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omments2.xml" ContentType="application/vnd.openxmlformats-officedocument.spreadsheetml.comments+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tables/table6.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https://cdngas.sharepoint.com/sites/CGA-Home/Shared Documents/ECONOMICS POLICY &amp; REGULATIONS/2026/Policy &amp; Economics NGas Reports/Quick Looks &amp; Annual Stats/Monthly Data - Quick Looks/"/>
    </mc:Choice>
  </mc:AlternateContent>
  <xr:revisionPtr revIDLastSave="1819" documentId="13_ncr:1_{1903D1E8-D5D9-481C-B745-40D653A18A26}" xr6:coauthVersionLast="47" xr6:coauthVersionMax="47" xr10:uidLastSave="{4CB59A3F-F313-4F31-A8E5-A00959FFDFFB}"/>
  <bookViews>
    <workbookView xWindow="-120" yWindow="-120" windowWidth="29040" windowHeight="17520" firstSheet="1" activeTab="1" xr2:uid="{00000000-000D-0000-FFFF-FFFF00000000}"/>
  </bookViews>
  <sheets>
    <sheet name="CDD" sheetId="2" state="hidden" r:id="rId1"/>
    <sheet name="Charts" sheetId="11" r:id="rId2"/>
    <sheet name="HDD" sheetId="1" state="hidden" r:id="rId3"/>
    <sheet name="Raw Data ---&gt;" sheetId="12" state="hidden" r:id="rId4"/>
    <sheet name="heating_cooling_degree_days" sheetId="13" state="hidden" r:id="rId5"/>
    <sheet name="population_statcan" sheetId="14" state="hidden" r:id="rId6"/>
    <sheet name="heating_cooling_national" sheetId="18" state="hidden" r:id="rId7"/>
    <sheet name="heating_cooling_provincial" sheetId="16" state="hidden" r:id="rId8"/>
    <sheet name="provincial_population" sheetId="17" state="hidden" r:id="rId9"/>
    <sheet name="CMA city population" sheetId="7" state="hidden" r:id="rId10"/>
    <sheet name="Provincial populations" sheetId="8" state="hidden" r:id="rId11"/>
  </sheets>
  <definedNames>
    <definedName name="ExternalData_1" localSheetId="4" hidden="1">heating_cooling_degree_days!$A$1:$H$7203</definedName>
    <definedName name="ExternalData_2" localSheetId="7" hidden="1">heating_cooling_provincial!$A$1:$E$5541</definedName>
    <definedName name="ExternalData_2" localSheetId="5" hidden="1">population_statcan!$A$1:$D$4226</definedName>
    <definedName name="ExternalData_3" localSheetId="6" hidden="1">heating_cooling_national!$A$1:$D$555</definedName>
    <definedName name="ExternalData_3" localSheetId="8" hidden="1">provincial_population!$A$1:$C$326</definedName>
    <definedName name="_xlnm.Print_Area" localSheetId="1">Charts!$C$84:$K$116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1" l="1"/>
  <c r="B37" i="11"/>
  <c r="M36" i="11"/>
  <c r="L36" i="11"/>
  <c r="N87" i="11" s="1"/>
  <c r="K36" i="11"/>
  <c r="N86" i="11" s="1"/>
  <c r="J36" i="11" l="1"/>
  <c r="I36" i="11"/>
  <c r="H36" i="11"/>
  <c r="B11" i="11"/>
  <c r="C11" i="11"/>
  <c r="D11" i="11"/>
  <c r="E11" i="11"/>
  <c r="F11" i="11"/>
  <c r="G11" i="11"/>
  <c r="H11" i="11"/>
  <c r="I11" i="11"/>
  <c r="J11" i="11"/>
  <c r="K11" i="11"/>
  <c r="L11" i="11"/>
  <c r="M11" i="11"/>
  <c r="B12" i="11"/>
  <c r="C12" i="11"/>
  <c r="D12" i="11"/>
  <c r="E12" i="11"/>
  <c r="F12" i="11"/>
  <c r="G12" i="11"/>
  <c r="H12" i="11"/>
  <c r="I12" i="11"/>
  <c r="J12" i="11"/>
  <c r="K12" i="11"/>
  <c r="L12" i="11"/>
  <c r="M12" i="11"/>
  <c r="B13" i="11"/>
  <c r="C13" i="11"/>
  <c r="D13" i="11"/>
  <c r="E13" i="11"/>
  <c r="F13" i="11"/>
  <c r="G13" i="11"/>
  <c r="H13" i="11"/>
  <c r="I13" i="11"/>
  <c r="J13" i="11"/>
  <c r="K13" i="11"/>
  <c r="L13" i="11"/>
  <c r="M13" i="11"/>
  <c r="B14" i="11"/>
  <c r="C14" i="11"/>
  <c r="D14" i="11"/>
  <c r="E14" i="11"/>
  <c r="F14" i="11"/>
  <c r="G14" i="11"/>
  <c r="H14" i="11"/>
  <c r="I14" i="11"/>
  <c r="J14" i="11"/>
  <c r="K14" i="11"/>
  <c r="L14" i="11"/>
  <c r="M14" i="11"/>
  <c r="B15" i="11"/>
  <c r="C15" i="11"/>
  <c r="D15" i="11"/>
  <c r="E15" i="11"/>
  <c r="F15" i="11"/>
  <c r="G15" i="11"/>
  <c r="H15" i="11"/>
  <c r="I15" i="11"/>
  <c r="J15" i="11"/>
  <c r="K15" i="11"/>
  <c r="L15" i="11"/>
  <c r="M15" i="11"/>
  <c r="B16" i="11"/>
  <c r="C16" i="11"/>
  <c r="D16" i="11"/>
  <c r="E16" i="11"/>
  <c r="F16" i="11"/>
  <c r="G16" i="11"/>
  <c r="H16" i="11"/>
  <c r="I16" i="11"/>
  <c r="J16" i="11"/>
  <c r="K16" i="11"/>
  <c r="L16" i="11"/>
  <c r="M16" i="11"/>
  <c r="B17" i="11"/>
  <c r="C17" i="11"/>
  <c r="D17" i="11"/>
  <c r="E17" i="11"/>
  <c r="F17" i="11"/>
  <c r="G17" i="11"/>
  <c r="H17" i="11"/>
  <c r="I17" i="11"/>
  <c r="J17" i="11"/>
  <c r="K17" i="11"/>
  <c r="L17" i="11"/>
  <c r="M17" i="11"/>
  <c r="B18" i="11"/>
  <c r="C18" i="11"/>
  <c r="D18" i="11"/>
  <c r="E18" i="11"/>
  <c r="F18" i="11"/>
  <c r="G18" i="11"/>
  <c r="H18" i="11"/>
  <c r="I18" i="11"/>
  <c r="J18" i="11"/>
  <c r="K18" i="11"/>
  <c r="L18" i="11"/>
  <c r="M18" i="11"/>
  <c r="B19" i="11"/>
  <c r="C19" i="11"/>
  <c r="D19" i="11"/>
  <c r="E19" i="11"/>
  <c r="F19" i="11"/>
  <c r="G19" i="11"/>
  <c r="H19" i="11"/>
  <c r="I19" i="11"/>
  <c r="J19" i="11"/>
  <c r="K19" i="11"/>
  <c r="L19" i="11"/>
  <c r="M19" i="11"/>
  <c r="B20" i="11"/>
  <c r="C20" i="11"/>
  <c r="D20" i="11"/>
  <c r="E20" i="11"/>
  <c r="F20" i="11"/>
  <c r="G20" i="11"/>
  <c r="H20" i="11"/>
  <c r="I20" i="11"/>
  <c r="J20" i="11"/>
  <c r="K20" i="11"/>
  <c r="L20" i="11"/>
  <c r="M20" i="11"/>
  <c r="G36" i="11"/>
  <c r="F36" i="11"/>
  <c r="E36" i="11"/>
  <c r="M92" i="11" s="1"/>
  <c r="D36" i="11"/>
  <c r="M91" i="11" s="1"/>
  <c r="C36" i="11"/>
  <c r="M90" i="11" s="1"/>
  <c r="B36" i="11"/>
  <c r="M89" i="11" s="1"/>
  <c r="F35" i="11"/>
  <c r="B35" i="11"/>
  <c r="L89" i="11" s="1"/>
  <c r="M35" i="11"/>
  <c r="M88" i="11" s="1"/>
  <c r="L35" i="11"/>
  <c r="M87" i="11" s="1"/>
  <c r="K35" i="11"/>
  <c r="M86" i="11" s="1"/>
  <c r="J35" i="11"/>
  <c r="I35" i="11"/>
  <c r="H35" i="11"/>
  <c r="G35" i="11"/>
  <c r="E35" i="11"/>
  <c r="L92" i="11" s="1"/>
  <c r="D35" i="11"/>
  <c r="L91" i="11" s="1"/>
  <c r="C35" i="11"/>
  <c r="L90" i="11" s="1"/>
  <c r="M34" i="11"/>
  <c r="L88" i="11" s="1"/>
  <c r="L34" i="11"/>
  <c r="L87" i="11" s="1"/>
  <c r="K34" i="11" l="1"/>
  <c r="L86" i="11" s="1"/>
  <c r="J34" i="11"/>
  <c r="I34" i="11"/>
  <c r="H34" i="11"/>
  <c r="G34" i="11"/>
  <c r="F34" i="11"/>
  <c r="E34" i="11"/>
  <c r="K92" i="11" s="1"/>
  <c r="D34" i="11"/>
  <c r="K91" i="11" s="1"/>
  <c r="C34" i="11"/>
  <c r="K90" i="11" s="1"/>
  <c r="B34" i="11"/>
  <c r="K89" i="11" s="1"/>
  <c r="M33" i="11"/>
  <c r="K88" i="11" s="1"/>
  <c r="L33" i="11"/>
  <c r="K87" i="11" s="1"/>
  <c r="K33" i="11"/>
  <c r="K86" i="11" s="1"/>
  <c r="J33" i="11"/>
  <c r="I33" i="11"/>
  <c r="H33" i="11"/>
  <c r="G33" i="11"/>
  <c r="F33" i="11"/>
  <c r="E33" i="11"/>
  <c r="J92" i="11" s="1"/>
  <c r="D33" i="11"/>
  <c r="J91" i="11" s="1"/>
  <c r="C33" i="11"/>
  <c r="J90" i="11" s="1"/>
  <c r="B33" i="11"/>
  <c r="J89" i="11" s="1"/>
  <c r="M32" i="11"/>
  <c r="L32" i="11"/>
  <c r="K32" i="11"/>
  <c r="J32" i="11"/>
  <c r="I32" i="11"/>
  <c r="H32" i="11"/>
  <c r="G32" i="11"/>
  <c r="F32" i="11"/>
  <c r="E32" i="11"/>
  <c r="D32" i="11"/>
  <c r="C32" i="11"/>
  <c r="B32" i="11"/>
  <c r="M31" i="11"/>
  <c r="I88" i="11" s="1"/>
  <c r="L31" i="11"/>
  <c r="I87" i="11" s="1"/>
  <c r="K31" i="11"/>
  <c r="I86" i="11" s="1"/>
  <c r="J31" i="11"/>
  <c r="I31" i="11"/>
  <c r="H31" i="11"/>
  <c r="G31" i="11"/>
  <c r="F31" i="11"/>
  <c r="E31" i="11"/>
  <c r="H92" i="11" s="1"/>
  <c r="D31" i="11"/>
  <c r="H91" i="11" s="1"/>
  <c r="C31" i="11"/>
  <c r="H90" i="11" s="1"/>
  <c r="B31" i="11"/>
  <c r="H89" i="11" s="1"/>
  <c r="M30" i="11"/>
  <c r="H88" i="11" s="1"/>
  <c r="L30" i="11"/>
  <c r="H87" i="11" s="1"/>
  <c r="K30" i="11"/>
  <c r="H86" i="11" s="1"/>
  <c r="J30" i="11"/>
  <c r="I30" i="11"/>
  <c r="H30" i="11"/>
  <c r="G30" i="11"/>
  <c r="F30" i="11"/>
  <c r="E30" i="11"/>
  <c r="G92" i="11" s="1"/>
  <c r="D30" i="11"/>
  <c r="G91" i="11" s="1"/>
  <c r="C30" i="11"/>
  <c r="G90" i="11" s="1"/>
  <c r="B30" i="11"/>
  <c r="G89" i="11" s="1"/>
  <c r="M29" i="11"/>
  <c r="G88" i="11" s="1"/>
  <c r="L29" i="11"/>
  <c r="G87" i="11" s="1"/>
  <c r="K29" i="11"/>
  <c r="G86" i="11" s="1"/>
  <c r="J29" i="11"/>
  <c r="I29" i="11"/>
  <c r="H29" i="11"/>
  <c r="G29" i="11"/>
  <c r="F29" i="11"/>
  <c r="E29" i="11"/>
  <c r="F92" i="11" s="1"/>
  <c r="D29" i="11"/>
  <c r="F91" i="11" s="1"/>
  <c r="C29" i="11"/>
  <c r="F90" i="11" s="1"/>
  <c r="B29" i="11"/>
  <c r="F89" i="11" s="1"/>
  <c r="M28" i="11"/>
  <c r="F88" i="11" s="1"/>
  <c r="L28" i="11"/>
  <c r="F87" i="11" s="1"/>
  <c r="K28" i="11"/>
  <c r="F86" i="11" s="1"/>
  <c r="J28" i="11"/>
  <c r="I28" i="11"/>
  <c r="H28" i="11"/>
  <c r="G28" i="11"/>
  <c r="F28" i="11"/>
  <c r="E28" i="11"/>
  <c r="E92" i="11" s="1"/>
  <c r="D28" i="11"/>
  <c r="E91" i="11" s="1"/>
  <c r="C28" i="11"/>
  <c r="E90" i="11" s="1"/>
  <c r="B28" i="11"/>
  <c r="E89" i="11" s="1"/>
  <c r="M27" i="11"/>
  <c r="E88" i="11" s="1"/>
  <c r="L27" i="11"/>
  <c r="E87" i="11" s="1"/>
  <c r="K27" i="11"/>
  <c r="E86" i="11" s="1"/>
  <c r="J27" i="11"/>
  <c r="I27" i="11"/>
  <c r="H27" i="11"/>
  <c r="G27" i="11"/>
  <c r="F27" i="11"/>
  <c r="E27" i="11"/>
  <c r="D27" i="11"/>
  <c r="C27" i="11"/>
  <c r="B27" i="11"/>
  <c r="M26" i="11"/>
  <c r="L26" i="11"/>
  <c r="K26" i="11"/>
  <c r="J26" i="11"/>
  <c r="I26" i="11"/>
  <c r="H26" i="11"/>
  <c r="G26" i="11"/>
  <c r="F26" i="11"/>
  <c r="E26" i="11"/>
  <c r="D26" i="11"/>
  <c r="C26" i="11"/>
  <c r="B26" i="11"/>
  <c r="M25" i="11"/>
  <c r="L25" i="11"/>
  <c r="K25" i="11"/>
  <c r="J25" i="11"/>
  <c r="I25" i="11"/>
  <c r="H25" i="11"/>
  <c r="G25" i="11"/>
  <c r="F25" i="11"/>
  <c r="E25" i="11"/>
  <c r="D25" i="11"/>
  <c r="C25" i="11"/>
  <c r="B25" i="11"/>
  <c r="M24" i="11"/>
  <c r="L24" i="11"/>
  <c r="K24" i="11"/>
  <c r="J24" i="11"/>
  <c r="I24" i="11"/>
  <c r="H24" i="11"/>
  <c r="G24" i="11"/>
  <c r="F24" i="11"/>
  <c r="E24" i="11"/>
  <c r="D24" i="11"/>
  <c r="C24" i="11"/>
  <c r="B24" i="11"/>
  <c r="M23" i="11"/>
  <c r="L23" i="11"/>
  <c r="K23" i="11"/>
  <c r="J23" i="11"/>
  <c r="I23" i="11"/>
  <c r="H23" i="11"/>
  <c r="G23" i="11"/>
  <c r="F23" i="11"/>
  <c r="E23" i="11"/>
  <c r="D23" i="11"/>
  <c r="C23" i="11"/>
  <c r="B23" i="11"/>
  <c r="M22" i="11"/>
  <c r="L22" i="11"/>
  <c r="K22" i="11"/>
  <c r="J22" i="11"/>
  <c r="I22" i="11"/>
  <c r="H22" i="11"/>
  <c r="G22" i="11"/>
  <c r="F22" i="11"/>
  <c r="E22" i="11"/>
  <c r="D22" i="11"/>
  <c r="C22" i="11"/>
  <c r="B22" i="11"/>
  <c r="M21" i="11"/>
  <c r="L21" i="11"/>
  <c r="K21" i="11"/>
  <c r="J21" i="11"/>
  <c r="I21" i="11"/>
  <c r="H21" i="11"/>
  <c r="G21" i="11"/>
  <c r="F21" i="11"/>
  <c r="E21" i="11"/>
  <c r="D21" i="11"/>
  <c r="C21" i="11"/>
  <c r="B21" i="11"/>
  <c r="S527" i="1"/>
  <c r="S526" i="1"/>
  <c r="S525" i="1"/>
  <c r="S524" i="1"/>
  <c r="S523" i="1"/>
  <c r="S522" i="1"/>
  <c r="S521" i="1"/>
  <c r="S520" i="1"/>
  <c r="S519" i="1"/>
  <c r="S518" i="1"/>
  <c r="S517" i="1"/>
  <c r="S516" i="1"/>
  <c r="S515" i="1"/>
  <c r="S514" i="1"/>
  <c r="S513" i="1"/>
  <c r="S512" i="1"/>
  <c r="S511" i="1"/>
  <c r="S510" i="1"/>
  <c r="S509" i="1"/>
  <c r="S508" i="1"/>
  <c r="S507" i="1"/>
  <c r="S506" i="1"/>
  <c r="S505" i="1"/>
  <c r="S504" i="1"/>
  <c r="S503" i="1"/>
  <c r="S502" i="1"/>
  <c r="S501" i="1"/>
  <c r="S500" i="1"/>
  <c r="S499" i="1"/>
  <c r="S498" i="1"/>
  <c r="S497" i="1"/>
  <c r="S496" i="1"/>
  <c r="S495" i="1"/>
  <c r="S494" i="1"/>
  <c r="S493" i="1"/>
  <c r="S492" i="1"/>
  <c r="S491" i="1"/>
  <c r="S490" i="1"/>
  <c r="S489" i="1"/>
  <c r="S488" i="1"/>
  <c r="S487" i="1"/>
  <c r="S486" i="1"/>
  <c r="S485" i="1"/>
  <c r="S484" i="1"/>
  <c r="S483" i="1"/>
  <c r="S482" i="1"/>
  <c r="S481" i="1"/>
  <c r="S480" i="1"/>
  <c r="S479" i="1"/>
  <c r="S478" i="1"/>
  <c r="S477" i="1"/>
  <c r="S476" i="1"/>
  <c r="S475" i="1"/>
  <c r="S474" i="1"/>
  <c r="S473" i="1"/>
  <c r="S472" i="1"/>
  <c r="S471" i="1"/>
  <c r="S470" i="1"/>
  <c r="S469" i="1"/>
  <c r="S468" i="1"/>
  <c r="S467" i="1"/>
  <c r="S466" i="1"/>
  <c r="S465" i="1"/>
  <c r="S464" i="1"/>
  <c r="S463" i="1"/>
  <c r="S462" i="1"/>
  <c r="S461" i="1"/>
  <c r="S460" i="1"/>
  <c r="S459" i="1"/>
  <c r="S458" i="1"/>
  <c r="S457" i="1"/>
  <c r="S456" i="1"/>
  <c r="S455" i="1"/>
  <c r="S454" i="1"/>
  <c r="S453" i="1"/>
  <c r="S452" i="1"/>
  <c r="S451" i="1"/>
  <c r="S450" i="1"/>
  <c r="S449" i="1"/>
  <c r="S448" i="1"/>
  <c r="S447" i="1"/>
  <c r="S446" i="1"/>
  <c r="S445" i="1"/>
  <c r="S444" i="1"/>
  <c r="S443" i="1"/>
  <c r="S442" i="1"/>
  <c r="S441" i="1"/>
  <c r="S440" i="1"/>
  <c r="S439" i="1"/>
  <c r="S438" i="1"/>
  <c r="S437" i="1"/>
  <c r="S436" i="1"/>
  <c r="S435" i="1"/>
  <c r="S434" i="1"/>
  <c r="S433" i="1"/>
  <c r="S432" i="1"/>
  <c r="S431" i="1"/>
  <c r="S430" i="1"/>
  <c r="S429" i="1"/>
  <c r="S428" i="1"/>
  <c r="S427" i="1"/>
  <c r="S426" i="1"/>
  <c r="S425" i="1"/>
  <c r="S424" i="1"/>
  <c r="S423" i="1"/>
  <c r="S422" i="1"/>
  <c r="S421" i="1"/>
  <c r="S420"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M528" i="1"/>
  <c r="I528" i="1"/>
  <c r="F528" i="1"/>
  <c r="R527" i="1"/>
  <c r="Q527" i="1"/>
  <c r="P527" i="1"/>
  <c r="O527" i="1"/>
  <c r="N527" i="1"/>
  <c r="R526" i="1"/>
  <c r="Q526" i="1"/>
  <c r="P526" i="1"/>
  <c r="O526" i="1"/>
  <c r="N526" i="1"/>
  <c r="R525" i="1"/>
  <c r="Q525" i="1"/>
  <c r="P525" i="1"/>
  <c r="O525" i="1"/>
  <c r="N525" i="1"/>
  <c r="R524" i="1"/>
  <c r="Q524" i="1"/>
  <c r="P524" i="1"/>
  <c r="O524" i="1"/>
  <c r="N524" i="1"/>
  <c r="R523" i="1"/>
  <c r="Q523" i="1"/>
  <c r="P523" i="1"/>
  <c r="O523" i="1"/>
  <c r="N523" i="1"/>
  <c r="R522" i="1"/>
  <c r="Q522" i="1"/>
  <c r="P522" i="1"/>
  <c r="O522" i="1"/>
  <c r="N522" i="1"/>
  <c r="R521" i="1"/>
  <c r="Q521" i="1"/>
  <c r="P521" i="1"/>
  <c r="O521" i="1"/>
  <c r="N521" i="1"/>
  <c r="R520" i="1"/>
  <c r="Q520" i="1"/>
  <c r="P520" i="1"/>
  <c r="O520" i="1"/>
  <c r="N520" i="1"/>
  <c r="R519" i="1"/>
  <c r="Q519" i="1"/>
  <c r="P519" i="1"/>
  <c r="O519" i="1"/>
  <c r="N519" i="1"/>
  <c r="R518" i="1"/>
  <c r="Q518" i="1"/>
  <c r="P518" i="1"/>
  <c r="O518" i="1"/>
  <c r="N518" i="1"/>
  <c r="R517" i="1"/>
  <c r="Q517" i="1"/>
  <c r="P517" i="1"/>
  <c r="O517" i="1"/>
  <c r="N517" i="1"/>
  <c r="R516" i="1"/>
  <c r="Q516" i="1"/>
  <c r="P516" i="1"/>
  <c r="O516" i="1"/>
  <c r="N516" i="1"/>
  <c r="R515" i="1"/>
  <c r="Q515" i="1"/>
  <c r="P515" i="1"/>
  <c r="O515" i="1"/>
  <c r="N515" i="1"/>
  <c r="R514" i="1"/>
  <c r="Q514" i="1"/>
  <c r="P514" i="1"/>
  <c r="O514" i="1"/>
  <c r="N514" i="1"/>
  <c r="R513" i="1"/>
  <c r="Q513" i="1"/>
  <c r="P513" i="1"/>
  <c r="O513" i="1"/>
  <c r="N513" i="1"/>
  <c r="R512" i="1"/>
  <c r="Q512" i="1"/>
  <c r="P512" i="1"/>
  <c r="O512" i="1"/>
  <c r="N512" i="1"/>
  <c r="R511" i="1"/>
  <c r="Q511" i="1"/>
  <c r="P511" i="1"/>
  <c r="O511" i="1"/>
  <c r="N511" i="1"/>
  <c r="R510" i="1"/>
  <c r="Q510" i="1"/>
  <c r="P510" i="1"/>
  <c r="O510" i="1"/>
  <c r="N510" i="1"/>
  <c r="R509" i="1"/>
  <c r="Q509" i="1"/>
  <c r="P509" i="1"/>
  <c r="O509" i="1"/>
  <c r="N509" i="1"/>
  <c r="R508" i="1"/>
  <c r="Q508" i="1"/>
  <c r="P508" i="1"/>
  <c r="O508" i="1"/>
  <c r="N508" i="1"/>
  <c r="R507" i="1"/>
  <c r="Q507" i="1"/>
  <c r="P507" i="1"/>
  <c r="O507" i="1"/>
  <c r="N507" i="1"/>
  <c r="R506" i="1"/>
  <c r="Q506" i="1"/>
  <c r="P506" i="1"/>
  <c r="O506" i="1"/>
  <c r="N506" i="1"/>
  <c r="R505" i="1"/>
  <c r="Q505" i="1"/>
  <c r="P505" i="1"/>
  <c r="O505" i="1"/>
  <c r="N505" i="1"/>
  <c r="R504" i="1"/>
  <c r="Q504" i="1"/>
  <c r="P504" i="1"/>
  <c r="O504" i="1"/>
  <c r="N504" i="1"/>
  <c r="R503" i="1"/>
  <c r="Q503" i="1"/>
  <c r="P503" i="1"/>
  <c r="O503" i="1"/>
  <c r="N503" i="1"/>
  <c r="R502" i="1"/>
  <c r="Q502" i="1"/>
  <c r="P502" i="1"/>
  <c r="O502" i="1"/>
  <c r="N502" i="1"/>
  <c r="R501" i="1"/>
  <c r="Q501" i="1"/>
  <c r="P501" i="1"/>
  <c r="O501" i="1"/>
  <c r="N501" i="1"/>
  <c r="R500" i="1"/>
  <c r="Q500" i="1"/>
  <c r="P500" i="1"/>
  <c r="O500" i="1"/>
  <c r="N500" i="1"/>
  <c r="R499" i="1"/>
  <c r="Q499" i="1"/>
  <c r="P499" i="1"/>
  <c r="O499" i="1"/>
  <c r="N499" i="1"/>
  <c r="R498" i="1"/>
  <c r="Q498" i="1"/>
  <c r="P498" i="1"/>
  <c r="O498" i="1"/>
  <c r="N498" i="1"/>
  <c r="R497" i="1"/>
  <c r="Q497" i="1"/>
  <c r="P497" i="1"/>
  <c r="O497" i="1"/>
  <c r="N497" i="1"/>
  <c r="R496" i="1"/>
  <c r="Q496" i="1"/>
  <c r="P496" i="1"/>
  <c r="O496" i="1"/>
  <c r="N496" i="1"/>
  <c r="R495" i="1"/>
  <c r="Q495" i="1"/>
  <c r="P495" i="1"/>
  <c r="O495" i="1"/>
  <c r="N495" i="1"/>
  <c r="R494" i="1"/>
  <c r="Q494" i="1"/>
  <c r="P494" i="1"/>
  <c r="O494" i="1"/>
  <c r="N494" i="1"/>
  <c r="R493" i="1"/>
  <c r="Q493" i="1"/>
  <c r="P493" i="1"/>
  <c r="O493" i="1"/>
  <c r="N493" i="1"/>
  <c r="R492" i="1"/>
  <c r="Q492" i="1"/>
  <c r="P492" i="1"/>
  <c r="O492" i="1"/>
  <c r="N492" i="1"/>
  <c r="R491" i="1"/>
  <c r="Q491" i="1"/>
  <c r="P491" i="1"/>
  <c r="O491" i="1"/>
  <c r="N491" i="1"/>
  <c r="R490" i="1"/>
  <c r="Q490" i="1"/>
  <c r="P490" i="1"/>
  <c r="O490" i="1"/>
  <c r="N490" i="1"/>
  <c r="R489" i="1"/>
  <c r="Q489" i="1"/>
  <c r="P489" i="1"/>
  <c r="O489" i="1"/>
  <c r="N489" i="1"/>
  <c r="R488" i="1"/>
  <c r="Q488" i="1"/>
  <c r="P488" i="1"/>
  <c r="O488" i="1"/>
  <c r="N488" i="1"/>
  <c r="R487" i="1"/>
  <c r="Q487" i="1"/>
  <c r="P487" i="1"/>
  <c r="O487" i="1"/>
  <c r="N487" i="1"/>
  <c r="R486" i="1"/>
  <c r="Q486" i="1"/>
  <c r="P486" i="1"/>
  <c r="O486" i="1"/>
  <c r="N486" i="1"/>
  <c r="R485" i="1"/>
  <c r="Q485" i="1"/>
  <c r="P485" i="1"/>
  <c r="O485" i="1"/>
  <c r="N485" i="1"/>
  <c r="R484" i="1"/>
  <c r="Q484" i="1"/>
  <c r="P484" i="1"/>
  <c r="O484" i="1"/>
  <c r="N484" i="1"/>
  <c r="R483" i="1"/>
  <c r="Q483" i="1"/>
  <c r="P483" i="1"/>
  <c r="O483" i="1"/>
  <c r="N483" i="1"/>
  <c r="R482" i="1"/>
  <c r="Q482" i="1"/>
  <c r="P482" i="1"/>
  <c r="O482" i="1"/>
  <c r="N482" i="1"/>
  <c r="R481" i="1"/>
  <c r="Q481" i="1"/>
  <c r="P481" i="1"/>
  <c r="O481" i="1"/>
  <c r="N481" i="1"/>
  <c r="R480" i="1"/>
  <c r="Q480" i="1"/>
  <c r="P480" i="1"/>
  <c r="O480" i="1"/>
  <c r="N480" i="1"/>
  <c r="R479" i="1"/>
  <c r="Q479" i="1"/>
  <c r="P479" i="1"/>
  <c r="O479" i="1"/>
  <c r="N479" i="1"/>
  <c r="R478" i="1"/>
  <c r="Q478" i="1"/>
  <c r="P478" i="1"/>
  <c r="O478" i="1"/>
  <c r="N478" i="1"/>
  <c r="R477" i="1"/>
  <c r="Q477" i="1"/>
  <c r="P477" i="1"/>
  <c r="O477" i="1"/>
  <c r="N477" i="1"/>
  <c r="R476" i="1"/>
  <c r="Q476" i="1"/>
  <c r="P476" i="1"/>
  <c r="O476" i="1"/>
  <c r="N476" i="1"/>
  <c r="R475" i="1"/>
  <c r="Q475" i="1"/>
  <c r="P475" i="1"/>
  <c r="O475" i="1"/>
  <c r="N475" i="1"/>
  <c r="R474" i="1"/>
  <c r="Q474" i="1"/>
  <c r="P474" i="1"/>
  <c r="O474" i="1"/>
  <c r="N474" i="1"/>
  <c r="R473" i="1"/>
  <c r="Q473" i="1"/>
  <c r="P473" i="1"/>
  <c r="O473" i="1"/>
  <c r="N473" i="1"/>
  <c r="R472" i="1"/>
  <c r="Q472" i="1"/>
  <c r="P472" i="1"/>
  <c r="O472" i="1"/>
  <c r="N472" i="1"/>
  <c r="R471" i="1"/>
  <c r="Q471" i="1"/>
  <c r="P471" i="1"/>
  <c r="O471" i="1"/>
  <c r="N471" i="1"/>
  <c r="R470" i="1"/>
  <c r="Q470" i="1"/>
  <c r="P470" i="1"/>
  <c r="O470" i="1"/>
  <c r="N470" i="1"/>
  <c r="R469" i="1"/>
  <c r="Q469" i="1"/>
  <c r="P469" i="1"/>
  <c r="O469" i="1"/>
  <c r="N469" i="1"/>
  <c r="R468" i="1"/>
  <c r="Q468" i="1"/>
  <c r="P468" i="1"/>
  <c r="O468" i="1"/>
  <c r="N468" i="1"/>
  <c r="R467" i="1"/>
  <c r="Q467" i="1"/>
  <c r="P467" i="1"/>
  <c r="O467" i="1"/>
  <c r="N467" i="1"/>
  <c r="R466" i="1"/>
  <c r="Q466" i="1"/>
  <c r="P466" i="1"/>
  <c r="O466" i="1"/>
  <c r="N466" i="1"/>
  <c r="R465" i="1"/>
  <c r="Q465" i="1"/>
  <c r="P465" i="1"/>
  <c r="O465" i="1"/>
  <c r="N465" i="1"/>
  <c r="R464" i="1"/>
  <c r="Q464" i="1"/>
  <c r="P464" i="1"/>
  <c r="O464" i="1"/>
  <c r="N464" i="1"/>
  <c r="R463" i="1"/>
  <c r="Q463" i="1"/>
  <c r="P463" i="1"/>
  <c r="O463" i="1"/>
  <c r="N463" i="1"/>
  <c r="R462" i="1"/>
  <c r="Q462" i="1"/>
  <c r="P462" i="1"/>
  <c r="O462" i="1"/>
  <c r="N462" i="1"/>
  <c r="R461" i="1"/>
  <c r="Q461" i="1"/>
  <c r="P461" i="1"/>
  <c r="O461" i="1"/>
  <c r="N461" i="1"/>
  <c r="R460" i="1"/>
  <c r="Q460" i="1"/>
  <c r="P460" i="1"/>
  <c r="O460" i="1"/>
  <c r="N460" i="1"/>
  <c r="R459" i="1"/>
  <c r="Q459" i="1"/>
  <c r="P459" i="1"/>
  <c r="O459" i="1"/>
  <c r="N459" i="1"/>
  <c r="R458" i="1"/>
  <c r="Q458" i="1"/>
  <c r="P458" i="1"/>
  <c r="O458" i="1"/>
  <c r="N458" i="1"/>
  <c r="R457" i="1"/>
  <c r="Q457" i="1"/>
  <c r="P457" i="1"/>
  <c r="O457" i="1"/>
  <c r="N457" i="1"/>
  <c r="R456" i="1"/>
  <c r="Q456" i="1"/>
  <c r="P456" i="1"/>
  <c r="O456" i="1"/>
  <c r="N456" i="1"/>
  <c r="R455" i="1"/>
  <c r="Q455" i="1"/>
  <c r="P455" i="1"/>
  <c r="O455" i="1"/>
  <c r="N455" i="1"/>
  <c r="R454" i="1"/>
  <c r="Q454" i="1"/>
  <c r="P454" i="1"/>
  <c r="O454" i="1"/>
  <c r="N454" i="1"/>
  <c r="R453" i="1"/>
  <c r="Q453" i="1"/>
  <c r="P453" i="1"/>
  <c r="O453" i="1"/>
  <c r="N453" i="1"/>
  <c r="R452" i="1"/>
  <c r="Q452" i="1"/>
  <c r="P452" i="1"/>
  <c r="O452" i="1"/>
  <c r="N452" i="1"/>
  <c r="R451" i="1"/>
  <c r="Q451" i="1"/>
  <c r="P451" i="1"/>
  <c r="O451" i="1"/>
  <c r="N451" i="1"/>
  <c r="R450" i="1"/>
  <c r="Q450" i="1"/>
  <c r="P450" i="1"/>
  <c r="O450" i="1"/>
  <c r="N450" i="1"/>
  <c r="R449" i="1"/>
  <c r="Q449" i="1"/>
  <c r="P449" i="1"/>
  <c r="O449" i="1"/>
  <c r="N449" i="1"/>
  <c r="R448" i="1"/>
  <c r="Q448" i="1"/>
  <c r="P448" i="1"/>
  <c r="O448" i="1"/>
  <c r="N448" i="1"/>
  <c r="R447" i="1"/>
  <c r="Q447" i="1"/>
  <c r="P447" i="1"/>
  <c r="O447" i="1"/>
  <c r="N447" i="1"/>
  <c r="R446" i="1"/>
  <c r="Q446" i="1"/>
  <c r="P446" i="1"/>
  <c r="O446" i="1"/>
  <c r="N446" i="1"/>
  <c r="R445" i="1"/>
  <c r="Q445" i="1"/>
  <c r="P445" i="1"/>
  <c r="O445" i="1"/>
  <c r="N445" i="1"/>
  <c r="R444" i="1"/>
  <c r="Q444" i="1"/>
  <c r="P444" i="1"/>
  <c r="O444" i="1"/>
  <c r="N444" i="1"/>
  <c r="R443" i="1"/>
  <c r="Q443" i="1"/>
  <c r="P443" i="1"/>
  <c r="O443" i="1"/>
  <c r="N443" i="1"/>
  <c r="R442" i="1"/>
  <c r="Q442" i="1"/>
  <c r="P442" i="1"/>
  <c r="O442" i="1"/>
  <c r="N442" i="1"/>
  <c r="R441" i="1"/>
  <c r="Q441" i="1"/>
  <c r="P441" i="1"/>
  <c r="O441" i="1"/>
  <c r="N441" i="1"/>
  <c r="R440" i="1"/>
  <c r="Q440" i="1"/>
  <c r="P440" i="1"/>
  <c r="O440" i="1"/>
  <c r="N440" i="1"/>
  <c r="R439" i="1"/>
  <c r="Q439" i="1"/>
  <c r="P439" i="1"/>
  <c r="O439" i="1"/>
  <c r="N439" i="1"/>
  <c r="R438" i="1"/>
  <c r="Q438" i="1"/>
  <c r="P438" i="1"/>
  <c r="O438" i="1"/>
  <c r="N438" i="1"/>
  <c r="R437" i="1"/>
  <c r="Q437" i="1"/>
  <c r="P437" i="1"/>
  <c r="O437" i="1"/>
  <c r="N437" i="1"/>
  <c r="R436" i="1"/>
  <c r="Q436" i="1"/>
  <c r="P436" i="1"/>
  <c r="O436" i="1"/>
  <c r="N436" i="1"/>
  <c r="R435" i="1"/>
  <c r="Q435" i="1"/>
  <c r="P435" i="1"/>
  <c r="O435" i="1"/>
  <c r="N435" i="1"/>
  <c r="R434" i="1"/>
  <c r="Q434" i="1"/>
  <c r="P434" i="1"/>
  <c r="O434" i="1"/>
  <c r="N434" i="1"/>
  <c r="R433" i="1"/>
  <c r="Q433" i="1"/>
  <c r="P433" i="1"/>
  <c r="O433" i="1"/>
  <c r="N433" i="1"/>
  <c r="R432" i="1"/>
  <c r="Q432" i="1"/>
  <c r="P432" i="1"/>
  <c r="O432" i="1"/>
  <c r="N432" i="1"/>
  <c r="R431" i="1"/>
  <c r="Q431" i="1"/>
  <c r="P431" i="1"/>
  <c r="O431" i="1"/>
  <c r="N431" i="1"/>
  <c r="R430" i="1"/>
  <c r="Q430" i="1"/>
  <c r="P430" i="1"/>
  <c r="O430" i="1"/>
  <c r="N430" i="1"/>
  <c r="R429" i="1"/>
  <c r="Q429" i="1"/>
  <c r="P429" i="1"/>
  <c r="O429" i="1"/>
  <c r="N429" i="1"/>
  <c r="R428" i="1"/>
  <c r="Q428" i="1"/>
  <c r="P428" i="1"/>
  <c r="O428" i="1"/>
  <c r="N428" i="1"/>
  <c r="R427" i="1"/>
  <c r="Q427" i="1"/>
  <c r="P427" i="1"/>
  <c r="O427" i="1"/>
  <c r="N427" i="1"/>
  <c r="R426" i="1"/>
  <c r="Q426" i="1"/>
  <c r="P426" i="1"/>
  <c r="O426" i="1"/>
  <c r="N426" i="1"/>
  <c r="R425" i="1"/>
  <c r="Q425" i="1"/>
  <c r="P425" i="1"/>
  <c r="O425" i="1"/>
  <c r="N425" i="1"/>
  <c r="R424" i="1"/>
  <c r="Q424" i="1"/>
  <c r="P424" i="1"/>
  <c r="O424" i="1"/>
  <c r="N424" i="1"/>
  <c r="R423" i="1"/>
  <c r="Q423" i="1"/>
  <c r="P423" i="1"/>
  <c r="O423" i="1"/>
  <c r="N423" i="1"/>
  <c r="R422" i="1"/>
  <c r="Q422" i="1"/>
  <c r="P422" i="1"/>
  <c r="O422" i="1"/>
  <c r="N422" i="1"/>
  <c r="R421" i="1"/>
  <c r="Q421" i="1"/>
  <c r="P421" i="1"/>
  <c r="O421" i="1"/>
  <c r="N421" i="1"/>
  <c r="R420" i="1"/>
  <c r="Q420" i="1"/>
  <c r="P420" i="1"/>
  <c r="O420" i="1"/>
  <c r="N420" i="1"/>
  <c r="R419" i="1"/>
  <c r="Q419" i="1"/>
  <c r="P419" i="1"/>
  <c r="O419" i="1"/>
  <c r="N419" i="1"/>
  <c r="R418" i="1"/>
  <c r="Q418" i="1"/>
  <c r="P418" i="1"/>
  <c r="O418" i="1"/>
  <c r="N418" i="1"/>
  <c r="R417" i="1"/>
  <c r="Q417" i="1"/>
  <c r="P417" i="1"/>
  <c r="O417" i="1"/>
  <c r="N417" i="1"/>
  <c r="R416" i="1"/>
  <c r="Q416" i="1"/>
  <c r="P416" i="1"/>
  <c r="O416" i="1"/>
  <c r="N416" i="1"/>
  <c r="R415" i="1"/>
  <c r="Q415" i="1"/>
  <c r="P415" i="1"/>
  <c r="O415" i="1"/>
  <c r="N415" i="1"/>
  <c r="R414" i="1"/>
  <c r="Q414" i="1"/>
  <c r="P414" i="1"/>
  <c r="O414" i="1"/>
  <c r="N414" i="1"/>
  <c r="R413" i="1"/>
  <c r="Q413" i="1"/>
  <c r="P413" i="1"/>
  <c r="O413" i="1"/>
  <c r="N413" i="1"/>
  <c r="R412" i="1"/>
  <c r="Q412" i="1"/>
  <c r="P412" i="1"/>
  <c r="O412" i="1"/>
  <c r="N412" i="1"/>
  <c r="R411" i="1"/>
  <c r="Q411" i="1"/>
  <c r="P411" i="1"/>
  <c r="O411" i="1"/>
  <c r="N411" i="1"/>
  <c r="R410" i="1"/>
  <c r="Q410" i="1"/>
  <c r="P410" i="1"/>
  <c r="O410" i="1"/>
  <c r="N410" i="1"/>
  <c r="R409" i="1"/>
  <c r="Q409" i="1"/>
  <c r="P409" i="1"/>
  <c r="O409" i="1"/>
  <c r="N409" i="1"/>
  <c r="R408" i="1"/>
  <c r="Q408" i="1"/>
  <c r="P408" i="1"/>
  <c r="O408" i="1"/>
  <c r="N408" i="1"/>
  <c r="R407" i="1"/>
  <c r="Q407" i="1"/>
  <c r="P407" i="1"/>
  <c r="O407" i="1"/>
  <c r="N407" i="1"/>
  <c r="R406" i="1"/>
  <c r="Q406" i="1"/>
  <c r="P406" i="1"/>
  <c r="O406" i="1"/>
  <c r="N406" i="1"/>
  <c r="R405" i="1"/>
  <c r="Q405" i="1"/>
  <c r="P405" i="1"/>
  <c r="O405" i="1"/>
  <c r="N405" i="1"/>
  <c r="R404" i="1"/>
  <c r="Q404" i="1"/>
  <c r="P404" i="1"/>
  <c r="O404" i="1"/>
  <c r="N404" i="1"/>
  <c r="R403" i="1"/>
  <c r="Q403" i="1"/>
  <c r="P403" i="1"/>
  <c r="O403" i="1"/>
  <c r="N403" i="1"/>
  <c r="R402" i="1"/>
  <c r="Q402" i="1"/>
  <c r="P402" i="1"/>
  <c r="O402" i="1"/>
  <c r="N402" i="1"/>
  <c r="R401" i="1"/>
  <c r="Q401" i="1"/>
  <c r="P401" i="1"/>
  <c r="O401" i="1"/>
  <c r="N401" i="1"/>
  <c r="R400" i="1"/>
  <c r="Q400" i="1"/>
  <c r="P400" i="1"/>
  <c r="O400" i="1"/>
  <c r="N400" i="1"/>
  <c r="R399" i="1"/>
  <c r="Q399" i="1"/>
  <c r="P399" i="1"/>
  <c r="O399" i="1"/>
  <c r="N399" i="1"/>
  <c r="R398" i="1"/>
  <c r="Q398" i="1"/>
  <c r="P398" i="1"/>
  <c r="O398" i="1"/>
  <c r="N398" i="1"/>
  <c r="R397" i="1"/>
  <c r="Q397" i="1"/>
  <c r="P397" i="1"/>
  <c r="O397" i="1"/>
  <c r="N397" i="1"/>
  <c r="R396" i="1"/>
  <c r="Q396" i="1"/>
  <c r="P396" i="1"/>
  <c r="O396" i="1"/>
  <c r="N396" i="1"/>
  <c r="R395" i="1"/>
  <c r="Q395" i="1"/>
  <c r="P395" i="1"/>
  <c r="O395" i="1"/>
  <c r="N395" i="1"/>
  <c r="R394" i="1"/>
  <c r="Q394" i="1"/>
  <c r="P394" i="1"/>
  <c r="O394" i="1"/>
  <c r="N394" i="1"/>
  <c r="R393" i="1"/>
  <c r="Q393" i="1"/>
  <c r="P393" i="1"/>
  <c r="O393" i="1"/>
  <c r="N393" i="1"/>
  <c r="R392" i="1"/>
  <c r="Q392" i="1"/>
  <c r="P392" i="1"/>
  <c r="O392" i="1"/>
  <c r="N392" i="1"/>
  <c r="R391" i="1"/>
  <c r="Q391" i="1"/>
  <c r="P391" i="1"/>
  <c r="O391" i="1"/>
  <c r="N391" i="1"/>
  <c r="R390" i="1"/>
  <c r="Q390" i="1"/>
  <c r="P390" i="1"/>
  <c r="O390" i="1"/>
  <c r="N390" i="1"/>
  <c r="R389" i="1"/>
  <c r="Q389" i="1"/>
  <c r="P389" i="1"/>
  <c r="O389" i="1"/>
  <c r="N389" i="1"/>
  <c r="R388" i="1"/>
  <c r="Q388" i="1"/>
  <c r="P388" i="1"/>
  <c r="O388" i="1"/>
  <c r="N388" i="1"/>
  <c r="R387" i="1"/>
  <c r="Q387" i="1"/>
  <c r="P387" i="1"/>
  <c r="O387" i="1"/>
  <c r="N387" i="1"/>
  <c r="R386" i="1"/>
  <c r="Q386" i="1"/>
  <c r="P386" i="1"/>
  <c r="O386" i="1"/>
  <c r="N386" i="1"/>
  <c r="R385" i="1"/>
  <c r="Q385" i="1"/>
  <c r="P385" i="1"/>
  <c r="O385" i="1"/>
  <c r="N385" i="1"/>
  <c r="R384" i="1"/>
  <c r="Q384" i="1"/>
  <c r="P384" i="1"/>
  <c r="O384" i="1"/>
  <c r="N384" i="1"/>
  <c r="R383" i="1"/>
  <c r="Q383" i="1"/>
  <c r="P383" i="1"/>
  <c r="O383" i="1"/>
  <c r="N383" i="1"/>
  <c r="R382" i="1"/>
  <c r="Q382" i="1"/>
  <c r="P382" i="1"/>
  <c r="O382" i="1"/>
  <c r="N382" i="1"/>
  <c r="R381" i="1"/>
  <c r="Q381" i="1"/>
  <c r="P381" i="1"/>
  <c r="O381" i="1"/>
  <c r="N381" i="1"/>
  <c r="R380" i="1"/>
  <c r="Q380" i="1"/>
  <c r="P380" i="1"/>
  <c r="O380" i="1"/>
  <c r="N380" i="1"/>
  <c r="R379" i="1"/>
  <c r="Q379" i="1"/>
  <c r="P379" i="1"/>
  <c r="O379" i="1"/>
  <c r="N379" i="1"/>
  <c r="R378" i="1"/>
  <c r="Q378" i="1"/>
  <c r="P378" i="1"/>
  <c r="O378" i="1"/>
  <c r="N378" i="1"/>
  <c r="R377" i="1"/>
  <c r="Q377" i="1"/>
  <c r="P377" i="1"/>
  <c r="O377" i="1"/>
  <c r="N377" i="1"/>
  <c r="R376" i="1"/>
  <c r="Q376" i="1"/>
  <c r="P376" i="1"/>
  <c r="O376" i="1"/>
  <c r="N376" i="1"/>
  <c r="R375" i="1"/>
  <c r="Q375" i="1"/>
  <c r="P375" i="1"/>
  <c r="O375" i="1"/>
  <c r="N375" i="1"/>
  <c r="R374" i="1"/>
  <c r="Q374" i="1"/>
  <c r="P374" i="1"/>
  <c r="O374" i="1"/>
  <c r="N374" i="1"/>
  <c r="R373" i="1"/>
  <c r="Q373" i="1"/>
  <c r="P373" i="1"/>
  <c r="O373" i="1"/>
  <c r="N373" i="1"/>
  <c r="R372" i="1"/>
  <c r="Q372" i="1"/>
  <c r="P372" i="1"/>
  <c r="O372" i="1"/>
  <c r="N372" i="1"/>
  <c r="R371" i="1"/>
  <c r="Q371" i="1"/>
  <c r="P371" i="1"/>
  <c r="O371" i="1"/>
  <c r="N371" i="1"/>
  <c r="R370" i="1"/>
  <c r="Q370" i="1"/>
  <c r="P370" i="1"/>
  <c r="O370" i="1"/>
  <c r="N370" i="1"/>
  <c r="R369" i="1"/>
  <c r="Q369" i="1"/>
  <c r="P369" i="1"/>
  <c r="O369" i="1"/>
  <c r="N369" i="1"/>
  <c r="R368" i="1"/>
  <c r="Q368" i="1"/>
  <c r="P368" i="1"/>
  <c r="O368" i="1"/>
  <c r="N368" i="1"/>
  <c r="R367" i="1"/>
  <c r="Q367" i="1"/>
  <c r="P367" i="1"/>
  <c r="O367" i="1"/>
  <c r="N367" i="1"/>
  <c r="R366" i="1"/>
  <c r="Q366" i="1"/>
  <c r="P366" i="1"/>
  <c r="O366" i="1"/>
  <c r="N366" i="1"/>
  <c r="R365" i="1"/>
  <c r="Q365" i="1"/>
  <c r="P365" i="1"/>
  <c r="O365" i="1"/>
  <c r="N365" i="1"/>
  <c r="R364" i="1"/>
  <c r="Q364" i="1"/>
  <c r="P364" i="1"/>
  <c r="O364" i="1"/>
  <c r="N364" i="1"/>
  <c r="R363" i="1"/>
  <c r="Q363" i="1"/>
  <c r="P363" i="1"/>
  <c r="O363" i="1"/>
  <c r="N363" i="1"/>
  <c r="R362" i="1"/>
  <c r="Q362" i="1"/>
  <c r="P362" i="1"/>
  <c r="O362" i="1"/>
  <c r="N362" i="1"/>
  <c r="R361" i="1"/>
  <c r="Q361" i="1"/>
  <c r="P361" i="1"/>
  <c r="O361" i="1"/>
  <c r="N361" i="1"/>
  <c r="R360" i="1"/>
  <c r="Q360" i="1"/>
  <c r="P360" i="1"/>
  <c r="O360" i="1"/>
  <c r="N360" i="1"/>
  <c r="R359" i="1"/>
  <c r="Q359" i="1"/>
  <c r="P359" i="1"/>
  <c r="O359" i="1"/>
  <c r="N359" i="1"/>
  <c r="R358" i="1"/>
  <c r="Q358" i="1"/>
  <c r="P358" i="1"/>
  <c r="O358" i="1"/>
  <c r="N358" i="1"/>
  <c r="R357" i="1"/>
  <c r="Q357" i="1"/>
  <c r="P357" i="1"/>
  <c r="O357" i="1"/>
  <c r="N357" i="1"/>
  <c r="R356" i="1"/>
  <c r="Q356" i="1"/>
  <c r="P356" i="1"/>
  <c r="O356" i="1"/>
  <c r="N356" i="1"/>
  <c r="R355" i="1"/>
  <c r="Q355" i="1"/>
  <c r="P355" i="1"/>
  <c r="O355" i="1"/>
  <c r="N355" i="1"/>
  <c r="R354" i="1"/>
  <c r="Q354" i="1"/>
  <c r="P354" i="1"/>
  <c r="O354" i="1"/>
  <c r="N354" i="1"/>
  <c r="R353" i="1"/>
  <c r="Q353" i="1"/>
  <c r="P353" i="1"/>
  <c r="O353" i="1"/>
  <c r="N353" i="1"/>
  <c r="R352" i="1"/>
  <c r="Q352" i="1"/>
  <c r="P352" i="1"/>
  <c r="O352" i="1"/>
  <c r="N352" i="1"/>
  <c r="R351" i="1"/>
  <c r="Q351" i="1"/>
  <c r="P351" i="1"/>
  <c r="O351" i="1"/>
  <c r="N351" i="1"/>
  <c r="R350" i="1"/>
  <c r="Q350" i="1"/>
  <c r="P350" i="1"/>
  <c r="O350" i="1"/>
  <c r="N350" i="1"/>
  <c r="R349" i="1"/>
  <c r="Q349" i="1"/>
  <c r="P349" i="1"/>
  <c r="O349" i="1"/>
  <c r="N349" i="1"/>
  <c r="R348" i="1"/>
  <c r="Q348" i="1"/>
  <c r="P348" i="1"/>
  <c r="O348" i="1"/>
  <c r="N348" i="1"/>
  <c r="R347" i="1"/>
  <c r="Q347" i="1"/>
  <c r="P347" i="1"/>
  <c r="O347" i="1"/>
  <c r="N347" i="1"/>
  <c r="R346" i="1"/>
  <c r="Q346" i="1"/>
  <c r="P346" i="1"/>
  <c r="O346" i="1"/>
  <c r="N346" i="1"/>
  <c r="R345" i="1"/>
  <c r="Q345" i="1"/>
  <c r="P345" i="1"/>
  <c r="O345" i="1"/>
  <c r="N345" i="1"/>
  <c r="R344" i="1"/>
  <c r="Q344" i="1"/>
  <c r="P344" i="1"/>
  <c r="O344" i="1"/>
  <c r="N344" i="1"/>
  <c r="R343" i="1"/>
  <c r="Q343" i="1"/>
  <c r="P343" i="1"/>
  <c r="O343" i="1"/>
  <c r="N343" i="1"/>
  <c r="R342" i="1"/>
  <c r="Q342" i="1"/>
  <c r="P342" i="1"/>
  <c r="O342" i="1"/>
  <c r="N342" i="1"/>
  <c r="R341" i="1"/>
  <c r="Q341" i="1"/>
  <c r="P341" i="1"/>
  <c r="O341" i="1"/>
  <c r="N341" i="1"/>
  <c r="R340" i="1"/>
  <c r="Q340" i="1"/>
  <c r="P340" i="1"/>
  <c r="O340" i="1"/>
  <c r="N340" i="1"/>
  <c r="R339" i="1"/>
  <c r="Q339" i="1"/>
  <c r="P339" i="1"/>
  <c r="O339" i="1"/>
  <c r="N339" i="1"/>
  <c r="R338" i="1"/>
  <c r="Q338" i="1"/>
  <c r="P338" i="1"/>
  <c r="O338" i="1"/>
  <c r="N338" i="1"/>
  <c r="R337" i="1"/>
  <c r="Q337" i="1"/>
  <c r="P337" i="1"/>
  <c r="O337" i="1"/>
  <c r="N337" i="1"/>
  <c r="R336" i="1"/>
  <c r="Q336" i="1"/>
  <c r="P336" i="1"/>
  <c r="O336" i="1"/>
  <c r="N336" i="1"/>
  <c r="R335" i="1"/>
  <c r="Q335" i="1"/>
  <c r="P335" i="1"/>
  <c r="O335" i="1"/>
  <c r="N335" i="1"/>
  <c r="R334" i="1"/>
  <c r="Q334" i="1"/>
  <c r="P334" i="1"/>
  <c r="O334" i="1"/>
  <c r="N334" i="1"/>
  <c r="R333" i="1"/>
  <c r="Q333" i="1"/>
  <c r="P333" i="1"/>
  <c r="O333" i="1"/>
  <c r="N333" i="1"/>
  <c r="R332" i="1"/>
  <c r="Q332" i="1"/>
  <c r="P332" i="1"/>
  <c r="O332" i="1"/>
  <c r="N332" i="1"/>
  <c r="R331" i="1"/>
  <c r="Q331" i="1"/>
  <c r="P331" i="1"/>
  <c r="O331" i="1"/>
  <c r="N331" i="1"/>
  <c r="R330" i="1"/>
  <c r="Q330" i="1"/>
  <c r="P330" i="1"/>
  <c r="O330" i="1"/>
  <c r="N330" i="1"/>
  <c r="R329" i="1"/>
  <c r="Q329" i="1"/>
  <c r="P329" i="1"/>
  <c r="O329" i="1"/>
  <c r="N329" i="1"/>
  <c r="R328" i="1"/>
  <c r="Q328" i="1"/>
  <c r="P328" i="1"/>
  <c r="O328" i="1"/>
  <c r="N328" i="1"/>
  <c r="R327" i="1"/>
  <c r="Q327" i="1"/>
  <c r="P327" i="1"/>
  <c r="O327" i="1"/>
  <c r="N327" i="1"/>
  <c r="R326" i="1"/>
  <c r="Q326" i="1"/>
  <c r="P326" i="1"/>
  <c r="O326" i="1"/>
  <c r="N326" i="1"/>
  <c r="R325" i="1"/>
  <c r="Q325" i="1"/>
  <c r="P325" i="1"/>
  <c r="O325" i="1"/>
  <c r="N325" i="1"/>
  <c r="R324" i="1"/>
  <c r="Q324" i="1"/>
  <c r="P324" i="1"/>
  <c r="O324" i="1"/>
  <c r="N324" i="1"/>
  <c r="R323" i="1"/>
  <c r="Q323" i="1"/>
  <c r="P323" i="1"/>
  <c r="O323" i="1"/>
  <c r="N323" i="1"/>
  <c r="R322" i="1"/>
  <c r="Q322" i="1"/>
  <c r="P322" i="1"/>
  <c r="O322" i="1"/>
  <c r="N322" i="1"/>
  <c r="R321" i="1"/>
  <c r="Q321" i="1"/>
  <c r="P321" i="1"/>
  <c r="O321" i="1"/>
  <c r="N321" i="1"/>
  <c r="R320" i="1"/>
  <c r="Q320" i="1"/>
  <c r="P320" i="1"/>
  <c r="O320" i="1"/>
  <c r="N320" i="1"/>
  <c r="R319" i="1"/>
  <c r="Q319" i="1"/>
  <c r="P319" i="1"/>
  <c r="O319" i="1"/>
  <c r="N319" i="1"/>
  <c r="R318" i="1"/>
  <c r="Q318" i="1"/>
  <c r="P318" i="1"/>
  <c r="O318" i="1"/>
  <c r="N318" i="1"/>
  <c r="R317" i="1"/>
  <c r="Q317" i="1"/>
  <c r="P317" i="1"/>
  <c r="O317" i="1"/>
  <c r="N317" i="1"/>
  <c r="R316" i="1"/>
  <c r="Q316" i="1"/>
  <c r="P316" i="1"/>
  <c r="O316" i="1"/>
  <c r="N316" i="1"/>
  <c r="R315" i="1"/>
  <c r="Q315" i="1"/>
  <c r="P315" i="1"/>
  <c r="O315" i="1"/>
  <c r="N315" i="1"/>
  <c r="R314" i="1"/>
  <c r="Q314" i="1"/>
  <c r="P314" i="1"/>
  <c r="O314" i="1"/>
  <c r="N314" i="1"/>
  <c r="R313" i="1"/>
  <c r="Q313" i="1"/>
  <c r="P313" i="1"/>
  <c r="O313" i="1"/>
  <c r="N313" i="1"/>
  <c r="R312" i="1"/>
  <c r="Q312" i="1"/>
  <c r="P312" i="1"/>
  <c r="O312" i="1"/>
  <c r="N312" i="1"/>
  <c r="R311" i="1"/>
  <c r="Q311" i="1"/>
  <c r="P311" i="1"/>
  <c r="O311" i="1"/>
  <c r="N311" i="1"/>
  <c r="R310" i="1"/>
  <c r="Q310" i="1"/>
  <c r="P310" i="1"/>
  <c r="O310" i="1"/>
  <c r="N310" i="1"/>
  <c r="R309" i="1"/>
  <c r="Q309" i="1"/>
  <c r="P309" i="1"/>
  <c r="O309" i="1"/>
  <c r="N309" i="1"/>
  <c r="R308" i="1"/>
  <c r="Q308" i="1"/>
  <c r="P308" i="1"/>
  <c r="O308" i="1"/>
  <c r="N308" i="1"/>
  <c r="R307" i="1"/>
  <c r="Q307" i="1"/>
  <c r="P307" i="1"/>
  <c r="O307" i="1"/>
  <c r="N307" i="1"/>
  <c r="R306" i="1"/>
  <c r="Q306" i="1"/>
  <c r="P306" i="1"/>
  <c r="O306" i="1"/>
  <c r="N306" i="1"/>
  <c r="R305" i="1"/>
  <c r="Q305" i="1"/>
  <c r="P305" i="1"/>
  <c r="O305" i="1"/>
  <c r="N305" i="1"/>
  <c r="R304" i="1"/>
  <c r="Q304" i="1"/>
  <c r="P304" i="1"/>
  <c r="O304" i="1"/>
  <c r="N304" i="1"/>
  <c r="R303" i="1"/>
  <c r="Q303" i="1"/>
  <c r="P303" i="1"/>
  <c r="O303" i="1"/>
  <c r="N303" i="1"/>
  <c r="R302" i="1"/>
  <c r="Q302" i="1"/>
  <c r="P302" i="1"/>
  <c r="O302" i="1"/>
  <c r="N302" i="1"/>
  <c r="R301" i="1"/>
  <c r="Q301" i="1"/>
  <c r="P301" i="1"/>
  <c r="O301" i="1"/>
  <c r="N301" i="1"/>
  <c r="R300" i="1"/>
  <c r="Q300" i="1"/>
  <c r="P300" i="1"/>
  <c r="O300" i="1"/>
  <c r="N300" i="1"/>
  <c r="R299" i="1"/>
  <c r="Q299" i="1"/>
  <c r="P299" i="1"/>
  <c r="O299" i="1"/>
  <c r="N299" i="1"/>
  <c r="R298" i="1"/>
  <c r="Q298" i="1"/>
  <c r="P298" i="1"/>
  <c r="O298" i="1"/>
  <c r="N298" i="1"/>
  <c r="R297" i="1"/>
  <c r="Q297" i="1"/>
  <c r="P297" i="1"/>
  <c r="O297" i="1"/>
  <c r="N297" i="1"/>
  <c r="R296" i="1"/>
  <c r="Q296" i="1"/>
  <c r="P296" i="1"/>
  <c r="O296" i="1"/>
  <c r="N296" i="1"/>
  <c r="R295" i="1"/>
  <c r="Q295" i="1"/>
  <c r="P295" i="1"/>
  <c r="O295" i="1"/>
  <c r="N295" i="1"/>
  <c r="R294" i="1"/>
  <c r="Q294" i="1"/>
  <c r="P294" i="1"/>
  <c r="O294" i="1"/>
  <c r="N294" i="1"/>
  <c r="R293" i="1"/>
  <c r="Q293" i="1"/>
  <c r="P293" i="1"/>
  <c r="O293" i="1"/>
  <c r="N293" i="1"/>
  <c r="R292" i="1"/>
  <c r="Q292" i="1"/>
  <c r="P292" i="1"/>
  <c r="O292" i="1"/>
  <c r="N292" i="1"/>
  <c r="R291" i="1"/>
  <c r="Q291" i="1"/>
  <c r="P291" i="1"/>
  <c r="O291" i="1"/>
  <c r="N291" i="1"/>
  <c r="R290" i="1"/>
  <c r="Q290" i="1"/>
  <c r="P290" i="1"/>
  <c r="O290" i="1"/>
  <c r="N290" i="1"/>
  <c r="R289" i="1"/>
  <c r="Q289" i="1"/>
  <c r="P289" i="1"/>
  <c r="O289" i="1"/>
  <c r="N289" i="1"/>
  <c r="R288" i="1"/>
  <c r="Q288" i="1"/>
  <c r="P288" i="1"/>
  <c r="O288" i="1"/>
  <c r="N288" i="1"/>
  <c r="R287" i="1"/>
  <c r="Q287" i="1"/>
  <c r="P287" i="1"/>
  <c r="O287" i="1"/>
  <c r="N287" i="1"/>
  <c r="R286" i="1"/>
  <c r="Q286" i="1"/>
  <c r="P286" i="1"/>
  <c r="O286" i="1"/>
  <c r="N286" i="1"/>
  <c r="R285" i="1"/>
  <c r="Q285" i="1"/>
  <c r="P285" i="1"/>
  <c r="O285" i="1"/>
  <c r="N285" i="1"/>
  <c r="R284" i="1"/>
  <c r="Q284" i="1"/>
  <c r="P284" i="1"/>
  <c r="O284" i="1"/>
  <c r="N284" i="1"/>
  <c r="R283" i="1"/>
  <c r="Q283" i="1"/>
  <c r="P283" i="1"/>
  <c r="O283" i="1"/>
  <c r="N283" i="1"/>
  <c r="R282" i="1"/>
  <c r="Q282" i="1"/>
  <c r="P282" i="1"/>
  <c r="O282" i="1"/>
  <c r="N282" i="1"/>
  <c r="R281" i="1"/>
  <c r="Q281" i="1"/>
  <c r="P281" i="1"/>
  <c r="O281" i="1"/>
  <c r="N281" i="1"/>
  <c r="R280" i="1"/>
  <c r="Q280" i="1"/>
  <c r="P280" i="1"/>
  <c r="O280" i="1"/>
  <c r="N280" i="1"/>
  <c r="R279" i="1"/>
  <c r="Q279" i="1"/>
  <c r="P279" i="1"/>
  <c r="O279" i="1"/>
  <c r="N279" i="1"/>
  <c r="R278" i="1"/>
  <c r="Q278" i="1"/>
  <c r="P278" i="1"/>
  <c r="O278" i="1"/>
  <c r="N278" i="1"/>
  <c r="R277" i="1"/>
  <c r="Q277" i="1"/>
  <c r="P277" i="1"/>
  <c r="O277" i="1"/>
  <c r="N277" i="1"/>
  <c r="R276" i="1"/>
  <c r="Q276" i="1"/>
  <c r="P276" i="1"/>
  <c r="O276" i="1"/>
  <c r="N276" i="1"/>
  <c r="R275" i="1"/>
  <c r="Q275" i="1"/>
  <c r="P275" i="1"/>
  <c r="O275" i="1"/>
  <c r="N275" i="1"/>
  <c r="R274" i="1"/>
  <c r="Q274" i="1"/>
  <c r="P274" i="1"/>
  <c r="O274" i="1"/>
  <c r="N274" i="1"/>
  <c r="R273" i="1"/>
  <c r="Q273" i="1"/>
  <c r="P273" i="1"/>
  <c r="O273" i="1"/>
  <c r="N273" i="1"/>
  <c r="R272" i="1"/>
  <c r="Q272" i="1"/>
  <c r="P272" i="1"/>
  <c r="O272" i="1"/>
  <c r="N272" i="1"/>
  <c r="R271" i="1"/>
  <c r="Q271" i="1"/>
  <c r="P271" i="1"/>
  <c r="O271" i="1"/>
  <c r="N271" i="1"/>
  <c r="R270" i="1"/>
  <c r="Q270" i="1"/>
  <c r="P270" i="1"/>
  <c r="O270" i="1"/>
  <c r="N270" i="1"/>
  <c r="R269" i="1"/>
  <c r="Q269" i="1"/>
  <c r="P269" i="1"/>
  <c r="O269" i="1"/>
  <c r="N269" i="1"/>
  <c r="R268" i="1"/>
  <c r="Q268" i="1"/>
  <c r="P268" i="1"/>
  <c r="O268" i="1"/>
  <c r="N268" i="1"/>
  <c r="R267" i="1"/>
  <c r="Q267" i="1"/>
  <c r="P267" i="1"/>
  <c r="O267" i="1"/>
  <c r="N267" i="1"/>
  <c r="R266" i="1"/>
  <c r="Q266" i="1"/>
  <c r="P266" i="1"/>
  <c r="O266" i="1"/>
  <c r="N266" i="1"/>
  <c r="R265" i="1"/>
  <c r="Q265" i="1"/>
  <c r="P265" i="1"/>
  <c r="O265" i="1"/>
  <c r="N265" i="1"/>
  <c r="R264" i="1"/>
  <c r="Q264" i="1"/>
  <c r="P264" i="1"/>
  <c r="O264" i="1"/>
  <c r="N264" i="1"/>
  <c r="R263" i="1"/>
  <c r="Q263" i="1"/>
  <c r="P263" i="1"/>
  <c r="O263" i="1"/>
  <c r="N263" i="1"/>
  <c r="R262" i="1"/>
  <c r="Q262" i="1"/>
  <c r="P262" i="1"/>
  <c r="O262" i="1"/>
  <c r="N262" i="1"/>
  <c r="R261" i="1"/>
  <c r="Q261" i="1"/>
  <c r="P261" i="1"/>
  <c r="O261" i="1"/>
  <c r="N261" i="1"/>
  <c r="R260" i="1"/>
  <c r="Q260" i="1"/>
  <c r="P260" i="1"/>
  <c r="O260" i="1"/>
  <c r="N260" i="1"/>
  <c r="R259" i="1"/>
  <c r="Q259" i="1"/>
  <c r="P259" i="1"/>
  <c r="O259" i="1"/>
  <c r="N259" i="1"/>
  <c r="R258" i="1"/>
  <c r="Q258" i="1"/>
  <c r="P258" i="1"/>
  <c r="O258" i="1"/>
  <c r="N258" i="1"/>
  <c r="R257" i="1"/>
  <c r="Q257" i="1"/>
  <c r="P257" i="1"/>
  <c r="O257" i="1"/>
  <c r="N257" i="1"/>
  <c r="R256" i="1"/>
  <c r="Q256" i="1"/>
  <c r="P256" i="1"/>
  <c r="O256" i="1"/>
  <c r="N256" i="1"/>
  <c r="R255" i="1"/>
  <c r="Q255" i="1"/>
  <c r="P255" i="1"/>
  <c r="O255" i="1"/>
  <c r="N255" i="1"/>
  <c r="R254" i="1"/>
  <c r="Q254" i="1"/>
  <c r="P254" i="1"/>
  <c r="O254" i="1"/>
  <c r="N254" i="1"/>
  <c r="R253" i="1"/>
  <c r="Q253" i="1"/>
  <c r="P253" i="1"/>
  <c r="O253" i="1"/>
  <c r="N253" i="1"/>
  <c r="R252" i="1"/>
  <c r="Q252" i="1"/>
  <c r="P252" i="1"/>
  <c r="O252" i="1"/>
  <c r="N252" i="1"/>
  <c r="R251" i="1"/>
  <c r="Q251" i="1"/>
  <c r="P251" i="1"/>
  <c r="O251" i="1"/>
  <c r="N251" i="1"/>
  <c r="R250" i="1"/>
  <c r="Q250" i="1"/>
  <c r="P250" i="1"/>
  <c r="O250" i="1"/>
  <c r="N250" i="1"/>
  <c r="R249" i="1"/>
  <c r="Q249" i="1"/>
  <c r="P249" i="1"/>
  <c r="O249" i="1"/>
  <c r="N249" i="1"/>
  <c r="R248" i="1"/>
  <c r="Q248" i="1"/>
  <c r="P248" i="1"/>
  <c r="O248" i="1"/>
  <c r="N248" i="1"/>
  <c r="R247" i="1"/>
  <c r="Q247" i="1"/>
  <c r="P247" i="1"/>
  <c r="O247" i="1"/>
  <c r="N247" i="1"/>
  <c r="R246" i="1"/>
  <c r="Q246" i="1"/>
  <c r="P246" i="1"/>
  <c r="O246" i="1"/>
  <c r="N246" i="1"/>
  <c r="R245" i="1"/>
  <c r="Q245" i="1"/>
  <c r="P245" i="1"/>
  <c r="O245" i="1"/>
  <c r="N245" i="1"/>
  <c r="R244" i="1"/>
  <c r="Q244" i="1"/>
  <c r="P244" i="1"/>
  <c r="O244" i="1"/>
  <c r="N244" i="1"/>
  <c r="R243" i="1"/>
  <c r="Q243" i="1"/>
  <c r="P243" i="1"/>
  <c r="O243" i="1"/>
  <c r="N243" i="1"/>
  <c r="R242" i="1"/>
  <c r="Q242" i="1"/>
  <c r="P242" i="1"/>
  <c r="O242" i="1"/>
  <c r="N242" i="1"/>
  <c r="R241" i="1"/>
  <c r="Q241" i="1"/>
  <c r="P241" i="1"/>
  <c r="O241" i="1"/>
  <c r="N241" i="1"/>
  <c r="R240" i="1"/>
  <c r="Q240" i="1"/>
  <c r="P240" i="1"/>
  <c r="O240" i="1"/>
  <c r="N240" i="1"/>
  <c r="R239" i="1"/>
  <c r="Q239" i="1"/>
  <c r="P239" i="1"/>
  <c r="O239" i="1"/>
  <c r="N239" i="1"/>
  <c r="R238" i="1"/>
  <c r="Q238" i="1"/>
  <c r="P238" i="1"/>
  <c r="O238" i="1"/>
  <c r="N238" i="1"/>
  <c r="R237" i="1"/>
  <c r="Q237" i="1"/>
  <c r="P237" i="1"/>
  <c r="O237" i="1"/>
  <c r="N237" i="1"/>
  <c r="R236" i="1"/>
  <c r="Q236" i="1"/>
  <c r="P236" i="1"/>
  <c r="O236" i="1"/>
  <c r="N236" i="1"/>
  <c r="R235" i="1"/>
  <c r="Q235" i="1"/>
  <c r="P235" i="1"/>
  <c r="O235" i="1"/>
  <c r="N235" i="1"/>
  <c r="R234" i="1"/>
  <c r="Q234" i="1"/>
  <c r="P234" i="1"/>
  <c r="O234" i="1"/>
  <c r="N234" i="1"/>
  <c r="R233" i="1"/>
  <c r="Q233" i="1"/>
  <c r="P233" i="1"/>
  <c r="O233" i="1"/>
  <c r="N233" i="1"/>
  <c r="R232" i="1"/>
  <c r="Q232" i="1"/>
  <c r="P232" i="1"/>
  <c r="O232" i="1"/>
  <c r="N232" i="1"/>
  <c r="R231" i="1"/>
  <c r="Q231" i="1"/>
  <c r="P231" i="1"/>
  <c r="O231" i="1"/>
  <c r="N231" i="1"/>
  <c r="R230" i="1"/>
  <c r="Q230" i="1"/>
  <c r="P230" i="1"/>
  <c r="O230" i="1"/>
  <c r="N230" i="1"/>
  <c r="R229" i="1"/>
  <c r="Q229" i="1"/>
  <c r="P229" i="1"/>
  <c r="O229" i="1"/>
  <c r="N229" i="1"/>
  <c r="R228" i="1"/>
  <c r="Q228" i="1"/>
  <c r="P228" i="1"/>
  <c r="O228" i="1"/>
  <c r="N228" i="1"/>
  <c r="R227" i="1"/>
  <c r="Q227" i="1"/>
  <c r="P227" i="1"/>
  <c r="O227" i="1"/>
  <c r="N227" i="1"/>
  <c r="R226" i="1"/>
  <c r="Q226" i="1"/>
  <c r="P226" i="1"/>
  <c r="O226" i="1"/>
  <c r="N226" i="1"/>
  <c r="R225" i="1"/>
  <c r="Q225" i="1"/>
  <c r="P225" i="1"/>
  <c r="O225" i="1"/>
  <c r="N225" i="1"/>
  <c r="R224" i="1"/>
  <c r="Q224" i="1"/>
  <c r="P224" i="1"/>
  <c r="O224" i="1"/>
  <c r="N224" i="1"/>
  <c r="R223" i="1"/>
  <c r="Q223" i="1"/>
  <c r="P223" i="1"/>
  <c r="O223" i="1"/>
  <c r="N223" i="1"/>
  <c r="R222" i="1"/>
  <c r="Q222" i="1"/>
  <c r="P222" i="1"/>
  <c r="O222" i="1"/>
  <c r="N222" i="1"/>
  <c r="R221" i="1"/>
  <c r="Q221" i="1"/>
  <c r="P221" i="1"/>
  <c r="O221" i="1"/>
  <c r="N221" i="1"/>
  <c r="R220" i="1"/>
  <c r="Q220" i="1"/>
  <c r="P220" i="1"/>
  <c r="O220" i="1"/>
  <c r="N220" i="1"/>
  <c r="R219" i="1"/>
  <c r="Q219" i="1"/>
  <c r="P219" i="1"/>
  <c r="O219" i="1"/>
  <c r="N219" i="1"/>
  <c r="R218" i="1"/>
  <c r="Q218" i="1"/>
  <c r="P218" i="1"/>
  <c r="O218" i="1"/>
  <c r="N218" i="1"/>
  <c r="R217" i="1"/>
  <c r="Q217" i="1"/>
  <c r="P217" i="1"/>
  <c r="O217" i="1"/>
  <c r="N217" i="1"/>
  <c r="R216" i="1"/>
  <c r="Q216" i="1"/>
  <c r="P216" i="1"/>
  <c r="O216" i="1"/>
  <c r="N216" i="1"/>
  <c r="R215" i="1"/>
  <c r="Q215" i="1"/>
  <c r="P215" i="1"/>
  <c r="O215" i="1"/>
  <c r="N215" i="1"/>
  <c r="R214" i="1"/>
  <c r="Q214" i="1"/>
  <c r="P214" i="1"/>
  <c r="O214" i="1"/>
  <c r="N214" i="1"/>
  <c r="R213" i="1"/>
  <c r="Q213" i="1"/>
  <c r="P213" i="1"/>
  <c r="O213" i="1"/>
  <c r="N213" i="1"/>
  <c r="R212" i="1"/>
  <c r="Q212" i="1"/>
  <c r="P212" i="1"/>
  <c r="O212" i="1"/>
  <c r="N212" i="1"/>
  <c r="R211" i="1"/>
  <c r="Q211" i="1"/>
  <c r="P211" i="1"/>
  <c r="O211" i="1"/>
  <c r="N211" i="1"/>
  <c r="R210" i="1"/>
  <c r="Q210" i="1"/>
  <c r="P210" i="1"/>
  <c r="O210" i="1"/>
  <c r="N210" i="1"/>
  <c r="R209" i="1"/>
  <c r="Q209" i="1"/>
  <c r="P209" i="1"/>
  <c r="O209" i="1"/>
  <c r="N209" i="1"/>
  <c r="R208" i="1"/>
  <c r="Q208" i="1"/>
  <c r="P208" i="1"/>
  <c r="O208" i="1"/>
  <c r="N208" i="1"/>
  <c r="R207" i="1"/>
  <c r="Q207" i="1"/>
  <c r="P207" i="1"/>
  <c r="O207" i="1"/>
  <c r="N207" i="1"/>
  <c r="R206" i="1"/>
  <c r="Q206" i="1"/>
  <c r="P206" i="1"/>
  <c r="O206" i="1"/>
  <c r="N206" i="1"/>
  <c r="R205" i="1"/>
  <c r="Q205" i="1"/>
  <c r="P205" i="1"/>
  <c r="O205" i="1"/>
  <c r="N205" i="1"/>
  <c r="R204" i="1"/>
  <c r="Q204" i="1"/>
  <c r="P204" i="1"/>
  <c r="O204" i="1"/>
  <c r="N204" i="1"/>
  <c r="R203" i="1"/>
  <c r="Q203" i="1"/>
  <c r="P203" i="1"/>
  <c r="O203" i="1"/>
  <c r="N203" i="1"/>
  <c r="R202" i="1"/>
  <c r="Q202" i="1"/>
  <c r="P202" i="1"/>
  <c r="O202" i="1"/>
  <c r="N202" i="1"/>
  <c r="R201" i="1"/>
  <c r="Q201" i="1"/>
  <c r="P201" i="1"/>
  <c r="O201" i="1"/>
  <c r="N201" i="1"/>
  <c r="R200" i="1"/>
  <c r="Q200" i="1"/>
  <c r="P200" i="1"/>
  <c r="O200" i="1"/>
  <c r="N200" i="1"/>
  <c r="R199" i="1"/>
  <c r="Q199" i="1"/>
  <c r="P199" i="1"/>
  <c r="O199" i="1"/>
  <c r="N199" i="1"/>
  <c r="R198" i="1"/>
  <c r="Q198" i="1"/>
  <c r="P198" i="1"/>
  <c r="O198" i="1"/>
  <c r="N198" i="1"/>
  <c r="R197" i="1"/>
  <c r="Q197" i="1"/>
  <c r="P197" i="1"/>
  <c r="O197" i="1"/>
  <c r="N197" i="1"/>
  <c r="R196" i="1"/>
  <c r="Q196" i="1"/>
  <c r="P196" i="1"/>
  <c r="O196" i="1"/>
  <c r="N196" i="1"/>
  <c r="R195" i="1"/>
  <c r="Q195" i="1"/>
  <c r="P195" i="1"/>
  <c r="O195" i="1"/>
  <c r="N195" i="1"/>
  <c r="R194" i="1"/>
  <c r="Q194" i="1"/>
  <c r="P194" i="1"/>
  <c r="O194" i="1"/>
  <c r="N194" i="1"/>
  <c r="R193" i="1"/>
  <c r="Q193" i="1"/>
  <c r="P193" i="1"/>
  <c r="O193" i="1"/>
  <c r="N193" i="1"/>
  <c r="R192" i="1"/>
  <c r="Q192" i="1"/>
  <c r="P192" i="1"/>
  <c r="O192" i="1"/>
  <c r="N192" i="1"/>
  <c r="R191" i="1"/>
  <c r="Q191" i="1"/>
  <c r="P191" i="1"/>
  <c r="O191" i="1"/>
  <c r="N191" i="1"/>
  <c r="R190" i="1"/>
  <c r="Q190" i="1"/>
  <c r="P190" i="1"/>
  <c r="O190" i="1"/>
  <c r="N190" i="1"/>
  <c r="R189" i="1"/>
  <c r="Q189" i="1"/>
  <c r="P189" i="1"/>
  <c r="O189" i="1"/>
  <c r="N189" i="1"/>
  <c r="R188" i="1"/>
  <c r="Q188" i="1"/>
  <c r="P188" i="1"/>
  <c r="O188" i="1"/>
  <c r="N188" i="1"/>
  <c r="R187" i="1"/>
  <c r="Q187" i="1"/>
  <c r="P187" i="1"/>
  <c r="O187" i="1"/>
  <c r="N187" i="1"/>
  <c r="R186" i="1"/>
  <c r="Q186" i="1"/>
  <c r="P186" i="1"/>
  <c r="O186" i="1"/>
  <c r="N186" i="1"/>
  <c r="R185" i="1"/>
  <c r="Q185" i="1"/>
  <c r="P185" i="1"/>
  <c r="O185" i="1"/>
  <c r="N185" i="1"/>
  <c r="R184" i="1"/>
  <c r="Q184" i="1"/>
  <c r="P184" i="1"/>
  <c r="O184" i="1"/>
  <c r="N184" i="1"/>
  <c r="R183" i="1"/>
  <c r="Q183" i="1"/>
  <c r="P183" i="1"/>
  <c r="O183" i="1"/>
  <c r="N183" i="1"/>
  <c r="R182" i="1"/>
  <c r="Q182" i="1"/>
  <c r="P182" i="1"/>
  <c r="O182" i="1"/>
  <c r="N182" i="1"/>
  <c r="R181" i="1"/>
  <c r="Q181" i="1"/>
  <c r="P181" i="1"/>
  <c r="O181" i="1"/>
  <c r="N181" i="1"/>
  <c r="R180" i="1"/>
  <c r="Q180" i="1"/>
  <c r="P180" i="1"/>
  <c r="O180" i="1"/>
  <c r="N180" i="1"/>
  <c r="R179" i="1"/>
  <c r="Q179" i="1"/>
  <c r="P179" i="1"/>
  <c r="O179" i="1"/>
  <c r="N179" i="1"/>
  <c r="R178" i="1"/>
  <c r="Q178" i="1"/>
  <c r="P178" i="1"/>
  <c r="O178" i="1"/>
  <c r="N178" i="1"/>
  <c r="R177" i="1"/>
  <c r="Q177" i="1"/>
  <c r="P177" i="1"/>
  <c r="O177" i="1"/>
  <c r="N177" i="1"/>
  <c r="R176" i="1"/>
  <c r="Q176" i="1"/>
  <c r="P176" i="1"/>
  <c r="O176" i="1"/>
  <c r="N176" i="1"/>
  <c r="R175" i="1"/>
  <c r="Q175" i="1"/>
  <c r="P175" i="1"/>
  <c r="O175" i="1"/>
  <c r="N175" i="1"/>
  <c r="R174" i="1"/>
  <c r="Q174" i="1"/>
  <c r="P174" i="1"/>
  <c r="O174" i="1"/>
  <c r="N174" i="1"/>
  <c r="R173" i="1"/>
  <c r="Q173" i="1"/>
  <c r="P173" i="1"/>
  <c r="O173" i="1"/>
  <c r="N173" i="1"/>
  <c r="R172" i="1"/>
  <c r="Q172" i="1"/>
  <c r="P172" i="1"/>
  <c r="O172" i="1"/>
  <c r="N172" i="1"/>
  <c r="R171" i="1"/>
  <c r="Q171" i="1"/>
  <c r="P171" i="1"/>
  <c r="O171" i="1"/>
  <c r="N171" i="1"/>
  <c r="R170" i="1"/>
  <c r="Q170" i="1"/>
  <c r="P170" i="1"/>
  <c r="O170" i="1"/>
  <c r="N170" i="1"/>
  <c r="R169" i="1"/>
  <c r="Q169" i="1"/>
  <c r="P169" i="1"/>
  <c r="O169" i="1"/>
  <c r="N169" i="1"/>
  <c r="R168" i="1"/>
  <c r="Q168" i="1"/>
  <c r="P168" i="1"/>
  <c r="O168" i="1"/>
  <c r="N168" i="1"/>
  <c r="R167" i="1"/>
  <c r="Q167" i="1"/>
  <c r="P167" i="1"/>
  <c r="O167" i="1"/>
  <c r="N167" i="1"/>
  <c r="R166" i="1"/>
  <c r="Q166" i="1"/>
  <c r="P166" i="1"/>
  <c r="O166" i="1"/>
  <c r="N166" i="1"/>
  <c r="R165" i="1"/>
  <c r="Q165" i="1"/>
  <c r="P165" i="1"/>
  <c r="O165" i="1"/>
  <c r="N165" i="1"/>
  <c r="R164" i="1"/>
  <c r="Q164" i="1"/>
  <c r="P164" i="1"/>
  <c r="O164" i="1"/>
  <c r="N164" i="1"/>
  <c r="R163" i="1"/>
  <c r="Q163" i="1"/>
  <c r="P163" i="1"/>
  <c r="O163" i="1"/>
  <c r="N163" i="1"/>
  <c r="R162" i="1"/>
  <c r="Q162" i="1"/>
  <c r="P162" i="1"/>
  <c r="O162" i="1"/>
  <c r="N162" i="1"/>
  <c r="R161" i="1"/>
  <c r="Q161" i="1"/>
  <c r="P161" i="1"/>
  <c r="O161" i="1"/>
  <c r="N161" i="1"/>
  <c r="R160" i="1"/>
  <c r="Q160" i="1"/>
  <c r="P160" i="1"/>
  <c r="O160" i="1"/>
  <c r="N160" i="1"/>
  <c r="R159" i="1"/>
  <c r="Q159" i="1"/>
  <c r="P159" i="1"/>
  <c r="O159" i="1"/>
  <c r="N159" i="1"/>
  <c r="R158" i="1"/>
  <c r="Q158" i="1"/>
  <c r="P158" i="1"/>
  <c r="O158" i="1"/>
  <c r="N158" i="1"/>
  <c r="R157" i="1"/>
  <c r="Q157" i="1"/>
  <c r="P157" i="1"/>
  <c r="O157" i="1"/>
  <c r="N157" i="1"/>
  <c r="R156" i="1"/>
  <c r="Q156" i="1"/>
  <c r="P156" i="1"/>
  <c r="O156" i="1"/>
  <c r="N156" i="1"/>
  <c r="R155" i="1"/>
  <c r="Q155" i="1"/>
  <c r="P155" i="1"/>
  <c r="O155" i="1"/>
  <c r="N155" i="1"/>
  <c r="R154" i="1"/>
  <c r="Q154" i="1"/>
  <c r="P154" i="1"/>
  <c r="O154" i="1"/>
  <c r="N154" i="1"/>
  <c r="R153" i="1"/>
  <c r="Q153" i="1"/>
  <c r="P153" i="1"/>
  <c r="O153" i="1"/>
  <c r="N153" i="1"/>
  <c r="R152" i="1"/>
  <c r="Q152" i="1"/>
  <c r="P152" i="1"/>
  <c r="O152" i="1"/>
  <c r="N152" i="1"/>
  <c r="R151" i="1"/>
  <c r="Q151" i="1"/>
  <c r="P151" i="1"/>
  <c r="O151" i="1"/>
  <c r="N151" i="1"/>
  <c r="R150" i="1"/>
  <c r="Q150" i="1"/>
  <c r="P150" i="1"/>
  <c r="O150" i="1"/>
  <c r="N150" i="1"/>
  <c r="R149" i="1"/>
  <c r="Q149" i="1"/>
  <c r="P149" i="1"/>
  <c r="O149" i="1"/>
  <c r="N149" i="1"/>
  <c r="R148" i="1"/>
  <c r="Q148" i="1"/>
  <c r="P148" i="1"/>
  <c r="O148" i="1"/>
  <c r="N148" i="1"/>
  <c r="R147" i="1"/>
  <c r="Q147" i="1"/>
  <c r="P147" i="1"/>
  <c r="O147" i="1"/>
  <c r="N147" i="1"/>
  <c r="R146" i="1"/>
  <c r="Q146" i="1"/>
  <c r="P146" i="1"/>
  <c r="O146" i="1"/>
  <c r="N146" i="1"/>
  <c r="R145" i="1"/>
  <c r="Q145" i="1"/>
  <c r="P145" i="1"/>
  <c r="O145" i="1"/>
  <c r="N145" i="1"/>
  <c r="R144" i="1"/>
  <c r="Q144" i="1"/>
  <c r="P144" i="1"/>
  <c r="O144" i="1"/>
  <c r="N144" i="1"/>
  <c r="R143" i="1"/>
  <c r="Q143" i="1"/>
  <c r="P143" i="1"/>
  <c r="O143" i="1"/>
  <c r="N143" i="1"/>
  <c r="R142" i="1"/>
  <c r="Q142" i="1"/>
  <c r="P142" i="1"/>
  <c r="O142" i="1"/>
  <c r="N142" i="1"/>
  <c r="R141" i="1"/>
  <c r="Q141" i="1"/>
  <c r="P141" i="1"/>
  <c r="O141" i="1"/>
  <c r="N141" i="1"/>
  <c r="R140" i="1"/>
  <c r="Q140" i="1"/>
  <c r="P140" i="1"/>
  <c r="O140" i="1"/>
  <c r="N140" i="1"/>
  <c r="R139" i="1"/>
  <c r="Q139" i="1"/>
  <c r="P139" i="1"/>
  <c r="O139" i="1"/>
  <c r="N139" i="1"/>
  <c r="R138" i="1"/>
  <c r="Q138" i="1"/>
  <c r="P138" i="1"/>
  <c r="O138" i="1"/>
  <c r="N138" i="1"/>
  <c r="R137" i="1"/>
  <c r="Q137" i="1"/>
  <c r="P137" i="1"/>
  <c r="O137" i="1"/>
  <c r="N137" i="1"/>
  <c r="R136" i="1"/>
  <c r="Q136" i="1"/>
  <c r="P136" i="1"/>
  <c r="O136" i="1"/>
  <c r="N136" i="1"/>
  <c r="R135" i="1"/>
  <c r="Q135" i="1"/>
  <c r="P135" i="1"/>
  <c r="O135" i="1"/>
  <c r="N135" i="1"/>
  <c r="R134" i="1"/>
  <c r="Q134" i="1"/>
  <c r="P134" i="1"/>
  <c r="O134" i="1"/>
  <c r="N134" i="1"/>
  <c r="R133" i="1"/>
  <c r="Q133" i="1"/>
  <c r="P133" i="1"/>
  <c r="O133" i="1"/>
  <c r="N133" i="1"/>
  <c r="R132" i="1"/>
  <c r="Q132" i="1"/>
  <c r="P132" i="1"/>
  <c r="O132" i="1"/>
  <c r="N132" i="1"/>
  <c r="R131" i="1"/>
  <c r="Q131" i="1"/>
  <c r="P131" i="1"/>
  <c r="O131" i="1"/>
  <c r="N131" i="1"/>
  <c r="R130" i="1"/>
  <c r="Q130" i="1"/>
  <c r="P130" i="1"/>
  <c r="O130" i="1"/>
  <c r="N130" i="1"/>
  <c r="R129" i="1"/>
  <c r="Q129" i="1"/>
  <c r="P129" i="1"/>
  <c r="O129" i="1"/>
  <c r="N129" i="1"/>
  <c r="R128" i="1"/>
  <c r="Q128" i="1"/>
  <c r="P128" i="1"/>
  <c r="O128" i="1"/>
  <c r="N128" i="1"/>
  <c r="R127" i="1"/>
  <c r="Q127" i="1"/>
  <c r="P127" i="1"/>
  <c r="O127" i="1"/>
  <c r="N127" i="1"/>
  <c r="R126" i="1"/>
  <c r="Q126" i="1"/>
  <c r="P126" i="1"/>
  <c r="O126" i="1"/>
  <c r="N126" i="1"/>
  <c r="R125" i="1"/>
  <c r="Q125" i="1"/>
  <c r="P125" i="1"/>
  <c r="O125" i="1"/>
  <c r="N125" i="1"/>
  <c r="R124" i="1"/>
  <c r="Q124" i="1"/>
  <c r="P124" i="1"/>
  <c r="O124" i="1"/>
  <c r="N124" i="1"/>
  <c r="R123" i="1"/>
  <c r="Q123" i="1"/>
  <c r="P123" i="1"/>
  <c r="O123" i="1"/>
  <c r="N123" i="1"/>
  <c r="R122" i="1"/>
  <c r="Q122" i="1"/>
  <c r="P122" i="1"/>
  <c r="O122" i="1"/>
  <c r="N122" i="1"/>
  <c r="R121" i="1"/>
  <c r="Q121" i="1"/>
  <c r="P121" i="1"/>
  <c r="O121" i="1"/>
  <c r="N121" i="1"/>
  <c r="R120" i="1"/>
  <c r="Q120" i="1"/>
  <c r="P120" i="1"/>
  <c r="O120" i="1"/>
  <c r="N120" i="1"/>
  <c r="R119" i="1"/>
  <c r="Q119" i="1"/>
  <c r="P119" i="1"/>
  <c r="O119" i="1"/>
  <c r="N119" i="1"/>
  <c r="R118" i="1"/>
  <c r="Q118" i="1"/>
  <c r="P118" i="1"/>
  <c r="O118" i="1"/>
  <c r="N118" i="1"/>
  <c r="R117" i="1"/>
  <c r="Q117" i="1"/>
  <c r="P117" i="1"/>
  <c r="O117" i="1"/>
  <c r="N117" i="1"/>
  <c r="R116" i="1"/>
  <c r="Q116" i="1"/>
  <c r="P116" i="1"/>
  <c r="O116" i="1"/>
  <c r="N116" i="1"/>
  <c r="R115" i="1"/>
  <c r="Q115" i="1"/>
  <c r="P115" i="1"/>
  <c r="O115" i="1"/>
  <c r="N115" i="1"/>
  <c r="R114" i="1"/>
  <c r="Q114" i="1"/>
  <c r="P114" i="1"/>
  <c r="O114" i="1"/>
  <c r="N114" i="1"/>
  <c r="R113" i="1"/>
  <c r="Q113" i="1"/>
  <c r="P113" i="1"/>
  <c r="O113" i="1"/>
  <c r="N113" i="1"/>
  <c r="R112" i="1"/>
  <c r="Q112" i="1"/>
  <c r="P112" i="1"/>
  <c r="O112" i="1"/>
  <c r="N112" i="1"/>
  <c r="R111" i="1"/>
  <c r="Q111" i="1"/>
  <c r="P111" i="1"/>
  <c r="O111" i="1"/>
  <c r="N111" i="1"/>
  <c r="R110" i="1"/>
  <c r="Q110" i="1"/>
  <c r="P110" i="1"/>
  <c r="O110" i="1"/>
  <c r="N110" i="1"/>
  <c r="R109" i="1"/>
  <c r="Q109" i="1"/>
  <c r="P109" i="1"/>
  <c r="O109" i="1"/>
  <c r="N109" i="1"/>
  <c r="R108" i="1"/>
  <c r="Q108" i="1"/>
  <c r="P108" i="1"/>
  <c r="O108" i="1"/>
  <c r="N108" i="1"/>
  <c r="R107" i="1"/>
  <c r="Q107" i="1"/>
  <c r="P107" i="1"/>
  <c r="O107" i="1"/>
  <c r="N107" i="1"/>
  <c r="R106" i="1"/>
  <c r="Q106" i="1"/>
  <c r="P106" i="1"/>
  <c r="O106" i="1"/>
  <c r="N106" i="1"/>
  <c r="R105" i="1"/>
  <c r="Q105" i="1"/>
  <c r="P105" i="1"/>
  <c r="O105" i="1"/>
  <c r="N105" i="1"/>
  <c r="R104" i="1"/>
  <c r="Q104" i="1"/>
  <c r="P104" i="1"/>
  <c r="O104" i="1"/>
  <c r="N104" i="1"/>
  <c r="R103" i="1"/>
  <c r="Q103" i="1"/>
  <c r="P103" i="1"/>
  <c r="O103" i="1"/>
  <c r="N103" i="1"/>
  <c r="R102" i="1"/>
  <c r="Q102" i="1"/>
  <c r="P102" i="1"/>
  <c r="O102" i="1"/>
  <c r="N102" i="1"/>
  <c r="R101" i="1"/>
  <c r="Q101" i="1"/>
  <c r="P101" i="1"/>
  <c r="O101" i="1"/>
  <c r="N101" i="1"/>
  <c r="R100" i="1"/>
  <c r="Q100" i="1"/>
  <c r="P100" i="1"/>
  <c r="O100" i="1"/>
  <c r="N100" i="1"/>
  <c r="R99" i="1"/>
  <c r="Q99" i="1"/>
  <c r="P99" i="1"/>
  <c r="O99" i="1"/>
  <c r="N99" i="1"/>
  <c r="R98" i="1"/>
  <c r="Q98" i="1"/>
  <c r="P98" i="1"/>
  <c r="O98" i="1"/>
  <c r="N98" i="1"/>
  <c r="R97" i="1"/>
  <c r="Q97" i="1"/>
  <c r="P97" i="1"/>
  <c r="O97" i="1"/>
  <c r="N97" i="1"/>
  <c r="R96" i="1"/>
  <c r="Q96" i="1"/>
  <c r="P96" i="1"/>
  <c r="O96" i="1"/>
  <c r="N96" i="1"/>
  <c r="R95" i="1"/>
  <c r="Q95" i="1"/>
  <c r="P95" i="1"/>
  <c r="O95" i="1"/>
  <c r="N95" i="1"/>
  <c r="R94" i="1"/>
  <c r="Q94" i="1"/>
  <c r="P94" i="1"/>
  <c r="O94" i="1"/>
  <c r="N94" i="1"/>
  <c r="R93" i="1"/>
  <c r="Q93" i="1"/>
  <c r="P93" i="1"/>
  <c r="O93" i="1"/>
  <c r="N93" i="1"/>
  <c r="R92" i="1"/>
  <c r="Q92" i="1"/>
  <c r="P92" i="1"/>
  <c r="O92" i="1"/>
  <c r="N92" i="1"/>
  <c r="R91" i="1"/>
  <c r="Q91" i="1"/>
  <c r="P91" i="1"/>
  <c r="O91" i="1"/>
  <c r="N91" i="1"/>
  <c r="R90" i="1"/>
  <c r="Q90" i="1"/>
  <c r="P90" i="1"/>
  <c r="O90" i="1"/>
  <c r="N90" i="1"/>
  <c r="R89" i="1"/>
  <c r="Q89" i="1"/>
  <c r="P89" i="1"/>
  <c r="O89" i="1"/>
  <c r="N89" i="1"/>
  <c r="R88" i="1"/>
  <c r="Q88" i="1"/>
  <c r="P88" i="1"/>
  <c r="O88" i="1"/>
  <c r="N88" i="1"/>
  <c r="R87" i="1"/>
  <c r="Q87" i="1"/>
  <c r="P87" i="1"/>
  <c r="O87" i="1"/>
  <c r="N87" i="1"/>
  <c r="R86" i="1"/>
  <c r="Q86" i="1"/>
  <c r="P86" i="1"/>
  <c r="O86" i="1"/>
  <c r="N86" i="1"/>
  <c r="R85" i="1"/>
  <c r="Q85" i="1"/>
  <c r="P85" i="1"/>
  <c r="O85" i="1"/>
  <c r="N85" i="1"/>
  <c r="R84" i="1"/>
  <c r="Q84" i="1"/>
  <c r="P84" i="1"/>
  <c r="O84" i="1"/>
  <c r="N84" i="1"/>
  <c r="R83" i="1"/>
  <c r="Q83" i="1"/>
  <c r="P83" i="1"/>
  <c r="O83" i="1"/>
  <c r="N83" i="1"/>
  <c r="R82" i="1"/>
  <c r="Q82" i="1"/>
  <c r="P82" i="1"/>
  <c r="O82" i="1"/>
  <c r="N82" i="1"/>
  <c r="R81" i="1"/>
  <c r="Q81" i="1"/>
  <c r="P81" i="1"/>
  <c r="O81" i="1"/>
  <c r="N81" i="1"/>
  <c r="R80" i="1"/>
  <c r="Q80" i="1"/>
  <c r="P80" i="1"/>
  <c r="O80" i="1"/>
  <c r="N80" i="1"/>
  <c r="R79" i="1"/>
  <c r="Q79" i="1"/>
  <c r="P79" i="1"/>
  <c r="O79" i="1"/>
  <c r="N79" i="1"/>
  <c r="R78" i="1"/>
  <c r="Q78" i="1"/>
  <c r="P78" i="1"/>
  <c r="O78" i="1"/>
  <c r="N78" i="1"/>
  <c r="R77" i="1"/>
  <c r="Q77" i="1"/>
  <c r="P77" i="1"/>
  <c r="O77" i="1"/>
  <c r="N77" i="1"/>
  <c r="R76" i="1"/>
  <c r="Q76" i="1"/>
  <c r="P76" i="1"/>
  <c r="O76" i="1"/>
  <c r="N76" i="1"/>
  <c r="R75" i="1"/>
  <c r="Q75" i="1"/>
  <c r="P75" i="1"/>
  <c r="O75" i="1"/>
  <c r="N75" i="1"/>
  <c r="R74" i="1"/>
  <c r="Q74" i="1"/>
  <c r="P74" i="1"/>
  <c r="O74" i="1"/>
  <c r="N74" i="1"/>
  <c r="R73" i="1"/>
  <c r="Q73" i="1"/>
  <c r="P73" i="1"/>
  <c r="O73" i="1"/>
  <c r="N73" i="1"/>
  <c r="R72" i="1"/>
  <c r="Q72" i="1"/>
  <c r="P72" i="1"/>
  <c r="O72" i="1"/>
  <c r="N72" i="1"/>
  <c r="R71" i="1"/>
  <c r="Q71" i="1"/>
  <c r="P71" i="1"/>
  <c r="O71" i="1"/>
  <c r="N71" i="1"/>
  <c r="R70" i="1"/>
  <c r="Q70" i="1"/>
  <c r="P70" i="1"/>
  <c r="O70" i="1"/>
  <c r="N70" i="1"/>
  <c r="R69" i="1"/>
  <c r="Q69" i="1"/>
  <c r="P69" i="1"/>
  <c r="O69" i="1"/>
  <c r="N69" i="1"/>
  <c r="R68" i="1"/>
  <c r="Q68" i="1"/>
  <c r="P68" i="1"/>
  <c r="O68" i="1"/>
  <c r="N68" i="1"/>
  <c r="R67" i="1"/>
  <c r="Q67" i="1"/>
  <c r="P67" i="1"/>
  <c r="O67" i="1"/>
  <c r="N67" i="1"/>
  <c r="R66" i="1"/>
  <c r="Q66" i="1"/>
  <c r="P66" i="1"/>
  <c r="O66" i="1"/>
  <c r="N66" i="1"/>
  <c r="R65" i="1"/>
  <c r="Q65" i="1"/>
  <c r="P65" i="1"/>
  <c r="O65" i="1"/>
  <c r="N65" i="1"/>
  <c r="R64" i="1"/>
  <c r="Q64" i="1"/>
  <c r="P64" i="1"/>
  <c r="O64" i="1"/>
  <c r="N64" i="1"/>
  <c r="R63" i="1"/>
  <c r="Q63" i="1"/>
  <c r="P63" i="1"/>
  <c r="O63" i="1"/>
  <c r="N63" i="1"/>
  <c r="R62" i="1"/>
  <c r="Q62" i="1"/>
  <c r="P62" i="1"/>
  <c r="O62" i="1"/>
  <c r="N62" i="1"/>
  <c r="R61" i="1"/>
  <c r="Q61" i="1"/>
  <c r="P61" i="1"/>
  <c r="O61" i="1"/>
  <c r="N61" i="1"/>
  <c r="R60" i="1"/>
  <c r="Q60" i="1"/>
  <c r="P60" i="1"/>
  <c r="O60" i="1"/>
  <c r="N60" i="1"/>
  <c r="R59" i="1"/>
  <c r="Q59" i="1"/>
  <c r="P59" i="1"/>
  <c r="O59" i="1"/>
  <c r="N59" i="1"/>
  <c r="R58" i="1"/>
  <c r="Q58" i="1"/>
  <c r="P58" i="1"/>
  <c r="O58" i="1"/>
  <c r="N58" i="1"/>
  <c r="R57" i="1"/>
  <c r="Q57" i="1"/>
  <c r="P57" i="1"/>
  <c r="O57" i="1"/>
  <c r="N57" i="1"/>
  <c r="R56" i="1"/>
  <c r="Q56" i="1"/>
  <c r="P56" i="1"/>
  <c r="O56" i="1"/>
  <c r="N56" i="1"/>
  <c r="R55" i="1"/>
  <c r="Q55" i="1"/>
  <c r="P55" i="1"/>
  <c r="O55" i="1"/>
  <c r="N55" i="1"/>
  <c r="R54" i="1"/>
  <c r="Q54" i="1"/>
  <c r="P54" i="1"/>
  <c r="O54" i="1"/>
  <c r="N54" i="1"/>
  <c r="R53" i="1"/>
  <c r="Q53" i="1"/>
  <c r="P53" i="1"/>
  <c r="O53" i="1"/>
  <c r="N53" i="1"/>
  <c r="R52" i="1"/>
  <c r="Q52" i="1"/>
  <c r="P52" i="1"/>
  <c r="O52" i="1"/>
  <c r="N52" i="1"/>
  <c r="R51" i="1"/>
  <c r="Q51" i="1"/>
  <c r="P51" i="1"/>
  <c r="O51" i="1"/>
  <c r="N51" i="1"/>
  <c r="R50" i="1"/>
  <c r="Q50" i="1"/>
  <c r="P50" i="1"/>
  <c r="O50" i="1"/>
  <c r="N50" i="1"/>
  <c r="R49" i="1"/>
  <c r="Q49" i="1"/>
  <c r="P49" i="1"/>
  <c r="O49" i="1"/>
  <c r="N49" i="1"/>
  <c r="R48" i="1"/>
  <c r="Q48" i="1"/>
  <c r="P48" i="1"/>
  <c r="O48" i="1"/>
  <c r="N48" i="1"/>
  <c r="R47" i="1"/>
  <c r="Q47" i="1"/>
  <c r="P47" i="1"/>
  <c r="O47" i="1"/>
  <c r="N47" i="1"/>
  <c r="R46" i="1"/>
  <c r="Q46" i="1"/>
  <c r="P46" i="1"/>
  <c r="O46" i="1"/>
  <c r="N46" i="1"/>
  <c r="R45" i="1"/>
  <c r="Q45" i="1"/>
  <c r="P45" i="1"/>
  <c r="O45" i="1"/>
  <c r="N45" i="1"/>
  <c r="R44" i="1"/>
  <c r="Q44" i="1"/>
  <c r="P44" i="1"/>
  <c r="O44" i="1"/>
  <c r="N44" i="1"/>
  <c r="R43" i="1"/>
  <c r="Q43" i="1"/>
  <c r="P43" i="1"/>
  <c r="O43" i="1"/>
  <c r="N43" i="1"/>
  <c r="R42" i="1"/>
  <c r="Q42" i="1"/>
  <c r="P42" i="1"/>
  <c r="O42" i="1"/>
  <c r="N42" i="1"/>
  <c r="R41" i="1"/>
  <c r="Q41" i="1"/>
  <c r="P41" i="1"/>
  <c r="O41" i="1"/>
  <c r="N41" i="1"/>
  <c r="R40" i="1"/>
  <c r="Q40" i="1"/>
  <c r="P40" i="1"/>
  <c r="O40" i="1"/>
  <c r="N40" i="1"/>
  <c r="R39" i="1"/>
  <c r="Q39" i="1"/>
  <c r="P39" i="1"/>
  <c r="O39" i="1"/>
  <c r="N39" i="1"/>
  <c r="R38" i="1"/>
  <c r="Q38" i="1"/>
  <c r="P38" i="1"/>
  <c r="O38" i="1"/>
  <c r="N38" i="1"/>
  <c r="R37" i="1"/>
  <c r="Q37" i="1"/>
  <c r="P37" i="1"/>
  <c r="O37" i="1"/>
  <c r="N37" i="1"/>
  <c r="R36" i="1"/>
  <c r="Q36" i="1"/>
  <c r="P36" i="1"/>
  <c r="O36" i="1"/>
  <c r="N36" i="1"/>
  <c r="R35" i="1"/>
  <c r="Q35" i="1"/>
  <c r="P35" i="1"/>
  <c r="O35" i="1"/>
  <c r="N35" i="1"/>
  <c r="R34" i="1"/>
  <c r="Q34" i="1"/>
  <c r="P34" i="1"/>
  <c r="O34" i="1"/>
  <c r="N34" i="1"/>
  <c r="R33" i="1"/>
  <c r="Q33" i="1"/>
  <c r="P33" i="1"/>
  <c r="O33" i="1"/>
  <c r="N33" i="1"/>
  <c r="R32" i="1"/>
  <c r="Q32" i="1"/>
  <c r="P32" i="1"/>
  <c r="O32" i="1"/>
  <c r="N32" i="1"/>
  <c r="R31" i="1"/>
  <c r="Q31" i="1"/>
  <c r="P31" i="1"/>
  <c r="O31" i="1"/>
  <c r="N31" i="1"/>
  <c r="R30" i="1"/>
  <c r="Q30" i="1"/>
  <c r="P30" i="1"/>
  <c r="O30" i="1"/>
  <c r="N30" i="1"/>
  <c r="R29" i="1"/>
  <c r="Q29" i="1"/>
  <c r="P29" i="1"/>
  <c r="O29" i="1"/>
  <c r="N29" i="1"/>
  <c r="R28" i="1"/>
  <c r="Q28" i="1"/>
  <c r="P28" i="1"/>
  <c r="O28" i="1"/>
  <c r="N28" i="1"/>
  <c r="R27" i="1"/>
  <c r="Q27" i="1"/>
  <c r="P27" i="1"/>
  <c r="O27" i="1"/>
  <c r="N27" i="1"/>
  <c r="R26" i="1"/>
  <c r="Q26" i="1"/>
  <c r="P26" i="1"/>
  <c r="O26" i="1"/>
  <c r="N26" i="1"/>
  <c r="R25" i="1"/>
  <c r="Q25" i="1"/>
  <c r="P25" i="1"/>
  <c r="O25" i="1"/>
  <c r="N25" i="1"/>
  <c r="R24" i="1"/>
  <c r="Q24" i="1"/>
  <c r="P24" i="1"/>
  <c r="O24" i="1"/>
  <c r="N24" i="1"/>
  <c r="R23" i="1"/>
  <c r="Q23" i="1"/>
  <c r="P23" i="1"/>
  <c r="O23" i="1"/>
  <c r="N23" i="1"/>
  <c r="R22" i="1"/>
  <c r="Q22" i="1"/>
  <c r="P22" i="1"/>
  <c r="O22" i="1"/>
  <c r="N22" i="1"/>
  <c r="R21" i="1"/>
  <c r="Q21" i="1"/>
  <c r="P21" i="1"/>
  <c r="O21" i="1"/>
  <c r="N21" i="1"/>
  <c r="R20" i="1"/>
  <c r="Q20" i="1"/>
  <c r="P20" i="1"/>
  <c r="O20" i="1"/>
  <c r="N20" i="1"/>
  <c r="R19" i="1"/>
  <c r="Q19" i="1"/>
  <c r="P19" i="1"/>
  <c r="O19" i="1"/>
  <c r="N19" i="1"/>
  <c r="R18" i="1"/>
  <c r="Q18" i="1"/>
  <c r="P18" i="1"/>
  <c r="O18" i="1"/>
  <c r="N18" i="1"/>
  <c r="R17" i="1"/>
  <c r="Q17" i="1"/>
  <c r="P17" i="1"/>
  <c r="O17" i="1"/>
  <c r="N17" i="1"/>
  <c r="R16" i="1"/>
  <c r="Q16" i="1"/>
  <c r="P16" i="1"/>
  <c r="O16" i="1"/>
  <c r="N16" i="1"/>
  <c r="R15" i="1"/>
  <c r="Q15" i="1"/>
  <c r="P15" i="1"/>
  <c r="O15" i="1"/>
  <c r="N15" i="1"/>
  <c r="R14" i="1"/>
  <c r="Q14" i="1"/>
  <c r="P14" i="1"/>
  <c r="O14" i="1"/>
  <c r="N14" i="1"/>
  <c r="R13" i="1"/>
  <c r="Q13" i="1"/>
  <c r="P13" i="1"/>
  <c r="O13" i="1"/>
  <c r="N13" i="1"/>
  <c r="R12" i="1"/>
  <c r="Q12" i="1"/>
  <c r="P12" i="1"/>
  <c r="O12" i="1"/>
  <c r="N12" i="1"/>
  <c r="R11" i="1"/>
  <c r="Q11" i="1"/>
  <c r="P11" i="1"/>
  <c r="O11" i="1"/>
  <c r="N11" i="1"/>
  <c r="R10" i="1"/>
  <c r="Q10" i="1"/>
  <c r="P10" i="1"/>
  <c r="O10" i="1"/>
  <c r="N10" i="1"/>
  <c r="R9" i="1"/>
  <c r="Q9" i="1"/>
  <c r="P9" i="1"/>
  <c r="O9" i="1"/>
  <c r="N9" i="1"/>
  <c r="L527" i="1"/>
  <c r="K527" i="1"/>
  <c r="J527" i="1"/>
  <c r="L526" i="1"/>
  <c r="K526" i="1"/>
  <c r="J526" i="1"/>
  <c r="L525" i="1"/>
  <c r="K525" i="1"/>
  <c r="J525" i="1"/>
  <c r="L524" i="1"/>
  <c r="K524" i="1"/>
  <c r="J524" i="1"/>
  <c r="L523" i="1"/>
  <c r="K523" i="1"/>
  <c r="J523" i="1"/>
  <c r="L522" i="1"/>
  <c r="K522" i="1"/>
  <c r="J522" i="1"/>
  <c r="L521" i="1"/>
  <c r="K521" i="1"/>
  <c r="J521" i="1"/>
  <c r="L520" i="1"/>
  <c r="K520" i="1"/>
  <c r="J520" i="1"/>
  <c r="L519" i="1"/>
  <c r="K519" i="1"/>
  <c r="J519" i="1"/>
  <c r="L518" i="1"/>
  <c r="K518" i="1"/>
  <c r="J518" i="1"/>
  <c r="L517" i="1"/>
  <c r="K517" i="1"/>
  <c r="J517" i="1"/>
  <c r="L516" i="1"/>
  <c r="K516" i="1"/>
  <c r="J516" i="1"/>
  <c r="L515" i="1"/>
  <c r="K515" i="1"/>
  <c r="J515" i="1"/>
  <c r="L514" i="1"/>
  <c r="K514" i="1"/>
  <c r="J514" i="1"/>
  <c r="L513" i="1"/>
  <c r="K513" i="1"/>
  <c r="J513" i="1"/>
  <c r="L512" i="1"/>
  <c r="K512" i="1"/>
  <c r="J512" i="1"/>
  <c r="L511" i="1"/>
  <c r="K511" i="1"/>
  <c r="J511" i="1"/>
  <c r="L510" i="1"/>
  <c r="K510" i="1"/>
  <c r="J510" i="1"/>
  <c r="L509" i="1"/>
  <c r="K509" i="1"/>
  <c r="J509" i="1"/>
  <c r="L508" i="1"/>
  <c r="K508" i="1"/>
  <c r="J508" i="1"/>
  <c r="L507" i="1"/>
  <c r="K507" i="1"/>
  <c r="J507" i="1"/>
  <c r="L506" i="1"/>
  <c r="K506" i="1"/>
  <c r="J506" i="1"/>
  <c r="L505" i="1"/>
  <c r="K505" i="1"/>
  <c r="J505" i="1"/>
  <c r="L504" i="1"/>
  <c r="K504" i="1"/>
  <c r="J504" i="1"/>
  <c r="L503" i="1"/>
  <c r="K503" i="1"/>
  <c r="J503" i="1"/>
  <c r="L502" i="1"/>
  <c r="K502" i="1"/>
  <c r="J502" i="1"/>
  <c r="L501" i="1"/>
  <c r="K501" i="1"/>
  <c r="J501" i="1"/>
  <c r="L500" i="1"/>
  <c r="K500" i="1"/>
  <c r="J500" i="1"/>
  <c r="L499" i="1"/>
  <c r="K499" i="1"/>
  <c r="J499" i="1"/>
  <c r="L498" i="1"/>
  <c r="K498" i="1"/>
  <c r="J498" i="1"/>
  <c r="L497" i="1"/>
  <c r="K497" i="1"/>
  <c r="J497" i="1"/>
  <c r="L496" i="1"/>
  <c r="K496" i="1"/>
  <c r="J496" i="1"/>
  <c r="L495" i="1"/>
  <c r="K495" i="1"/>
  <c r="J495" i="1"/>
  <c r="L494" i="1"/>
  <c r="K494" i="1"/>
  <c r="J494" i="1"/>
  <c r="L493" i="1"/>
  <c r="K493" i="1"/>
  <c r="J493" i="1"/>
  <c r="L492" i="1"/>
  <c r="K492" i="1"/>
  <c r="J492" i="1"/>
  <c r="L491" i="1"/>
  <c r="K491" i="1"/>
  <c r="J491" i="1"/>
  <c r="L490" i="1"/>
  <c r="K490" i="1"/>
  <c r="J490" i="1"/>
  <c r="L489" i="1"/>
  <c r="K489" i="1"/>
  <c r="J489" i="1"/>
  <c r="L488" i="1"/>
  <c r="K488" i="1"/>
  <c r="J488" i="1"/>
  <c r="L487" i="1"/>
  <c r="K487" i="1"/>
  <c r="J487" i="1"/>
  <c r="L486" i="1"/>
  <c r="K486" i="1"/>
  <c r="J486" i="1"/>
  <c r="L485" i="1"/>
  <c r="K485" i="1"/>
  <c r="J485" i="1"/>
  <c r="L484" i="1"/>
  <c r="K484" i="1"/>
  <c r="J484" i="1"/>
  <c r="L483" i="1"/>
  <c r="K483" i="1"/>
  <c r="J483" i="1"/>
  <c r="L482" i="1"/>
  <c r="K482" i="1"/>
  <c r="J482" i="1"/>
  <c r="L481" i="1"/>
  <c r="K481" i="1"/>
  <c r="J481" i="1"/>
  <c r="L480" i="1"/>
  <c r="K480" i="1"/>
  <c r="J480" i="1"/>
  <c r="L479" i="1"/>
  <c r="K479" i="1"/>
  <c r="J479" i="1"/>
  <c r="L478" i="1"/>
  <c r="K478" i="1"/>
  <c r="J478" i="1"/>
  <c r="L477" i="1"/>
  <c r="K477" i="1"/>
  <c r="J477" i="1"/>
  <c r="L476" i="1"/>
  <c r="K476" i="1"/>
  <c r="J476" i="1"/>
  <c r="L475" i="1"/>
  <c r="K475" i="1"/>
  <c r="J475" i="1"/>
  <c r="L474" i="1"/>
  <c r="K474" i="1"/>
  <c r="J474" i="1"/>
  <c r="L473" i="1"/>
  <c r="K473" i="1"/>
  <c r="J473" i="1"/>
  <c r="L472" i="1"/>
  <c r="K472" i="1"/>
  <c r="J472" i="1"/>
  <c r="L471" i="1"/>
  <c r="K471" i="1"/>
  <c r="J471" i="1"/>
  <c r="L470" i="1"/>
  <c r="K470" i="1"/>
  <c r="J470" i="1"/>
  <c r="L469" i="1"/>
  <c r="K469" i="1"/>
  <c r="J469" i="1"/>
  <c r="L468" i="1"/>
  <c r="K468" i="1"/>
  <c r="J468" i="1"/>
  <c r="L467" i="1"/>
  <c r="K467" i="1"/>
  <c r="J467" i="1"/>
  <c r="L466" i="1"/>
  <c r="K466" i="1"/>
  <c r="J466" i="1"/>
  <c r="L465" i="1"/>
  <c r="K465" i="1"/>
  <c r="J465" i="1"/>
  <c r="L464" i="1"/>
  <c r="K464" i="1"/>
  <c r="J464" i="1"/>
  <c r="L463" i="1"/>
  <c r="K463" i="1"/>
  <c r="J463" i="1"/>
  <c r="L462" i="1"/>
  <c r="K462" i="1"/>
  <c r="J462" i="1"/>
  <c r="L461" i="1"/>
  <c r="K461" i="1"/>
  <c r="J461" i="1"/>
  <c r="L460" i="1"/>
  <c r="K460" i="1"/>
  <c r="J460" i="1"/>
  <c r="L459" i="1"/>
  <c r="K459" i="1"/>
  <c r="J459" i="1"/>
  <c r="L458" i="1"/>
  <c r="K458" i="1"/>
  <c r="J458" i="1"/>
  <c r="L457" i="1"/>
  <c r="K457" i="1"/>
  <c r="J457" i="1"/>
  <c r="L456" i="1"/>
  <c r="K456" i="1"/>
  <c r="J456" i="1"/>
  <c r="L455" i="1"/>
  <c r="K455" i="1"/>
  <c r="J455" i="1"/>
  <c r="L454" i="1"/>
  <c r="K454" i="1"/>
  <c r="J454" i="1"/>
  <c r="L453" i="1"/>
  <c r="K453" i="1"/>
  <c r="J453" i="1"/>
  <c r="L452" i="1"/>
  <c r="K452" i="1"/>
  <c r="J452" i="1"/>
  <c r="L451" i="1"/>
  <c r="K451" i="1"/>
  <c r="J451" i="1"/>
  <c r="L450" i="1"/>
  <c r="K450" i="1"/>
  <c r="J450" i="1"/>
  <c r="L449" i="1"/>
  <c r="K449" i="1"/>
  <c r="J449" i="1"/>
  <c r="L448" i="1"/>
  <c r="K448" i="1"/>
  <c r="J448" i="1"/>
  <c r="L447" i="1"/>
  <c r="K447" i="1"/>
  <c r="J447" i="1"/>
  <c r="L446" i="1"/>
  <c r="K446" i="1"/>
  <c r="J446" i="1"/>
  <c r="L445" i="1"/>
  <c r="K445" i="1"/>
  <c r="J445" i="1"/>
  <c r="L444" i="1"/>
  <c r="K444" i="1"/>
  <c r="J444" i="1"/>
  <c r="L443" i="1"/>
  <c r="K443" i="1"/>
  <c r="J443" i="1"/>
  <c r="L442" i="1"/>
  <c r="K442" i="1"/>
  <c r="J442" i="1"/>
  <c r="L441" i="1"/>
  <c r="K441" i="1"/>
  <c r="J441" i="1"/>
  <c r="L440" i="1"/>
  <c r="K440" i="1"/>
  <c r="J440" i="1"/>
  <c r="L439" i="1"/>
  <c r="K439" i="1"/>
  <c r="J439" i="1"/>
  <c r="L438" i="1"/>
  <c r="K438" i="1"/>
  <c r="J438" i="1"/>
  <c r="L437" i="1"/>
  <c r="K437" i="1"/>
  <c r="J437" i="1"/>
  <c r="L436" i="1"/>
  <c r="K436" i="1"/>
  <c r="J436" i="1"/>
  <c r="L435" i="1"/>
  <c r="K435" i="1"/>
  <c r="J435" i="1"/>
  <c r="L434" i="1"/>
  <c r="K434" i="1"/>
  <c r="J434" i="1"/>
  <c r="L433" i="1"/>
  <c r="K433" i="1"/>
  <c r="J433" i="1"/>
  <c r="L432" i="1"/>
  <c r="K432" i="1"/>
  <c r="J432" i="1"/>
  <c r="L431" i="1"/>
  <c r="K431" i="1"/>
  <c r="J431" i="1"/>
  <c r="L430" i="1"/>
  <c r="K430" i="1"/>
  <c r="J430" i="1"/>
  <c r="L429" i="1"/>
  <c r="K429" i="1"/>
  <c r="J429" i="1"/>
  <c r="L428" i="1"/>
  <c r="K428" i="1"/>
  <c r="J428" i="1"/>
  <c r="L427" i="1"/>
  <c r="K427" i="1"/>
  <c r="J427" i="1"/>
  <c r="L426" i="1"/>
  <c r="K426" i="1"/>
  <c r="J426" i="1"/>
  <c r="L425" i="1"/>
  <c r="K425" i="1"/>
  <c r="J425" i="1"/>
  <c r="L424" i="1"/>
  <c r="K424" i="1"/>
  <c r="J424" i="1"/>
  <c r="L423" i="1"/>
  <c r="K423" i="1"/>
  <c r="J423" i="1"/>
  <c r="L422" i="1"/>
  <c r="K422" i="1"/>
  <c r="J422" i="1"/>
  <c r="L421" i="1"/>
  <c r="K421" i="1"/>
  <c r="J421" i="1"/>
  <c r="L420" i="1"/>
  <c r="K420" i="1"/>
  <c r="J420" i="1"/>
  <c r="L419" i="1"/>
  <c r="K419" i="1"/>
  <c r="J419" i="1"/>
  <c r="L418" i="1"/>
  <c r="K418" i="1"/>
  <c r="J418" i="1"/>
  <c r="L417" i="1"/>
  <c r="K417" i="1"/>
  <c r="J417" i="1"/>
  <c r="L416" i="1"/>
  <c r="K416" i="1"/>
  <c r="J416" i="1"/>
  <c r="L415" i="1"/>
  <c r="K415" i="1"/>
  <c r="J415" i="1"/>
  <c r="L414" i="1"/>
  <c r="K414" i="1"/>
  <c r="J414" i="1"/>
  <c r="L413" i="1"/>
  <c r="K413" i="1"/>
  <c r="J413" i="1"/>
  <c r="L412" i="1"/>
  <c r="K412" i="1"/>
  <c r="J412" i="1"/>
  <c r="L411" i="1"/>
  <c r="K411" i="1"/>
  <c r="J411" i="1"/>
  <c r="L410" i="1"/>
  <c r="K410" i="1"/>
  <c r="J410" i="1"/>
  <c r="L409" i="1"/>
  <c r="K409" i="1"/>
  <c r="J409" i="1"/>
  <c r="L408" i="1"/>
  <c r="K408" i="1"/>
  <c r="J408" i="1"/>
  <c r="L407" i="1"/>
  <c r="K407" i="1"/>
  <c r="J407" i="1"/>
  <c r="L406" i="1"/>
  <c r="K406" i="1"/>
  <c r="J406" i="1"/>
  <c r="L405" i="1"/>
  <c r="K405" i="1"/>
  <c r="J405" i="1"/>
  <c r="L404" i="1"/>
  <c r="K404" i="1"/>
  <c r="J404" i="1"/>
  <c r="L403" i="1"/>
  <c r="K403" i="1"/>
  <c r="J403" i="1"/>
  <c r="L402" i="1"/>
  <c r="K402" i="1"/>
  <c r="J402" i="1"/>
  <c r="L401" i="1"/>
  <c r="K401" i="1"/>
  <c r="J401" i="1"/>
  <c r="L400" i="1"/>
  <c r="K400" i="1"/>
  <c r="J400" i="1"/>
  <c r="L399" i="1"/>
  <c r="K399" i="1"/>
  <c r="J399" i="1"/>
  <c r="L398" i="1"/>
  <c r="K398" i="1"/>
  <c r="J398" i="1"/>
  <c r="L397" i="1"/>
  <c r="K397" i="1"/>
  <c r="J397" i="1"/>
  <c r="L396" i="1"/>
  <c r="K396" i="1"/>
  <c r="J396" i="1"/>
  <c r="L395" i="1"/>
  <c r="K395" i="1"/>
  <c r="J395" i="1"/>
  <c r="L394" i="1"/>
  <c r="K394" i="1"/>
  <c r="J394" i="1"/>
  <c r="L393" i="1"/>
  <c r="K393" i="1"/>
  <c r="J393" i="1"/>
  <c r="L392" i="1"/>
  <c r="K392" i="1"/>
  <c r="J392" i="1"/>
  <c r="L391" i="1"/>
  <c r="K391" i="1"/>
  <c r="J391" i="1"/>
  <c r="L390" i="1"/>
  <c r="K390" i="1"/>
  <c r="J390" i="1"/>
  <c r="L389" i="1"/>
  <c r="K389" i="1"/>
  <c r="J389" i="1"/>
  <c r="L388" i="1"/>
  <c r="K388" i="1"/>
  <c r="J388" i="1"/>
  <c r="L387" i="1"/>
  <c r="K387" i="1"/>
  <c r="J387" i="1"/>
  <c r="L386" i="1"/>
  <c r="K386" i="1"/>
  <c r="J386" i="1"/>
  <c r="L385" i="1"/>
  <c r="K385" i="1"/>
  <c r="J385" i="1"/>
  <c r="L384" i="1"/>
  <c r="K384" i="1"/>
  <c r="J384" i="1"/>
  <c r="L383" i="1"/>
  <c r="K383" i="1"/>
  <c r="J383" i="1"/>
  <c r="L382" i="1"/>
  <c r="K382" i="1"/>
  <c r="J382" i="1"/>
  <c r="L381" i="1"/>
  <c r="K381" i="1"/>
  <c r="J381" i="1"/>
  <c r="L380" i="1"/>
  <c r="K380" i="1"/>
  <c r="J380" i="1"/>
  <c r="L379" i="1"/>
  <c r="K379" i="1"/>
  <c r="J379" i="1"/>
  <c r="L378" i="1"/>
  <c r="K378" i="1"/>
  <c r="J378" i="1"/>
  <c r="L377" i="1"/>
  <c r="K377" i="1"/>
  <c r="J377" i="1"/>
  <c r="L376" i="1"/>
  <c r="K376" i="1"/>
  <c r="J376" i="1"/>
  <c r="L375" i="1"/>
  <c r="K375" i="1"/>
  <c r="J375" i="1"/>
  <c r="L374" i="1"/>
  <c r="K374" i="1"/>
  <c r="J374" i="1"/>
  <c r="L373" i="1"/>
  <c r="K373" i="1"/>
  <c r="J373" i="1"/>
  <c r="L372" i="1"/>
  <c r="K372" i="1"/>
  <c r="J372" i="1"/>
  <c r="L371" i="1"/>
  <c r="K371" i="1"/>
  <c r="J371" i="1"/>
  <c r="L370" i="1"/>
  <c r="K370" i="1"/>
  <c r="J370" i="1"/>
  <c r="L369" i="1"/>
  <c r="K369" i="1"/>
  <c r="J369" i="1"/>
  <c r="L368" i="1"/>
  <c r="K368" i="1"/>
  <c r="J368" i="1"/>
  <c r="L367" i="1"/>
  <c r="K367" i="1"/>
  <c r="J367" i="1"/>
  <c r="L366" i="1"/>
  <c r="K366" i="1"/>
  <c r="J366" i="1"/>
  <c r="L365" i="1"/>
  <c r="K365" i="1"/>
  <c r="J365" i="1"/>
  <c r="L364" i="1"/>
  <c r="K364" i="1"/>
  <c r="J364" i="1"/>
  <c r="L363" i="1"/>
  <c r="K363" i="1"/>
  <c r="J363" i="1"/>
  <c r="L362" i="1"/>
  <c r="K362" i="1"/>
  <c r="J362" i="1"/>
  <c r="L361" i="1"/>
  <c r="K361" i="1"/>
  <c r="J361" i="1"/>
  <c r="L360" i="1"/>
  <c r="K360" i="1"/>
  <c r="J360" i="1"/>
  <c r="L359" i="1"/>
  <c r="K359" i="1"/>
  <c r="J359" i="1"/>
  <c r="L358" i="1"/>
  <c r="K358" i="1"/>
  <c r="J358" i="1"/>
  <c r="L357" i="1"/>
  <c r="K357" i="1"/>
  <c r="J357" i="1"/>
  <c r="L356" i="1"/>
  <c r="K356" i="1"/>
  <c r="J356" i="1"/>
  <c r="L355" i="1"/>
  <c r="K355" i="1"/>
  <c r="J355" i="1"/>
  <c r="L354" i="1"/>
  <c r="K354" i="1"/>
  <c r="J354" i="1"/>
  <c r="L353" i="1"/>
  <c r="K353" i="1"/>
  <c r="J353" i="1"/>
  <c r="L352" i="1"/>
  <c r="K352" i="1"/>
  <c r="J352" i="1"/>
  <c r="L351" i="1"/>
  <c r="K351" i="1"/>
  <c r="J351" i="1"/>
  <c r="L350" i="1"/>
  <c r="K350" i="1"/>
  <c r="J350" i="1"/>
  <c r="L349" i="1"/>
  <c r="K349" i="1"/>
  <c r="J349" i="1"/>
  <c r="L348" i="1"/>
  <c r="K348" i="1"/>
  <c r="J348" i="1"/>
  <c r="L347" i="1"/>
  <c r="K347" i="1"/>
  <c r="J347" i="1"/>
  <c r="L346" i="1"/>
  <c r="K346" i="1"/>
  <c r="J346" i="1"/>
  <c r="L345" i="1"/>
  <c r="K345" i="1"/>
  <c r="J345" i="1"/>
  <c r="L344" i="1"/>
  <c r="K344" i="1"/>
  <c r="J344" i="1"/>
  <c r="L343" i="1"/>
  <c r="K343" i="1"/>
  <c r="J343" i="1"/>
  <c r="L342" i="1"/>
  <c r="K342" i="1"/>
  <c r="J342" i="1"/>
  <c r="L341" i="1"/>
  <c r="K341" i="1"/>
  <c r="J341" i="1"/>
  <c r="L340" i="1"/>
  <c r="K340" i="1"/>
  <c r="J340" i="1"/>
  <c r="L339" i="1"/>
  <c r="K339" i="1"/>
  <c r="J339" i="1"/>
  <c r="L338" i="1"/>
  <c r="K338" i="1"/>
  <c r="J338" i="1"/>
  <c r="L337" i="1"/>
  <c r="K337" i="1"/>
  <c r="J337" i="1"/>
  <c r="L336" i="1"/>
  <c r="K336" i="1"/>
  <c r="J336" i="1"/>
  <c r="L335" i="1"/>
  <c r="K335" i="1"/>
  <c r="J335" i="1"/>
  <c r="L334" i="1"/>
  <c r="K334" i="1"/>
  <c r="J334" i="1"/>
  <c r="L333" i="1"/>
  <c r="K333" i="1"/>
  <c r="J333" i="1"/>
  <c r="L332" i="1"/>
  <c r="K332" i="1"/>
  <c r="J332" i="1"/>
  <c r="L331" i="1"/>
  <c r="K331" i="1"/>
  <c r="J331" i="1"/>
  <c r="L330" i="1"/>
  <c r="K330" i="1"/>
  <c r="J330" i="1"/>
  <c r="L329" i="1"/>
  <c r="K329" i="1"/>
  <c r="J329" i="1"/>
  <c r="L328" i="1"/>
  <c r="K328" i="1"/>
  <c r="J328" i="1"/>
  <c r="L327" i="1"/>
  <c r="K327" i="1"/>
  <c r="J327" i="1"/>
  <c r="L326" i="1"/>
  <c r="K326" i="1"/>
  <c r="J326" i="1"/>
  <c r="L325" i="1"/>
  <c r="K325" i="1"/>
  <c r="J325" i="1"/>
  <c r="L324" i="1"/>
  <c r="K324" i="1"/>
  <c r="J324" i="1"/>
  <c r="L323" i="1"/>
  <c r="K323" i="1"/>
  <c r="J323" i="1"/>
  <c r="L322" i="1"/>
  <c r="K322" i="1"/>
  <c r="J322" i="1"/>
  <c r="L321" i="1"/>
  <c r="K321" i="1"/>
  <c r="J321" i="1"/>
  <c r="L320" i="1"/>
  <c r="K320" i="1"/>
  <c r="J320" i="1"/>
  <c r="L319" i="1"/>
  <c r="K319" i="1"/>
  <c r="J319" i="1"/>
  <c r="L318" i="1"/>
  <c r="K318" i="1"/>
  <c r="J318" i="1"/>
  <c r="L317" i="1"/>
  <c r="K317" i="1"/>
  <c r="J317" i="1"/>
  <c r="L316" i="1"/>
  <c r="K316" i="1"/>
  <c r="J316" i="1"/>
  <c r="L315" i="1"/>
  <c r="K315" i="1"/>
  <c r="J315" i="1"/>
  <c r="L314" i="1"/>
  <c r="K314" i="1"/>
  <c r="J314" i="1"/>
  <c r="L313" i="1"/>
  <c r="K313" i="1"/>
  <c r="J313" i="1"/>
  <c r="L312" i="1"/>
  <c r="K312" i="1"/>
  <c r="J312" i="1"/>
  <c r="L311" i="1"/>
  <c r="K311" i="1"/>
  <c r="J311" i="1"/>
  <c r="L310" i="1"/>
  <c r="K310" i="1"/>
  <c r="J310" i="1"/>
  <c r="L309" i="1"/>
  <c r="K309" i="1"/>
  <c r="J309" i="1"/>
  <c r="L308" i="1"/>
  <c r="K308" i="1"/>
  <c r="J308" i="1"/>
  <c r="L307" i="1"/>
  <c r="K307" i="1"/>
  <c r="J307" i="1"/>
  <c r="L306" i="1"/>
  <c r="K306" i="1"/>
  <c r="J306" i="1"/>
  <c r="L305" i="1"/>
  <c r="K305" i="1"/>
  <c r="J305" i="1"/>
  <c r="L304" i="1"/>
  <c r="K304" i="1"/>
  <c r="J304" i="1"/>
  <c r="L303" i="1"/>
  <c r="K303" i="1"/>
  <c r="J303" i="1"/>
  <c r="L302" i="1"/>
  <c r="K302" i="1"/>
  <c r="J302" i="1"/>
  <c r="L301" i="1"/>
  <c r="K301" i="1"/>
  <c r="J301" i="1"/>
  <c r="L300" i="1"/>
  <c r="K300" i="1"/>
  <c r="J300" i="1"/>
  <c r="L299" i="1"/>
  <c r="K299" i="1"/>
  <c r="J299" i="1"/>
  <c r="L298" i="1"/>
  <c r="K298" i="1"/>
  <c r="J298" i="1"/>
  <c r="L297" i="1"/>
  <c r="K297" i="1"/>
  <c r="J297" i="1"/>
  <c r="L296" i="1"/>
  <c r="K296" i="1"/>
  <c r="J296" i="1"/>
  <c r="L295" i="1"/>
  <c r="K295" i="1"/>
  <c r="J295" i="1"/>
  <c r="L294" i="1"/>
  <c r="K294" i="1"/>
  <c r="J294" i="1"/>
  <c r="L293" i="1"/>
  <c r="K293" i="1"/>
  <c r="J293" i="1"/>
  <c r="L292" i="1"/>
  <c r="K292" i="1"/>
  <c r="J292" i="1"/>
  <c r="L291" i="1"/>
  <c r="K291" i="1"/>
  <c r="J291" i="1"/>
  <c r="L290" i="1"/>
  <c r="K290" i="1"/>
  <c r="J290" i="1"/>
  <c r="L289" i="1"/>
  <c r="K289" i="1"/>
  <c r="J289" i="1"/>
  <c r="L288" i="1"/>
  <c r="K288" i="1"/>
  <c r="J288" i="1"/>
  <c r="L287" i="1"/>
  <c r="K287" i="1"/>
  <c r="J287" i="1"/>
  <c r="L286" i="1"/>
  <c r="K286" i="1"/>
  <c r="J286" i="1"/>
  <c r="L285" i="1"/>
  <c r="K285" i="1"/>
  <c r="J285" i="1"/>
  <c r="L284" i="1"/>
  <c r="K284" i="1"/>
  <c r="J284" i="1"/>
  <c r="L283" i="1"/>
  <c r="K283" i="1"/>
  <c r="J283" i="1"/>
  <c r="L282" i="1"/>
  <c r="K282" i="1"/>
  <c r="J282" i="1"/>
  <c r="L281" i="1"/>
  <c r="K281" i="1"/>
  <c r="J281" i="1"/>
  <c r="L280" i="1"/>
  <c r="K280" i="1"/>
  <c r="J280" i="1"/>
  <c r="L279" i="1"/>
  <c r="K279" i="1"/>
  <c r="J279" i="1"/>
  <c r="L278" i="1"/>
  <c r="K278" i="1"/>
  <c r="J278" i="1"/>
  <c r="L277" i="1"/>
  <c r="K277" i="1"/>
  <c r="J277" i="1"/>
  <c r="L276" i="1"/>
  <c r="K276" i="1"/>
  <c r="J276" i="1"/>
  <c r="L275" i="1"/>
  <c r="K275" i="1"/>
  <c r="J275" i="1"/>
  <c r="L274" i="1"/>
  <c r="K274" i="1"/>
  <c r="J274" i="1"/>
  <c r="L273" i="1"/>
  <c r="K273" i="1"/>
  <c r="J273" i="1"/>
  <c r="L272" i="1"/>
  <c r="K272" i="1"/>
  <c r="J272" i="1"/>
  <c r="L271" i="1"/>
  <c r="K271" i="1"/>
  <c r="J271" i="1"/>
  <c r="L270" i="1"/>
  <c r="K270" i="1"/>
  <c r="J270" i="1"/>
  <c r="L269" i="1"/>
  <c r="K269" i="1"/>
  <c r="J269" i="1"/>
  <c r="L268" i="1"/>
  <c r="K268" i="1"/>
  <c r="J268" i="1"/>
  <c r="L267" i="1"/>
  <c r="K267" i="1"/>
  <c r="J267" i="1"/>
  <c r="L266" i="1"/>
  <c r="K266" i="1"/>
  <c r="J266" i="1"/>
  <c r="L265" i="1"/>
  <c r="K265" i="1"/>
  <c r="J265" i="1"/>
  <c r="L264" i="1"/>
  <c r="K264" i="1"/>
  <c r="J264" i="1"/>
  <c r="L263" i="1"/>
  <c r="K263" i="1"/>
  <c r="J263" i="1"/>
  <c r="L262" i="1"/>
  <c r="K262" i="1"/>
  <c r="J262" i="1"/>
  <c r="L261" i="1"/>
  <c r="K261" i="1"/>
  <c r="J261" i="1"/>
  <c r="L260" i="1"/>
  <c r="K260" i="1"/>
  <c r="J260" i="1"/>
  <c r="L259" i="1"/>
  <c r="K259" i="1"/>
  <c r="J259" i="1"/>
  <c r="L258" i="1"/>
  <c r="K258" i="1"/>
  <c r="J258" i="1"/>
  <c r="L257" i="1"/>
  <c r="K257" i="1"/>
  <c r="J257" i="1"/>
  <c r="L256" i="1"/>
  <c r="K256" i="1"/>
  <c r="J256" i="1"/>
  <c r="L255" i="1"/>
  <c r="K255" i="1"/>
  <c r="J255" i="1"/>
  <c r="L254" i="1"/>
  <c r="K254" i="1"/>
  <c r="J254" i="1"/>
  <c r="L253" i="1"/>
  <c r="K253" i="1"/>
  <c r="J253" i="1"/>
  <c r="L252" i="1"/>
  <c r="K252" i="1"/>
  <c r="J252" i="1"/>
  <c r="L251" i="1"/>
  <c r="K251" i="1"/>
  <c r="J251" i="1"/>
  <c r="L250" i="1"/>
  <c r="K250" i="1"/>
  <c r="J250" i="1"/>
  <c r="L249" i="1"/>
  <c r="K249" i="1"/>
  <c r="J249" i="1"/>
  <c r="L248" i="1"/>
  <c r="K248" i="1"/>
  <c r="J248" i="1"/>
  <c r="L247" i="1"/>
  <c r="K247" i="1"/>
  <c r="J247" i="1"/>
  <c r="L246" i="1"/>
  <c r="K246" i="1"/>
  <c r="J246" i="1"/>
  <c r="L245" i="1"/>
  <c r="K245" i="1"/>
  <c r="J245" i="1"/>
  <c r="L244" i="1"/>
  <c r="K244" i="1"/>
  <c r="J244" i="1"/>
  <c r="L243" i="1"/>
  <c r="K243" i="1"/>
  <c r="J243" i="1"/>
  <c r="L242" i="1"/>
  <c r="K242" i="1"/>
  <c r="J242" i="1"/>
  <c r="L241" i="1"/>
  <c r="K241" i="1"/>
  <c r="J241" i="1"/>
  <c r="L240" i="1"/>
  <c r="K240" i="1"/>
  <c r="J240" i="1"/>
  <c r="L239" i="1"/>
  <c r="K239" i="1"/>
  <c r="J239" i="1"/>
  <c r="L238" i="1"/>
  <c r="K238" i="1"/>
  <c r="J238" i="1"/>
  <c r="L237" i="1"/>
  <c r="K237" i="1"/>
  <c r="J237" i="1"/>
  <c r="L236" i="1"/>
  <c r="K236" i="1"/>
  <c r="J236" i="1"/>
  <c r="L235" i="1"/>
  <c r="K235" i="1"/>
  <c r="J235" i="1"/>
  <c r="L234" i="1"/>
  <c r="K234" i="1"/>
  <c r="J234" i="1"/>
  <c r="L233" i="1"/>
  <c r="K233" i="1"/>
  <c r="J233" i="1"/>
  <c r="L232" i="1"/>
  <c r="K232" i="1"/>
  <c r="J232" i="1"/>
  <c r="L231" i="1"/>
  <c r="K231" i="1"/>
  <c r="J231" i="1"/>
  <c r="L230" i="1"/>
  <c r="K230" i="1"/>
  <c r="J230" i="1"/>
  <c r="L229" i="1"/>
  <c r="K229" i="1"/>
  <c r="J229" i="1"/>
  <c r="L228" i="1"/>
  <c r="K228" i="1"/>
  <c r="J228" i="1"/>
  <c r="L227" i="1"/>
  <c r="K227" i="1"/>
  <c r="J227" i="1"/>
  <c r="L226" i="1"/>
  <c r="K226" i="1"/>
  <c r="J226" i="1"/>
  <c r="L225" i="1"/>
  <c r="K225" i="1"/>
  <c r="J225" i="1"/>
  <c r="L224" i="1"/>
  <c r="K224" i="1"/>
  <c r="J224" i="1"/>
  <c r="L223" i="1"/>
  <c r="K223" i="1"/>
  <c r="J223" i="1"/>
  <c r="L222" i="1"/>
  <c r="K222" i="1"/>
  <c r="J222" i="1"/>
  <c r="L221" i="1"/>
  <c r="K221" i="1"/>
  <c r="J221" i="1"/>
  <c r="L220" i="1"/>
  <c r="K220" i="1"/>
  <c r="J220" i="1"/>
  <c r="L219" i="1"/>
  <c r="K219" i="1"/>
  <c r="J219" i="1"/>
  <c r="L218" i="1"/>
  <c r="K218" i="1"/>
  <c r="J218" i="1"/>
  <c r="L217" i="1"/>
  <c r="K217" i="1"/>
  <c r="J217" i="1"/>
  <c r="L216" i="1"/>
  <c r="K216" i="1"/>
  <c r="J216" i="1"/>
  <c r="L215" i="1"/>
  <c r="K215" i="1"/>
  <c r="J215" i="1"/>
  <c r="L214" i="1"/>
  <c r="K214" i="1"/>
  <c r="J214" i="1"/>
  <c r="L213" i="1"/>
  <c r="K213" i="1"/>
  <c r="J213" i="1"/>
  <c r="L212" i="1"/>
  <c r="K212" i="1"/>
  <c r="J212" i="1"/>
  <c r="L211" i="1"/>
  <c r="K211" i="1"/>
  <c r="J211" i="1"/>
  <c r="L210" i="1"/>
  <c r="K210" i="1"/>
  <c r="J210" i="1"/>
  <c r="L209" i="1"/>
  <c r="K209" i="1"/>
  <c r="J209" i="1"/>
  <c r="L208" i="1"/>
  <c r="K208" i="1"/>
  <c r="J208" i="1"/>
  <c r="L207" i="1"/>
  <c r="K207" i="1"/>
  <c r="J207" i="1"/>
  <c r="L206" i="1"/>
  <c r="K206" i="1"/>
  <c r="J206" i="1"/>
  <c r="L205" i="1"/>
  <c r="K205" i="1"/>
  <c r="J205" i="1"/>
  <c r="L204" i="1"/>
  <c r="K204" i="1"/>
  <c r="J204" i="1"/>
  <c r="L203" i="1"/>
  <c r="K203" i="1"/>
  <c r="J203" i="1"/>
  <c r="L202" i="1"/>
  <c r="K202" i="1"/>
  <c r="J202" i="1"/>
  <c r="L201" i="1"/>
  <c r="K201" i="1"/>
  <c r="J201" i="1"/>
  <c r="L200" i="1"/>
  <c r="K200" i="1"/>
  <c r="J200" i="1"/>
  <c r="L199" i="1"/>
  <c r="K199" i="1"/>
  <c r="J199" i="1"/>
  <c r="L198" i="1"/>
  <c r="K198" i="1"/>
  <c r="J198" i="1"/>
  <c r="L197" i="1"/>
  <c r="K197" i="1"/>
  <c r="J197" i="1"/>
  <c r="L196" i="1"/>
  <c r="K196" i="1"/>
  <c r="J196" i="1"/>
  <c r="L195" i="1"/>
  <c r="K195" i="1"/>
  <c r="J195" i="1"/>
  <c r="L194" i="1"/>
  <c r="K194" i="1"/>
  <c r="J194" i="1"/>
  <c r="L193" i="1"/>
  <c r="K193" i="1"/>
  <c r="J193" i="1"/>
  <c r="L192" i="1"/>
  <c r="K192" i="1"/>
  <c r="J192" i="1"/>
  <c r="L191" i="1"/>
  <c r="K191" i="1"/>
  <c r="J191" i="1"/>
  <c r="L190" i="1"/>
  <c r="K190" i="1"/>
  <c r="J190" i="1"/>
  <c r="L189" i="1"/>
  <c r="K189" i="1"/>
  <c r="J189" i="1"/>
  <c r="L188" i="1"/>
  <c r="K188" i="1"/>
  <c r="J188" i="1"/>
  <c r="L187" i="1"/>
  <c r="K187" i="1"/>
  <c r="J187" i="1"/>
  <c r="L186" i="1"/>
  <c r="K186" i="1"/>
  <c r="J186" i="1"/>
  <c r="L185" i="1"/>
  <c r="K185" i="1"/>
  <c r="J185" i="1"/>
  <c r="L184" i="1"/>
  <c r="K184" i="1"/>
  <c r="J184" i="1"/>
  <c r="L183" i="1"/>
  <c r="K183" i="1"/>
  <c r="J183" i="1"/>
  <c r="L182" i="1"/>
  <c r="K182" i="1"/>
  <c r="J182" i="1"/>
  <c r="L181" i="1"/>
  <c r="K181" i="1"/>
  <c r="J181" i="1"/>
  <c r="L180" i="1"/>
  <c r="K180" i="1"/>
  <c r="J180" i="1"/>
  <c r="L179" i="1"/>
  <c r="K179" i="1"/>
  <c r="J179" i="1"/>
  <c r="L178" i="1"/>
  <c r="K178" i="1"/>
  <c r="J178" i="1"/>
  <c r="L177" i="1"/>
  <c r="K177" i="1"/>
  <c r="J177" i="1"/>
  <c r="L176" i="1"/>
  <c r="K176" i="1"/>
  <c r="J176" i="1"/>
  <c r="L175" i="1"/>
  <c r="K175" i="1"/>
  <c r="J175" i="1"/>
  <c r="L174" i="1"/>
  <c r="K174" i="1"/>
  <c r="J174" i="1"/>
  <c r="L173" i="1"/>
  <c r="K173" i="1"/>
  <c r="J173" i="1"/>
  <c r="L172" i="1"/>
  <c r="K172" i="1"/>
  <c r="J172" i="1"/>
  <c r="L171" i="1"/>
  <c r="K171" i="1"/>
  <c r="J171" i="1"/>
  <c r="L170" i="1"/>
  <c r="K170" i="1"/>
  <c r="J170" i="1"/>
  <c r="L169" i="1"/>
  <c r="K169" i="1"/>
  <c r="J169" i="1"/>
  <c r="L168" i="1"/>
  <c r="K168" i="1"/>
  <c r="J168" i="1"/>
  <c r="L167" i="1"/>
  <c r="K167" i="1"/>
  <c r="J167" i="1"/>
  <c r="L166" i="1"/>
  <c r="K166" i="1"/>
  <c r="J166" i="1"/>
  <c r="L165" i="1"/>
  <c r="K165" i="1"/>
  <c r="J165" i="1"/>
  <c r="L164" i="1"/>
  <c r="K164" i="1"/>
  <c r="J164" i="1"/>
  <c r="L163" i="1"/>
  <c r="K163" i="1"/>
  <c r="J163" i="1"/>
  <c r="L162" i="1"/>
  <c r="K162" i="1"/>
  <c r="J162" i="1"/>
  <c r="L161" i="1"/>
  <c r="K161" i="1"/>
  <c r="J161" i="1"/>
  <c r="L160" i="1"/>
  <c r="K160" i="1"/>
  <c r="J160" i="1"/>
  <c r="L159" i="1"/>
  <c r="K159" i="1"/>
  <c r="J159" i="1"/>
  <c r="L158" i="1"/>
  <c r="K158" i="1"/>
  <c r="J158" i="1"/>
  <c r="L157" i="1"/>
  <c r="K157" i="1"/>
  <c r="J157" i="1"/>
  <c r="L156" i="1"/>
  <c r="K156" i="1"/>
  <c r="J156" i="1"/>
  <c r="L155" i="1"/>
  <c r="K155" i="1"/>
  <c r="J155" i="1"/>
  <c r="L154" i="1"/>
  <c r="K154" i="1"/>
  <c r="J154" i="1"/>
  <c r="L153" i="1"/>
  <c r="K153" i="1"/>
  <c r="J153" i="1"/>
  <c r="L152" i="1"/>
  <c r="K152" i="1"/>
  <c r="J152" i="1"/>
  <c r="L151" i="1"/>
  <c r="K151" i="1"/>
  <c r="J151" i="1"/>
  <c r="L150" i="1"/>
  <c r="K150" i="1"/>
  <c r="J150" i="1"/>
  <c r="L149" i="1"/>
  <c r="K149" i="1"/>
  <c r="J149" i="1"/>
  <c r="L148" i="1"/>
  <c r="K148" i="1"/>
  <c r="J148" i="1"/>
  <c r="L147" i="1"/>
  <c r="K147" i="1"/>
  <c r="J147" i="1"/>
  <c r="L146" i="1"/>
  <c r="K146" i="1"/>
  <c r="J146" i="1"/>
  <c r="L145" i="1"/>
  <c r="K145" i="1"/>
  <c r="J145" i="1"/>
  <c r="L144" i="1"/>
  <c r="K144" i="1"/>
  <c r="J144" i="1"/>
  <c r="L143" i="1"/>
  <c r="K143" i="1"/>
  <c r="J143" i="1"/>
  <c r="L142" i="1"/>
  <c r="K142" i="1"/>
  <c r="J142" i="1"/>
  <c r="L141" i="1"/>
  <c r="K141" i="1"/>
  <c r="J141" i="1"/>
  <c r="L140" i="1"/>
  <c r="K140" i="1"/>
  <c r="J140" i="1"/>
  <c r="L139" i="1"/>
  <c r="K139" i="1"/>
  <c r="J139" i="1"/>
  <c r="L138" i="1"/>
  <c r="K138" i="1"/>
  <c r="J138" i="1"/>
  <c r="L137" i="1"/>
  <c r="K137" i="1"/>
  <c r="J137" i="1"/>
  <c r="L136" i="1"/>
  <c r="K136" i="1"/>
  <c r="J136" i="1"/>
  <c r="L135" i="1"/>
  <c r="K135" i="1"/>
  <c r="J135" i="1"/>
  <c r="L134" i="1"/>
  <c r="K134" i="1"/>
  <c r="J134" i="1"/>
  <c r="L133" i="1"/>
  <c r="K133" i="1"/>
  <c r="J133" i="1"/>
  <c r="L132" i="1"/>
  <c r="K132" i="1"/>
  <c r="J132" i="1"/>
  <c r="L131" i="1"/>
  <c r="K131" i="1"/>
  <c r="J131" i="1"/>
  <c r="L130" i="1"/>
  <c r="K130" i="1"/>
  <c r="J130" i="1"/>
  <c r="L129" i="1"/>
  <c r="K129" i="1"/>
  <c r="J129" i="1"/>
  <c r="L128" i="1"/>
  <c r="K128" i="1"/>
  <c r="J128" i="1"/>
  <c r="L127" i="1"/>
  <c r="K127" i="1"/>
  <c r="J127" i="1"/>
  <c r="L126" i="1"/>
  <c r="K126" i="1"/>
  <c r="J126" i="1"/>
  <c r="L125" i="1"/>
  <c r="K125" i="1"/>
  <c r="J125" i="1"/>
  <c r="L124" i="1"/>
  <c r="K124" i="1"/>
  <c r="J124" i="1"/>
  <c r="L123" i="1"/>
  <c r="K123" i="1"/>
  <c r="J123" i="1"/>
  <c r="L122" i="1"/>
  <c r="K122" i="1"/>
  <c r="J122" i="1"/>
  <c r="L121" i="1"/>
  <c r="K121" i="1"/>
  <c r="J121" i="1"/>
  <c r="L120" i="1"/>
  <c r="K120" i="1"/>
  <c r="J120" i="1"/>
  <c r="L119" i="1"/>
  <c r="K119" i="1"/>
  <c r="J119" i="1"/>
  <c r="L118" i="1"/>
  <c r="K118" i="1"/>
  <c r="J118" i="1"/>
  <c r="L117" i="1"/>
  <c r="K117" i="1"/>
  <c r="J117" i="1"/>
  <c r="L116" i="1"/>
  <c r="K116" i="1"/>
  <c r="J116" i="1"/>
  <c r="L115" i="1"/>
  <c r="K115" i="1"/>
  <c r="J115" i="1"/>
  <c r="L114" i="1"/>
  <c r="K114" i="1"/>
  <c r="J114" i="1"/>
  <c r="L113" i="1"/>
  <c r="K113" i="1"/>
  <c r="J113" i="1"/>
  <c r="L112" i="1"/>
  <c r="K112" i="1"/>
  <c r="J112" i="1"/>
  <c r="L111" i="1"/>
  <c r="K111" i="1"/>
  <c r="J111" i="1"/>
  <c r="L110" i="1"/>
  <c r="K110" i="1"/>
  <c r="J110" i="1"/>
  <c r="L109" i="1"/>
  <c r="K109" i="1"/>
  <c r="J109" i="1"/>
  <c r="L108" i="1"/>
  <c r="K108" i="1"/>
  <c r="J108" i="1"/>
  <c r="L107" i="1"/>
  <c r="K107" i="1"/>
  <c r="J107" i="1"/>
  <c r="L106" i="1"/>
  <c r="K106" i="1"/>
  <c r="J106" i="1"/>
  <c r="L105" i="1"/>
  <c r="K105" i="1"/>
  <c r="J105" i="1"/>
  <c r="L104" i="1"/>
  <c r="K104" i="1"/>
  <c r="J104" i="1"/>
  <c r="L103" i="1"/>
  <c r="K103" i="1"/>
  <c r="J103" i="1"/>
  <c r="L102" i="1"/>
  <c r="K102" i="1"/>
  <c r="J102" i="1"/>
  <c r="L101" i="1"/>
  <c r="K101" i="1"/>
  <c r="J101" i="1"/>
  <c r="L100" i="1"/>
  <c r="K100" i="1"/>
  <c r="J100" i="1"/>
  <c r="L99" i="1"/>
  <c r="K99" i="1"/>
  <c r="J99" i="1"/>
  <c r="L98" i="1"/>
  <c r="K98" i="1"/>
  <c r="J98" i="1"/>
  <c r="L97" i="1"/>
  <c r="K97" i="1"/>
  <c r="J97" i="1"/>
  <c r="L96" i="1"/>
  <c r="K96" i="1"/>
  <c r="J96" i="1"/>
  <c r="L95" i="1"/>
  <c r="K95" i="1"/>
  <c r="J95" i="1"/>
  <c r="L94" i="1"/>
  <c r="K94" i="1"/>
  <c r="J94" i="1"/>
  <c r="L93" i="1"/>
  <c r="K93" i="1"/>
  <c r="J93" i="1"/>
  <c r="L92" i="1"/>
  <c r="K92" i="1"/>
  <c r="J92" i="1"/>
  <c r="L91" i="1"/>
  <c r="K91" i="1"/>
  <c r="J91" i="1"/>
  <c r="L90" i="1"/>
  <c r="K90" i="1"/>
  <c r="J90" i="1"/>
  <c r="L89" i="1"/>
  <c r="K89" i="1"/>
  <c r="J89" i="1"/>
  <c r="L88" i="1"/>
  <c r="K88" i="1"/>
  <c r="J88" i="1"/>
  <c r="L87" i="1"/>
  <c r="K87" i="1"/>
  <c r="J87" i="1"/>
  <c r="L86" i="1"/>
  <c r="K86" i="1"/>
  <c r="J86" i="1"/>
  <c r="L85" i="1"/>
  <c r="K85" i="1"/>
  <c r="J85" i="1"/>
  <c r="L84" i="1"/>
  <c r="K84" i="1"/>
  <c r="J84" i="1"/>
  <c r="L83" i="1"/>
  <c r="K83" i="1"/>
  <c r="J83" i="1"/>
  <c r="L82" i="1"/>
  <c r="K82" i="1"/>
  <c r="J82" i="1"/>
  <c r="L81" i="1"/>
  <c r="K81" i="1"/>
  <c r="J81" i="1"/>
  <c r="L80" i="1"/>
  <c r="K80" i="1"/>
  <c r="J80" i="1"/>
  <c r="L79" i="1"/>
  <c r="K79" i="1"/>
  <c r="J79" i="1"/>
  <c r="L78" i="1"/>
  <c r="K78" i="1"/>
  <c r="J78" i="1"/>
  <c r="L77" i="1"/>
  <c r="K77" i="1"/>
  <c r="J77" i="1"/>
  <c r="L76" i="1"/>
  <c r="K76" i="1"/>
  <c r="J76" i="1"/>
  <c r="L75" i="1"/>
  <c r="K75" i="1"/>
  <c r="J75" i="1"/>
  <c r="L74" i="1"/>
  <c r="K74" i="1"/>
  <c r="J74" i="1"/>
  <c r="L73" i="1"/>
  <c r="K73" i="1"/>
  <c r="J73" i="1"/>
  <c r="L72" i="1"/>
  <c r="K72" i="1"/>
  <c r="J72" i="1"/>
  <c r="L71" i="1"/>
  <c r="K71" i="1"/>
  <c r="J71" i="1"/>
  <c r="L70" i="1"/>
  <c r="K70" i="1"/>
  <c r="J70" i="1"/>
  <c r="L69" i="1"/>
  <c r="K69" i="1"/>
  <c r="J69" i="1"/>
  <c r="L68" i="1"/>
  <c r="K68" i="1"/>
  <c r="J68" i="1"/>
  <c r="L67" i="1"/>
  <c r="K67" i="1"/>
  <c r="J67" i="1"/>
  <c r="L66" i="1"/>
  <c r="K66" i="1"/>
  <c r="J66" i="1"/>
  <c r="L65" i="1"/>
  <c r="K65" i="1"/>
  <c r="J65" i="1"/>
  <c r="L64" i="1"/>
  <c r="K64" i="1"/>
  <c r="J64" i="1"/>
  <c r="L63" i="1"/>
  <c r="K63" i="1"/>
  <c r="J63" i="1"/>
  <c r="L62" i="1"/>
  <c r="K62" i="1"/>
  <c r="J62" i="1"/>
  <c r="L61" i="1"/>
  <c r="K61" i="1"/>
  <c r="J61" i="1"/>
  <c r="L60" i="1"/>
  <c r="K60" i="1"/>
  <c r="J60" i="1"/>
  <c r="L59" i="1"/>
  <c r="K59" i="1"/>
  <c r="J59" i="1"/>
  <c r="L58" i="1"/>
  <c r="K58" i="1"/>
  <c r="J58" i="1"/>
  <c r="L57" i="1"/>
  <c r="K57" i="1"/>
  <c r="J57" i="1"/>
  <c r="L56" i="1"/>
  <c r="K56" i="1"/>
  <c r="J56" i="1"/>
  <c r="L55" i="1"/>
  <c r="K55" i="1"/>
  <c r="J55" i="1"/>
  <c r="L54" i="1"/>
  <c r="K54" i="1"/>
  <c r="J54" i="1"/>
  <c r="L53" i="1"/>
  <c r="K53" i="1"/>
  <c r="J53" i="1"/>
  <c r="L52" i="1"/>
  <c r="K52" i="1"/>
  <c r="J52" i="1"/>
  <c r="L51" i="1"/>
  <c r="K51" i="1"/>
  <c r="J51" i="1"/>
  <c r="L50" i="1"/>
  <c r="K50" i="1"/>
  <c r="J50" i="1"/>
  <c r="L49" i="1"/>
  <c r="K49" i="1"/>
  <c r="J49" i="1"/>
  <c r="L48" i="1"/>
  <c r="K48" i="1"/>
  <c r="J48" i="1"/>
  <c r="L47" i="1"/>
  <c r="K47" i="1"/>
  <c r="J47" i="1"/>
  <c r="L46" i="1"/>
  <c r="K46" i="1"/>
  <c r="J46" i="1"/>
  <c r="L45" i="1"/>
  <c r="K45" i="1"/>
  <c r="J45" i="1"/>
  <c r="L44" i="1"/>
  <c r="K44" i="1"/>
  <c r="J44" i="1"/>
  <c r="L43" i="1"/>
  <c r="K43" i="1"/>
  <c r="J43" i="1"/>
  <c r="L42" i="1"/>
  <c r="K42" i="1"/>
  <c r="J42" i="1"/>
  <c r="L41" i="1"/>
  <c r="K41" i="1"/>
  <c r="J41" i="1"/>
  <c r="L40" i="1"/>
  <c r="K40" i="1"/>
  <c r="J40" i="1"/>
  <c r="L39" i="1"/>
  <c r="K39" i="1"/>
  <c r="J39" i="1"/>
  <c r="L38" i="1"/>
  <c r="K38" i="1"/>
  <c r="J38" i="1"/>
  <c r="L37" i="1"/>
  <c r="K37" i="1"/>
  <c r="J37" i="1"/>
  <c r="L36" i="1"/>
  <c r="K36" i="1"/>
  <c r="J36" i="1"/>
  <c r="L35" i="1"/>
  <c r="K35" i="1"/>
  <c r="J35" i="1"/>
  <c r="L34" i="1"/>
  <c r="K34" i="1"/>
  <c r="J34" i="1"/>
  <c r="L33" i="1"/>
  <c r="K33" i="1"/>
  <c r="J33" i="1"/>
  <c r="L32" i="1"/>
  <c r="K32" i="1"/>
  <c r="J32" i="1"/>
  <c r="L31" i="1"/>
  <c r="K31" i="1"/>
  <c r="J31" i="1"/>
  <c r="L30" i="1"/>
  <c r="K30" i="1"/>
  <c r="J30" i="1"/>
  <c r="L29" i="1"/>
  <c r="K29" i="1"/>
  <c r="J29" i="1"/>
  <c r="L28" i="1"/>
  <c r="K28" i="1"/>
  <c r="J28" i="1"/>
  <c r="L27" i="1"/>
  <c r="K27" i="1"/>
  <c r="J27" i="1"/>
  <c r="L26" i="1"/>
  <c r="K26" i="1"/>
  <c r="J26" i="1"/>
  <c r="L25" i="1"/>
  <c r="K25" i="1"/>
  <c r="J25" i="1"/>
  <c r="L24" i="1"/>
  <c r="K24" i="1"/>
  <c r="J24" i="1"/>
  <c r="L23" i="1"/>
  <c r="K23" i="1"/>
  <c r="J23" i="1"/>
  <c r="L22" i="1"/>
  <c r="K22" i="1"/>
  <c r="J22" i="1"/>
  <c r="L21" i="1"/>
  <c r="K21" i="1"/>
  <c r="J21" i="1"/>
  <c r="L20" i="1"/>
  <c r="K20" i="1"/>
  <c r="J20" i="1"/>
  <c r="L19" i="1"/>
  <c r="K19" i="1"/>
  <c r="J19" i="1"/>
  <c r="L18" i="1"/>
  <c r="K18" i="1"/>
  <c r="J18" i="1"/>
  <c r="L17" i="1"/>
  <c r="K17" i="1"/>
  <c r="J17" i="1"/>
  <c r="L16" i="1"/>
  <c r="K16" i="1"/>
  <c r="J16" i="1"/>
  <c r="L15" i="1"/>
  <c r="K15" i="1"/>
  <c r="J15" i="1"/>
  <c r="L14" i="1"/>
  <c r="K14" i="1"/>
  <c r="J14" i="1"/>
  <c r="L13" i="1"/>
  <c r="K13" i="1"/>
  <c r="J13" i="1"/>
  <c r="L12" i="1"/>
  <c r="K12" i="1"/>
  <c r="J12" i="1"/>
  <c r="L11" i="1"/>
  <c r="K11" i="1"/>
  <c r="J11" i="1"/>
  <c r="L10" i="1"/>
  <c r="K10" i="1"/>
  <c r="J10" i="1"/>
  <c r="L9" i="1"/>
  <c r="K9" i="1"/>
  <c r="J9" i="1"/>
  <c r="H527" i="1"/>
  <c r="G527" i="1"/>
  <c r="H526" i="1"/>
  <c r="G526" i="1"/>
  <c r="H525" i="1"/>
  <c r="G525" i="1"/>
  <c r="H524" i="1"/>
  <c r="G524" i="1"/>
  <c r="H523" i="1"/>
  <c r="G523" i="1"/>
  <c r="H522" i="1"/>
  <c r="G522" i="1"/>
  <c r="H521" i="1"/>
  <c r="G521" i="1"/>
  <c r="H520" i="1"/>
  <c r="G520" i="1"/>
  <c r="H519" i="1"/>
  <c r="G519" i="1"/>
  <c r="H518" i="1"/>
  <c r="G518" i="1"/>
  <c r="H517" i="1"/>
  <c r="G517" i="1"/>
  <c r="H516" i="1"/>
  <c r="G516" i="1"/>
  <c r="H515" i="1"/>
  <c r="G515" i="1"/>
  <c r="H514" i="1"/>
  <c r="G514" i="1"/>
  <c r="H513" i="1"/>
  <c r="G513" i="1"/>
  <c r="H512" i="1"/>
  <c r="G512" i="1"/>
  <c r="H511" i="1"/>
  <c r="G511" i="1"/>
  <c r="H510" i="1"/>
  <c r="G510" i="1"/>
  <c r="H509" i="1"/>
  <c r="G509" i="1"/>
  <c r="H508" i="1"/>
  <c r="G508" i="1"/>
  <c r="H507" i="1"/>
  <c r="G507" i="1"/>
  <c r="H506" i="1"/>
  <c r="G506" i="1"/>
  <c r="H505" i="1"/>
  <c r="G505" i="1"/>
  <c r="H504" i="1"/>
  <c r="G504" i="1"/>
  <c r="H503" i="1"/>
  <c r="G503" i="1"/>
  <c r="H502" i="1"/>
  <c r="G502" i="1"/>
  <c r="H501" i="1"/>
  <c r="G501" i="1"/>
  <c r="H500" i="1"/>
  <c r="G500" i="1"/>
  <c r="H499" i="1"/>
  <c r="G499" i="1"/>
  <c r="H498" i="1"/>
  <c r="G498" i="1"/>
  <c r="H497" i="1"/>
  <c r="G497" i="1"/>
  <c r="H496" i="1"/>
  <c r="G496" i="1"/>
  <c r="H495" i="1"/>
  <c r="G495" i="1"/>
  <c r="H494" i="1"/>
  <c r="G494" i="1"/>
  <c r="H493" i="1"/>
  <c r="G493" i="1"/>
  <c r="H492" i="1"/>
  <c r="G492" i="1"/>
  <c r="H491" i="1"/>
  <c r="G491" i="1"/>
  <c r="H490" i="1"/>
  <c r="G490" i="1"/>
  <c r="H489" i="1"/>
  <c r="G489" i="1"/>
  <c r="H488" i="1"/>
  <c r="G488" i="1"/>
  <c r="H487" i="1"/>
  <c r="G487" i="1"/>
  <c r="H486" i="1"/>
  <c r="G486" i="1"/>
  <c r="H485" i="1"/>
  <c r="G485" i="1"/>
  <c r="H484" i="1"/>
  <c r="G484" i="1"/>
  <c r="H483" i="1"/>
  <c r="G483" i="1"/>
  <c r="H482" i="1"/>
  <c r="G482" i="1"/>
  <c r="H481" i="1"/>
  <c r="G481" i="1"/>
  <c r="H480" i="1"/>
  <c r="G480" i="1"/>
  <c r="H479" i="1"/>
  <c r="G479" i="1"/>
  <c r="H478" i="1"/>
  <c r="G478" i="1"/>
  <c r="H477" i="1"/>
  <c r="G477" i="1"/>
  <c r="H476" i="1"/>
  <c r="G476" i="1"/>
  <c r="H475" i="1"/>
  <c r="G475" i="1"/>
  <c r="H474" i="1"/>
  <c r="G474" i="1"/>
  <c r="H473" i="1"/>
  <c r="G473" i="1"/>
  <c r="H472" i="1"/>
  <c r="G472" i="1"/>
  <c r="H471" i="1"/>
  <c r="G471" i="1"/>
  <c r="H470" i="1"/>
  <c r="G470" i="1"/>
  <c r="H469" i="1"/>
  <c r="G469" i="1"/>
  <c r="H468" i="1"/>
  <c r="G468" i="1"/>
  <c r="H467" i="1"/>
  <c r="G467" i="1"/>
  <c r="H466" i="1"/>
  <c r="G466" i="1"/>
  <c r="H465" i="1"/>
  <c r="G465" i="1"/>
  <c r="H464" i="1"/>
  <c r="G464" i="1"/>
  <c r="H463" i="1"/>
  <c r="G463" i="1"/>
  <c r="H462" i="1"/>
  <c r="G462" i="1"/>
  <c r="H461" i="1"/>
  <c r="G461" i="1"/>
  <c r="H460" i="1"/>
  <c r="G460" i="1"/>
  <c r="H459" i="1"/>
  <c r="G459" i="1"/>
  <c r="H458" i="1"/>
  <c r="G458" i="1"/>
  <c r="H457" i="1"/>
  <c r="G457" i="1"/>
  <c r="H456" i="1"/>
  <c r="G456" i="1"/>
  <c r="H455" i="1"/>
  <c r="G455" i="1"/>
  <c r="H454" i="1"/>
  <c r="G454" i="1"/>
  <c r="H453" i="1"/>
  <c r="G453" i="1"/>
  <c r="H452" i="1"/>
  <c r="G452" i="1"/>
  <c r="H451" i="1"/>
  <c r="G451" i="1"/>
  <c r="H450" i="1"/>
  <c r="G450" i="1"/>
  <c r="H449" i="1"/>
  <c r="G449" i="1"/>
  <c r="H448" i="1"/>
  <c r="G448" i="1"/>
  <c r="H447" i="1"/>
  <c r="G447" i="1"/>
  <c r="H446" i="1"/>
  <c r="G446" i="1"/>
  <c r="H445" i="1"/>
  <c r="G445" i="1"/>
  <c r="H444" i="1"/>
  <c r="G444" i="1"/>
  <c r="H443" i="1"/>
  <c r="G443" i="1"/>
  <c r="H442" i="1"/>
  <c r="G442" i="1"/>
  <c r="H441" i="1"/>
  <c r="G441" i="1"/>
  <c r="H440" i="1"/>
  <c r="G440" i="1"/>
  <c r="H439" i="1"/>
  <c r="G439" i="1"/>
  <c r="H438" i="1"/>
  <c r="G438" i="1"/>
  <c r="H437" i="1"/>
  <c r="G437" i="1"/>
  <c r="H436" i="1"/>
  <c r="G436" i="1"/>
  <c r="H435" i="1"/>
  <c r="G435" i="1"/>
  <c r="H434" i="1"/>
  <c r="G434" i="1"/>
  <c r="H433" i="1"/>
  <c r="G433" i="1"/>
  <c r="H432" i="1"/>
  <c r="G432" i="1"/>
  <c r="H431" i="1"/>
  <c r="G431" i="1"/>
  <c r="H430" i="1"/>
  <c r="G430" i="1"/>
  <c r="H429" i="1"/>
  <c r="G429" i="1"/>
  <c r="H428" i="1"/>
  <c r="G428" i="1"/>
  <c r="H427" i="1"/>
  <c r="G427" i="1"/>
  <c r="H426" i="1"/>
  <c r="G426" i="1"/>
  <c r="H425" i="1"/>
  <c r="G425" i="1"/>
  <c r="H424" i="1"/>
  <c r="G424" i="1"/>
  <c r="H423" i="1"/>
  <c r="G423" i="1"/>
  <c r="H422" i="1"/>
  <c r="G422" i="1"/>
  <c r="H421" i="1"/>
  <c r="G421" i="1"/>
  <c r="H420" i="1"/>
  <c r="G420" i="1"/>
  <c r="H419" i="1"/>
  <c r="G419" i="1"/>
  <c r="H418" i="1"/>
  <c r="G418" i="1"/>
  <c r="H417" i="1"/>
  <c r="G417" i="1"/>
  <c r="H416" i="1"/>
  <c r="G416" i="1"/>
  <c r="H415" i="1"/>
  <c r="G415" i="1"/>
  <c r="H414" i="1"/>
  <c r="G414" i="1"/>
  <c r="H413" i="1"/>
  <c r="G413" i="1"/>
  <c r="H412" i="1"/>
  <c r="G412" i="1"/>
  <c r="H411" i="1"/>
  <c r="G411" i="1"/>
  <c r="H410" i="1"/>
  <c r="G410" i="1"/>
  <c r="H409" i="1"/>
  <c r="G409" i="1"/>
  <c r="H408" i="1"/>
  <c r="G408" i="1"/>
  <c r="H407" i="1"/>
  <c r="G407" i="1"/>
  <c r="H406" i="1"/>
  <c r="G406" i="1"/>
  <c r="H405" i="1"/>
  <c r="G405" i="1"/>
  <c r="H404" i="1"/>
  <c r="G404" i="1"/>
  <c r="H403" i="1"/>
  <c r="G403" i="1"/>
  <c r="H402" i="1"/>
  <c r="G402" i="1"/>
  <c r="H401" i="1"/>
  <c r="G401" i="1"/>
  <c r="H400" i="1"/>
  <c r="G400" i="1"/>
  <c r="H399" i="1"/>
  <c r="G399" i="1"/>
  <c r="H398" i="1"/>
  <c r="G398" i="1"/>
  <c r="H397" i="1"/>
  <c r="G397" i="1"/>
  <c r="H396" i="1"/>
  <c r="G396" i="1"/>
  <c r="H395" i="1"/>
  <c r="G395" i="1"/>
  <c r="H394" i="1"/>
  <c r="G394" i="1"/>
  <c r="H393" i="1"/>
  <c r="G393" i="1"/>
  <c r="H392" i="1"/>
  <c r="G392" i="1"/>
  <c r="H391" i="1"/>
  <c r="G391" i="1"/>
  <c r="H390" i="1"/>
  <c r="G390" i="1"/>
  <c r="H389" i="1"/>
  <c r="G389" i="1"/>
  <c r="H388" i="1"/>
  <c r="G388" i="1"/>
  <c r="H387" i="1"/>
  <c r="G387" i="1"/>
  <c r="H386" i="1"/>
  <c r="G386" i="1"/>
  <c r="H385" i="1"/>
  <c r="G385" i="1"/>
  <c r="H384" i="1"/>
  <c r="G384" i="1"/>
  <c r="H383" i="1"/>
  <c r="G383" i="1"/>
  <c r="H382" i="1"/>
  <c r="G382" i="1"/>
  <c r="H381" i="1"/>
  <c r="G381" i="1"/>
  <c r="H380" i="1"/>
  <c r="G380" i="1"/>
  <c r="H379" i="1"/>
  <c r="G379" i="1"/>
  <c r="H378" i="1"/>
  <c r="G378" i="1"/>
  <c r="H377" i="1"/>
  <c r="G377" i="1"/>
  <c r="H376" i="1"/>
  <c r="G376" i="1"/>
  <c r="H375" i="1"/>
  <c r="G375" i="1"/>
  <c r="H374" i="1"/>
  <c r="G374" i="1"/>
  <c r="H373" i="1"/>
  <c r="G373" i="1"/>
  <c r="H372" i="1"/>
  <c r="G372" i="1"/>
  <c r="H371" i="1"/>
  <c r="G371" i="1"/>
  <c r="H370" i="1"/>
  <c r="G370" i="1"/>
  <c r="H369" i="1"/>
  <c r="G369" i="1"/>
  <c r="H368" i="1"/>
  <c r="G368" i="1"/>
  <c r="H367" i="1"/>
  <c r="G367" i="1"/>
  <c r="H366" i="1"/>
  <c r="G366" i="1"/>
  <c r="H365" i="1"/>
  <c r="G365" i="1"/>
  <c r="H364" i="1"/>
  <c r="G364" i="1"/>
  <c r="H363" i="1"/>
  <c r="G363" i="1"/>
  <c r="H362" i="1"/>
  <c r="G362" i="1"/>
  <c r="H361" i="1"/>
  <c r="G361" i="1"/>
  <c r="H360" i="1"/>
  <c r="G360" i="1"/>
  <c r="H359" i="1"/>
  <c r="G359" i="1"/>
  <c r="H358" i="1"/>
  <c r="G358" i="1"/>
  <c r="H357" i="1"/>
  <c r="G357" i="1"/>
  <c r="H356" i="1"/>
  <c r="G356" i="1"/>
  <c r="H355" i="1"/>
  <c r="G355" i="1"/>
  <c r="H354" i="1"/>
  <c r="G354" i="1"/>
  <c r="H353" i="1"/>
  <c r="G353" i="1"/>
  <c r="H352" i="1"/>
  <c r="G352" i="1"/>
  <c r="H351" i="1"/>
  <c r="G351" i="1"/>
  <c r="H350" i="1"/>
  <c r="G350" i="1"/>
  <c r="H349" i="1"/>
  <c r="G349" i="1"/>
  <c r="H348" i="1"/>
  <c r="G348" i="1"/>
  <c r="H347" i="1"/>
  <c r="G347" i="1"/>
  <c r="H346" i="1"/>
  <c r="G346" i="1"/>
  <c r="H345" i="1"/>
  <c r="G345" i="1"/>
  <c r="H344" i="1"/>
  <c r="G344" i="1"/>
  <c r="H343" i="1"/>
  <c r="G343" i="1"/>
  <c r="H342" i="1"/>
  <c r="G342" i="1"/>
  <c r="H341" i="1"/>
  <c r="G341" i="1"/>
  <c r="H340" i="1"/>
  <c r="G340" i="1"/>
  <c r="H339" i="1"/>
  <c r="G339" i="1"/>
  <c r="H338" i="1"/>
  <c r="G338" i="1"/>
  <c r="H337" i="1"/>
  <c r="G337" i="1"/>
  <c r="H336" i="1"/>
  <c r="G336" i="1"/>
  <c r="H335" i="1"/>
  <c r="G335" i="1"/>
  <c r="H334" i="1"/>
  <c r="G334" i="1"/>
  <c r="H333" i="1"/>
  <c r="G333" i="1"/>
  <c r="H332" i="1"/>
  <c r="G332" i="1"/>
  <c r="H331" i="1"/>
  <c r="G331" i="1"/>
  <c r="H330" i="1"/>
  <c r="G330" i="1"/>
  <c r="H329" i="1"/>
  <c r="G329" i="1"/>
  <c r="H328" i="1"/>
  <c r="G328" i="1"/>
  <c r="H327" i="1"/>
  <c r="G327" i="1"/>
  <c r="H326" i="1"/>
  <c r="G326" i="1"/>
  <c r="H325" i="1"/>
  <c r="G325" i="1"/>
  <c r="H324" i="1"/>
  <c r="G324" i="1"/>
  <c r="H323" i="1"/>
  <c r="G323" i="1"/>
  <c r="H322" i="1"/>
  <c r="G322" i="1"/>
  <c r="H321" i="1"/>
  <c r="G321" i="1"/>
  <c r="H320" i="1"/>
  <c r="G320" i="1"/>
  <c r="H319" i="1"/>
  <c r="G319" i="1"/>
  <c r="H318" i="1"/>
  <c r="G318" i="1"/>
  <c r="H317" i="1"/>
  <c r="G317" i="1"/>
  <c r="H316" i="1"/>
  <c r="G316" i="1"/>
  <c r="H315" i="1"/>
  <c r="G315" i="1"/>
  <c r="H314" i="1"/>
  <c r="G314" i="1"/>
  <c r="H313" i="1"/>
  <c r="G313" i="1"/>
  <c r="H312" i="1"/>
  <c r="G312" i="1"/>
  <c r="H311" i="1"/>
  <c r="G311" i="1"/>
  <c r="H310" i="1"/>
  <c r="G310" i="1"/>
  <c r="H309" i="1"/>
  <c r="G309" i="1"/>
  <c r="H308" i="1"/>
  <c r="G308" i="1"/>
  <c r="H307" i="1"/>
  <c r="G307" i="1"/>
  <c r="H306" i="1"/>
  <c r="G306" i="1"/>
  <c r="H305" i="1"/>
  <c r="G305" i="1"/>
  <c r="H304" i="1"/>
  <c r="G304" i="1"/>
  <c r="H303" i="1"/>
  <c r="G303" i="1"/>
  <c r="H302" i="1"/>
  <c r="G302" i="1"/>
  <c r="H301" i="1"/>
  <c r="G301" i="1"/>
  <c r="H300" i="1"/>
  <c r="G300" i="1"/>
  <c r="H299" i="1"/>
  <c r="G299" i="1"/>
  <c r="H298" i="1"/>
  <c r="G298" i="1"/>
  <c r="H297" i="1"/>
  <c r="G297" i="1"/>
  <c r="H296" i="1"/>
  <c r="G296" i="1"/>
  <c r="H295" i="1"/>
  <c r="G295" i="1"/>
  <c r="H294" i="1"/>
  <c r="G294" i="1"/>
  <c r="H293" i="1"/>
  <c r="G293" i="1"/>
  <c r="H292" i="1"/>
  <c r="G292" i="1"/>
  <c r="H291" i="1"/>
  <c r="G291" i="1"/>
  <c r="H290" i="1"/>
  <c r="G290" i="1"/>
  <c r="H289" i="1"/>
  <c r="G289" i="1"/>
  <c r="H288" i="1"/>
  <c r="G288" i="1"/>
  <c r="H287" i="1"/>
  <c r="G287" i="1"/>
  <c r="H286" i="1"/>
  <c r="G286" i="1"/>
  <c r="H285" i="1"/>
  <c r="G285" i="1"/>
  <c r="H284" i="1"/>
  <c r="G284" i="1"/>
  <c r="H283" i="1"/>
  <c r="G283" i="1"/>
  <c r="H282" i="1"/>
  <c r="G282" i="1"/>
  <c r="H281" i="1"/>
  <c r="G281" i="1"/>
  <c r="H280" i="1"/>
  <c r="G280" i="1"/>
  <c r="H279" i="1"/>
  <c r="G279" i="1"/>
  <c r="H278" i="1"/>
  <c r="G278" i="1"/>
  <c r="H277" i="1"/>
  <c r="G277" i="1"/>
  <c r="H276" i="1"/>
  <c r="G276" i="1"/>
  <c r="H275" i="1"/>
  <c r="G275" i="1"/>
  <c r="H274" i="1"/>
  <c r="G274" i="1"/>
  <c r="H273" i="1"/>
  <c r="G273" i="1"/>
  <c r="H272" i="1"/>
  <c r="G272" i="1"/>
  <c r="H271" i="1"/>
  <c r="G271" i="1"/>
  <c r="H270" i="1"/>
  <c r="G270" i="1"/>
  <c r="H269" i="1"/>
  <c r="G269" i="1"/>
  <c r="H268" i="1"/>
  <c r="G268" i="1"/>
  <c r="H267" i="1"/>
  <c r="G267" i="1"/>
  <c r="H266" i="1"/>
  <c r="G266" i="1"/>
  <c r="H265" i="1"/>
  <c r="G265" i="1"/>
  <c r="H264" i="1"/>
  <c r="G264" i="1"/>
  <c r="H263" i="1"/>
  <c r="G263" i="1"/>
  <c r="H262" i="1"/>
  <c r="G262" i="1"/>
  <c r="H261" i="1"/>
  <c r="G261" i="1"/>
  <c r="H260" i="1"/>
  <c r="G260" i="1"/>
  <c r="H259" i="1"/>
  <c r="G259" i="1"/>
  <c r="H258" i="1"/>
  <c r="G258" i="1"/>
  <c r="H257" i="1"/>
  <c r="G257" i="1"/>
  <c r="H256" i="1"/>
  <c r="G256" i="1"/>
  <c r="H255" i="1"/>
  <c r="G255" i="1"/>
  <c r="H254" i="1"/>
  <c r="G254" i="1"/>
  <c r="H253" i="1"/>
  <c r="G253" i="1"/>
  <c r="H252" i="1"/>
  <c r="G252" i="1"/>
  <c r="H251" i="1"/>
  <c r="G251" i="1"/>
  <c r="H250" i="1"/>
  <c r="G250" i="1"/>
  <c r="H249" i="1"/>
  <c r="G249" i="1"/>
  <c r="H248" i="1"/>
  <c r="G248" i="1"/>
  <c r="H247" i="1"/>
  <c r="G247" i="1"/>
  <c r="H246" i="1"/>
  <c r="G246" i="1"/>
  <c r="H245" i="1"/>
  <c r="G245" i="1"/>
  <c r="H244" i="1"/>
  <c r="G244" i="1"/>
  <c r="H243" i="1"/>
  <c r="G243" i="1"/>
  <c r="H242" i="1"/>
  <c r="G242" i="1"/>
  <c r="H241" i="1"/>
  <c r="G241" i="1"/>
  <c r="H240" i="1"/>
  <c r="G240" i="1"/>
  <c r="H239" i="1"/>
  <c r="G239" i="1"/>
  <c r="H238" i="1"/>
  <c r="G238" i="1"/>
  <c r="H237" i="1"/>
  <c r="G237" i="1"/>
  <c r="H236" i="1"/>
  <c r="G236" i="1"/>
  <c r="H235" i="1"/>
  <c r="G235" i="1"/>
  <c r="H234" i="1"/>
  <c r="G234" i="1"/>
  <c r="H233" i="1"/>
  <c r="G233" i="1"/>
  <c r="H232" i="1"/>
  <c r="G232" i="1"/>
  <c r="H231" i="1"/>
  <c r="G231" i="1"/>
  <c r="H230" i="1"/>
  <c r="G230" i="1"/>
  <c r="H229" i="1"/>
  <c r="G229" i="1"/>
  <c r="H228" i="1"/>
  <c r="G228" i="1"/>
  <c r="H227" i="1"/>
  <c r="G227" i="1"/>
  <c r="H226" i="1"/>
  <c r="G226" i="1"/>
  <c r="H225" i="1"/>
  <c r="G225" i="1"/>
  <c r="H224" i="1"/>
  <c r="G224" i="1"/>
  <c r="H223" i="1"/>
  <c r="G223" i="1"/>
  <c r="H222" i="1"/>
  <c r="G222" i="1"/>
  <c r="H221" i="1"/>
  <c r="G221" i="1"/>
  <c r="H220" i="1"/>
  <c r="G220" i="1"/>
  <c r="H219" i="1"/>
  <c r="G219" i="1"/>
  <c r="H218" i="1"/>
  <c r="G218" i="1"/>
  <c r="H217" i="1"/>
  <c r="G217" i="1"/>
  <c r="H216" i="1"/>
  <c r="G216" i="1"/>
  <c r="H215" i="1"/>
  <c r="G215" i="1"/>
  <c r="H214" i="1"/>
  <c r="G214" i="1"/>
  <c r="H213" i="1"/>
  <c r="G213" i="1"/>
  <c r="H212" i="1"/>
  <c r="G212" i="1"/>
  <c r="H211" i="1"/>
  <c r="G211" i="1"/>
  <c r="H210" i="1"/>
  <c r="G210" i="1"/>
  <c r="H209" i="1"/>
  <c r="G209" i="1"/>
  <c r="H208" i="1"/>
  <c r="G208" i="1"/>
  <c r="H207" i="1"/>
  <c r="G207" i="1"/>
  <c r="H206" i="1"/>
  <c r="G206" i="1"/>
  <c r="H205" i="1"/>
  <c r="G205" i="1"/>
  <c r="H204" i="1"/>
  <c r="G204" i="1"/>
  <c r="H203" i="1"/>
  <c r="G203" i="1"/>
  <c r="H202" i="1"/>
  <c r="G202" i="1"/>
  <c r="H201" i="1"/>
  <c r="G201" i="1"/>
  <c r="H200" i="1"/>
  <c r="G200" i="1"/>
  <c r="H199" i="1"/>
  <c r="G199" i="1"/>
  <c r="H198" i="1"/>
  <c r="G198" i="1"/>
  <c r="H197" i="1"/>
  <c r="G197" i="1"/>
  <c r="H196" i="1"/>
  <c r="G196" i="1"/>
  <c r="H195" i="1"/>
  <c r="G195" i="1"/>
  <c r="H194" i="1"/>
  <c r="G194" i="1"/>
  <c r="H193" i="1"/>
  <c r="G193" i="1"/>
  <c r="H192" i="1"/>
  <c r="G192" i="1"/>
  <c r="H191" i="1"/>
  <c r="G191" i="1"/>
  <c r="H190" i="1"/>
  <c r="G190" i="1"/>
  <c r="H189" i="1"/>
  <c r="G189" i="1"/>
  <c r="H188" i="1"/>
  <c r="G188" i="1"/>
  <c r="H187" i="1"/>
  <c r="G187" i="1"/>
  <c r="H186" i="1"/>
  <c r="G186" i="1"/>
  <c r="H185" i="1"/>
  <c r="G185" i="1"/>
  <c r="H184" i="1"/>
  <c r="G184" i="1"/>
  <c r="H183" i="1"/>
  <c r="G183" i="1"/>
  <c r="H182" i="1"/>
  <c r="G182" i="1"/>
  <c r="H181" i="1"/>
  <c r="G181" i="1"/>
  <c r="H180" i="1"/>
  <c r="G180" i="1"/>
  <c r="H179" i="1"/>
  <c r="G179" i="1"/>
  <c r="H178" i="1"/>
  <c r="G178" i="1"/>
  <c r="H177" i="1"/>
  <c r="G177" i="1"/>
  <c r="H176" i="1"/>
  <c r="G176" i="1"/>
  <c r="H175" i="1"/>
  <c r="G175" i="1"/>
  <c r="H174" i="1"/>
  <c r="G174" i="1"/>
  <c r="H173" i="1"/>
  <c r="G173" i="1"/>
  <c r="H172" i="1"/>
  <c r="G172" i="1"/>
  <c r="H171" i="1"/>
  <c r="G171" i="1"/>
  <c r="H170" i="1"/>
  <c r="G170" i="1"/>
  <c r="H169" i="1"/>
  <c r="G169" i="1"/>
  <c r="H168" i="1"/>
  <c r="G168" i="1"/>
  <c r="H167" i="1"/>
  <c r="G167" i="1"/>
  <c r="H166" i="1"/>
  <c r="G166" i="1"/>
  <c r="H165" i="1"/>
  <c r="G165" i="1"/>
  <c r="H164" i="1"/>
  <c r="G164" i="1"/>
  <c r="H163" i="1"/>
  <c r="G163" i="1"/>
  <c r="H162" i="1"/>
  <c r="G162" i="1"/>
  <c r="H161" i="1"/>
  <c r="G161" i="1"/>
  <c r="H160" i="1"/>
  <c r="G160" i="1"/>
  <c r="H159" i="1"/>
  <c r="G159" i="1"/>
  <c r="H158" i="1"/>
  <c r="G158" i="1"/>
  <c r="H157" i="1"/>
  <c r="G157" i="1"/>
  <c r="H156" i="1"/>
  <c r="G156" i="1"/>
  <c r="H155" i="1"/>
  <c r="G155" i="1"/>
  <c r="H154" i="1"/>
  <c r="G154" i="1"/>
  <c r="H153" i="1"/>
  <c r="G153" i="1"/>
  <c r="H152" i="1"/>
  <c r="G152" i="1"/>
  <c r="H151" i="1"/>
  <c r="G151" i="1"/>
  <c r="H150" i="1"/>
  <c r="G150" i="1"/>
  <c r="H149" i="1"/>
  <c r="G149" i="1"/>
  <c r="H148" i="1"/>
  <c r="G148" i="1"/>
  <c r="H147" i="1"/>
  <c r="G147" i="1"/>
  <c r="H146" i="1"/>
  <c r="G146" i="1"/>
  <c r="H145" i="1"/>
  <c r="G145" i="1"/>
  <c r="H144" i="1"/>
  <c r="G144" i="1"/>
  <c r="H143" i="1"/>
  <c r="G143" i="1"/>
  <c r="H142" i="1"/>
  <c r="G142" i="1"/>
  <c r="H141" i="1"/>
  <c r="G141" i="1"/>
  <c r="H140" i="1"/>
  <c r="G140" i="1"/>
  <c r="H139" i="1"/>
  <c r="G139" i="1"/>
  <c r="H138" i="1"/>
  <c r="G138" i="1"/>
  <c r="H137" i="1"/>
  <c r="G137" i="1"/>
  <c r="H136" i="1"/>
  <c r="G136" i="1"/>
  <c r="H135" i="1"/>
  <c r="G135" i="1"/>
  <c r="H134" i="1"/>
  <c r="G134" i="1"/>
  <c r="H133" i="1"/>
  <c r="G133" i="1"/>
  <c r="H132" i="1"/>
  <c r="G132" i="1"/>
  <c r="H131" i="1"/>
  <c r="G131" i="1"/>
  <c r="H130" i="1"/>
  <c r="G130" i="1"/>
  <c r="H129" i="1"/>
  <c r="G129" i="1"/>
  <c r="H128" i="1"/>
  <c r="G128" i="1"/>
  <c r="H127" i="1"/>
  <c r="G127" i="1"/>
  <c r="H126" i="1"/>
  <c r="G126" i="1"/>
  <c r="H125" i="1"/>
  <c r="G125" i="1"/>
  <c r="H124" i="1"/>
  <c r="G124" i="1"/>
  <c r="H123" i="1"/>
  <c r="G123" i="1"/>
  <c r="H122" i="1"/>
  <c r="G122" i="1"/>
  <c r="H121" i="1"/>
  <c r="G121" i="1"/>
  <c r="H120" i="1"/>
  <c r="G120" i="1"/>
  <c r="H119" i="1"/>
  <c r="G119" i="1"/>
  <c r="H118" i="1"/>
  <c r="G118" i="1"/>
  <c r="H117" i="1"/>
  <c r="G117" i="1"/>
  <c r="H116" i="1"/>
  <c r="G116" i="1"/>
  <c r="H115" i="1"/>
  <c r="G115" i="1"/>
  <c r="H114" i="1"/>
  <c r="G114" i="1"/>
  <c r="H113" i="1"/>
  <c r="G113" i="1"/>
  <c r="H112" i="1"/>
  <c r="G112" i="1"/>
  <c r="H111" i="1"/>
  <c r="G111" i="1"/>
  <c r="H110" i="1"/>
  <c r="G110" i="1"/>
  <c r="H109" i="1"/>
  <c r="G109" i="1"/>
  <c r="H108" i="1"/>
  <c r="G108" i="1"/>
  <c r="H107" i="1"/>
  <c r="G107" i="1"/>
  <c r="H106" i="1"/>
  <c r="G106" i="1"/>
  <c r="H105" i="1"/>
  <c r="G105" i="1"/>
  <c r="H104" i="1"/>
  <c r="G104" i="1"/>
  <c r="H103" i="1"/>
  <c r="G103" i="1"/>
  <c r="H102" i="1"/>
  <c r="G102" i="1"/>
  <c r="H101" i="1"/>
  <c r="G101" i="1"/>
  <c r="H100" i="1"/>
  <c r="G100" i="1"/>
  <c r="H99" i="1"/>
  <c r="G99" i="1"/>
  <c r="H98" i="1"/>
  <c r="G98" i="1"/>
  <c r="H97" i="1"/>
  <c r="G97" i="1"/>
  <c r="H96" i="1"/>
  <c r="G96" i="1"/>
  <c r="H95" i="1"/>
  <c r="G95" i="1"/>
  <c r="H94" i="1"/>
  <c r="G94" i="1"/>
  <c r="H93" i="1"/>
  <c r="G93" i="1"/>
  <c r="H92" i="1"/>
  <c r="G92" i="1"/>
  <c r="H91" i="1"/>
  <c r="G91" i="1"/>
  <c r="H90" i="1"/>
  <c r="G90" i="1"/>
  <c r="H89" i="1"/>
  <c r="G89" i="1"/>
  <c r="H88" i="1"/>
  <c r="G88" i="1"/>
  <c r="H87" i="1"/>
  <c r="G87" i="1"/>
  <c r="H86" i="1"/>
  <c r="G86" i="1"/>
  <c r="H85" i="1"/>
  <c r="G85" i="1"/>
  <c r="H84" i="1"/>
  <c r="G84" i="1"/>
  <c r="H83" i="1"/>
  <c r="G83" i="1"/>
  <c r="H82" i="1"/>
  <c r="G82" i="1"/>
  <c r="H81" i="1"/>
  <c r="G81" i="1"/>
  <c r="H80" i="1"/>
  <c r="G80" i="1"/>
  <c r="H79" i="1"/>
  <c r="G79" i="1"/>
  <c r="H78" i="1"/>
  <c r="G78" i="1"/>
  <c r="H77" i="1"/>
  <c r="G77" i="1"/>
  <c r="H76" i="1"/>
  <c r="G76" i="1"/>
  <c r="H75" i="1"/>
  <c r="G75" i="1"/>
  <c r="H74" i="1"/>
  <c r="G74" i="1"/>
  <c r="H73" i="1"/>
  <c r="G73" i="1"/>
  <c r="H72" i="1"/>
  <c r="G72" i="1"/>
  <c r="H71" i="1"/>
  <c r="G71" i="1"/>
  <c r="H70" i="1"/>
  <c r="G70" i="1"/>
  <c r="H69" i="1"/>
  <c r="G69" i="1"/>
  <c r="H68" i="1"/>
  <c r="G68" i="1"/>
  <c r="H67" i="1"/>
  <c r="G67" i="1"/>
  <c r="H66" i="1"/>
  <c r="G66" i="1"/>
  <c r="H65" i="1"/>
  <c r="G65" i="1"/>
  <c r="H64" i="1"/>
  <c r="G64" i="1"/>
  <c r="H63" i="1"/>
  <c r="G63" i="1"/>
  <c r="H62" i="1"/>
  <c r="G62" i="1"/>
  <c r="H61" i="1"/>
  <c r="G61" i="1"/>
  <c r="H60" i="1"/>
  <c r="G60" i="1"/>
  <c r="H59" i="1"/>
  <c r="G59" i="1"/>
  <c r="H58" i="1"/>
  <c r="G58" i="1"/>
  <c r="H57" i="1"/>
  <c r="G57" i="1"/>
  <c r="H56" i="1"/>
  <c r="G56" i="1"/>
  <c r="H55" i="1"/>
  <c r="G55" i="1"/>
  <c r="H54" i="1"/>
  <c r="G54" i="1"/>
  <c r="H53" i="1"/>
  <c r="G53" i="1"/>
  <c r="H52" i="1"/>
  <c r="G52" i="1"/>
  <c r="H51" i="1"/>
  <c r="G51" i="1"/>
  <c r="H50" i="1"/>
  <c r="G50" i="1"/>
  <c r="H49" i="1"/>
  <c r="G49" i="1"/>
  <c r="H48" i="1"/>
  <c r="G48" i="1"/>
  <c r="H47" i="1"/>
  <c r="G47" i="1"/>
  <c r="H46" i="1"/>
  <c r="G46" i="1"/>
  <c r="H45" i="1"/>
  <c r="G45" i="1"/>
  <c r="H44" i="1"/>
  <c r="G44" i="1"/>
  <c r="H43" i="1"/>
  <c r="G43" i="1"/>
  <c r="H42" i="1"/>
  <c r="G42" i="1"/>
  <c r="H41" i="1"/>
  <c r="G41" i="1"/>
  <c r="H40" i="1"/>
  <c r="G40" i="1"/>
  <c r="H39" i="1"/>
  <c r="G39" i="1"/>
  <c r="H38" i="1"/>
  <c r="G38" i="1"/>
  <c r="H37" i="1"/>
  <c r="G37" i="1"/>
  <c r="H36" i="1"/>
  <c r="G36" i="1"/>
  <c r="H35" i="1"/>
  <c r="G35" i="1"/>
  <c r="H34" i="1"/>
  <c r="G34" i="1"/>
  <c r="H33" i="1"/>
  <c r="G33" i="1"/>
  <c r="H32" i="1"/>
  <c r="G32" i="1"/>
  <c r="H31" i="1"/>
  <c r="G31" i="1"/>
  <c r="H30" i="1"/>
  <c r="G30" i="1"/>
  <c r="H29" i="1"/>
  <c r="G29" i="1"/>
  <c r="H28" i="1"/>
  <c r="G28" i="1"/>
  <c r="H27" i="1"/>
  <c r="G27" i="1"/>
  <c r="H26" i="1"/>
  <c r="G26" i="1"/>
  <c r="H25" i="1"/>
  <c r="G25" i="1"/>
  <c r="H24" i="1"/>
  <c r="G24" i="1"/>
  <c r="H23" i="1"/>
  <c r="G23" i="1"/>
  <c r="H22" i="1"/>
  <c r="G22" i="1"/>
  <c r="H21" i="1"/>
  <c r="G21" i="1"/>
  <c r="H20" i="1"/>
  <c r="G20" i="1"/>
  <c r="H19" i="1"/>
  <c r="G19" i="1"/>
  <c r="H18" i="1"/>
  <c r="G18" i="1"/>
  <c r="H17" i="1"/>
  <c r="G17" i="1"/>
  <c r="H16" i="1"/>
  <c r="G16" i="1"/>
  <c r="H15" i="1"/>
  <c r="G15" i="1"/>
  <c r="H14" i="1"/>
  <c r="G14" i="1"/>
  <c r="H13" i="1"/>
  <c r="G13" i="1"/>
  <c r="H12" i="1"/>
  <c r="G12" i="1"/>
  <c r="H11" i="1"/>
  <c r="G11" i="1"/>
  <c r="H10" i="1"/>
  <c r="G10" i="1"/>
  <c r="H9" i="1"/>
  <c r="G9" i="1"/>
  <c r="E527" i="1"/>
  <c r="D527" i="1"/>
  <c r="C527" i="1"/>
  <c r="E526" i="1"/>
  <c r="D526" i="1"/>
  <c r="C526" i="1"/>
  <c r="E525" i="1"/>
  <c r="D525" i="1"/>
  <c r="C525" i="1"/>
  <c r="E524" i="1"/>
  <c r="D524" i="1"/>
  <c r="C524" i="1"/>
  <c r="E523" i="1"/>
  <c r="D523" i="1"/>
  <c r="C523" i="1"/>
  <c r="E522" i="1"/>
  <c r="D522" i="1"/>
  <c r="C522" i="1"/>
  <c r="E521" i="1"/>
  <c r="D521" i="1"/>
  <c r="C521" i="1"/>
  <c r="E520" i="1"/>
  <c r="D520" i="1"/>
  <c r="C520" i="1"/>
  <c r="E519" i="1"/>
  <c r="D519" i="1"/>
  <c r="C519" i="1"/>
  <c r="E518" i="1"/>
  <c r="D518" i="1"/>
  <c r="C518" i="1"/>
  <c r="E517" i="1"/>
  <c r="D517" i="1"/>
  <c r="C517" i="1"/>
  <c r="E516" i="1"/>
  <c r="D516" i="1"/>
  <c r="C516" i="1"/>
  <c r="E515" i="1"/>
  <c r="D515" i="1"/>
  <c r="C515" i="1"/>
  <c r="E514" i="1"/>
  <c r="D514" i="1"/>
  <c r="C514" i="1"/>
  <c r="E513" i="1"/>
  <c r="D513" i="1"/>
  <c r="C513" i="1"/>
  <c r="E512" i="1"/>
  <c r="D512" i="1"/>
  <c r="C512" i="1"/>
  <c r="E511" i="1"/>
  <c r="D511" i="1"/>
  <c r="C511" i="1"/>
  <c r="E510" i="1"/>
  <c r="D510" i="1"/>
  <c r="C510" i="1"/>
  <c r="E509" i="1"/>
  <c r="D509" i="1"/>
  <c r="C509" i="1"/>
  <c r="E508" i="1"/>
  <c r="D508" i="1"/>
  <c r="C508" i="1"/>
  <c r="E507" i="1"/>
  <c r="D507" i="1"/>
  <c r="C507" i="1"/>
  <c r="E506" i="1"/>
  <c r="D506" i="1"/>
  <c r="C506" i="1"/>
  <c r="E505" i="1"/>
  <c r="D505" i="1"/>
  <c r="C505" i="1"/>
  <c r="E504" i="1"/>
  <c r="D504" i="1"/>
  <c r="C504" i="1"/>
  <c r="E503" i="1"/>
  <c r="D503" i="1"/>
  <c r="C503" i="1"/>
  <c r="E502" i="1"/>
  <c r="D502" i="1"/>
  <c r="C502" i="1"/>
  <c r="E501" i="1"/>
  <c r="D501" i="1"/>
  <c r="C501" i="1"/>
  <c r="E500" i="1"/>
  <c r="D500" i="1"/>
  <c r="C500" i="1"/>
  <c r="E499" i="1"/>
  <c r="D499" i="1"/>
  <c r="C499" i="1"/>
  <c r="E498" i="1"/>
  <c r="D498" i="1"/>
  <c r="C498" i="1"/>
  <c r="E497" i="1"/>
  <c r="D497" i="1"/>
  <c r="C497" i="1"/>
  <c r="E496" i="1"/>
  <c r="D496" i="1"/>
  <c r="C496" i="1"/>
  <c r="E495" i="1"/>
  <c r="D495" i="1"/>
  <c r="C495" i="1"/>
  <c r="E494" i="1"/>
  <c r="D494" i="1"/>
  <c r="C494" i="1"/>
  <c r="E493" i="1"/>
  <c r="D493" i="1"/>
  <c r="C493" i="1"/>
  <c r="E492" i="1"/>
  <c r="D492" i="1"/>
  <c r="C492" i="1"/>
  <c r="E491" i="1"/>
  <c r="D491" i="1"/>
  <c r="C491" i="1"/>
  <c r="E490" i="1"/>
  <c r="D490" i="1"/>
  <c r="C490" i="1"/>
  <c r="E489" i="1"/>
  <c r="D489" i="1"/>
  <c r="C489" i="1"/>
  <c r="E488" i="1"/>
  <c r="D488" i="1"/>
  <c r="C488" i="1"/>
  <c r="E487" i="1"/>
  <c r="D487" i="1"/>
  <c r="C487" i="1"/>
  <c r="E486" i="1"/>
  <c r="D486" i="1"/>
  <c r="C486" i="1"/>
  <c r="E485" i="1"/>
  <c r="D485" i="1"/>
  <c r="C485" i="1"/>
  <c r="E484" i="1"/>
  <c r="D484" i="1"/>
  <c r="C484" i="1"/>
  <c r="E483" i="1"/>
  <c r="D483" i="1"/>
  <c r="C483" i="1"/>
  <c r="E482" i="1"/>
  <c r="D482" i="1"/>
  <c r="C482" i="1"/>
  <c r="E481" i="1"/>
  <c r="D481" i="1"/>
  <c r="C481" i="1"/>
  <c r="E480" i="1"/>
  <c r="D480" i="1"/>
  <c r="C480" i="1"/>
  <c r="E479" i="1"/>
  <c r="D479" i="1"/>
  <c r="C479" i="1"/>
  <c r="E478" i="1"/>
  <c r="D478" i="1"/>
  <c r="C478" i="1"/>
  <c r="E477" i="1"/>
  <c r="D477" i="1"/>
  <c r="C477" i="1"/>
  <c r="E476" i="1"/>
  <c r="D476" i="1"/>
  <c r="C476" i="1"/>
  <c r="E475" i="1"/>
  <c r="D475" i="1"/>
  <c r="C475" i="1"/>
  <c r="E474" i="1"/>
  <c r="D474" i="1"/>
  <c r="C474" i="1"/>
  <c r="E473" i="1"/>
  <c r="D473" i="1"/>
  <c r="C473" i="1"/>
  <c r="E472" i="1"/>
  <c r="D472" i="1"/>
  <c r="C472" i="1"/>
  <c r="E471" i="1"/>
  <c r="D471" i="1"/>
  <c r="C471" i="1"/>
  <c r="E470" i="1"/>
  <c r="D470" i="1"/>
  <c r="C470" i="1"/>
  <c r="E469" i="1"/>
  <c r="D469" i="1"/>
  <c r="C469" i="1"/>
  <c r="E468" i="1"/>
  <c r="D468" i="1"/>
  <c r="C468" i="1"/>
  <c r="E467" i="1"/>
  <c r="D467" i="1"/>
  <c r="C467" i="1"/>
  <c r="E466" i="1"/>
  <c r="D466" i="1"/>
  <c r="C466" i="1"/>
  <c r="E465" i="1"/>
  <c r="D465" i="1"/>
  <c r="C465" i="1"/>
  <c r="E464" i="1"/>
  <c r="D464" i="1"/>
  <c r="C464" i="1"/>
  <c r="E463" i="1"/>
  <c r="D463" i="1"/>
  <c r="C463" i="1"/>
  <c r="E462" i="1"/>
  <c r="D462" i="1"/>
  <c r="C462" i="1"/>
  <c r="E461" i="1"/>
  <c r="D461" i="1"/>
  <c r="C461" i="1"/>
  <c r="E460" i="1"/>
  <c r="D460" i="1"/>
  <c r="C460" i="1"/>
  <c r="E459" i="1"/>
  <c r="D459" i="1"/>
  <c r="C459" i="1"/>
  <c r="E458" i="1"/>
  <c r="D458" i="1"/>
  <c r="C458" i="1"/>
  <c r="E457" i="1"/>
  <c r="D457" i="1"/>
  <c r="C457" i="1"/>
  <c r="E456" i="1"/>
  <c r="D456" i="1"/>
  <c r="C456" i="1"/>
  <c r="E455" i="1"/>
  <c r="D455" i="1"/>
  <c r="C455" i="1"/>
  <c r="E454" i="1"/>
  <c r="D454" i="1"/>
  <c r="C454" i="1"/>
  <c r="E453" i="1"/>
  <c r="D453" i="1"/>
  <c r="C453" i="1"/>
  <c r="E452" i="1"/>
  <c r="D452" i="1"/>
  <c r="C452" i="1"/>
  <c r="E451" i="1"/>
  <c r="D451" i="1"/>
  <c r="C451" i="1"/>
  <c r="E450" i="1"/>
  <c r="D450" i="1"/>
  <c r="C450" i="1"/>
  <c r="E449" i="1"/>
  <c r="D449" i="1"/>
  <c r="C449" i="1"/>
  <c r="E448" i="1"/>
  <c r="D448" i="1"/>
  <c r="C448" i="1"/>
  <c r="E447" i="1"/>
  <c r="D447" i="1"/>
  <c r="C447" i="1"/>
  <c r="E446" i="1"/>
  <c r="D446" i="1"/>
  <c r="C446" i="1"/>
  <c r="E445" i="1"/>
  <c r="D445" i="1"/>
  <c r="C445" i="1"/>
  <c r="E444" i="1"/>
  <c r="D444" i="1"/>
  <c r="C444" i="1"/>
  <c r="E443" i="1"/>
  <c r="D443" i="1"/>
  <c r="C443" i="1"/>
  <c r="E442" i="1"/>
  <c r="D442" i="1"/>
  <c r="C442" i="1"/>
  <c r="E441" i="1"/>
  <c r="D441" i="1"/>
  <c r="C441" i="1"/>
  <c r="E440" i="1"/>
  <c r="D440" i="1"/>
  <c r="C440" i="1"/>
  <c r="E439" i="1"/>
  <c r="D439" i="1"/>
  <c r="C439" i="1"/>
  <c r="E438" i="1"/>
  <c r="D438" i="1"/>
  <c r="C438" i="1"/>
  <c r="E437" i="1"/>
  <c r="D437" i="1"/>
  <c r="C437" i="1"/>
  <c r="E436" i="1"/>
  <c r="D436" i="1"/>
  <c r="C436" i="1"/>
  <c r="E435" i="1"/>
  <c r="D435" i="1"/>
  <c r="C435" i="1"/>
  <c r="E434" i="1"/>
  <c r="D434" i="1"/>
  <c r="C434" i="1"/>
  <c r="E433" i="1"/>
  <c r="D433" i="1"/>
  <c r="C433" i="1"/>
  <c r="E432" i="1"/>
  <c r="D432" i="1"/>
  <c r="C432" i="1"/>
  <c r="E431" i="1"/>
  <c r="D431" i="1"/>
  <c r="C431" i="1"/>
  <c r="E430" i="1"/>
  <c r="D430" i="1"/>
  <c r="C430" i="1"/>
  <c r="E429" i="1"/>
  <c r="D429" i="1"/>
  <c r="C429" i="1"/>
  <c r="E428" i="1"/>
  <c r="D428" i="1"/>
  <c r="C428" i="1"/>
  <c r="E427" i="1"/>
  <c r="D427" i="1"/>
  <c r="C427" i="1"/>
  <c r="E426" i="1"/>
  <c r="D426" i="1"/>
  <c r="C426" i="1"/>
  <c r="E425" i="1"/>
  <c r="D425" i="1"/>
  <c r="C425" i="1"/>
  <c r="E424" i="1"/>
  <c r="D424" i="1"/>
  <c r="C424" i="1"/>
  <c r="E423" i="1"/>
  <c r="D423" i="1"/>
  <c r="C423" i="1"/>
  <c r="E422" i="1"/>
  <c r="D422" i="1"/>
  <c r="C422" i="1"/>
  <c r="E421" i="1"/>
  <c r="D421" i="1"/>
  <c r="C421" i="1"/>
  <c r="E420" i="1"/>
  <c r="D420" i="1"/>
  <c r="C420" i="1"/>
  <c r="E419" i="1"/>
  <c r="D419" i="1"/>
  <c r="C419" i="1"/>
  <c r="E418" i="1"/>
  <c r="D418" i="1"/>
  <c r="C418" i="1"/>
  <c r="E417" i="1"/>
  <c r="D417" i="1"/>
  <c r="C417" i="1"/>
  <c r="E416" i="1"/>
  <c r="D416" i="1"/>
  <c r="C416" i="1"/>
  <c r="E415" i="1"/>
  <c r="D415" i="1"/>
  <c r="C415" i="1"/>
  <c r="E414" i="1"/>
  <c r="D414" i="1"/>
  <c r="C414" i="1"/>
  <c r="E413" i="1"/>
  <c r="D413" i="1"/>
  <c r="C413" i="1"/>
  <c r="E412" i="1"/>
  <c r="D412" i="1"/>
  <c r="C412" i="1"/>
  <c r="E411" i="1"/>
  <c r="D411" i="1"/>
  <c r="C411" i="1"/>
  <c r="E410" i="1"/>
  <c r="D410" i="1"/>
  <c r="C410" i="1"/>
  <c r="E409" i="1"/>
  <c r="D409" i="1"/>
  <c r="C409" i="1"/>
  <c r="E408" i="1"/>
  <c r="D408" i="1"/>
  <c r="C408" i="1"/>
  <c r="E407" i="1"/>
  <c r="D407" i="1"/>
  <c r="C407" i="1"/>
  <c r="E406" i="1"/>
  <c r="D406" i="1"/>
  <c r="C406" i="1"/>
  <c r="E405" i="1"/>
  <c r="D405" i="1"/>
  <c r="C405" i="1"/>
  <c r="E404" i="1"/>
  <c r="D404" i="1"/>
  <c r="C404" i="1"/>
  <c r="E403" i="1"/>
  <c r="D403" i="1"/>
  <c r="C403" i="1"/>
  <c r="E402" i="1"/>
  <c r="D402" i="1"/>
  <c r="C402" i="1"/>
  <c r="E401" i="1"/>
  <c r="D401" i="1"/>
  <c r="C401" i="1"/>
  <c r="E400" i="1"/>
  <c r="D400" i="1"/>
  <c r="C400" i="1"/>
  <c r="E399" i="1"/>
  <c r="D399" i="1"/>
  <c r="C399" i="1"/>
  <c r="E398" i="1"/>
  <c r="D398" i="1"/>
  <c r="C398" i="1"/>
  <c r="E397" i="1"/>
  <c r="D397" i="1"/>
  <c r="C397" i="1"/>
  <c r="E396" i="1"/>
  <c r="D396" i="1"/>
  <c r="C396" i="1"/>
  <c r="E395" i="1"/>
  <c r="D395" i="1"/>
  <c r="C395" i="1"/>
  <c r="E394" i="1"/>
  <c r="D394" i="1"/>
  <c r="C394" i="1"/>
  <c r="E393" i="1"/>
  <c r="D393" i="1"/>
  <c r="C393" i="1"/>
  <c r="E392" i="1"/>
  <c r="D392" i="1"/>
  <c r="C392" i="1"/>
  <c r="E391" i="1"/>
  <c r="D391" i="1"/>
  <c r="C391" i="1"/>
  <c r="E390" i="1"/>
  <c r="D390" i="1"/>
  <c r="C390" i="1"/>
  <c r="E389" i="1"/>
  <c r="D389" i="1"/>
  <c r="C389" i="1"/>
  <c r="E388" i="1"/>
  <c r="D388" i="1"/>
  <c r="C388" i="1"/>
  <c r="E387" i="1"/>
  <c r="D387" i="1"/>
  <c r="C387" i="1"/>
  <c r="E386" i="1"/>
  <c r="D386" i="1"/>
  <c r="C386" i="1"/>
  <c r="E385" i="1"/>
  <c r="D385" i="1"/>
  <c r="C385" i="1"/>
  <c r="E384" i="1"/>
  <c r="D384" i="1"/>
  <c r="C384" i="1"/>
  <c r="E383" i="1"/>
  <c r="D383" i="1"/>
  <c r="C383" i="1"/>
  <c r="E382" i="1"/>
  <c r="D382" i="1"/>
  <c r="C382" i="1"/>
  <c r="E381" i="1"/>
  <c r="D381" i="1"/>
  <c r="C381" i="1"/>
  <c r="E380" i="1"/>
  <c r="D380" i="1"/>
  <c r="C380" i="1"/>
  <c r="E379" i="1"/>
  <c r="D379" i="1"/>
  <c r="C379" i="1"/>
  <c r="E378" i="1"/>
  <c r="D378" i="1"/>
  <c r="C378" i="1"/>
  <c r="E377" i="1"/>
  <c r="D377" i="1"/>
  <c r="C377" i="1"/>
  <c r="E376" i="1"/>
  <c r="D376" i="1"/>
  <c r="C376" i="1"/>
  <c r="E375" i="1"/>
  <c r="D375" i="1"/>
  <c r="C375" i="1"/>
  <c r="E374" i="1"/>
  <c r="D374" i="1"/>
  <c r="C374" i="1"/>
  <c r="E373" i="1"/>
  <c r="D373" i="1"/>
  <c r="C373" i="1"/>
  <c r="E372" i="1"/>
  <c r="D372" i="1"/>
  <c r="C372" i="1"/>
  <c r="E371" i="1"/>
  <c r="D371" i="1"/>
  <c r="C371" i="1"/>
  <c r="E370" i="1"/>
  <c r="D370" i="1"/>
  <c r="C370" i="1"/>
  <c r="E369" i="1"/>
  <c r="D369" i="1"/>
  <c r="C369" i="1"/>
  <c r="E368" i="1"/>
  <c r="D368" i="1"/>
  <c r="C368" i="1"/>
  <c r="E367" i="1"/>
  <c r="D367" i="1"/>
  <c r="C367" i="1"/>
  <c r="E366" i="1"/>
  <c r="D366" i="1"/>
  <c r="C366" i="1"/>
  <c r="E365" i="1"/>
  <c r="D365" i="1"/>
  <c r="C365" i="1"/>
  <c r="E364" i="1"/>
  <c r="D364" i="1"/>
  <c r="C364" i="1"/>
  <c r="E363" i="1"/>
  <c r="D363" i="1"/>
  <c r="C363" i="1"/>
  <c r="E362" i="1"/>
  <c r="D362" i="1"/>
  <c r="C362" i="1"/>
  <c r="E361" i="1"/>
  <c r="D361" i="1"/>
  <c r="C361" i="1"/>
  <c r="E360" i="1"/>
  <c r="D360" i="1"/>
  <c r="C360" i="1"/>
  <c r="E359" i="1"/>
  <c r="D359" i="1"/>
  <c r="C359" i="1"/>
  <c r="E358" i="1"/>
  <c r="D358" i="1"/>
  <c r="C358" i="1"/>
  <c r="E357" i="1"/>
  <c r="D357" i="1"/>
  <c r="C357" i="1"/>
  <c r="E356" i="1"/>
  <c r="D356" i="1"/>
  <c r="C356" i="1"/>
  <c r="E355" i="1"/>
  <c r="D355" i="1"/>
  <c r="C355" i="1"/>
  <c r="E354" i="1"/>
  <c r="D354" i="1"/>
  <c r="C354" i="1"/>
  <c r="E353" i="1"/>
  <c r="D353" i="1"/>
  <c r="C353" i="1"/>
  <c r="E352" i="1"/>
  <c r="D352" i="1"/>
  <c r="C352" i="1"/>
  <c r="E351" i="1"/>
  <c r="D351" i="1"/>
  <c r="C351" i="1"/>
  <c r="E350" i="1"/>
  <c r="D350" i="1"/>
  <c r="C350" i="1"/>
  <c r="E349" i="1"/>
  <c r="D349" i="1"/>
  <c r="C349" i="1"/>
  <c r="E348" i="1"/>
  <c r="D348" i="1"/>
  <c r="C348" i="1"/>
  <c r="E347" i="1"/>
  <c r="D347" i="1"/>
  <c r="C347" i="1"/>
  <c r="E346" i="1"/>
  <c r="D346" i="1"/>
  <c r="C346" i="1"/>
  <c r="E345" i="1"/>
  <c r="D345" i="1"/>
  <c r="C345" i="1"/>
  <c r="E344" i="1"/>
  <c r="D344" i="1"/>
  <c r="C344" i="1"/>
  <c r="E343" i="1"/>
  <c r="D343" i="1"/>
  <c r="C343" i="1"/>
  <c r="E342" i="1"/>
  <c r="D342" i="1"/>
  <c r="C342" i="1"/>
  <c r="E341" i="1"/>
  <c r="D341" i="1"/>
  <c r="C341" i="1"/>
  <c r="E340" i="1"/>
  <c r="D340" i="1"/>
  <c r="C340" i="1"/>
  <c r="E339" i="1"/>
  <c r="D339" i="1"/>
  <c r="C339" i="1"/>
  <c r="E338" i="1"/>
  <c r="D338" i="1"/>
  <c r="C338" i="1"/>
  <c r="E337" i="1"/>
  <c r="D337" i="1"/>
  <c r="C337" i="1"/>
  <c r="E336" i="1"/>
  <c r="D336" i="1"/>
  <c r="C336" i="1"/>
  <c r="E335" i="1"/>
  <c r="D335" i="1"/>
  <c r="C335" i="1"/>
  <c r="E334" i="1"/>
  <c r="D334" i="1"/>
  <c r="C334" i="1"/>
  <c r="E333" i="1"/>
  <c r="D333" i="1"/>
  <c r="C333" i="1"/>
  <c r="E332" i="1"/>
  <c r="D332" i="1"/>
  <c r="C332" i="1"/>
  <c r="E331" i="1"/>
  <c r="D331" i="1"/>
  <c r="C331" i="1"/>
  <c r="E330" i="1"/>
  <c r="D330" i="1"/>
  <c r="C330" i="1"/>
  <c r="E329" i="1"/>
  <c r="D329" i="1"/>
  <c r="C329" i="1"/>
  <c r="E328" i="1"/>
  <c r="D328" i="1"/>
  <c r="C328" i="1"/>
  <c r="E327" i="1"/>
  <c r="D327" i="1"/>
  <c r="C327" i="1"/>
  <c r="E326" i="1"/>
  <c r="D326" i="1"/>
  <c r="C326" i="1"/>
  <c r="E325" i="1"/>
  <c r="D325" i="1"/>
  <c r="C325" i="1"/>
  <c r="E324" i="1"/>
  <c r="D324" i="1"/>
  <c r="C324" i="1"/>
  <c r="E323" i="1"/>
  <c r="D323" i="1"/>
  <c r="C323" i="1"/>
  <c r="E322" i="1"/>
  <c r="D322" i="1"/>
  <c r="C322" i="1"/>
  <c r="E321" i="1"/>
  <c r="D321" i="1"/>
  <c r="C321" i="1"/>
  <c r="E320" i="1"/>
  <c r="D320" i="1"/>
  <c r="C320" i="1"/>
  <c r="E319" i="1"/>
  <c r="D319" i="1"/>
  <c r="C319" i="1"/>
  <c r="E318" i="1"/>
  <c r="D318" i="1"/>
  <c r="C318" i="1"/>
  <c r="E317" i="1"/>
  <c r="D317" i="1"/>
  <c r="C317" i="1"/>
  <c r="E316" i="1"/>
  <c r="D316" i="1"/>
  <c r="C316" i="1"/>
  <c r="E315" i="1"/>
  <c r="D315" i="1"/>
  <c r="C315" i="1"/>
  <c r="E314" i="1"/>
  <c r="D314" i="1"/>
  <c r="C314" i="1"/>
  <c r="E313" i="1"/>
  <c r="D313" i="1"/>
  <c r="C313" i="1"/>
  <c r="E312" i="1"/>
  <c r="D312" i="1"/>
  <c r="C312" i="1"/>
  <c r="E311" i="1"/>
  <c r="D311" i="1"/>
  <c r="C311" i="1"/>
  <c r="E310" i="1"/>
  <c r="D310" i="1"/>
  <c r="C310" i="1"/>
  <c r="E309" i="1"/>
  <c r="D309" i="1"/>
  <c r="C309" i="1"/>
  <c r="E308" i="1"/>
  <c r="D308" i="1"/>
  <c r="C308" i="1"/>
  <c r="E307" i="1"/>
  <c r="D307" i="1"/>
  <c r="C307" i="1"/>
  <c r="E306" i="1"/>
  <c r="D306" i="1"/>
  <c r="C306" i="1"/>
  <c r="E305" i="1"/>
  <c r="D305" i="1"/>
  <c r="C305" i="1"/>
  <c r="E304" i="1"/>
  <c r="D304" i="1"/>
  <c r="C304" i="1"/>
  <c r="E303" i="1"/>
  <c r="D303" i="1"/>
  <c r="C303" i="1"/>
  <c r="E302" i="1"/>
  <c r="D302" i="1"/>
  <c r="C302" i="1"/>
  <c r="E301" i="1"/>
  <c r="D301" i="1"/>
  <c r="C301" i="1"/>
  <c r="E300" i="1"/>
  <c r="D300" i="1"/>
  <c r="C300" i="1"/>
  <c r="E299" i="1"/>
  <c r="D299" i="1"/>
  <c r="C299" i="1"/>
  <c r="E298" i="1"/>
  <c r="D298" i="1"/>
  <c r="C298" i="1"/>
  <c r="E297" i="1"/>
  <c r="D297" i="1"/>
  <c r="C297" i="1"/>
  <c r="E296" i="1"/>
  <c r="D296" i="1"/>
  <c r="C296" i="1"/>
  <c r="E295" i="1"/>
  <c r="D295" i="1"/>
  <c r="C295" i="1"/>
  <c r="E294" i="1"/>
  <c r="D294" i="1"/>
  <c r="C294" i="1"/>
  <c r="E293" i="1"/>
  <c r="D293" i="1"/>
  <c r="C293" i="1"/>
  <c r="E292" i="1"/>
  <c r="D292" i="1"/>
  <c r="C292" i="1"/>
  <c r="E291" i="1"/>
  <c r="D291" i="1"/>
  <c r="C291" i="1"/>
  <c r="E290" i="1"/>
  <c r="D290" i="1"/>
  <c r="C290" i="1"/>
  <c r="E289" i="1"/>
  <c r="D289" i="1"/>
  <c r="C289" i="1"/>
  <c r="E288" i="1"/>
  <c r="D288" i="1"/>
  <c r="C288" i="1"/>
  <c r="E287" i="1"/>
  <c r="D287" i="1"/>
  <c r="C287" i="1"/>
  <c r="E286" i="1"/>
  <c r="D286" i="1"/>
  <c r="C286" i="1"/>
  <c r="E285" i="1"/>
  <c r="D285" i="1"/>
  <c r="C285" i="1"/>
  <c r="E284" i="1"/>
  <c r="D284" i="1"/>
  <c r="C284" i="1"/>
  <c r="E283" i="1"/>
  <c r="D283" i="1"/>
  <c r="C283" i="1"/>
  <c r="E282" i="1"/>
  <c r="D282" i="1"/>
  <c r="C282" i="1"/>
  <c r="E281" i="1"/>
  <c r="D281" i="1"/>
  <c r="C281" i="1"/>
  <c r="E280" i="1"/>
  <c r="D280" i="1"/>
  <c r="C280" i="1"/>
  <c r="E279" i="1"/>
  <c r="D279" i="1"/>
  <c r="C279" i="1"/>
  <c r="E278" i="1"/>
  <c r="D278" i="1"/>
  <c r="C278" i="1"/>
  <c r="E277" i="1"/>
  <c r="D277" i="1"/>
  <c r="C277" i="1"/>
  <c r="E276" i="1"/>
  <c r="D276" i="1"/>
  <c r="C276" i="1"/>
  <c r="E275" i="1"/>
  <c r="D275" i="1"/>
  <c r="C275" i="1"/>
  <c r="E274" i="1"/>
  <c r="D274" i="1"/>
  <c r="C274" i="1"/>
  <c r="E273" i="1"/>
  <c r="D273" i="1"/>
  <c r="C273" i="1"/>
  <c r="E272" i="1"/>
  <c r="D272" i="1"/>
  <c r="C272" i="1"/>
  <c r="E271" i="1"/>
  <c r="D271" i="1"/>
  <c r="C271" i="1"/>
  <c r="E270" i="1"/>
  <c r="D270" i="1"/>
  <c r="C270" i="1"/>
  <c r="E269" i="1"/>
  <c r="D269" i="1"/>
  <c r="C269" i="1"/>
  <c r="E268" i="1"/>
  <c r="D268" i="1"/>
  <c r="C268" i="1"/>
  <c r="E267" i="1"/>
  <c r="D267" i="1"/>
  <c r="C267" i="1"/>
  <c r="E266" i="1"/>
  <c r="D266" i="1"/>
  <c r="C266" i="1"/>
  <c r="E265" i="1"/>
  <c r="D265" i="1"/>
  <c r="C265" i="1"/>
  <c r="E264" i="1"/>
  <c r="D264" i="1"/>
  <c r="C264" i="1"/>
  <c r="E263" i="1"/>
  <c r="D263" i="1"/>
  <c r="C263" i="1"/>
  <c r="E262" i="1"/>
  <c r="D262" i="1"/>
  <c r="C262" i="1"/>
  <c r="E261" i="1"/>
  <c r="D261" i="1"/>
  <c r="C261" i="1"/>
  <c r="E260" i="1"/>
  <c r="D260" i="1"/>
  <c r="C260" i="1"/>
  <c r="E259" i="1"/>
  <c r="D259" i="1"/>
  <c r="C259" i="1"/>
  <c r="E258" i="1"/>
  <c r="D258" i="1"/>
  <c r="C258" i="1"/>
  <c r="E257" i="1"/>
  <c r="D257" i="1"/>
  <c r="C257" i="1"/>
  <c r="E256" i="1"/>
  <c r="D256" i="1"/>
  <c r="C256" i="1"/>
  <c r="E255" i="1"/>
  <c r="D255" i="1"/>
  <c r="C255" i="1"/>
  <c r="E254" i="1"/>
  <c r="D254" i="1"/>
  <c r="C254" i="1"/>
  <c r="E253" i="1"/>
  <c r="D253" i="1"/>
  <c r="C253" i="1"/>
  <c r="E252" i="1"/>
  <c r="D252" i="1"/>
  <c r="C252" i="1"/>
  <c r="E251" i="1"/>
  <c r="D251" i="1"/>
  <c r="C251" i="1"/>
  <c r="E250" i="1"/>
  <c r="D250" i="1"/>
  <c r="C250" i="1"/>
  <c r="E249" i="1"/>
  <c r="D249" i="1"/>
  <c r="C249" i="1"/>
  <c r="E248" i="1"/>
  <c r="D248" i="1"/>
  <c r="C248" i="1"/>
  <c r="E247" i="1"/>
  <c r="D247" i="1"/>
  <c r="C247" i="1"/>
  <c r="E246" i="1"/>
  <c r="D246" i="1"/>
  <c r="C246" i="1"/>
  <c r="E245" i="1"/>
  <c r="D245" i="1"/>
  <c r="C245" i="1"/>
  <c r="E244" i="1"/>
  <c r="D244" i="1"/>
  <c r="C244" i="1"/>
  <c r="E243" i="1"/>
  <c r="D243" i="1"/>
  <c r="C243" i="1"/>
  <c r="E242" i="1"/>
  <c r="D242" i="1"/>
  <c r="C242" i="1"/>
  <c r="E241" i="1"/>
  <c r="D241" i="1"/>
  <c r="C241" i="1"/>
  <c r="E240" i="1"/>
  <c r="D240" i="1"/>
  <c r="C240" i="1"/>
  <c r="E239" i="1"/>
  <c r="D239" i="1"/>
  <c r="C239" i="1"/>
  <c r="E238" i="1"/>
  <c r="D238" i="1"/>
  <c r="C238" i="1"/>
  <c r="E237" i="1"/>
  <c r="D237" i="1"/>
  <c r="C237" i="1"/>
  <c r="E236" i="1"/>
  <c r="D236" i="1"/>
  <c r="C236" i="1"/>
  <c r="E235" i="1"/>
  <c r="D235" i="1"/>
  <c r="C235" i="1"/>
  <c r="E234" i="1"/>
  <c r="D234" i="1"/>
  <c r="C234" i="1"/>
  <c r="E233" i="1"/>
  <c r="D233" i="1"/>
  <c r="C233" i="1"/>
  <c r="E232" i="1"/>
  <c r="D232" i="1"/>
  <c r="C232" i="1"/>
  <c r="E231" i="1"/>
  <c r="D231" i="1"/>
  <c r="C231" i="1"/>
  <c r="E230" i="1"/>
  <c r="D230" i="1"/>
  <c r="C230" i="1"/>
  <c r="E229" i="1"/>
  <c r="D229" i="1"/>
  <c r="C229" i="1"/>
  <c r="E228" i="1"/>
  <c r="D228" i="1"/>
  <c r="C228" i="1"/>
  <c r="E227" i="1"/>
  <c r="D227" i="1"/>
  <c r="C227" i="1"/>
  <c r="E226" i="1"/>
  <c r="D226" i="1"/>
  <c r="C226" i="1"/>
  <c r="E225" i="1"/>
  <c r="D225" i="1"/>
  <c r="C225" i="1"/>
  <c r="E224" i="1"/>
  <c r="D224" i="1"/>
  <c r="C224" i="1"/>
  <c r="E223" i="1"/>
  <c r="D223" i="1"/>
  <c r="C223" i="1"/>
  <c r="E222" i="1"/>
  <c r="D222" i="1"/>
  <c r="C222" i="1"/>
  <c r="E221" i="1"/>
  <c r="D221" i="1"/>
  <c r="C221" i="1"/>
  <c r="E220" i="1"/>
  <c r="D220" i="1"/>
  <c r="C220" i="1"/>
  <c r="E219" i="1"/>
  <c r="D219" i="1"/>
  <c r="C219" i="1"/>
  <c r="E218" i="1"/>
  <c r="D218" i="1"/>
  <c r="C218" i="1"/>
  <c r="E217" i="1"/>
  <c r="D217" i="1"/>
  <c r="C217" i="1"/>
  <c r="E216" i="1"/>
  <c r="D216" i="1"/>
  <c r="C216" i="1"/>
  <c r="E215" i="1"/>
  <c r="D215" i="1"/>
  <c r="C215" i="1"/>
  <c r="E214" i="1"/>
  <c r="D214" i="1"/>
  <c r="C214" i="1"/>
  <c r="E213" i="1"/>
  <c r="D213" i="1"/>
  <c r="C213" i="1"/>
  <c r="E212" i="1"/>
  <c r="D212" i="1"/>
  <c r="C212" i="1"/>
  <c r="E211" i="1"/>
  <c r="D211" i="1"/>
  <c r="C211" i="1"/>
  <c r="E210" i="1"/>
  <c r="D210" i="1"/>
  <c r="C210" i="1"/>
  <c r="E209" i="1"/>
  <c r="D209" i="1"/>
  <c r="C209" i="1"/>
  <c r="E208" i="1"/>
  <c r="D208" i="1"/>
  <c r="C208" i="1"/>
  <c r="E207" i="1"/>
  <c r="D207" i="1"/>
  <c r="C207" i="1"/>
  <c r="E206" i="1"/>
  <c r="D206" i="1"/>
  <c r="C206" i="1"/>
  <c r="E205" i="1"/>
  <c r="D205" i="1"/>
  <c r="C205" i="1"/>
  <c r="E204" i="1"/>
  <c r="D204" i="1"/>
  <c r="C204" i="1"/>
  <c r="E203" i="1"/>
  <c r="D203" i="1"/>
  <c r="C203" i="1"/>
  <c r="E202" i="1"/>
  <c r="D202" i="1"/>
  <c r="C202" i="1"/>
  <c r="E201" i="1"/>
  <c r="D201" i="1"/>
  <c r="C201" i="1"/>
  <c r="E200" i="1"/>
  <c r="D200" i="1"/>
  <c r="C200" i="1"/>
  <c r="E199" i="1"/>
  <c r="D199" i="1"/>
  <c r="C199" i="1"/>
  <c r="E198" i="1"/>
  <c r="D198" i="1"/>
  <c r="C198" i="1"/>
  <c r="E197" i="1"/>
  <c r="D197" i="1"/>
  <c r="C197" i="1"/>
  <c r="E196" i="1"/>
  <c r="D196" i="1"/>
  <c r="C196" i="1"/>
  <c r="E195" i="1"/>
  <c r="D195" i="1"/>
  <c r="C195" i="1"/>
  <c r="E194" i="1"/>
  <c r="D194" i="1"/>
  <c r="C194" i="1"/>
  <c r="E193" i="1"/>
  <c r="D193" i="1"/>
  <c r="C193" i="1"/>
  <c r="E192" i="1"/>
  <c r="D192" i="1"/>
  <c r="C192" i="1"/>
  <c r="E191" i="1"/>
  <c r="D191" i="1"/>
  <c r="C191" i="1"/>
  <c r="E190" i="1"/>
  <c r="D190" i="1"/>
  <c r="C190" i="1"/>
  <c r="E189" i="1"/>
  <c r="D189" i="1"/>
  <c r="C189" i="1"/>
  <c r="E188" i="1"/>
  <c r="D188" i="1"/>
  <c r="C188" i="1"/>
  <c r="E187" i="1"/>
  <c r="D187" i="1"/>
  <c r="C187" i="1"/>
  <c r="E186" i="1"/>
  <c r="D186" i="1"/>
  <c r="C186" i="1"/>
  <c r="E185" i="1"/>
  <c r="D185" i="1"/>
  <c r="C185" i="1"/>
  <c r="E184" i="1"/>
  <c r="D184" i="1"/>
  <c r="C184" i="1"/>
  <c r="E183" i="1"/>
  <c r="D183" i="1"/>
  <c r="C183" i="1"/>
  <c r="E182" i="1"/>
  <c r="D182" i="1"/>
  <c r="C182" i="1"/>
  <c r="E181" i="1"/>
  <c r="D181" i="1"/>
  <c r="C181" i="1"/>
  <c r="E180" i="1"/>
  <c r="D180" i="1"/>
  <c r="C180" i="1"/>
  <c r="E179" i="1"/>
  <c r="D179" i="1"/>
  <c r="C179" i="1"/>
  <c r="E178" i="1"/>
  <c r="D178" i="1"/>
  <c r="C178" i="1"/>
  <c r="E177" i="1"/>
  <c r="D177" i="1"/>
  <c r="C177" i="1"/>
  <c r="E176" i="1"/>
  <c r="D176" i="1"/>
  <c r="C176" i="1"/>
  <c r="E175" i="1"/>
  <c r="D175" i="1"/>
  <c r="C175" i="1"/>
  <c r="E174" i="1"/>
  <c r="D174" i="1"/>
  <c r="C174" i="1"/>
  <c r="E173" i="1"/>
  <c r="D173" i="1"/>
  <c r="C173" i="1"/>
  <c r="E172" i="1"/>
  <c r="D172" i="1"/>
  <c r="C172" i="1"/>
  <c r="E171" i="1"/>
  <c r="D171" i="1"/>
  <c r="C171" i="1"/>
  <c r="E170" i="1"/>
  <c r="D170" i="1"/>
  <c r="C170" i="1"/>
  <c r="E169" i="1"/>
  <c r="D169" i="1"/>
  <c r="C169" i="1"/>
  <c r="E168" i="1"/>
  <c r="D168" i="1"/>
  <c r="C168" i="1"/>
  <c r="E167" i="1"/>
  <c r="D167" i="1"/>
  <c r="C167" i="1"/>
  <c r="E166" i="1"/>
  <c r="D166" i="1"/>
  <c r="C166" i="1"/>
  <c r="E165" i="1"/>
  <c r="D165" i="1"/>
  <c r="C165" i="1"/>
  <c r="E164" i="1"/>
  <c r="D164" i="1"/>
  <c r="C164" i="1"/>
  <c r="E163" i="1"/>
  <c r="D163" i="1"/>
  <c r="C163" i="1"/>
  <c r="E162" i="1"/>
  <c r="D162" i="1"/>
  <c r="C162" i="1"/>
  <c r="E161" i="1"/>
  <c r="D161" i="1"/>
  <c r="C161" i="1"/>
  <c r="E160" i="1"/>
  <c r="D160" i="1"/>
  <c r="C160" i="1"/>
  <c r="E159" i="1"/>
  <c r="D159" i="1"/>
  <c r="C159" i="1"/>
  <c r="E158" i="1"/>
  <c r="D158" i="1"/>
  <c r="C158" i="1"/>
  <c r="E157" i="1"/>
  <c r="D157" i="1"/>
  <c r="C157" i="1"/>
  <c r="E156" i="1"/>
  <c r="D156" i="1"/>
  <c r="C156" i="1"/>
  <c r="E155" i="1"/>
  <c r="D155" i="1"/>
  <c r="C155" i="1"/>
  <c r="E154" i="1"/>
  <c r="D154" i="1"/>
  <c r="C154" i="1"/>
  <c r="E153" i="1"/>
  <c r="D153" i="1"/>
  <c r="C153" i="1"/>
  <c r="E152" i="1"/>
  <c r="D152" i="1"/>
  <c r="C152" i="1"/>
  <c r="E151" i="1"/>
  <c r="D151" i="1"/>
  <c r="C151" i="1"/>
  <c r="E150" i="1"/>
  <c r="D150" i="1"/>
  <c r="C150" i="1"/>
  <c r="E149" i="1"/>
  <c r="D149" i="1"/>
  <c r="C149" i="1"/>
  <c r="E148" i="1"/>
  <c r="D148" i="1"/>
  <c r="C148" i="1"/>
  <c r="E147" i="1"/>
  <c r="D147" i="1"/>
  <c r="C147" i="1"/>
  <c r="E146" i="1"/>
  <c r="D146" i="1"/>
  <c r="C146" i="1"/>
  <c r="E145" i="1"/>
  <c r="D145" i="1"/>
  <c r="C145" i="1"/>
  <c r="E144" i="1"/>
  <c r="D144" i="1"/>
  <c r="C144" i="1"/>
  <c r="E143" i="1"/>
  <c r="D143" i="1"/>
  <c r="C143" i="1"/>
  <c r="E142" i="1"/>
  <c r="D142" i="1"/>
  <c r="C142" i="1"/>
  <c r="E141" i="1"/>
  <c r="D141" i="1"/>
  <c r="C141" i="1"/>
  <c r="E140" i="1"/>
  <c r="D140" i="1"/>
  <c r="C140" i="1"/>
  <c r="E139" i="1"/>
  <c r="D139" i="1"/>
  <c r="C139" i="1"/>
  <c r="E138" i="1"/>
  <c r="D138" i="1"/>
  <c r="C138" i="1"/>
  <c r="E137" i="1"/>
  <c r="D137" i="1"/>
  <c r="C137" i="1"/>
  <c r="E136" i="1"/>
  <c r="D136" i="1"/>
  <c r="C136" i="1"/>
  <c r="E135" i="1"/>
  <c r="D135" i="1"/>
  <c r="C135" i="1"/>
  <c r="E134" i="1"/>
  <c r="D134" i="1"/>
  <c r="C134" i="1"/>
  <c r="E133" i="1"/>
  <c r="D133" i="1"/>
  <c r="C133" i="1"/>
  <c r="E132" i="1"/>
  <c r="D132" i="1"/>
  <c r="C132" i="1"/>
  <c r="E131" i="1"/>
  <c r="D131" i="1"/>
  <c r="C131" i="1"/>
  <c r="E130" i="1"/>
  <c r="D130" i="1"/>
  <c r="C130" i="1"/>
  <c r="E129" i="1"/>
  <c r="D129" i="1"/>
  <c r="C129" i="1"/>
  <c r="E128" i="1"/>
  <c r="D128" i="1"/>
  <c r="C128" i="1"/>
  <c r="E127" i="1"/>
  <c r="D127" i="1"/>
  <c r="C127" i="1"/>
  <c r="E126" i="1"/>
  <c r="D126" i="1"/>
  <c r="C126" i="1"/>
  <c r="E125" i="1"/>
  <c r="D125" i="1"/>
  <c r="C125" i="1"/>
  <c r="E124" i="1"/>
  <c r="D124" i="1"/>
  <c r="C124" i="1"/>
  <c r="E123" i="1"/>
  <c r="D123" i="1"/>
  <c r="C123" i="1"/>
  <c r="E122" i="1"/>
  <c r="D122" i="1"/>
  <c r="C122" i="1"/>
  <c r="E121" i="1"/>
  <c r="D121" i="1"/>
  <c r="C121" i="1"/>
  <c r="E120" i="1"/>
  <c r="D120" i="1"/>
  <c r="C120" i="1"/>
  <c r="E119" i="1"/>
  <c r="D119" i="1"/>
  <c r="C119" i="1"/>
  <c r="E118" i="1"/>
  <c r="D118" i="1"/>
  <c r="C118" i="1"/>
  <c r="E117" i="1"/>
  <c r="D117" i="1"/>
  <c r="C117" i="1"/>
  <c r="E116" i="1"/>
  <c r="D116" i="1"/>
  <c r="C116" i="1"/>
  <c r="E115" i="1"/>
  <c r="D115" i="1"/>
  <c r="C115" i="1"/>
  <c r="E114" i="1"/>
  <c r="D114" i="1"/>
  <c r="C114" i="1"/>
  <c r="E113" i="1"/>
  <c r="D113" i="1"/>
  <c r="C113" i="1"/>
  <c r="E112" i="1"/>
  <c r="D112" i="1"/>
  <c r="C112" i="1"/>
  <c r="E111" i="1"/>
  <c r="D111" i="1"/>
  <c r="C111" i="1"/>
  <c r="E110" i="1"/>
  <c r="D110" i="1"/>
  <c r="C110" i="1"/>
  <c r="E109" i="1"/>
  <c r="D109" i="1"/>
  <c r="C109" i="1"/>
  <c r="E108" i="1"/>
  <c r="D108" i="1"/>
  <c r="C108" i="1"/>
  <c r="E107" i="1"/>
  <c r="D107" i="1"/>
  <c r="C107" i="1"/>
  <c r="E106" i="1"/>
  <c r="D106" i="1"/>
  <c r="C106" i="1"/>
  <c r="E105" i="1"/>
  <c r="D105" i="1"/>
  <c r="C105" i="1"/>
  <c r="E104" i="1"/>
  <c r="D104" i="1"/>
  <c r="C104" i="1"/>
  <c r="E103" i="1"/>
  <c r="D103" i="1"/>
  <c r="C103" i="1"/>
  <c r="E102" i="1"/>
  <c r="D102" i="1"/>
  <c r="C102" i="1"/>
  <c r="E101" i="1"/>
  <c r="D101" i="1"/>
  <c r="C101" i="1"/>
  <c r="E100" i="1"/>
  <c r="D100" i="1"/>
  <c r="C100" i="1"/>
  <c r="E99" i="1"/>
  <c r="D99" i="1"/>
  <c r="C99" i="1"/>
  <c r="E98" i="1"/>
  <c r="D98" i="1"/>
  <c r="C98" i="1"/>
  <c r="E97" i="1"/>
  <c r="D97" i="1"/>
  <c r="C97" i="1"/>
  <c r="E96" i="1"/>
  <c r="D96" i="1"/>
  <c r="C96" i="1"/>
  <c r="E95" i="1"/>
  <c r="D95" i="1"/>
  <c r="C95" i="1"/>
  <c r="E94" i="1"/>
  <c r="D94" i="1"/>
  <c r="C94" i="1"/>
  <c r="E93" i="1"/>
  <c r="D93" i="1"/>
  <c r="C93" i="1"/>
  <c r="E92" i="1"/>
  <c r="D92" i="1"/>
  <c r="C92" i="1"/>
  <c r="E91" i="1"/>
  <c r="D91" i="1"/>
  <c r="C91" i="1"/>
  <c r="E90" i="1"/>
  <c r="D90" i="1"/>
  <c r="C90" i="1"/>
  <c r="E89" i="1"/>
  <c r="D89" i="1"/>
  <c r="C89" i="1"/>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4" i="1"/>
  <c r="D64" i="1"/>
  <c r="C64" i="1"/>
  <c r="E63" i="1"/>
  <c r="D63" i="1"/>
  <c r="C63" i="1"/>
  <c r="E62" i="1"/>
  <c r="D62" i="1"/>
  <c r="C62" i="1"/>
  <c r="E61" i="1"/>
  <c r="D61" i="1"/>
  <c r="C61" i="1"/>
  <c r="E60" i="1"/>
  <c r="D60" i="1"/>
  <c r="C60" i="1"/>
  <c r="E59" i="1"/>
  <c r="D59" i="1"/>
  <c r="C59" i="1"/>
  <c r="E58" i="1"/>
  <c r="D58" i="1"/>
  <c r="C58" i="1"/>
  <c r="E57" i="1"/>
  <c r="D57" i="1"/>
  <c r="C57" i="1"/>
  <c r="E56" i="1"/>
  <c r="D56" i="1"/>
  <c r="C56" i="1"/>
  <c r="E55" i="1"/>
  <c r="D55" i="1"/>
  <c r="C55" i="1"/>
  <c r="E54" i="1"/>
  <c r="D54" i="1"/>
  <c r="C54" i="1"/>
  <c r="E53" i="1"/>
  <c r="D53" i="1"/>
  <c r="C53" i="1"/>
  <c r="E52" i="1"/>
  <c r="D52" i="1"/>
  <c r="C52" i="1"/>
  <c r="E51" i="1"/>
  <c r="D51" i="1"/>
  <c r="C51" i="1"/>
  <c r="E50" i="1"/>
  <c r="D50" i="1"/>
  <c r="C50" i="1"/>
  <c r="E49" i="1"/>
  <c r="D49" i="1"/>
  <c r="C49" i="1"/>
  <c r="E48" i="1"/>
  <c r="D48" i="1"/>
  <c r="C48" i="1"/>
  <c r="E47" i="1"/>
  <c r="D47" i="1"/>
  <c r="C47" i="1"/>
  <c r="E46" i="1"/>
  <c r="D46" i="1"/>
  <c r="C46" i="1"/>
  <c r="E45" i="1"/>
  <c r="D45" i="1"/>
  <c r="C45" i="1"/>
  <c r="E44" i="1"/>
  <c r="D44" i="1"/>
  <c r="C44" i="1"/>
  <c r="E43" i="1"/>
  <c r="D43" i="1"/>
  <c r="C43" i="1"/>
  <c r="E42" i="1"/>
  <c r="D42" i="1"/>
  <c r="C42" i="1"/>
  <c r="E41" i="1"/>
  <c r="D41" i="1"/>
  <c r="C41" i="1"/>
  <c r="E40" i="1"/>
  <c r="D40" i="1"/>
  <c r="C40" i="1"/>
  <c r="E39" i="1"/>
  <c r="D39" i="1"/>
  <c r="C39" i="1"/>
  <c r="E38" i="1"/>
  <c r="D38" i="1"/>
  <c r="C38" i="1"/>
  <c r="E37" i="1"/>
  <c r="D37" i="1"/>
  <c r="C37" i="1"/>
  <c r="E36" i="1"/>
  <c r="D36" i="1"/>
  <c r="C36" i="1"/>
  <c r="E35" i="1"/>
  <c r="D35" i="1"/>
  <c r="C35" i="1"/>
  <c r="E34" i="1"/>
  <c r="D34" i="1"/>
  <c r="C34" i="1"/>
  <c r="E33" i="1"/>
  <c r="D33" i="1"/>
  <c r="C33" i="1"/>
  <c r="E32" i="1"/>
  <c r="D32" i="1"/>
  <c r="C32" i="1"/>
  <c r="E31" i="1"/>
  <c r="D31" i="1"/>
  <c r="C31" i="1"/>
  <c r="E30" i="1"/>
  <c r="D30" i="1"/>
  <c r="C30" i="1"/>
  <c r="E29" i="1"/>
  <c r="D29" i="1"/>
  <c r="C29" i="1"/>
  <c r="E28" i="1"/>
  <c r="D28" i="1"/>
  <c r="C28" i="1"/>
  <c r="E27" i="1"/>
  <c r="D27" i="1"/>
  <c r="C27" i="1"/>
  <c r="E26" i="1"/>
  <c r="D26" i="1"/>
  <c r="C26" i="1"/>
  <c r="E25" i="1"/>
  <c r="D25" i="1"/>
  <c r="C25" i="1"/>
  <c r="E24" i="1"/>
  <c r="D24" i="1"/>
  <c r="C24" i="1"/>
  <c r="E23" i="1"/>
  <c r="D23" i="1"/>
  <c r="C23" i="1"/>
  <c r="E22" i="1"/>
  <c r="D22" i="1"/>
  <c r="C22" i="1"/>
  <c r="E21" i="1"/>
  <c r="D21" i="1"/>
  <c r="C21"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E10" i="1"/>
  <c r="D10" i="1"/>
  <c r="C10" i="1"/>
  <c r="E9" i="1"/>
  <c r="D9" i="1"/>
  <c r="C9" i="1"/>
  <c r="R528" i="1"/>
  <c r="Q528" i="1"/>
  <c r="P528" i="1"/>
  <c r="O528" i="1"/>
  <c r="N528" i="1"/>
  <c r="L528" i="1"/>
  <c r="K528" i="1"/>
  <c r="J528" i="1"/>
  <c r="H528" i="1"/>
  <c r="G528" i="1"/>
  <c r="E528" i="1"/>
  <c r="D528" i="1"/>
  <c r="C528" i="1"/>
  <c r="J39" i="11" l="1"/>
  <c r="J38" i="11"/>
  <c r="H39" i="11"/>
  <c r="H38" i="11"/>
  <c r="J86" i="11"/>
  <c r="K39" i="11"/>
  <c r="P86" i="11" s="1"/>
  <c r="K38" i="11"/>
  <c r="O86" i="11" s="1"/>
  <c r="J87" i="11"/>
  <c r="L39" i="11"/>
  <c r="L38" i="11"/>
  <c r="O87" i="11" s="1"/>
  <c r="I39" i="11"/>
  <c r="I38" i="11"/>
  <c r="J88" i="11"/>
  <c r="M39" i="11"/>
  <c r="P88" i="11" s="1"/>
  <c r="M38" i="11"/>
  <c r="O88" i="11" s="1"/>
  <c r="I89" i="11"/>
  <c r="B39" i="11"/>
  <c r="P89" i="11" s="1"/>
  <c r="B38" i="11"/>
  <c r="O89" i="11" s="1"/>
  <c r="I90" i="11"/>
  <c r="C39" i="11"/>
  <c r="P90" i="11" s="1"/>
  <c r="C38" i="11"/>
  <c r="O90" i="11" s="1"/>
  <c r="I91" i="11"/>
  <c r="D39" i="11"/>
  <c r="P91" i="11" s="1"/>
  <c r="D38" i="11"/>
  <c r="O91" i="11" s="1"/>
  <c r="I92" i="11"/>
  <c r="E39" i="11"/>
  <c r="P92" i="11" s="1"/>
  <c r="E38" i="11"/>
  <c r="O92" i="11" s="1"/>
  <c r="F38" i="11"/>
  <c r="F39" i="11"/>
  <c r="G38" i="11"/>
  <c r="G39" i="11"/>
  <c r="P87" i="11"/>
  <c r="S528" i="2"/>
  <c r="M528" i="2"/>
  <c r="I528" i="2"/>
  <c r="F528" i="2"/>
  <c r="M527" i="2"/>
  <c r="I527" i="2"/>
  <c r="F527" i="2"/>
  <c r="M526" i="2"/>
  <c r="I526" i="2"/>
  <c r="F526" i="2"/>
  <c r="S526" i="2" s="1"/>
  <c r="F525" i="2"/>
  <c r="S525" i="2" s="1"/>
  <c r="I525" i="2"/>
  <c r="M525" i="2"/>
  <c r="I40" i="11" l="1"/>
  <c r="Q90" i="11"/>
  <c r="Q87" i="11"/>
  <c r="H40" i="11"/>
  <c r="Q91" i="11"/>
  <c r="G40" i="11"/>
  <c r="Q89" i="11"/>
  <c r="Q92" i="11"/>
  <c r="Q86" i="11"/>
  <c r="Q88" i="11"/>
  <c r="L40" i="11"/>
  <c r="C40" i="11"/>
  <c r="D40" i="11"/>
  <c r="B40" i="11"/>
  <c r="F40" i="11"/>
  <c r="J40" i="11"/>
  <c r="E40" i="11"/>
  <c r="M40" i="11"/>
  <c r="K40" i="11"/>
  <c r="S527" i="2"/>
  <c r="M524" i="2"/>
  <c r="I524" i="2"/>
  <c r="F524" i="2"/>
  <c r="M523" i="2"/>
  <c r="I523" i="2"/>
  <c r="F523" i="2"/>
  <c r="S522" i="2"/>
  <c r="I522" i="2"/>
  <c r="M522" i="2"/>
  <c r="F522" i="2"/>
  <c r="M521" i="2"/>
  <c r="I521" i="2"/>
  <c r="F521" i="2"/>
  <c r="I520" i="2"/>
  <c r="M520" i="2"/>
  <c r="F520" i="2"/>
  <c r="I519" i="2"/>
  <c r="M519" i="2"/>
  <c r="F519" i="2"/>
  <c r="M518" i="2"/>
  <c r="I518" i="2"/>
  <c r="F518" i="2"/>
  <c r="F517" i="2"/>
  <c r="I517" i="2"/>
  <c r="M517" i="2"/>
  <c r="S517" i="2" s="1"/>
  <c r="S516" i="2"/>
  <c r="M516" i="2"/>
  <c r="I516" i="2"/>
  <c r="F516" i="2"/>
  <c r="S515" i="2"/>
  <c r="M515" i="2"/>
  <c r="I515" i="2"/>
  <c r="F515" i="2"/>
  <c r="S514" i="2"/>
  <c r="S513" i="2"/>
  <c r="S512" i="2"/>
  <c r="S511" i="2"/>
  <c r="S510" i="2"/>
  <c r="S509" i="2"/>
  <c r="S508" i="2"/>
  <c r="S507" i="2"/>
  <c r="S506" i="2"/>
  <c r="S505" i="2"/>
  <c r="S504" i="2"/>
  <c r="S503" i="2"/>
  <c r="S502" i="2"/>
  <c r="S501" i="2"/>
  <c r="R93" i="8"/>
  <c r="Q93" i="8"/>
  <c r="P93" i="8"/>
  <c r="O93" i="8"/>
  <c r="N93" i="8"/>
  <c r="M93" i="8"/>
  <c r="L93" i="8"/>
  <c r="K93" i="8"/>
  <c r="J93" i="8"/>
  <c r="I93" i="8"/>
  <c r="H93" i="8"/>
  <c r="G93" i="8"/>
  <c r="F93" i="8"/>
  <c r="E93" i="8"/>
  <c r="D93" i="8"/>
  <c r="AS17" i="8"/>
  <c r="AS45" i="8" s="1"/>
  <c r="AS47" i="8"/>
  <c r="AS46" i="8"/>
  <c r="AS44" i="8"/>
  <c r="AS43" i="8"/>
  <c r="AS42" i="8"/>
  <c r="AS41" i="8"/>
  <c r="AS40" i="8"/>
  <c r="AS39" i="8"/>
  <c r="AS38" i="8"/>
  <c r="AS37" i="8"/>
  <c r="AS36" i="8"/>
  <c r="AS35" i="8"/>
  <c r="AS34" i="8"/>
  <c r="AS33" i="8"/>
  <c r="M514" i="2"/>
  <c r="I514" i="2"/>
  <c r="F514" i="2"/>
  <c r="F513" i="2"/>
  <c r="I513" i="2"/>
  <c r="M513" i="2"/>
  <c r="M512" i="2"/>
  <c r="I512" i="2"/>
  <c r="F512" i="2"/>
  <c r="I511" i="2"/>
  <c r="F511" i="2"/>
  <c r="M511" i="2"/>
  <c r="M510" i="2"/>
  <c r="I510" i="2"/>
  <c r="F510" i="2"/>
  <c r="F509" i="2"/>
  <c r="I509" i="2"/>
  <c r="M509" i="2"/>
  <c r="M508" i="2"/>
  <c r="I508" i="2"/>
  <c r="F508" i="2"/>
  <c r="S488" i="2"/>
  <c r="S487" i="2"/>
  <c r="S486" i="2"/>
  <c r="S485" i="2"/>
  <c r="S484" i="2"/>
  <c r="S483" i="2"/>
  <c r="S482" i="2"/>
  <c r="S481" i="2"/>
  <c r="S480" i="2"/>
  <c r="S479" i="2"/>
  <c r="S478" i="2"/>
  <c r="S477" i="2"/>
  <c r="S476" i="2"/>
  <c r="S475" i="2"/>
  <c r="S474" i="2"/>
  <c r="S473" i="2"/>
  <c r="S472" i="2"/>
  <c r="S471" i="2"/>
  <c r="S470" i="2"/>
  <c r="S469" i="2"/>
  <c r="S468" i="2"/>
  <c r="S467" i="2"/>
  <c r="S466" i="2"/>
  <c r="S465" i="2"/>
  <c r="M507" i="2"/>
  <c r="M506" i="2"/>
  <c r="M505" i="2"/>
  <c r="M504" i="2"/>
  <c r="M503" i="2"/>
  <c r="M502" i="2"/>
  <c r="M501" i="2"/>
  <c r="M500" i="2"/>
  <c r="M499" i="2"/>
  <c r="M498" i="2"/>
  <c r="M497" i="2"/>
  <c r="M496" i="2"/>
  <c r="M495" i="2"/>
  <c r="M494" i="2"/>
  <c r="M493" i="2"/>
  <c r="M492" i="2"/>
  <c r="M491" i="2"/>
  <c r="M490" i="2"/>
  <c r="M489" i="2"/>
  <c r="I507" i="2"/>
  <c r="I506" i="2"/>
  <c r="I505" i="2"/>
  <c r="I504" i="2"/>
  <c r="I503" i="2"/>
  <c r="I502" i="2"/>
  <c r="I501" i="2"/>
  <c r="I500" i="2"/>
  <c r="I499" i="2"/>
  <c r="I498" i="2"/>
  <c r="I497" i="2"/>
  <c r="I496" i="2"/>
  <c r="I495" i="2"/>
  <c r="I494" i="2"/>
  <c r="I493" i="2"/>
  <c r="I492" i="2"/>
  <c r="I491" i="2"/>
  <c r="I490" i="2"/>
  <c r="I489" i="2"/>
  <c r="F507" i="2"/>
  <c r="F506" i="2"/>
  <c r="F505" i="2"/>
  <c r="F504" i="2"/>
  <c r="F503" i="2"/>
  <c r="F502" i="2"/>
  <c r="F501" i="2"/>
  <c r="F500" i="2"/>
  <c r="F499" i="2"/>
  <c r="F498" i="2"/>
  <c r="F497" i="2"/>
  <c r="F496" i="2"/>
  <c r="F495" i="2"/>
  <c r="F494" i="2"/>
  <c r="F493" i="2"/>
  <c r="F492" i="2"/>
  <c r="F491" i="2"/>
  <c r="F490" i="2"/>
  <c r="F489" i="2"/>
  <c r="M488" i="2"/>
  <c r="M487" i="2"/>
  <c r="M486" i="2"/>
  <c r="M485" i="2"/>
  <c r="M484" i="2"/>
  <c r="M483" i="2"/>
  <c r="M482" i="2"/>
  <c r="M481" i="2"/>
  <c r="M480" i="2"/>
  <c r="M479" i="2"/>
  <c r="M478" i="2"/>
  <c r="M477" i="2"/>
  <c r="I488" i="2"/>
  <c r="I487" i="2"/>
  <c r="I486" i="2"/>
  <c r="I485" i="2"/>
  <c r="I484" i="2"/>
  <c r="I483" i="2"/>
  <c r="I482" i="2"/>
  <c r="I481" i="2"/>
  <c r="I480" i="2"/>
  <c r="I479" i="2"/>
  <c r="I478" i="2"/>
  <c r="I477" i="2"/>
  <c r="F488" i="2"/>
  <c r="F487" i="2"/>
  <c r="F486" i="2"/>
  <c r="F485" i="2"/>
  <c r="F484" i="2"/>
  <c r="F483" i="2"/>
  <c r="F482" i="2"/>
  <c r="F481" i="2"/>
  <c r="F480" i="2"/>
  <c r="F479" i="2"/>
  <c r="F478" i="2"/>
  <c r="F477" i="2"/>
  <c r="M476" i="2"/>
  <c r="M475" i="2"/>
  <c r="M474" i="2"/>
  <c r="M473" i="2"/>
  <c r="M472" i="2"/>
  <c r="M471" i="2"/>
  <c r="M470" i="2"/>
  <c r="M469" i="2"/>
  <c r="M468" i="2"/>
  <c r="M467" i="2"/>
  <c r="M466" i="2"/>
  <c r="M465" i="2"/>
  <c r="I476" i="2"/>
  <c r="I475" i="2"/>
  <c r="I474" i="2"/>
  <c r="I473" i="2"/>
  <c r="I472" i="2"/>
  <c r="I471" i="2"/>
  <c r="I470" i="2"/>
  <c r="I469" i="2"/>
  <c r="I468" i="2"/>
  <c r="I467" i="2"/>
  <c r="I466" i="2"/>
  <c r="I465" i="2"/>
  <c r="F476" i="2"/>
  <c r="F475" i="2"/>
  <c r="F474" i="2"/>
  <c r="F473" i="2"/>
  <c r="F472" i="2"/>
  <c r="F471" i="2"/>
  <c r="F470" i="2"/>
  <c r="F469" i="2"/>
  <c r="F468" i="2"/>
  <c r="F467" i="2"/>
  <c r="F466" i="2"/>
  <c r="F465" i="2"/>
  <c r="L92" i="8"/>
  <c r="D92" i="8"/>
  <c r="R91" i="8"/>
  <c r="Q91" i="8"/>
  <c r="P91" i="8"/>
  <c r="O91" i="8"/>
  <c r="N91" i="8"/>
  <c r="M91" i="8"/>
  <c r="L91" i="8"/>
  <c r="K91" i="8"/>
  <c r="J91" i="8"/>
  <c r="I91" i="8"/>
  <c r="H91" i="8"/>
  <c r="G91" i="8"/>
  <c r="F91" i="8"/>
  <c r="E91" i="8"/>
  <c r="D91" i="8"/>
  <c r="R90" i="8"/>
  <c r="Q90" i="8"/>
  <c r="P90" i="8"/>
  <c r="O90" i="8"/>
  <c r="N90" i="8"/>
  <c r="M90" i="8"/>
  <c r="L90" i="8"/>
  <c r="K90" i="8"/>
  <c r="J90" i="8"/>
  <c r="I90" i="8"/>
  <c r="H90" i="8"/>
  <c r="G90" i="8"/>
  <c r="F90" i="8"/>
  <c r="E90" i="8"/>
  <c r="D90" i="8"/>
  <c r="AR17" i="8"/>
  <c r="AR45" i="8" s="1"/>
  <c r="P92" i="8" s="1"/>
  <c r="AQ17" i="8"/>
  <c r="AP17" i="8"/>
  <c r="AP45" i="8" s="1"/>
  <c r="AR47" i="8"/>
  <c r="R92" i="8" s="1"/>
  <c r="AQ47" i="8"/>
  <c r="AP47" i="8"/>
  <c r="AR46" i="8"/>
  <c r="Q92" i="8" s="1"/>
  <c r="AQ46" i="8"/>
  <c r="AP46" i="8"/>
  <c r="AQ45" i="8"/>
  <c r="AR44" i="8"/>
  <c r="O92" i="8" s="1"/>
  <c r="AQ44" i="8"/>
  <c r="AP44" i="8"/>
  <c r="AR43" i="8"/>
  <c r="N92" i="8" s="1"/>
  <c r="AQ43" i="8"/>
  <c r="AP43" i="8"/>
  <c r="AR42" i="8"/>
  <c r="M92" i="8" s="1"/>
  <c r="AQ42" i="8"/>
  <c r="AP42" i="8"/>
  <c r="AR41" i="8"/>
  <c r="AQ41" i="8"/>
  <c r="AP41" i="8"/>
  <c r="AR40" i="8"/>
  <c r="K92" i="8" s="1"/>
  <c r="AQ40" i="8"/>
  <c r="AP40" i="8"/>
  <c r="AR39" i="8"/>
  <c r="J92" i="8" s="1"/>
  <c r="AQ39" i="8"/>
  <c r="AP39" i="8"/>
  <c r="AR38" i="8"/>
  <c r="I92" i="8" s="1"/>
  <c r="AQ38" i="8"/>
  <c r="AP38" i="8"/>
  <c r="AR37" i="8"/>
  <c r="H92" i="8" s="1"/>
  <c r="AQ37" i="8"/>
  <c r="AP37" i="8"/>
  <c r="AR36" i="8"/>
  <c r="G92" i="8" s="1"/>
  <c r="AQ36" i="8"/>
  <c r="AP36" i="8"/>
  <c r="AR35" i="8"/>
  <c r="F92" i="8" s="1"/>
  <c r="AQ35" i="8"/>
  <c r="AP35" i="8"/>
  <c r="AR34" i="8"/>
  <c r="E92" i="8" s="1"/>
  <c r="AQ34" i="8"/>
  <c r="AP34" i="8"/>
  <c r="AR33" i="8"/>
  <c r="AQ33" i="8"/>
  <c r="AP33" i="8"/>
  <c r="S524" i="2" l="1"/>
  <c r="S523" i="2"/>
  <c r="S521" i="2"/>
  <c r="S520" i="2"/>
  <c r="S519" i="2"/>
  <c r="S518" i="2"/>
  <c r="S493" i="2"/>
  <c r="S500" i="2"/>
  <c r="S492" i="2"/>
  <c r="S499" i="2"/>
  <c r="S491" i="2"/>
  <c r="S498" i="2"/>
  <c r="S490" i="2"/>
  <c r="S497" i="2"/>
  <c r="S489" i="2"/>
  <c r="S494" i="2"/>
  <c r="S496" i="2"/>
  <c r="S495" i="2"/>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40" i="1" l="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O33" i="8" l="1"/>
  <c r="D89" i="8" s="1"/>
  <c r="AO34" i="8"/>
  <c r="E89" i="8" s="1"/>
  <c r="AO35" i="8"/>
  <c r="F89" i="8" s="1"/>
  <c r="AO36" i="8"/>
  <c r="G89" i="8" s="1"/>
  <c r="AO37" i="8"/>
  <c r="H89" i="8" s="1"/>
  <c r="AO38" i="8"/>
  <c r="I89" i="8" s="1"/>
  <c r="AO39" i="8"/>
  <c r="J89" i="8" s="1"/>
  <c r="AO40" i="8"/>
  <c r="K89" i="8" s="1"/>
  <c r="AO41" i="8"/>
  <c r="L89" i="8" s="1"/>
  <c r="AO42" i="8"/>
  <c r="M89" i="8" s="1"/>
  <c r="AO43" i="8"/>
  <c r="N89" i="8" s="1"/>
  <c r="AO44" i="8"/>
  <c r="O89" i="8" s="1"/>
  <c r="AO46" i="8"/>
  <c r="Q89" i="8" s="1"/>
  <c r="AO47" i="8"/>
  <c r="R89" i="8" s="1"/>
  <c r="M464" i="2"/>
  <c r="I464" i="2"/>
  <c r="F464" i="2"/>
  <c r="M463" i="2"/>
  <c r="I463" i="2"/>
  <c r="F463" i="2"/>
  <c r="M462" i="2"/>
  <c r="I462" i="2"/>
  <c r="F462" i="2"/>
  <c r="M461" i="2"/>
  <c r="I461" i="2"/>
  <c r="F461" i="2"/>
  <c r="M460" i="2"/>
  <c r="I460" i="2"/>
  <c r="F460" i="2"/>
  <c r="M459" i="2"/>
  <c r="I459" i="2"/>
  <c r="F459" i="2"/>
  <c r="M458" i="2"/>
  <c r="I458" i="2"/>
  <c r="F458" i="2"/>
  <c r="M457" i="2"/>
  <c r="I457" i="2"/>
  <c r="F457" i="2"/>
  <c r="M456" i="2"/>
  <c r="I456" i="2"/>
  <c r="F456" i="2"/>
  <c r="M455" i="2"/>
  <c r="I455" i="2"/>
  <c r="F455" i="2"/>
  <c r="M454" i="2"/>
  <c r="I454" i="2"/>
  <c r="F454" i="2"/>
  <c r="M453" i="2"/>
  <c r="I453" i="2"/>
  <c r="F453" i="2"/>
  <c r="M452" i="2"/>
  <c r="I452" i="2"/>
  <c r="F452" i="2"/>
  <c r="M451" i="2"/>
  <c r="I451" i="2"/>
  <c r="F451" i="2"/>
  <c r="M450" i="2"/>
  <c r="I450" i="2"/>
  <c r="F450" i="2"/>
  <c r="M449" i="2"/>
  <c r="I449" i="2"/>
  <c r="F449" i="2"/>
  <c r="M448" i="2"/>
  <c r="I448" i="2"/>
  <c r="F448" i="2"/>
  <c r="M447" i="2"/>
  <c r="I447" i="2"/>
  <c r="F447" i="2"/>
  <c r="M446" i="2"/>
  <c r="I446" i="2"/>
  <c r="F446" i="2"/>
  <c r="M445" i="2"/>
  <c r="I445" i="2"/>
  <c r="F445" i="2"/>
  <c r="M444" i="2"/>
  <c r="I444" i="2"/>
  <c r="F444" i="2"/>
  <c r="M443" i="2"/>
  <c r="I443" i="2"/>
  <c r="F443" i="2"/>
  <c r="M442" i="2"/>
  <c r="I442" i="2"/>
  <c r="F442" i="2"/>
  <c r="M441" i="2"/>
  <c r="I441" i="2"/>
  <c r="F441" i="2"/>
  <c r="AO17" i="8"/>
  <c r="AO45" i="8" s="1"/>
  <c r="P89" i="8" s="1"/>
  <c r="S461" i="2" l="1"/>
  <c r="S453" i="2"/>
  <c r="S460" i="2"/>
  <c r="S459" i="2"/>
  <c r="S458" i="2"/>
  <c r="S464" i="2"/>
  <c r="S457" i="2"/>
  <c r="S456" i="2"/>
  <c r="S463" i="2"/>
  <c r="S455" i="2"/>
  <c r="S462" i="2"/>
  <c r="S454" i="2"/>
  <c r="M440" i="2" l="1"/>
  <c r="M439" i="2"/>
  <c r="M438" i="2"/>
  <c r="M437" i="2"/>
  <c r="M436" i="2"/>
  <c r="M435" i="2"/>
  <c r="M434" i="2"/>
  <c r="M433" i="2"/>
  <c r="M432" i="2"/>
  <c r="M431" i="2"/>
  <c r="M430" i="2"/>
  <c r="M429" i="2"/>
  <c r="M428" i="2"/>
  <c r="M427" i="2"/>
  <c r="M426" i="2"/>
  <c r="M425" i="2"/>
  <c r="M424" i="2"/>
  <c r="M423" i="2"/>
  <c r="M422" i="2"/>
  <c r="M421" i="2"/>
  <c r="M420" i="2"/>
  <c r="M419" i="2"/>
  <c r="M418" i="2"/>
  <c r="M417" i="2"/>
  <c r="M416" i="2"/>
  <c r="M415" i="2"/>
  <c r="M414" i="2"/>
  <c r="M413" i="2"/>
  <c r="M412" i="2"/>
  <c r="M411" i="2"/>
  <c r="M410" i="2"/>
  <c r="M409" i="2"/>
  <c r="M408" i="2"/>
  <c r="M407" i="2"/>
  <c r="M406" i="2"/>
  <c r="M405" i="2"/>
  <c r="M404" i="2"/>
  <c r="M403" i="2"/>
  <c r="M402" i="2"/>
  <c r="M401" i="2"/>
  <c r="M400" i="2"/>
  <c r="M399" i="2"/>
  <c r="M398" i="2"/>
  <c r="M397" i="2"/>
  <c r="M396" i="2"/>
  <c r="M395" i="2"/>
  <c r="M394" i="2"/>
  <c r="M393" i="2"/>
  <c r="M392" i="2"/>
  <c r="M391" i="2"/>
  <c r="M390" i="2"/>
  <c r="M389" i="2"/>
  <c r="M388" i="2"/>
  <c r="M387" i="2"/>
  <c r="M386" i="2"/>
  <c r="M385" i="2"/>
  <c r="M384" i="2"/>
  <c r="M383" i="2"/>
  <c r="M382" i="2"/>
  <c r="M381" i="2"/>
  <c r="M380" i="2"/>
  <c r="M379" i="2"/>
  <c r="M378" i="2"/>
  <c r="M377" i="2"/>
  <c r="M376" i="2"/>
  <c r="M375" i="2"/>
  <c r="M374" i="2"/>
  <c r="M373" i="2"/>
  <c r="M372" i="2"/>
  <c r="M371" i="2"/>
  <c r="M370" i="2"/>
  <c r="M369" i="2"/>
  <c r="M368" i="2"/>
  <c r="M367" i="2"/>
  <c r="M366" i="2"/>
  <c r="M365" i="2"/>
  <c r="M364" i="2"/>
  <c r="M363" i="2"/>
  <c r="M362" i="2"/>
  <c r="M361" i="2"/>
  <c r="M360" i="2"/>
  <c r="M359" i="2"/>
  <c r="M358" i="2"/>
  <c r="M357" i="2"/>
  <c r="M356" i="2"/>
  <c r="M355" i="2"/>
  <c r="M354" i="2"/>
  <c r="M353" i="2"/>
  <c r="M352" i="2"/>
  <c r="M351" i="2"/>
  <c r="M350" i="2"/>
  <c r="M349" i="2"/>
  <c r="M348" i="2"/>
  <c r="M347" i="2"/>
  <c r="M346" i="2"/>
  <c r="M345" i="2"/>
  <c r="M344" i="2"/>
  <c r="M343" i="2"/>
  <c r="M342" i="2"/>
  <c r="M341" i="2"/>
  <c r="M340" i="2"/>
  <c r="M339" i="2"/>
  <c r="M338" i="2"/>
  <c r="M337" i="2"/>
  <c r="M336" i="2"/>
  <c r="M335" i="2"/>
  <c r="M334" i="2"/>
  <c r="M333" i="2"/>
  <c r="M332" i="2"/>
  <c r="M331" i="2"/>
  <c r="M330" i="2"/>
  <c r="M329" i="2"/>
  <c r="M328" i="2"/>
  <c r="M327" i="2"/>
  <c r="M326" i="2"/>
  <c r="M325" i="2"/>
  <c r="M324" i="2"/>
  <c r="M323" i="2"/>
  <c r="M322" i="2"/>
  <c r="M321" i="2"/>
  <c r="M320" i="2"/>
  <c r="M319" i="2"/>
  <c r="M318" i="2"/>
  <c r="M317" i="2"/>
  <c r="M316" i="2"/>
  <c r="M315" i="2"/>
  <c r="M314" i="2"/>
  <c r="M313" i="2"/>
  <c r="M312" i="2"/>
  <c r="M311" i="2"/>
  <c r="M310" i="2"/>
  <c r="M309" i="2"/>
  <c r="M308" i="2"/>
  <c r="M307" i="2"/>
  <c r="M306" i="2"/>
  <c r="M305" i="2"/>
  <c r="M304" i="2"/>
  <c r="M303" i="2"/>
  <c r="M302" i="2"/>
  <c r="M301" i="2"/>
  <c r="M300" i="2"/>
  <c r="M299" i="2"/>
  <c r="M298" i="2"/>
  <c r="M297" i="2"/>
  <c r="M296" i="2"/>
  <c r="M295" i="2"/>
  <c r="M294" i="2"/>
  <c r="M293" i="2"/>
  <c r="M292" i="2"/>
  <c r="M291" i="2"/>
  <c r="M290" i="2"/>
  <c r="M289" i="2"/>
  <c r="M288" i="2"/>
  <c r="M287" i="2"/>
  <c r="M286" i="2"/>
  <c r="M285" i="2"/>
  <c r="M284" i="2"/>
  <c r="M283" i="2"/>
  <c r="M282" i="2"/>
  <c r="M281" i="2"/>
  <c r="M280" i="2"/>
  <c r="M279" i="2"/>
  <c r="M278" i="2"/>
  <c r="M277" i="2"/>
  <c r="M276" i="2"/>
  <c r="M275" i="2"/>
  <c r="M274" i="2"/>
  <c r="M273" i="2"/>
  <c r="M272" i="2"/>
  <c r="M271" i="2"/>
  <c r="M270" i="2"/>
  <c r="M269" i="2"/>
  <c r="M268" i="2"/>
  <c r="M267" i="2"/>
  <c r="M266" i="2"/>
  <c r="M265" i="2"/>
  <c r="M264" i="2"/>
  <c r="M263" i="2"/>
  <c r="M262" i="2"/>
  <c r="M26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E77" i="8" l="1"/>
  <c r="E33" i="8"/>
  <c r="D53" i="8" s="1"/>
  <c r="F33" i="8"/>
  <c r="D54" i="8" s="1"/>
  <c r="G33" i="8"/>
  <c r="D55" i="8" s="1"/>
  <c r="H33" i="8"/>
  <c r="D56" i="8" s="1"/>
  <c r="I33" i="8"/>
  <c r="D57" i="8" s="1"/>
  <c r="J33" i="8"/>
  <c r="D58" i="8" s="1"/>
  <c r="K33" i="8"/>
  <c r="D59" i="8" s="1"/>
  <c r="L33" i="8"/>
  <c r="D60" i="8" s="1"/>
  <c r="M33" i="8"/>
  <c r="D61" i="8" s="1"/>
  <c r="N33" i="8"/>
  <c r="D62" i="8" s="1"/>
  <c r="O33" i="8"/>
  <c r="D63" i="8" s="1"/>
  <c r="P33" i="8"/>
  <c r="D64" i="8" s="1"/>
  <c r="Q33" i="8"/>
  <c r="D65" i="8" s="1"/>
  <c r="R33" i="8"/>
  <c r="D66" i="8" s="1"/>
  <c r="S33" i="8"/>
  <c r="D67" i="8" s="1"/>
  <c r="T33" i="8"/>
  <c r="D68" i="8" s="1"/>
  <c r="U33" i="8"/>
  <c r="D69" i="8" s="1"/>
  <c r="V33" i="8"/>
  <c r="D70" i="8" s="1"/>
  <c r="W33" i="8"/>
  <c r="D71" i="8" s="1"/>
  <c r="X33" i="8"/>
  <c r="D72" i="8" s="1"/>
  <c r="Y33" i="8"/>
  <c r="D73" i="8" s="1"/>
  <c r="Z33" i="8"/>
  <c r="D74" i="8" s="1"/>
  <c r="AA33" i="8"/>
  <c r="D75" i="8" s="1"/>
  <c r="AB33" i="8"/>
  <c r="AC33" i="8"/>
  <c r="D77" i="8" s="1"/>
  <c r="AD33" i="8"/>
  <c r="D78" i="8" s="1"/>
  <c r="AE33" i="8"/>
  <c r="D79" i="8" s="1"/>
  <c r="AF33" i="8"/>
  <c r="D80" i="8" s="1"/>
  <c r="AG33" i="8"/>
  <c r="D81" i="8" s="1"/>
  <c r="AH33" i="8"/>
  <c r="D82" i="8" s="1"/>
  <c r="AI33" i="8"/>
  <c r="D83" i="8" s="1"/>
  <c r="AJ33" i="8"/>
  <c r="D84" i="8" s="1"/>
  <c r="AK33" i="8"/>
  <c r="D85" i="8" s="1"/>
  <c r="AL33" i="8"/>
  <c r="D86" i="8" s="1"/>
  <c r="AM33" i="8"/>
  <c r="D87" i="8" s="1"/>
  <c r="AN33" i="8"/>
  <c r="D88" i="8" s="1"/>
  <c r="E34" i="8"/>
  <c r="E53" i="8" s="1"/>
  <c r="F34" i="8"/>
  <c r="E54" i="8" s="1"/>
  <c r="G34" i="8"/>
  <c r="E55" i="8" s="1"/>
  <c r="H34" i="8"/>
  <c r="E56" i="8" s="1"/>
  <c r="I34" i="8"/>
  <c r="E57" i="8" s="1"/>
  <c r="J34" i="8"/>
  <c r="E58" i="8" s="1"/>
  <c r="K34" i="8"/>
  <c r="E59" i="8" s="1"/>
  <c r="L34" i="8"/>
  <c r="E60" i="8" s="1"/>
  <c r="M34" i="8"/>
  <c r="E61" i="8" s="1"/>
  <c r="N34" i="8"/>
  <c r="E62" i="8" s="1"/>
  <c r="O34" i="8"/>
  <c r="E63" i="8" s="1"/>
  <c r="P34" i="8"/>
  <c r="E64" i="8" s="1"/>
  <c r="Q34" i="8"/>
  <c r="E65" i="8" s="1"/>
  <c r="R34" i="8"/>
  <c r="E66" i="8" s="1"/>
  <c r="S34" i="8"/>
  <c r="E67" i="8" s="1"/>
  <c r="T34" i="8"/>
  <c r="E68" i="8" s="1"/>
  <c r="U34" i="8"/>
  <c r="E69" i="8" s="1"/>
  <c r="V34" i="8"/>
  <c r="E70" i="8" s="1"/>
  <c r="W34" i="8"/>
  <c r="E71" i="8" s="1"/>
  <c r="X34" i="8"/>
  <c r="E72" i="8" s="1"/>
  <c r="Y34" i="8"/>
  <c r="E73" i="8" s="1"/>
  <c r="Z34" i="8"/>
  <c r="E74" i="8" s="1"/>
  <c r="AA34" i="8"/>
  <c r="E76" i="8" s="1"/>
  <c r="AB34" i="8"/>
  <c r="AC34" i="8"/>
  <c r="AD34" i="8"/>
  <c r="E78" i="8" s="1"/>
  <c r="AE34" i="8"/>
  <c r="E79" i="8" s="1"/>
  <c r="AF34" i="8"/>
  <c r="E80" i="8" s="1"/>
  <c r="AG34" i="8"/>
  <c r="E81" i="8" s="1"/>
  <c r="AH34" i="8"/>
  <c r="E82" i="8" s="1"/>
  <c r="AI34" i="8"/>
  <c r="E83" i="8" s="1"/>
  <c r="AJ34" i="8"/>
  <c r="E84" i="8" s="1"/>
  <c r="AK34" i="8"/>
  <c r="E85" i="8" s="1"/>
  <c r="AL34" i="8"/>
  <c r="E86" i="8" s="1"/>
  <c r="AM34" i="8"/>
  <c r="E87" i="8" s="1"/>
  <c r="AN34" i="8"/>
  <c r="E88" i="8" s="1"/>
  <c r="E35" i="8"/>
  <c r="F53" i="8" s="1"/>
  <c r="F35" i="8"/>
  <c r="F54" i="8" s="1"/>
  <c r="G35" i="8"/>
  <c r="F55" i="8" s="1"/>
  <c r="H35" i="8"/>
  <c r="F56" i="8" s="1"/>
  <c r="I35" i="8"/>
  <c r="F57" i="8" s="1"/>
  <c r="J35" i="8"/>
  <c r="F58" i="8" s="1"/>
  <c r="K35" i="8"/>
  <c r="F59" i="8" s="1"/>
  <c r="L35" i="8"/>
  <c r="F60" i="8" s="1"/>
  <c r="M35" i="8"/>
  <c r="F61" i="8" s="1"/>
  <c r="N35" i="8"/>
  <c r="F62" i="8" s="1"/>
  <c r="O35" i="8"/>
  <c r="F63" i="8" s="1"/>
  <c r="P35" i="8"/>
  <c r="F64" i="8" s="1"/>
  <c r="Q35" i="8"/>
  <c r="F65" i="8" s="1"/>
  <c r="R35" i="8"/>
  <c r="F66" i="8" s="1"/>
  <c r="S35" i="8"/>
  <c r="F67" i="8" s="1"/>
  <c r="T35" i="8"/>
  <c r="F68" i="8" s="1"/>
  <c r="U35" i="8"/>
  <c r="F69" i="8" s="1"/>
  <c r="V35" i="8"/>
  <c r="F70" i="8" s="1"/>
  <c r="W35" i="8"/>
  <c r="F71" i="8" s="1"/>
  <c r="X35" i="8"/>
  <c r="F72" i="8" s="1"/>
  <c r="Y35" i="8"/>
  <c r="F73" i="8" s="1"/>
  <c r="Z35" i="8"/>
  <c r="F74" i="8" s="1"/>
  <c r="AA35" i="8"/>
  <c r="F75" i="8" s="1"/>
  <c r="AB35" i="8"/>
  <c r="AC35" i="8"/>
  <c r="F77" i="8" s="1"/>
  <c r="AD35" i="8"/>
  <c r="F78" i="8" s="1"/>
  <c r="AE35" i="8"/>
  <c r="F79" i="8" s="1"/>
  <c r="AF35" i="8"/>
  <c r="F80" i="8" s="1"/>
  <c r="AG35" i="8"/>
  <c r="F81" i="8" s="1"/>
  <c r="AH35" i="8"/>
  <c r="F82" i="8" s="1"/>
  <c r="AI35" i="8"/>
  <c r="F83" i="8" s="1"/>
  <c r="AJ35" i="8"/>
  <c r="F84" i="8" s="1"/>
  <c r="AK35" i="8"/>
  <c r="F85" i="8" s="1"/>
  <c r="AL35" i="8"/>
  <c r="F86" i="8" s="1"/>
  <c r="AM35" i="8"/>
  <c r="F87" i="8" s="1"/>
  <c r="AN35" i="8"/>
  <c r="F88" i="8" s="1"/>
  <c r="E36" i="8"/>
  <c r="G53" i="8" s="1"/>
  <c r="F36" i="8"/>
  <c r="G54" i="8" s="1"/>
  <c r="G36" i="8"/>
  <c r="G55" i="8" s="1"/>
  <c r="H36" i="8"/>
  <c r="G56" i="8" s="1"/>
  <c r="I36" i="8"/>
  <c r="G57" i="8" s="1"/>
  <c r="J36" i="8"/>
  <c r="G58" i="8" s="1"/>
  <c r="K36" i="8"/>
  <c r="G59" i="8" s="1"/>
  <c r="L36" i="8"/>
  <c r="G60" i="8" s="1"/>
  <c r="M36" i="8"/>
  <c r="G61" i="8" s="1"/>
  <c r="N36" i="8"/>
  <c r="G62" i="8" s="1"/>
  <c r="O36" i="8"/>
  <c r="G63" i="8" s="1"/>
  <c r="P36" i="8"/>
  <c r="G64" i="8" s="1"/>
  <c r="Q36" i="8"/>
  <c r="G65" i="8" s="1"/>
  <c r="R36" i="8"/>
  <c r="G66" i="8" s="1"/>
  <c r="S36" i="8"/>
  <c r="G67" i="8" s="1"/>
  <c r="T36" i="8"/>
  <c r="G68" i="8" s="1"/>
  <c r="U36" i="8"/>
  <c r="G69" i="8" s="1"/>
  <c r="V36" i="8"/>
  <c r="G70" i="8" s="1"/>
  <c r="W36" i="8"/>
  <c r="G71" i="8" s="1"/>
  <c r="X36" i="8"/>
  <c r="G72" i="8" s="1"/>
  <c r="Y36" i="8"/>
  <c r="G73" i="8" s="1"/>
  <c r="Z36" i="8"/>
  <c r="G74" i="8" s="1"/>
  <c r="AA36" i="8"/>
  <c r="G76" i="8" s="1"/>
  <c r="AB36" i="8"/>
  <c r="AC36" i="8"/>
  <c r="G77" i="8" s="1"/>
  <c r="AD36" i="8"/>
  <c r="G78" i="8" s="1"/>
  <c r="AE36" i="8"/>
  <c r="G79" i="8" s="1"/>
  <c r="AF36" i="8"/>
  <c r="G80" i="8" s="1"/>
  <c r="AG36" i="8"/>
  <c r="G81" i="8" s="1"/>
  <c r="AH36" i="8"/>
  <c r="G82" i="8" s="1"/>
  <c r="AI36" i="8"/>
  <c r="G83" i="8" s="1"/>
  <c r="AJ36" i="8"/>
  <c r="G84" i="8" s="1"/>
  <c r="AK36" i="8"/>
  <c r="G85" i="8" s="1"/>
  <c r="AL36" i="8"/>
  <c r="G86" i="8" s="1"/>
  <c r="AM36" i="8"/>
  <c r="G87" i="8" s="1"/>
  <c r="AN36" i="8"/>
  <c r="G88" i="8" s="1"/>
  <c r="E37" i="8"/>
  <c r="H53" i="8" s="1"/>
  <c r="F37" i="8"/>
  <c r="H54" i="8" s="1"/>
  <c r="G37" i="8"/>
  <c r="H55" i="8" s="1"/>
  <c r="H37" i="8"/>
  <c r="H56" i="8" s="1"/>
  <c r="I37" i="8"/>
  <c r="H57" i="8" s="1"/>
  <c r="J37" i="8"/>
  <c r="H58" i="8" s="1"/>
  <c r="K37" i="8"/>
  <c r="H59" i="8" s="1"/>
  <c r="L37" i="8"/>
  <c r="H60" i="8" s="1"/>
  <c r="M37" i="8"/>
  <c r="H61" i="8" s="1"/>
  <c r="N37" i="8"/>
  <c r="H62" i="8" s="1"/>
  <c r="O37" i="8"/>
  <c r="H63" i="8" s="1"/>
  <c r="P37" i="8"/>
  <c r="H64" i="8" s="1"/>
  <c r="Q37" i="8"/>
  <c r="H65" i="8" s="1"/>
  <c r="R37" i="8"/>
  <c r="H66" i="8" s="1"/>
  <c r="S37" i="8"/>
  <c r="H67" i="8" s="1"/>
  <c r="T37" i="8"/>
  <c r="H68" i="8" s="1"/>
  <c r="U37" i="8"/>
  <c r="H69" i="8" s="1"/>
  <c r="V37" i="8"/>
  <c r="H70" i="8" s="1"/>
  <c r="W37" i="8"/>
  <c r="H71" i="8" s="1"/>
  <c r="X37" i="8"/>
  <c r="H72" i="8" s="1"/>
  <c r="Y37" i="8"/>
  <c r="H73" i="8" s="1"/>
  <c r="Z37" i="8"/>
  <c r="H74" i="8" s="1"/>
  <c r="AA37" i="8"/>
  <c r="H76" i="8" s="1"/>
  <c r="AB37" i="8"/>
  <c r="AC37" i="8"/>
  <c r="H77" i="8" s="1"/>
  <c r="AD37" i="8"/>
  <c r="H78" i="8" s="1"/>
  <c r="AE37" i="8"/>
  <c r="H79" i="8" s="1"/>
  <c r="AF37" i="8"/>
  <c r="H80" i="8" s="1"/>
  <c r="AG37" i="8"/>
  <c r="H81" i="8" s="1"/>
  <c r="AH37" i="8"/>
  <c r="H82" i="8" s="1"/>
  <c r="AI37" i="8"/>
  <c r="H83" i="8" s="1"/>
  <c r="AJ37" i="8"/>
  <c r="H84" i="8" s="1"/>
  <c r="AK37" i="8"/>
  <c r="H85" i="8" s="1"/>
  <c r="AL37" i="8"/>
  <c r="H86" i="8" s="1"/>
  <c r="AM37" i="8"/>
  <c r="H87" i="8" s="1"/>
  <c r="AN37" i="8"/>
  <c r="H88" i="8" s="1"/>
  <c r="E38" i="8"/>
  <c r="I53" i="8" s="1"/>
  <c r="F38" i="8"/>
  <c r="I54" i="8" s="1"/>
  <c r="G38" i="8"/>
  <c r="I55" i="8" s="1"/>
  <c r="H38" i="8"/>
  <c r="I56" i="8" s="1"/>
  <c r="I38" i="8"/>
  <c r="I57" i="8" s="1"/>
  <c r="J38" i="8"/>
  <c r="I58" i="8" s="1"/>
  <c r="K38" i="8"/>
  <c r="I59" i="8" s="1"/>
  <c r="L38" i="8"/>
  <c r="I60" i="8" s="1"/>
  <c r="M38" i="8"/>
  <c r="I61" i="8" s="1"/>
  <c r="N38" i="8"/>
  <c r="I62" i="8" s="1"/>
  <c r="O38" i="8"/>
  <c r="I63" i="8" s="1"/>
  <c r="P38" i="8"/>
  <c r="I64" i="8" s="1"/>
  <c r="Q38" i="8"/>
  <c r="I65" i="8" s="1"/>
  <c r="R38" i="8"/>
  <c r="I66" i="8" s="1"/>
  <c r="S38" i="8"/>
  <c r="I67" i="8" s="1"/>
  <c r="T38" i="8"/>
  <c r="I68" i="8" s="1"/>
  <c r="U38" i="8"/>
  <c r="I69" i="8" s="1"/>
  <c r="V38" i="8"/>
  <c r="I70" i="8" s="1"/>
  <c r="W38" i="8"/>
  <c r="I71" i="8" s="1"/>
  <c r="X38" i="8"/>
  <c r="I72" i="8" s="1"/>
  <c r="Y38" i="8"/>
  <c r="I73" i="8" s="1"/>
  <c r="Z38" i="8"/>
  <c r="I74" i="8" s="1"/>
  <c r="AA38" i="8"/>
  <c r="I76" i="8" s="1"/>
  <c r="AB38" i="8"/>
  <c r="AC38" i="8"/>
  <c r="I77" i="8" s="1"/>
  <c r="AD38" i="8"/>
  <c r="I78" i="8" s="1"/>
  <c r="AE38" i="8"/>
  <c r="I79" i="8" s="1"/>
  <c r="AF38" i="8"/>
  <c r="I80" i="8" s="1"/>
  <c r="AG38" i="8"/>
  <c r="I81" i="8" s="1"/>
  <c r="AH38" i="8"/>
  <c r="I82" i="8" s="1"/>
  <c r="AI38" i="8"/>
  <c r="I83" i="8" s="1"/>
  <c r="AJ38" i="8"/>
  <c r="I84" i="8" s="1"/>
  <c r="AK38" i="8"/>
  <c r="I85" i="8" s="1"/>
  <c r="AL38" i="8"/>
  <c r="I86" i="8" s="1"/>
  <c r="AM38" i="8"/>
  <c r="I87" i="8" s="1"/>
  <c r="AN38" i="8"/>
  <c r="I88" i="8" s="1"/>
  <c r="E39" i="8"/>
  <c r="J53" i="8" s="1"/>
  <c r="F39" i="8"/>
  <c r="J54" i="8" s="1"/>
  <c r="G39" i="8"/>
  <c r="J55" i="8" s="1"/>
  <c r="H39" i="8"/>
  <c r="J56" i="8" s="1"/>
  <c r="I39" i="8"/>
  <c r="J57" i="8" s="1"/>
  <c r="J39" i="8"/>
  <c r="J58" i="8" s="1"/>
  <c r="K39" i="8"/>
  <c r="J59" i="8" s="1"/>
  <c r="L39" i="8"/>
  <c r="J60" i="8" s="1"/>
  <c r="M39" i="8"/>
  <c r="J61" i="8" s="1"/>
  <c r="N39" i="8"/>
  <c r="J62" i="8" s="1"/>
  <c r="O39" i="8"/>
  <c r="J63" i="8" s="1"/>
  <c r="P39" i="8"/>
  <c r="J64" i="8" s="1"/>
  <c r="Q39" i="8"/>
  <c r="J65" i="8" s="1"/>
  <c r="R39" i="8"/>
  <c r="J66" i="8" s="1"/>
  <c r="S39" i="8"/>
  <c r="J67" i="8" s="1"/>
  <c r="T39" i="8"/>
  <c r="J68" i="8" s="1"/>
  <c r="U39" i="8"/>
  <c r="J69" i="8" s="1"/>
  <c r="V39" i="8"/>
  <c r="J70" i="8" s="1"/>
  <c r="W39" i="8"/>
  <c r="J71" i="8" s="1"/>
  <c r="X39" i="8"/>
  <c r="J72" i="8" s="1"/>
  <c r="Y39" i="8"/>
  <c r="J73" i="8" s="1"/>
  <c r="Z39" i="8"/>
  <c r="J74" i="8" s="1"/>
  <c r="AA39" i="8"/>
  <c r="J75" i="8" s="1"/>
  <c r="AB39" i="8"/>
  <c r="AC39" i="8"/>
  <c r="J77" i="8" s="1"/>
  <c r="AD39" i="8"/>
  <c r="J78" i="8" s="1"/>
  <c r="AE39" i="8"/>
  <c r="J79" i="8" s="1"/>
  <c r="AF39" i="8"/>
  <c r="J80" i="8" s="1"/>
  <c r="AG39" i="8"/>
  <c r="J81" i="8" s="1"/>
  <c r="AH39" i="8"/>
  <c r="J82" i="8" s="1"/>
  <c r="AI39" i="8"/>
  <c r="J83" i="8" s="1"/>
  <c r="AJ39" i="8"/>
  <c r="J84" i="8" s="1"/>
  <c r="AK39" i="8"/>
  <c r="J85" i="8" s="1"/>
  <c r="AL39" i="8"/>
  <c r="J86" i="8" s="1"/>
  <c r="AM39" i="8"/>
  <c r="J87" i="8" s="1"/>
  <c r="AN39" i="8"/>
  <c r="J88" i="8" s="1"/>
  <c r="E40" i="8"/>
  <c r="K53" i="8" s="1"/>
  <c r="F40" i="8"/>
  <c r="K54" i="8" s="1"/>
  <c r="G40" i="8"/>
  <c r="K55" i="8" s="1"/>
  <c r="H40" i="8"/>
  <c r="K56" i="8" s="1"/>
  <c r="I40" i="8"/>
  <c r="K57" i="8" s="1"/>
  <c r="J40" i="8"/>
  <c r="K58" i="8" s="1"/>
  <c r="K40" i="8"/>
  <c r="K59" i="8" s="1"/>
  <c r="L40" i="8"/>
  <c r="K60" i="8" s="1"/>
  <c r="M40" i="8"/>
  <c r="K61" i="8" s="1"/>
  <c r="N40" i="8"/>
  <c r="K62" i="8" s="1"/>
  <c r="O40" i="8"/>
  <c r="K63" i="8" s="1"/>
  <c r="P40" i="8"/>
  <c r="K64" i="8" s="1"/>
  <c r="Q40" i="8"/>
  <c r="K65" i="8" s="1"/>
  <c r="R40" i="8"/>
  <c r="K66" i="8" s="1"/>
  <c r="S40" i="8"/>
  <c r="K67" i="8" s="1"/>
  <c r="T40" i="8"/>
  <c r="K68" i="8" s="1"/>
  <c r="U40" i="8"/>
  <c r="K69" i="8" s="1"/>
  <c r="V40" i="8"/>
  <c r="K70" i="8" s="1"/>
  <c r="W40" i="8"/>
  <c r="K71" i="8" s="1"/>
  <c r="X40" i="8"/>
  <c r="K72" i="8" s="1"/>
  <c r="Y40" i="8"/>
  <c r="K73" i="8" s="1"/>
  <c r="Z40" i="8"/>
  <c r="K74" i="8" s="1"/>
  <c r="AA40" i="8"/>
  <c r="K75" i="8" s="1"/>
  <c r="AB40" i="8"/>
  <c r="AC40" i="8"/>
  <c r="K77" i="8" s="1"/>
  <c r="AD40" i="8"/>
  <c r="K78" i="8" s="1"/>
  <c r="AE40" i="8"/>
  <c r="K79" i="8" s="1"/>
  <c r="AF40" i="8"/>
  <c r="K80" i="8" s="1"/>
  <c r="AG40" i="8"/>
  <c r="K81" i="8" s="1"/>
  <c r="AH40" i="8"/>
  <c r="K82" i="8" s="1"/>
  <c r="AI40" i="8"/>
  <c r="K83" i="8" s="1"/>
  <c r="AJ40" i="8"/>
  <c r="K84" i="8" s="1"/>
  <c r="AK40" i="8"/>
  <c r="K85" i="8" s="1"/>
  <c r="AL40" i="8"/>
  <c r="K86" i="8" s="1"/>
  <c r="AM40" i="8"/>
  <c r="K87" i="8" s="1"/>
  <c r="AN40" i="8"/>
  <c r="K88" i="8" s="1"/>
  <c r="E41" i="8"/>
  <c r="L53" i="8" s="1"/>
  <c r="F41" i="8"/>
  <c r="L54" i="8" s="1"/>
  <c r="G41" i="8"/>
  <c r="L55" i="8" s="1"/>
  <c r="H41" i="8"/>
  <c r="L56" i="8" s="1"/>
  <c r="I41" i="8"/>
  <c r="L57" i="8" s="1"/>
  <c r="J41" i="8"/>
  <c r="L58" i="8" s="1"/>
  <c r="K41" i="8"/>
  <c r="L59" i="8" s="1"/>
  <c r="L41" i="8"/>
  <c r="L60" i="8" s="1"/>
  <c r="M41" i="8"/>
  <c r="L61" i="8" s="1"/>
  <c r="N41" i="8"/>
  <c r="L62" i="8" s="1"/>
  <c r="O41" i="8"/>
  <c r="L63" i="8" s="1"/>
  <c r="P41" i="8"/>
  <c r="L64" i="8" s="1"/>
  <c r="Q41" i="8"/>
  <c r="L65" i="8" s="1"/>
  <c r="R41" i="8"/>
  <c r="L66" i="8" s="1"/>
  <c r="S41" i="8"/>
  <c r="L67" i="8" s="1"/>
  <c r="T41" i="8"/>
  <c r="L68" i="8" s="1"/>
  <c r="U41" i="8"/>
  <c r="L69" i="8" s="1"/>
  <c r="V41" i="8"/>
  <c r="L70" i="8" s="1"/>
  <c r="W41" i="8"/>
  <c r="L71" i="8" s="1"/>
  <c r="X41" i="8"/>
  <c r="L72" i="8" s="1"/>
  <c r="Y41" i="8"/>
  <c r="L73" i="8" s="1"/>
  <c r="Z41" i="8"/>
  <c r="L74" i="8" s="1"/>
  <c r="AA41" i="8"/>
  <c r="L76" i="8" s="1"/>
  <c r="AB41" i="8"/>
  <c r="AC41" i="8"/>
  <c r="L77" i="8" s="1"/>
  <c r="AD41" i="8"/>
  <c r="L78" i="8" s="1"/>
  <c r="AE41" i="8"/>
  <c r="L79" i="8" s="1"/>
  <c r="AF41" i="8"/>
  <c r="L80" i="8" s="1"/>
  <c r="AG41" i="8"/>
  <c r="L81" i="8" s="1"/>
  <c r="AH41" i="8"/>
  <c r="L82" i="8" s="1"/>
  <c r="AI41" i="8"/>
  <c r="L83" i="8" s="1"/>
  <c r="AJ41" i="8"/>
  <c r="L84" i="8" s="1"/>
  <c r="AK41" i="8"/>
  <c r="L85" i="8" s="1"/>
  <c r="AL41" i="8"/>
  <c r="L86" i="8" s="1"/>
  <c r="AM41" i="8"/>
  <c r="L87" i="8" s="1"/>
  <c r="AN41" i="8"/>
  <c r="L88" i="8" s="1"/>
  <c r="E42" i="8"/>
  <c r="M53" i="8" s="1"/>
  <c r="F42" i="8"/>
  <c r="M54" i="8" s="1"/>
  <c r="G42" i="8"/>
  <c r="M55" i="8" s="1"/>
  <c r="H42" i="8"/>
  <c r="M56" i="8" s="1"/>
  <c r="I42" i="8"/>
  <c r="M57" i="8" s="1"/>
  <c r="J42" i="8"/>
  <c r="M58" i="8" s="1"/>
  <c r="K42" i="8"/>
  <c r="M59" i="8" s="1"/>
  <c r="L42" i="8"/>
  <c r="M60" i="8" s="1"/>
  <c r="M42" i="8"/>
  <c r="M61" i="8" s="1"/>
  <c r="N42" i="8"/>
  <c r="M62" i="8" s="1"/>
  <c r="O42" i="8"/>
  <c r="M63" i="8" s="1"/>
  <c r="P42" i="8"/>
  <c r="M64" i="8" s="1"/>
  <c r="Q42" i="8"/>
  <c r="M65" i="8" s="1"/>
  <c r="R42" i="8"/>
  <c r="M66" i="8" s="1"/>
  <c r="S42" i="8"/>
  <c r="M67" i="8" s="1"/>
  <c r="T42" i="8"/>
  <c r="M68" i="8" s="1"/>
  <c r="U42" i="8"/>
  <c r="M69" i="8" s="1"/>
  <c r="V42" i="8"/>
  <c r="M70" i="8" s="1"/>
  <c r="W42" i="8"/>
  <c r="M71" i="8" s="1"/>
  <c r="X42" i="8"/>
  <c r="M72" i="8" s="1"/>
  <c r="Y42" i="8"/>
  <c r="M73" i="8" s="1"/>
  <c r="Z42" i="8"/>
  <c r="M74" i="8" s="1"/>
  <c r="AA42" i="8"/>
  <c r="AB42" i="8"/>
  <c r="AC42" i="8"/>
  <c r="M77" i="8" s="1"/>
  <c r="AD42" i="8"/>
  <c r="M78" i="8" s="1"/>
  <c r="AE42" i="8"/>
  <c r="M79" i="8" s="1"/>
  <c r="AF42" i="8"/>
  <c r="M80" i="8" s="1"/>
  <c r="AG42" i="8"/>
  <c r="M81" i="8" s="1"/>
  <c r="AH42" i="8"/>
  <c r="M82" i="8" s="1"/>
  <c r="AI42" i="8"/>
  <c r="M83" i="8" s="1"/>
  <c r="AJ42" i="8"/>
  <c r="M84" i="8" s="1"/>
  <c r="AK42" i="8"/>
  <c r="M85" i="8" s="1"/>
  <c r="AL42" i="8"/>
  <c r="M86" i="8" s="1"/>
  <c r="AM42" i="8"/>
  <c r="M87" i="8" s="1"/>
  <c r="AN42" i="8"/>
  <c r="M88" i="8" s="1"/>
  <c r="E43" i="8"/>
  <c r="N53" i="8" s="1"/>
  <c r="F43" i="8"/>
  <c r="N54" i="8" s="1"/>
  <c r="G43" i="8"/>
  <c r="N55" i="8" s="1"/>
  <c r="H43" i="8"/>
  <c r="N56" i="8" s="1"/>
  <c r="I43" i="8"/>
  <c r="N57" i="8" s="1"/>
  <c r="J43" i="8"/>
  <c r="N58" i="8" s="1"/>
  <c r="K43" i="8"/>
  <c r="N59" i="8" s="1"/>
  <c r="L43" i="8"/>
  <c r="N60" i="8" s="1"/>
  <c r="M43" i="8"/>
  <c r="N61" i="8" s="1"/>
  <c r="N43" i="8"/>
  <c r="N62" i="8" s="1"/>
  <c r="O43" i="8"/>
  <c r="N63" i="8" s="1"/>
  <c r="P43" i="8"/>
  <c r="N64" i="8" s="1"/>
  <c r="Q43" i="8"/>
  <c r="N65" i="8" s="1"/>
  <c r="R43" i="8"/>
  <c r="N66" i="8" s="1"/>
  <c r="S43" i="8"/>
  <c r="N67" i="8" s="1"/>
  <c r="T43" i="8"/>
  <c r="N68" i="8" s="1"/>
  <c r="U43" i="8"/>
  <c r="N69" i="8" s="1"/>
  <c r="V43" i="8"/>
  <c r="N70" i="8" s="1"/>
  <c r="W43" i="8"/>
  <c r="N71" i="8" s="1"/>
  <c r="X43" i="8"/>
  <c r="N72" i="8" s="1"/>
  <c r="Y43" i="8"/>
  <c r="N73" i="8" s="1"/>
  <c r="Z43" i="8"/>
  <c r="N74" i="8" s="1"/>
  <c r="AA43" i="8"/>
  <c r="AB43" i="8"/>
  <c r="AC43" i="8"/>
  <c r="N77" i="8" s="1"/>
  <c r="AD43" i="8"/>
  <c r="N78" i="8" s="1"/>
  <c r="AE43" i="8"/>
  <c r="N79" i="8" s="1"/>
  <c r="AF43" i="8"/>
  <c r="N80" i="8" s="1"/>
  <c r="AG43" i="8"/>
  <c r="N81" i="8" s="1"/>
  <c r="AH43" i="8"/>
  <c r="N82" i="8" s="1"/>
  <c r="AI43" i="8"/>
  <c r="N83" i="8" s="1"/>
  <c r="AJ43" i="8"/>
  <c r="N84" i="8" s="1"/>
  <c r="AK43" i="8"/>
  <c r="N85" i="8" s="1"/>
  <c r="AL43" i="8"/>
  <c r="N86" i="8" s="1"/>
  <c r="AM43" i="8"/>
  <c r="N87" i="8" s="1"/>
  <c r="AN43" i="8"/>
  <c r="N88" i="8" s="1"/>
  <c r="E44" i="8"/>
  <c r="O53" i="8" s="1"/>
  <c r="F44" i="8"/>
  <c r="O54" i="8" s="1"/>
  <c r="G44" i="8"/>
  <c r="O55" i="8" s="1"/>
  <c r="H44" i="8"/>
  <c r="O56" i="8" s="1"/>
  <c r="I44" i="8"/>
  <c r="O57" i="8" s="1"/>
  <c r="J44" i="8"/>
  <c r="O58" i="8" s="1"/>
  <c r="K44" i="8"/>
  <c r="O59" i="8" s="1"/>
  <c r="L44" i="8"/>
  <c r="O60" i="8" s="1"/>
  <c r="M44" i="8"/>
  <c r="O61" i="8" s="1"/>
  <c r="N44" i="8"/>
  <c r="O62" i="8" s="1"/>
  <c r="O44" i="8"/>
  <c r="O63" i="8" s="1"/>
  <c r="P44" i="8"/>
  <c r="O64" i="8" s="1"/>
  <c r="Q44" i="8"/>
  <c r="O65" i="8" s="1"/>
  <c r="R44" i="8"/>
  <c r="O66" i="8" s="1"/>
  <c r="S44" i="8"/>
  <c r="O67" i="8" s="1"/>
  <c r="T44" i="8"/>
  <c r="O68" i="8" s="1"/>
  <c r="U44" i="8"/>
  <c r="O69" i="8" s="1"/>
  <c r="V44" i="8"/>
  <c r="O70" i="8" s="1"/>
  <c r="W44" i="8"/>
  <c r="O71" i="8" s="1"/>
  <c r="X44" i="8"/>
  <c r="O72" i="8" s="1"/>
  <c r="Y44" i="8"/>
  <c r="O73" i="8" s="1"/>
  <c r="Z44" i="8"/>
  <c r="O74" i="8" s="1"/>
  <c r="AA44" i="8"/>
  <c r="O75" i="8" s="1"/>
  <c r="AB44" i="8"/>
  <c r="AC44" i="8"/>
  <c r="O77" i="8" s="1"/>
  <c r="AD44" i="8"/>
  <c r="O78" i="8" s="1"/>
  <c r="AE44" i="8"/>
  <c r="O79" i="8" s="1"/>
  <c r="AF44" i="8"/>
  <c r="O80" i="8" s="1"/>
  <c r="AG44" i="8"/>
  <c r="O81" i="8" s="1"/>
  <c r="AH44" i="8"/>
  <c r="O82" i="8" s="1"/>
  <c r="AI44" i="8"/>
  <c r="O83" i="8" s="1"/>
  <c r="AJ44" i="8"/>
  <c r="O84" i="8" s="1"/>
  <c r="AK44" i="8"/>
  <c r="O85" i="8" s="1"/>
  <c r="AL44" i="8"/>
  <c r="O86" i="8" s="1"/>
  <c r="AM44" i="8"/>
  <c r="O87" i="8" s="1"/>
  <c r="AN44" i="8"/>
  <c r="O88" i="8" s="1"/>
  <c r="E45" i="8"/>
  <c r="P53" i="8" s="1"/>
  <c r="F45" i="8"/>
  <c r="P54" i="8" s="1"/>
  <c r="G45" i="8"/>
  <c r="P55" i="8" s="1"/>
  <c r="H45" i="8"/>
  <c r="P56" i="8" s="1"/>
  <c r="I45" i="8"/>
  <c r="P57" i="8" s="1"/>
  <c r="J45" i="8"/>
  <c r="P58" i="8" s="1"/>
  <c r="K45" i="8"/>
  <c r="P59" i="8" s="1"/>
  <c r="L45" i="8"/>
  <c r="P60" i="8" s="1"/>
  <c r="M45" i="8"/>
  <c r="P61" i="8" s="1"/>
  <c r="N45" i="8"/>
  <c r="P62" i="8" s="1"/>
  <c r="E46" i="8"/>
  <c r="Q53" i="8" s="1"/>
  <c r="F46" i="8"/>
  <c r="Q54" i="8" s="1"/>
  <c r="G46" i="8"/>
  <c r="Q55" i="8" s="1"/>
  <c r="H46" i="8"/>
  <c r="Q56" i="8" s="1"/>
  <c r="I46" i="8"/>
  <c r="Q57" i="8" s="1"/>
  <c r="J46" i="8"/>
  <c r="Q58" i="8" s="1"/>
  <c r="K46" i="8"/>
  <c r="Q59" i="8" s="1"/>
  <c r="L46" i="8"/>
  <c r="Q60" i="8" s="1"/>
  <c r="M46" i="8"/>
  <c r="Q61" i="8" s="1"/>
  <c r="N46" i="8"/>
  <c r="Q62" i="8" s="1"/>
  <c r="O46" i="8"/>
  <c r="Q63" i="8" s="1"/>
  <c r="P46" i="8"/>
  <c r="Q64" i="8" s="1"/>
  <c r="Q46" i="8"/>
  <c r="Q65" i="8" s="1"/>
  <c r="R46" i="8"/>
  <c r="Q66" i="8" s="1"/>
  <c r="S46" i="8"/>
  <c r="Q67" i="8" s="1"/>
  <c r="T46" i="8"/>
  <c r="Q68" i="8" s="1"/>
  <c r="U46" i="8"/>
  <c r="Q69" i="8" s="1"/>
  <c r="V46" i="8"/>
  <c r="Q70" i="8" s="1"/>
  <c r="W46" i="8"/>
  <c r="Q71" i="8" s="1"/>
  <c r="X46" i="8"/>
  <c r="Q72" i="8" s="1"/>
  <c r="Y46" i="8"/>
  <c r="Q73" i="8" s="1"/>
  <c r="Z46" i="8"/>
  <c r="Q74" i="8" s="1"/>
  <c r="AA46" i="8"/>
  <c r="AB46" i="8"/>
  <c r="AC46" i="8"/>
  <c r="Q77" i="8" s="1"/>
  <c r="AD46" i="8"/>
  <c r="Q78" i="8" s="1"/>
  <c r="AE46" i="8"/>
  <c r="Q79" i="8" s="1"/>
  <c r="AF46" i="8"/>
  <c r="Q80" i="8" s="1"/>
  <c r="AG46" i="8"/>
  <c r="Q81" i="8" s="1"/>
  <c r="AH46" i="8"/>
  <c r="Q82" i="8" s="1"/>
  <c r="AI46" i="8"/>
  <c r="Q83" i="8" s="1"/>
  <c r="AJ46" i="8"/>
  <c r="Q84" i="8" s="1"/>
  <c r="AK46" i="8"/>
  <c r="Q85" i="8" s="1"/>
  <c r="AL46" i="8"/>
  <c r="Q86" i="8" s="1"/>
  <c r="AM46" i="8"/>
  <c r="Q87" i="8" s="1"/>
  <c r="AN46" i="8"/>
  <c r="Q88" i="8" s="1"/>
  <c r="E47" i="8"/>
  <c r="R53" i="8" s="1"/>
  <c r="F47" i="8"/>
  <c r="R54" i="8" s="1"/>
  <c r="G47" i="8"/>
  <c r="R55" i="8" s="1"/>
  <c r="H47" i="8"/>
  <c r="R56" i="8" s="1"/>
  <c r="I47" i="8"/>
  <c r="R57" i="8" s="1"/>
  <c r="J47" i="8"/>
  <c r="R58" i="8" s="1"/>
  <c r="K47" i="8"/>
  <c r="R59" i="8" s="1"/>
  <c r="L47" i="8"/>
  <c r="R60" i="8" s="1"/>
  <c r="M47" i="8"/>
  <c r="R61" i="8" s="1"/>
  <c r="N47" i="8"/>
  <c r="R62" i="8" s="1"/>
  <c r="O47" i="8"/>
  <c r="R63" i="8" s="1"/>
  <c r="P47" i="8"/>
  <c r="R64" i="8" s="1"/>
  <c r="Q47" i="8"/>
  <c r="R65" i="8" s="1"/>
  <c r="R47" i="8"/>
  <c r="R66" i="8" s="1"/>
  <c r="S47" i="8"/>
  <c r="R67" i="8" s="1"/>
  <c r="T47" i="8"/>
  <c r="R68" i="8" s="1"/>
  <c r="U47" i="8"/>
  <c r="R69" i="8" s="1"/>
  <c r="V47" i="8"/>
  <c r="R70" i="8" s="1"/>
  <c r="W47" i="8"/>
  <c r="R71" i="8" s="1"/>
  <c r="X47" i="8"/>
  <c r="R72" i="8" s="1"/>
  <c r="Y47" i="8"/>
  <c r="R73" i="8" s="1"/>
  <c r="Z47" i="8"/>
  <c r="R74" i="8" s="1"/>
  <c r="AA47" i="8"/>
  <c r="AB47" i="8"/>
  <c r="AC47" i="8"/>
  <c r="R77" i="8" s="1"/>
  <c r="AD47" i="8"/>
  <c r="R78" i="8" s="1"/>
  <c r="AE47" i="8"/>
  <c r="R79" i="8" s="1"/>
  <c r="AF47" i="8"/>
  <c r="R80" i="8" s="1"/>
  <c r="AG47" i="8"/>
  <c r="R81" i="8" s="1"/>
  <c r="AH47" i="8"/>
  <c r="R82" i="8" s="1"/>
  <c r="AI47" i="8"/>
  <c r="R83" i="8" s="1"/>
  <c r="AJ47" i="8"/>
  <c r="R84" i="8" s="1"/>
  <c r="AK47" i="8"/>
  <c r="R85" i="8" s="1"/>
  <c r="AL47" i="8"/>
  <c r="R86" i="8" s="1"/>
  <c r="AM47" i="8"/>
  <c r="R87" i="8" s="1"/>
  <c r="AN47" i="8"/>
  <c r="R88" i="8" s="1"/>
  <c r="D34" i="8"/>
  <c r="E52" i="8" s="1"/>
  <c r="D35" i="8"/>
  <c r="F52" i="8" s="1"/>
  <c r="D36" i="8"/>
  <c r="G52" i="8" s="1"/>
  <c r="D37" i="8"/>
  <c r="H52" i="8" s="1"/>
  <c r="D38" i="8"/>
  <c r="I52" i="8" s="1"/>
  <c r="D39" i="8"/>
  <c r="J52" i="8" s="1"/>
  <c r="D40" i="8"/>
  <c r="K52" i="8" s="1"/>
  <c r="D41" i="8"/>
  <c r="L52" i="8" s="1"/>
  <c r="D42" i="8"/>
  <c r="M52" i="8" s="1"/>
  <c r="D43" i="8"/>
  <c r="N52" i="8" s="1"/>
  <c r="D44" i="8"/>
  <c r="O52" i="8" s="1"/>
  <c r="D45" i="8"/>
  <c r="P52" i="8" s="1"/>
  <c r="D46" i="8"/>
  <c r="Q52" i="8" s="1"/>
  <c r="D47" i="8"/>
  <c r="R52" i="8" s="1"/>
  <c r="D33" i="8"/>
  <c r="D52" i="8" s="1"/>
  <c r="P17" i="8"/>
  <c r="P45" i="8" s="1"/>
  <c r="P64" i="8" s="1"/>
  <c r="Q17" i="8"/>
  <c r="Q45" i="8" s="1"/>
  <c r="P65" i="8" s="1"/>
  <c r="R17" i="8"/>
  <c r="R45" i="8" s="1"/>
  <c r="P66" i="8" s="1"/>
  <c r="S17" i="8"/>
  <c r="S45" i="8" s="1"/>
  <c r="P67" i="8" s="1"/>
  <c r="T17" i="8"/>
  <c r="T45" i="8" s="1"/>
  <c r="P68" i="8" s="1"/>
  <c r="U17" i="8"/>
  <c r="U45" i="8" s="1"/>
  <c r="P69" i="8" s="1"/>
  <c r="V17" i="8"/>
  <c r="V45" i="8" s="1"/>
  <c r="P70" i="8" s="1"/>
  <c r="W17" i="8"/>
  <c r="W45" i="8" s="1"/>
  <c r="P71" i="8" s="1"/>
  <c r="X17" i="8"/>
  <c r="X45" i="8" s="1"/>
  <c r="P72" i="8" s="1"/>
  <c r="Y17" i="8"/>
  <c r="Y45" i="8" s="1"/>
  <c r="P73" i="8" s="1"/>
  <c r="Z17" i="8"/>
  <c r="Z45" i="8" s="1"/>
  <c r="P74" i="8" s="1"/>
  <c r="AA17" i="8"/>
  <c r="AA45" i="8" s="1"/>
  <c r="P76" i="8" s="1"/>
  <c r="AB17" i="8"/>
  <c r="AB45" i="8" s="1"/>
  <c r="AC17" i="8"/>
  <c r="AC45" i="8" s="1"/>
  <c r="P77" i="8" s="1"/>
  <c r="AD17" i="8"/>
  <c r="AD45" i="8" s="1"/>
  <c r="P78" i="8" s="1"/>
  <c r="AE17" i="8"/>
  <c r="AE45" i="8" s="1"/>
  <c r="P79" i="8" s="1"/>
  <c r="AF17" i="8"/>
  <c r="AF45" i="8" s="1"/>
  <c r="P80" i="8" s="1"/>
  <c r="AG17" i="8"/>
  <c r="AG45" i="8" s="1"/>
  <c r="P81" i="8" s="1"/>
  <c r="AH17" i="8"/>
  <c r="AH45" i="8" s="1"/>
  <c r="P82" i="8" s="1"/>
  <c r="AI17" i="8"/>
  <c r="AI45" i="8" s="1"/>
  <c r="P83" i="8" s="1"/>
  <c r="AJ17" i="8"/>
  <c r="AJ45" i="8" s="1"/>
  <c r="P84" i="8" s="1"/>
  <c r="AK17" i="8"/>
  <c r="AK45" i="8" s="1"/>
  <c r="P85" i="8" s="1"/>
  <c r="AL17" i="8"/>
  <c r="AL45" i="8" s="1"/>
  <c r="P86" i="8" s="1"/>
  <c r="AM17" i="8"/>
  <c r="AM45" i="8" s="1"/>
  <c r="P87" i="8" s="1"/>
  <c r="AN17" i="8"/>
  <c r="AN45" i="8" s="1"/>
  <c r="P88" i="8" s="1"/>
  <c r="O17" i="8"/>
  <c r="O45" i="8" s="1"/>
  <c r="P63" i="8" s="1"/>
  <c r="S354" i="2" l="1"/>
  <c r="K76" i="8"/>
  <c r="S356" i="2"/>
  <c r="D76" i="8"/>
  <c r="G75" i="8"/>
  <c r="S387" i="2"/>
  <c r="F76" i="8"/>
  <c r="J76" i="8"/>
  <c r="S405" i="2"/>
  <c r="S409" i="2"/>
  <c r="S413" i="2"/>
  <c r="S408" i="2"/>
  <c r="S406" i="2"/>
  <c r="S407" i="2"/>
  <c r="S412" i="2"/>
  <c r="S410" i="2"/>
  <c r="S411" i="2"/>
  <c r="S416" i="2"/>
  <c r="S414" i="2"/>
  <c r="S415" i="2"/>
  <c r="S361" i="2"/>
  <c r="S358" i="2"/>
  <c r="S365" i="2"/>
  <c r="S359" i="2"/>
  <c r="S357" i="2"/>
  <c r="S360" i="2"/>
  <c r="S362" i="2"/>
  <c r="S363" i="2"/>
  <c r="S364" i="2"/>
  <c r="S366" i="2"/>
  <c r="S367" i="2"/>
  <c r="S368" i="2"/>
  <c r="S261" i="2"/>
  <c r="S262" i="2"/>
  <c r="S263" i="2"/>
  <c r="S264" i="2"/>
  <c r="S269" i="2"/>
  <c r="S265" i="2"/>
  <c r="S266" i="2"/>
  <c r="S267" i="2"/>
  <c r="S268" i="2"/>
  <c r="S270" i="2"/>
  <c r="S271" i="2"/>
  <c r="S272" i="2"/>
  <c r="S451" i="2"/>
  <c r="S445" i="2"/>
  <c r="S376" i="2"/>
  <c r="S374" i="2"/>
  <c r="S375" i="2"/>
  <c r="S369" i="2"/>
  <c r="S377" i="2"/>
  <c r="S373" i="2"/>
  <c r="S380" i="2"/>
  <c r="S378" i="2"/>
  <c r="S379" i="2"/>
  <c r="S370" i="2"/>
  <c r="S372" i="2"/>
  <c r="S371" i="2"/>
  <c r="H75" i="8"/>
  <c r="L75" i="8"/>
  <c r="O76" i="8"/>
  <c r="S424" i="2"/>
  <c r="S422" i="2"/>
  <c r="S423" i="2"/>
  <c r="S421" i="2"/>
  <c r="S417" i="2"/>
  <c r="S425" i="2"/>
  <c r="S428" i="2"/>
  <c r="S426" i="2"/>
  <c r="S427" i="2"/>
  <c r="S418" i="2"/>
  <c r="S419" i="2"/>
  <c r="S278" i="2"/>
  <c r="S279" i="2"/>
  <c r="S280" i="2"/>
  <c r="S273" i="2"/>
  <c r="S282" i="2"/>
  <c r="S283" i="2"/>
  <c r="S284" i="2"/>
  <c r="S281" i="2"/>
  <c r="S277" i="2"/>
  <c r="S275" i="2"/>
  <c r="S274" i="2"/>
  <c r="S276" i="2"/>
  <c r="S444" i="2"/>
  <c r="S442" i="2"/>
  <c r="S443" i="2"/>
  <c r="S448" i="2"/>
  <c r="S446" i="2"/>
  <c r="S447" i="2"/>
  <c r="S441" i="2"/>
  <c r="S449" i="2"/>
  <c r="S452" i="2"/>
  <c r="S450" i="2"/>
  <c r="S396" i="2"/>
  <c r="S394" i="2"/>
  <c r="S395" i="2"/>
  <c r="S400" i="2"/>
  <c r="S398" i="2"/>
  <c r="S399" i="2"/>
  <c r="S393" i="2"/>
  <c r="S401" i="2"/>
  <c r="S403" i="2"/>
  <c r="S397" i="2"/>
  <c r="S404" i="2"/>
  <c r="S346" i="2"/>
  <c r="S347" i="2"/>
  <c r="S348" i="2"/>
  <c r="S350" i="2"/>
  <c r="S351" i="2"/>
  <c r="S352" i="2"/>
  <c r="S353" i="2"/>
  <c r="S355" i="2"/>
  <c r="E75" i="8"/>
  <c r="I75" i="8"/>
  <c r="P75" i="8"/>
  <c r="S402" i="2"/>
  <c r="S345" i="2"/>
  <c r="S326" i="2"/>
  <c r="S321" i="2"/>
  <c r="S327" i="2"/>
  <c r="S328" i="2"/>
  <c r="S330" i="2"/>
  <c r="S329" i="2"/>
  <c r="S331" i="2"/>
  <c r="S325" i="2"/>
  <c r="S332" i="2"/>
  <c r="S322" i="2"/>
  <c r="S324" i="2"/>
  <c r="S309" i="2"/>
  <c r="S310" i="2"/>
  <c r="S311" i="2"/>
  <c r="S313" i="2"/>
  <c r="S312" i="2"/>
  <c r="S317" i="2"/>
  <c r="S314" i="2"/>
  <c r="S315" i="2"/>
  <c r="S316" i="2"/>
  <c r="S318" i="2"/>
  <c r="S319" i="2"/>
  <c r="S320" i="2"/>
  <c r="R76" i="8"/>
  <c r="R75" i="8"/>
  <c r="Q76" i="8"/>
  <c r="Q75" i="8"/>
  <c r="S440" i="2"/>
  <c r="S438" i="2"/>
  <c r="S439" i="2"/>
  <c r="S433" i="2"/>
  <c r="S429" i="2"/>
  <c r="S437" i="2"/>
  <c r="S432" i="2"/>
  <c r="S430" i="2"/>
  <c r="S431" i="2"/>
  <c r="S436" i="2"/>
  <c r="S434" i="2"/>
  <c r="S435" i="2"/>
  <c r="S392" i="2"/>
  <c r="S390" i="2"/>
  <c r="S391" i="2"/>
  <c r="S381" i="2"/>
  <c r="S385" i="2"/>
  <c r="S389" i="2"/>
  <c r="S384" i="2"/>
  <c r="S382" i="2"/>
  <c r="S383" i="2"/>
  <c r="S388" i="2"/>
  <c r="S386" i="2"/>
  <c r="S342" i="2"/>
  <c r="S343" i="2"/>
  <c r="S344" i="2"/>
  <c r="S333" i="2"/>
  <c r="S334" i="2"/>
  <c r="S341" i="2"/>
  <c r="S335" i="2"/>
  <c r="S337" i="2"/>
  <c r="S336" i="2"/>
  <c r="S339" i="2"/>
  <c r="S338" i="2"/>
  <c r="S340" i="2"/>
  <c r="N76" i="8"/>
  <c r="N75" i="8"/>
  <c r="M76" i="8"/>
  <c r="M75" i="8"/>
  <c r="S420" i="2"/>
  <c r="S323" i="2"/>
  <c r="S349" i="2"/>
  <c r="S305" i="2" l="1"/>
  <c r="S301" i="2"/>
  <c r="S298" i="2"/>
  <c r="S299" i="2"/>
  <c r="S300" i="2"/>
  <c r="S302" i="2"/>
  <c r="S303" i="2"/>
  <c r="S304" i="2"/>
  <c r="S297" i="2"/>
  <c r="S306" i="2"/>
  <c r="S308" i="2"/>
  <c r="S307" i="2"/>
  <c r="S294" i="2"/>
  <c r="S295" i="2"/>
  <c r="S296" i="2"/>
  <c r="S285" i="2"/>
  <c r="S286" i="2"/>
  <c r="S287" i="2"/>
  <c r="S288" i="2"/>
  <c r="S293" i="2"/>
  <c r="S291" i="2"/>
  <c r="S289" i="2"/>
  <c r="S290" i="2"/>
  <c r="S292" i="2"/>
  <c r="A9" i="1" l="1"/>
  <c r="M260" i="2" l="1"/>
  <c r="I260" i="2"/>
  <c r="F260" i="2"/>
  <c r="M259" i="2"/>
  <c r="I259" i="2"/>
  <c r="F259" i="2"/>
  <c r="M258" i="2"/>
  <c r="I258" i="2"/>
  <c r="F258" i="2"/>
  <c r="M257" i="2"/>
  <c r="I257" i="2"/>
  <c r="F257" i="2"/>
  <c r="M256" i="2"/>
  <c r="I256" i="2"/>
  <c r="F256" i="2"/>
  <c r="M255" i="2"/>
  <c r="I255" i="2"/>
  <c r="F255" i="2"/>
  <c r="M254" i="2"/>
  <c r="I254" i="2"/>
  <c r="F254" i="2"/>
  <c r="M253" i="2"/>
  <c r="I253" i="2"/>
  <c r="F253" i="2"/>
  <c r="M252" i="2"/>
  <c r="I252" i="2"/>
  <c r="F252" i="2"/>
  <c r="M251" i="2"/>
  <c r="I251" i="2"/>
  <c r="F251" i="2"/>
  <c r="M250" i="2"/>
  <c r="I250" i="2"/>
  <c r="F250" i="2"/>
  <c r="M249" i="2"/>
  <c r="I249" i="2"/>
  <c r="F249" i="2"/>
  <c r="M248" i="2"/>
  <c r="I248" i="2"/>
  <c r="F248" i="2"/>
  <c r="M247" i="2"/>
  <c r="I247" i="2"/>
  <c r="F247" i="2"/>
  <c r="M246" i="2"/>
  <c r="I246" i="2"/>
  <c r="F246" i="2"/>
  <c r="M245" i="2"/>
  <c r="I245" i="2"/>
  <c r="F245" i="2"/>
  <c r="M244" i="2"/>
  <c r="I244" i="2"/>
  <c r="F244" i="2"/>
  <c r="M243" i="2"/>
  <c r="I243" i="2"/>
  <c r="F243" i="2"/>
  <c r="M242" i="2"/>
  <c r="I242" i="2"/>
  <c r="F242" i="2"/>
  <c r="M241" i="2"/>
  <c r="I241" i="2"/>
  <c r="F241" i="2"/>
  <c r="M240" i="2"/>
  <c r="I240" i="2"/>
  <c r="F240" i="2"/>
  <c r="M239" i="2"/>
  <c r="I239" i="2"/>
  <c r="F239" i="2"/>
  <c r="M238" i="2"/>
  <c r="I238" i="2"/>
  <c r="F238" i="2"/>
  <c r="M237" i="2"/>
  <c r="I237" i="2"/>
  <c r="F237" i="2"/>
  <c r="M236" i="2"/>
  <c r="I236" i="2"/>
  <c r="F236" i="2"/>
  <c r="M235" i="2"/>
  <c r="I235" i="2"/>
  <c r="F235" i="2"/>
  <c r="M234" i="2"/>
  <c r="I234" i="2"/>
  <c r="F234" i="2"/>
  <c r="M233" i="2"/>
  <c r="I233" i="2"/>
  <c r="F233" i="2"/>
  <c r="M232" i="2"/>
  <c r="I232" i="2"/>
  <c r="F232" i="2"/>
  <c r="M231" i="2"/>
  <c r="I231" i="2"/>
  <c r="F231" i="2"/>
  <c r="M230" i="2"/>
  <c r="I230" i="2"/>
  <c r="F230" i="2"/>
  <c r="M229" i="2"/>
  <c r="I229" i="2"/>
  <c r="F229" i="2"/>
  <c r="M228" i="2"/>
  <c r="I228" i="2"/>
  <c r="F228" i="2"/>
  <c r="M227" i="2"/>
  <c r="I227" i="2"/>
  <c r="F227" i="2"/>
  <c r="M226" i="2"/>
  <c r="I226" i="2"/>
  <c r="F226" i="2"/>
  <c r="M225" i="2"/>
  <c r="I225" i="2"/>
  <c r="F225" i="2"/>
  <c r="M224" i="2"/>
  <c r="I224" i="2"/>
  <c r="F224" i="2"/>
  <c r="M223" i="2"/>
  <c r="I223" i="2"/>
  <c r="F223" i="2"/>
  <c r="M222" i="2"/>
  <c r="I222" i="2"/>
  <c r="F222" i="2"/>
  <c r="M221" i="2"/>
  <c r="I221" i="2"/>
  <c r="F221" i="2"/>
  <c r="M220" i="2"/>
  <c r="I220" i="2"/>
  <c r="F220" i="2"/>
  <c r="M219" i="2"/>
  <c r="I219" i="2"/>
  <c r="F219" i="2"/>
  <c r="M218" i="2"/>
  <c r="I218" i="2"/>
  <c r="F218" i="2"/>
  <c r="M217" i="2"/>
  <c r="I217" i="2"/>
  <c r="F217" i="2"/>
  <c r="M216" i="2"/>
  <c r="I216" i="2"/>
  <c r="F216" i="2"/>
  <c r="M215" i="2"/>
  <c r="I215" i="2"/>
  <c r="F215" i="2"/>
  <c r="M214" i="2"/>
  <c r="I214" i="2"/>
  <c r="F214" i="2"/>
  <c r="M213" i="2"/>
  <c r="I213" i="2"/>
  <c r="F213" i="2"/>
  <c r="M212" i="2"/>
  <c r="I212" i="2"/>
  <c r="F212" i="2"/>
  <c r="M211" i="2"/>
  <c r="I211" i="2"/>
  <c r="F211" i="2"/>
  <c r="M210" i="2"/>
  <c r="I210" i="2"/>
  <c r="F210" i="2"/>
  <c r="M209" i="2"/>
  <c r="I209" i="2"/>
  <c r="F209" i="2"/>
  <c r="M208" i="2"/>
  <c r="I208" i="2"/>
  <c r="F208" i="2"/>
  <c r="M207" i="2"/>
  <c r="I207" i="2"/>
  <c r="F207" i="2"/>
  <c r="M206" i="2"/>
  <c r="I206" i="2"/>
  <c r="F206" i="2"/>
  <c r="M205" i="2"/>
  <c r="I205" i="2"/>
  <c r="F205" i="2"/>
  <c r="M204" i="2"/>
  <c r="I204" i="2"/>
  <c r="F204" i="2"/>
  <c r="M203" i="2"/>
  <c r="I203" i="2"/>
  <c r="F203" i="2"/>
  <c r="M202" i="2"/>
  <c r="I202" i="2"/>
  <c r="F202" i="2"/>
  <c r="M201" i="2"/>
  <c r="I201" i="2"/>
  <c r="F201" i="2"/>
  <c r="M200" i="2"/>
  <c r="I200" i="2"/>
  <c r="F200" i="2"/>
  <c r="M199" i="2"/>
  <c r="I199" i="2"/>
  <c r="F199" i="2"/>
  <c r="M198" i="2"/>
  <c r="I198" i="2"/>
  <c r="F198" i="2"/>
  <c r="M197" i="2"/>
  <c r="I197" i="2"/>
  <c r="F197" i="2"/>
  <c r="M196" i="2"/>
  <c r="I196" i="2"/>
  <c r="F196" i="2"/>
  <c r="M195" i="2"/>
  <c r="I195" i="2"/>
  <c r="F195" i="2"/>
  <c r="M194" i="2"/>
  <c r="I194" i="2"/>
  <c r="F194" i="2"/>
  <c r="M193" i="2"/>
  <c r="I193" i="2"/>
  <c r="F193" i="2"/>
  <c r="M192" i="2"/>
  <c r="I192" i="2"/>
  <c r="F192" i="2"/>
  <c r="M191" i="2"/>
  <c r="I191" i="2"/>
  <c r="F191" i="2"/>
  <c r="M190" i="2"/>
  <c r="I190" i="2"/>
  <c r="F190" i="2"/>
  <c r="M189" i="2"/>
  <c r="I189" i="2"/>
  <c r="F189" i="2"/>
  <c r="M188" i="2"/>
  <c r="I188" i="2"/>
  <c r="F188" i="2"/>
  <c r="M187" i="2"/>
  <c r="I187" i="2"/>
  <c r="F187" i="2"/>
  <c r="M186" i="2"/>
  <c r="I186" i="2"/>
  <c r="F186" i="2"/>
  <c r="M185" i="2"/>
  <c r="I185" i="2"/>
  <c r="F185" i="2"/>
  <c r="M184" i="2"/>
  <c r="I184" i="2"/>
  <c r="F184" i="2"/>
  <c r="M183" i="2"/>
  <c r="I183" i="2"/>
  <c r="F183" i="2"/>
  <c r="M182" i="2"/>
  <c r="I182" i="2"/>
  <c r="F182" i="2"/>
  <c r="M181" i="2"/>
  <c r="I181" i="2"/>
  <c r="F181" i="2"/>
  <c r="M180" i="2"/>
  <c r="I180" i="2"/>
  <c r="F180" i="2"/>
  <c r="M179" i="2"/>
  <c r="I179" i="2"/>
  <c r="F179" i="2"/>
  <c r="M178" i="2"/>
  <c r="I178" i="2"/>
  <c r="F178" i="2"/>
  <c r="M177" i="2"/>
  <c r="I177" i="2"/>
  <c r="F177" i="2"/>
  <c r="M176" i="2"/>
  <c r="I176" i="2"/>
  <c r="F176" i="2"/>
  <c r="M175" i="2"/>
  <c r="I175" i="2"/>
  <c r="F175" i="2"/>
  <c r="M174" i="2"/>
  <c r="I174" i="2"/>
  <c r="F174" i="2"/>
  <c r="M173" i="2"/>
  <c r="I173" i="2"/>
  <c r="F173" i="2"/>
  <c r="M172" i="2"/>
  <c r="I172" i="2"/>
  <c r="F172" i="2"/>
  <c r="M171" i="2"/>
  <c r="I171" i="2"/>
  <c r="F171" i="2"/>
  <c r="M170" i="2"/>
  <c r="I170" i="2"/>
  <c r="F170" i="2"/>
  <c r="M169" i="2"/>
  <c r="I169" i="2"/>
  <c r="F169" i="2"/>
  <c r="M168" i="2"/>
  <c r="I168" i="2"/>
  <c r="F168" i="2"/>
  <c r="M167" i="2"/>
  <c r="I167" i="2"/>
  <c r="F167" i="2"/>
  <c r="M166" i="2"/>
  <c r="I166" i="2"/>
  <c r="F166" i="2"/>
  <c r="M165" i="2"/>
  <c r="I165" i="2"/>
  <c r="F165" i="2"/>
  <c r="M164" i="2"/>
  <c r="I164" i="2"/>
  <c r="F164" i="2"/>
  <c r="M163" i="2"/>
  <c r="I163" i="2"/>
  <c r="F163" i="2"/>
  <c r="M162" i="2"/>
  <c r="I162" i="2"/>
  <c r="F162" i="2"/>
  <c r="M161" i="2"/>
  <c r="I161" i="2"/>
  <c r="F161" i="2"/>
  <c r="M160" i="2"/>
  <c r="I160" i="2"/>
  <c r="F160" i="2"/>
  <c r="M159" i="2"/>
  <c r="I159" i="2"/>
  <c r="F159" i="2"/>
  <c r="M158" i="2"/>
  <c r="I158" i="2"/>
  <c r="F158" i="2"/>
  <c r="M157" i="2"/>
  <c r="I157" i="2"/>
  <c r="F157" i="2"/>
  <c r="M156" i="2"/>
  <c r="I156" i="2"/>
  <c r="F156" i="2"/>
  <c r="M155" i="2"/>
  <c r="I155" i="2"/>
  <c r="F155" i="2"/>
  <c r="M154" i="2"/>
  <c r="I154" i="2"/>
  <c r="F154" i="2"/>
  <c r="M153" i="2"/>
  <c r="I153" i="2"/>
  <c r="F153" i="2"/>
  <c r="M152" i="2"/>
  <c r="I152" i="2"/>
  <c r="F152" i="2"/>
  <c r="M151" i="2"/>
  <c r="I151" i="2"/>
  <c r="F151" i="2"/>
  <c r="M150" i="2"/>
  <c r="I150" i="2"/>
  <c r="F150" i="2"/>
  <c r="M149" i="2"/>
  <c r="I149" i="2"/>
  <c r="F149" i="2"/>
  <c r="M148" i="2"/>
  <c r="I148" i="2"/>
  <c r="F148" i="2"/>
  <c r="M147" i="2"/>
  <c r="I147" i="2"/>
  <c r="F147" i="2"/>
  <c r="M146" i="2"/>
  <c r="I146" i="2"/>
  <c r="F146" i="2"/>
  <c r="M145" i="2"/>
  <c r="I145" i="2"/>
  <c r="F145" i="2"/>
  <c r="M144" i="2"/>
  <c r="I144" i="2"/>
  <c r="F144" i="2"/>
  <c r="M143" i="2"/>
  <c r="I143" i="2"/>
  <c r="F143" i="2"/>
  <c r="M142" i="2"/>
  <c r="I142" i="2"/>
  <c r="F142" i="2"/>
  <c r="M141" i="2"/>
  <c r="I141" i="2"/>
  <c r="F141" i="2"/>
  <c r="M140" i="2"/>
  <c r="I140" i="2"/>
  <c r="F140" i="2"/>
  <c r="M139" i="2"/>
  <c r="I139" i="2"/>
  <c r="F139" i="2"/>
  <c r="M138" i="2"/>
  <c r="I138" i="2"/>
  <c r="F138" i="2"/>
  <c r="M137" i="2"/>
  <c r="I137" i="2"/>
  <c r="F137" i="2"/>
  <c r="M136" i="2"/>
  <c r="I136" i="2"/>
  <c r="F136" i="2"/>
  <c r="M135" i="2"/>
  <c r="I135" i="2"/>
  <c r="F135" i="2"/>
  <c r="M134" i="2"/>
  <c r="I134" i="2"/>
  <c r="F134" i="2"/>
  <c r="M133" i="2"/>
  <c r="I133" i="2"/>
  <c r="F133" i="2"/>
  <c r="M132" i="2"/>
  <c r="I132" i="2"/>
  <c r="F132" i="2"/>
  <c r="M131" i="2"/>
  <c r="I131" i="2"/>
  <c r="F131" i="2"/>
  <c r="M130" i="2"/>
  <c r="I130" i="2"/>
  <c r="F130" i="2"/>
  <c r="M129" i="2"/>
  <c r="I129" i="2"/>
  <c r="F129" i="2"/>
  <c r="M128" i="2"/>
  <c r="I128" i="2"/>
  <c r="F128" i="2"/>
  <c r="M127" i="2"/>
  <c r="I127" i="2"/>
  <c r="F127" i="2"/>
  <c r="M126" i="2"/>
  <c r="I126" i="2"/>
  <c r="F126" i="2"/>
  <c r="M125" i="2"/>
  <c r="I125" i="2"/>
  <c r="F125" i="2"/>
  <c r="M124" i="2"/>
  <c r="I124" i="2"/>
  <c r="F124" i="2"/>
  <c r="M123" i="2"/>
  <c r="I123" i="2"/>
  <c r="F123" i="2"/>
  <c r="M122" i="2"/>
  <c r="I122" i="2"/>
  <c r="F122" i="2"/>
  <c r="M121" i="2"/>
  <c r="I121" i="2"/>
  <c r="F121" i="2"/>
  <c r="M120" i="2"/>
  <c r="I120" i="2"/>
  <c r="F120" i="2"/>
  <c r="M119" i="2"/>
  <c r="I119" i="2"/>
  <c r="F119" i="2"/>
  <c r="M118" i="2"/>
  <c r="I118" i="2"/>
  <c r="F118" i="2"/>
  <c r="M117" i="2"/>
  <c r="I117" i="2"/>
  <c r="F117" i="2"/>
  <c r="M116" i="2"/>
  <c r="I116" i="2"/>
  <c r="F116" i="2"/>
  <c r="M115" i="2"/>
  <c r="I115" i="2"/>
  <c r="F115" i="2"/>
  <c r="M114" i="2"/>
  <c r="I114" i="2"/>
  <c r="F114" i="2"/>
  <c r="M113" i="2"/>
  <c r="I113" i="2"/>
  <c r="F113" i="2"/>
  <c r="M112" i="2"/>
  <c r="I112" i="2"/>
  <c r="F112" i="2"/>
  <c r="M111" i="2"/>
  <c r="I111" i="2"/>
  <c r="F111" i="2"/>
  <c r="M110" i="2"/>
  <c r="I110" i="2"/>
  <c r="F110" i="2"/>
  <c r="M109" i="2"/>
  <c r="I109" i="2"/>
  <c r="F109" i="2"/>
  <c r="M108" i="2"/>
  <c r="I108" i="2"/>
  <c r="F108" i="2"/>
  <c r="M107" i="2"/>
  <c r="I107" i="2"/>
  <c r="F107" i="2"/>
  <c r="M106" i="2"/>
  <c r="I106" i="2"/>
  <c r="F106" i="2"/>
  <c r="M105" i="2"/>
  <c r="I105" i="2"/>
  <c r="F105" i="2"/>
  <c r="M104" i="2"/>
  <c r="I104" i="2"/>
  <c r="F104" i="2"/>
  <c r="M103" i="2"/>
  <c r="I103" i="2"/>
  <c r="F103" i="2"/>
  <c r="M102" i="2"/>
  <c r="I102" i="2"/>
  <c r="F102" i="2"/>
  <c r="M101" i="2"/>
  <c r="I101" i="2"/>
  <c r="F101" i="2"/>
  <c r="M100" i="2"/>
  <c r="I100" i="2"/>
  <c r="F100" i="2"/>
  <c r="M99" i="2"/>
  <c r="I99" i="2"/>
  <c r="F99" i="2"/>
  <c r="M98" i="2"/>
  <c r="I98" i="2"/>
  <c r="F98" i="2"/>
  <c r="M97" i="2"/>
  <c r="I97" i="2"/>
  <c r="F97" i="2"/>
  <c r="M96" i="2"/>
  <c r="I96" i="2"/>
  <c r="F96" i="2"/>
  <c r="M95" i="2"/>
  <c r="I95" i="2"/>
  <c r="F95" i="2"/>
  <c r="M94" i="2"/>
  <c r="I94" i="2"/>
  <c r="F94" i="2"/>
  <c r="M93" i="2"/>
  <c r="I93" i="2"/>
  <c r="F93" i="2"/>
  <c r="M92" i="2"/>
  <c r="I92" i="2"/>
  <c r="F92" i="2"/>
  <c r="M91" i="2"/>
  <c r="I91" i="2"/>
  <c r="F91" i="2"/>
  <c r="M90" i="2"/>
  <c r="I90" i="2"/>
  <c r="F90" i="2"/>
  <c r="M89" i="2"/>
  <c r="I89" i="2"/>
  <c r="F89" i="2"/>
  <c r="M88" i="2"/>
  <c r="I88" i="2"/>
  <c r="F88" i="2"/>
  <c r="M87" i="2"/>
  <c r="I87" i="2"/>
  <c r="F87" i="2"/>
  <c r="M86" i="2"/>
  <c r="I86" i="2"/>
  <c r="F86" i="2"/>
  <c r="M85" i="2"/>
  <c r="I85" i="2"/>
  <c r="F85" i="2"/>
  <c r="M84" i="2"/>
  <c r="I84" i="2"/>
  <c r="F84" i="2"/>
  <c r="M83" i="2"/>
  <c r="I83" i="2"/>
  <c r="F83" i="2"/>
  <c r="M82" i="2"/>
  <c r="I82" i="2"/>
  <c r="F82" i="2"/>
  <c r="M81" i="2"/>
  <c r="I81" i="2"/>
  <c r="F81" i="2"/>
  <c r="M80" i="2"/>
  <c r="I80" i="2"/>
  <c r="F80" i="2"/>
  <c r="M79" i="2"/>
  <c r="I79" i="2"/>
  <c r="F79" i="2"/>
  <c r="M78" i="2"/>
  <c r="I78" i="2"/>
  <c r="F78" i="2"/>
  <c r="M77" i="2"/>
  <c r="I77" i="2"/>
  <c r="F77" i="2"/>
  <c r="M76" i="2"/>
  <c r="I76" i="2"/>
  <c r="F76" i="2"/>
  <c r="M75" i="2"/>
  <c r="I75" i="2"/>
  <c r="F75" i="2"/>
  <c r="M74" i="2"/>
  <c r="I74" i="2"/>
  <c r="F74" i="2"/>
  <c r="M73" i="2"/>
  <c r="I73" i="2"/>
  <c r="F73" i="2"/>
  <c r="M72" i="2"/>
  <c r="I72" i="2"/>
  <c r="F72" i="2"/>
  <c r="M71" i="2"/>
  <c r="I71" i="2"/>
  <c r="F71" i="2"/>
  <c r="M70" i="2"/>
  <c r="I70" i="2"/>
  <c r="F70" i="2"/>
  <c r="M69" i="2"/>
  <c r="I69" i="2"/>
  <c r="F69" i="2"/>
  <c r="M68" i="2"/>
  <c r="I68" i="2"/>
  <c r="F68" i="2"/>
  <c r="M67" i="2"/>
  <c r="I67" i="2"/>
  <c r="F67" i="2"/>
  <c r="M66" i="2"/>
  <c r="I66" i="2"/>
  <c r="F66" i="2"/>
  <c r="M65" i="2"/>
  <c r="I65" i="2"/>
  <c r="F65" i="2"/>
  <c r="S65" i="2" s="1"/>
  <c r="M64" i="2"/>
  <c r="I64" i="2"/>
  <c r="F64" i="2"/>
  <c r="M63" i="2"/>
  <c r="I63" i="2"/>
  <c r="F63" i="2"/>
  <c r="M62" i="2"/>
  <c r="I62" i="2"/>
  <c r="F62" i="2"/>
  <c r="M61" i="2"/>
  <c r="I61" i="2"/>
  <c r="F61" i="2"/>
  <c r="M60" i="2"/>
  <c r="I60" i="2"/>
  <c r="F60" i="2"/>
  <c r="M59" i="2"/>
  <c r="I59" i="2"/>
  <c r="F59" i="2"/>
  <c r="M58" i="2"/>
  <c r="I58" i="2"/>
  <c r="F58" i="2"/>
  <c r="M57" i="2"/>
  <c r="I57" i="2"/>
  <c r="F57" i="2"/>
  <c r="S57" i="2" s="1"/>
  <c r="M56" i="2"/>
  <c r="I56" i="2"/>
  <c r="F56" i="2"/>
  <c r="M55" i="2"/>
  <c r="I55" i="2"/>
  <c r="F55" i="2"/>
  <c r="M54" i="2"/>
  <c r="I54" i="2"/>
  <c r="F54" i="2"/>
  <c r="M53" i="2"/>
  <c r="I53" i="2"/>
  <c r="F53" i="2"/>
  <c r="M52" i="2"/>
  <c r="I52" i="2"/>
  <c r="F52" i="2"/>
  <c r="M51" i="2"/>
  <c r="I51" i="2"/>
  <c r="F51" i="2"/>
  <c r="M50" i="2"/>
  <c r="I50" i="2"/>
  <c r="F50" i="2"/>
  <c r="M49" i="2"/>
  <c r="I49" i="2"/>
  <c r="F49" i="2"/>
  <c r="S49" i="2" s="1"/>
  <c r="M48" i="2"/>
  <c r="I48" i="2"/>
  <c r="F48" i="2"/>
  <c r="M47" i="2"/>
  <c r="I47" i="2"/>
  <c r="F47" i="2"/>
  <c r="M46" i="2"/>
  <c r="I46" i="2"/>
  <c r="F46" i="2"/>
  <c r="M45" i="2"/>
  <c r="I45" i="2"/>
  <c r="F45" i="2"/>
  <c r="M44" i="2"/>
  <c r="I44" i="2"/>
  <c r="F44" i="2"/>
  <c r="M43" i="2"/>
  <c r="I43" i="2"/>
  <c r="F43" i="2"/>
  <c r="M42" i="2"/>
  <c r="I42" i="2"/>
  <c r="F42" i="2"/>
  <c r="M41" i="2"/>
  <c r="I41" i="2"/>
  <c r="F41" i="2"/>
  <c r="S41" i="2" s="1"/>
  <c r="M40" i="2"/>
  <c r="I40" i="2"/>
  <c r="F40" i="2"/>
  <c r="M39" i="2"/>
  <c r="I39" i="2"/>
  <c r="F39" i="2"/>
  <c r="M38" i="2"/>
  <c r="I38" i="2"/>
  <c r="F38" i="2"/>
  <c r="M37" i="2"/>
  <c r="I37" i="2"/>
  <c r="F37" i="2"/>
  <c r="M36" i="2"/>
  <c r="I36" i="2"/>
  <c r="F36" i="2"/>
  <c r="M35" i="2"/>
  <c r="I35" i="2"/>
  <c r="F35" i="2"/>
  <c r="M34" i="2"/>
  <c r="I34" i="2"/>
  <c r="F34" i="2"/>
  <c r="M33" i="2"/>
  <c r="I33" i="2"/>
  <c r="F33" i="2"/>
  <c r="S33" i="2" s="1"/>
  <c r="M32" i="2"/>
  <c r="I32" i="2"/>
  <c r="F32" i="2"/>
  <c r="M31" i="2"/>
  <c r="I31" i="2"/>
  <c r="F31" i="2"/>
  <c r="M30" i="2"/>
  <c r="I30" i="2"/>
  <c r="F30" i="2"/>
  <c r="M29" i="2"/>
  <c r="I29" i="2"/>
  <c r="F29" i="2"/>
  <c r="M28" i="2"/>
  <c r="I28" i="2"/>
  <c r="F28" i="2"/>
  <c r="M27" i="2"/>
  <c r="I27" i="2"/>
  <c r="F27" i="2"/>
  <c r="M26" i="2"/>
  <c r="I26" i="2"/>
  <c r="F26" i="2"/>
  <c r="M25" i="2"/>
  <c r="I25" i="2"/>
  <c r="F25" i="2"/>
  <c r="S25" i="2" s="1"/>
  <c r="M24" i="2"/>
  <c r="I24" i="2"/>
  <c r="F24" i="2"/>
  <c r="M23" i="2"/>
  <c r="I23" i="2"/>
  <c r="F23" i="2"/>
  <c r="M22" i="2"/>
  <c r="I22" i="2"/>
  <c r="F22" i="2"/>
  <c r="M21" i="2"/>
  <c r="I21" i="2"/>
  <c r="F21" i="2"/>
  <c r="M20" i="2"/>
  <c r="I20" i="2"/>
  <c r="F20" i="2"/>
  <c r="M19" i="2"/>
  <c r="I19" i="2"/>
  <c r="F19" i="2"/>
  <c r="M18" i="2"/>
  <c r="I18" i="2"/>
  <c r="F18" i="2"/>
  <c r="M17" i="2"/>
  <c r="I17" i="2"/>
  <c r="F17" i="2"/>
  <c r="S17" i="2" s="1"/>
  <c r="M16" i="2"/>
  <c r="I16" i="2"/>
  <c r="F16" i="2"/>
  <c r="M15" i="2"/>
  <c r="I15" i="2"/>
  <c r="F15" i="2"/>
  <c r="M14" i="2"/>
  <c r="I14" i="2"/>
  <c r="F14" i="2"/>
  <c r="M13" i="2"/>
  <c r="I13" i="2"/>
  <c r="F13" i="2"/>
  <c r="M12" i="2"/>
  <c r="I12" i="2"/>
  <c r="F12" i="2"/>
  <c r="M11" i="2"/>
  <c r="I11" i="2"/>
  <c r="F11" i="2"/>
  <c r="M10" i="2"/>
  <c r="I10" i="2"/>
  <c r="F10" i="2"/>
  <c r="M9" i="2"/>
  <c r="I9" i="2"/>
  <c r="F9" i="2"/>
  <c r="S9" i="2" s="1"/>
  <c r="M260" i="1"/>
  <c r="I260" i="1"/>
  <c r="F260" i="1"/>
  <c r="M259" i="1"/>
  <c r="I259" i="1"/>
  <c r="F259" i="1"/>
  <c r="M258" i="1"/>
  <c r="I258" i="1"/>
  <c r="F258" i="1"/>
  <c r="M257" i="1"/>
  <c r="I257" i="1"/>
  <c r="F257" i="1"/>
  <c r="M256" i="1"/>
  <c r="I256" i="1"/>
  <c r="F256" i="1"/>
  <c r="M255" i="1"/>
  <c r="I255" i="1"/>
  <c r="F255" i="1"/>
  <c r="M254" i="1"/>
  <c r="I254" i="1"/>
  <c r="F254" i="1"/>
  <c r="M253" i="1"/>
  <c r="I253" i="1"/>
  <c r="F253" i="1"/>
  <c r="M252" i="1"/>
  <c r="I252" i="1"/>
  <c r="F252" i="1"/>
  <c r="M251" i="1"/>
  <c r="I251" i="1"/>
  <c r="F251" i="1"/>
  <c r="M250" i="1"/>
  <c r="I250" i="1"/>
  <c r="F250" i="1"/>
  <c r="M249" i="1"/>
  <c r="I249" i="1"/>
  <c r="F249" i="1"/>
  <c r="M248" i="1"/>
  <c r="I248" i="1"/>
  <c r="F248" i="1"/>
  <c r="M247" i="1"/>
  <c r="I247" i="1"/>
  <c r="F247" i="1"/>
  <c r="M246" i="1"/>
  <c r="I246" i="1"/>
  <c r="F246" i="1"/>
  <c r="M245" i="1"/>
  <c r="I245" i="1"/>
  <c r="F245" i="1"/>
  <c r="M244" i="1"/>
  <c r="I244" i="1"/>
  <c r="F244" i="1"/>
  <c r="M243" i="1"/>
  <c r="I243" i="1"/>
  <c r="F243" i="1"/>
  <c r="M242" i="1"/>
  <c r="I242" i="1"/>
  <c r="F242" i="1"/>
  <c r="M241" i="1"/>
  <c r="I241" i="1"/>
  <c r="F241" i="1"/>
  <c r="M240" i="1"/>
  <c r="I240" i="1"/>
  <c r="F240" i="1"/>
  <c r="M239" i="1"/>
  <c r="I239" i="1"/>
  <c r="F239" i="1"/>
  <c r="M238" i="1"/>
  <c r="I238" i="1"/>
  <c r="F238" i="1"/>
  <c r="M237" i="1"/>
  <c r="I237" i="1"/>
  <c r="F237" i="1"/>
  <c r="M236" i="1"/>
  <c r="I236" i="1"/>
  <c r="F236" i="1"/>
  <c r="M235" i="1"/>
  <c r="I235" i="1"/>
  <c r="F235" i="1"/>
  <c r="M234" i="1"/>
  <c r="I234" i="1"/>
  <c r="F234" i="1"/>
  <c r="M233" i="1"/>
  <c r="I233" i="1"/>
  <c r="F233" i="1"/>
  <c r="M232" i="1"/>
  <c r="I232" i="1"/>
  <c r="F232" i="1"/>
  <c r="M231" i="1"/>
  <c r="I231" i="1"/>
  <c r="F231" i="1"/>
  <c r="M230" i="1"/>
  <c r="I230" i="1"/>
  <c r="F230" i="1"/>
  <c r="M229" i="1"/>
  <c r="I229" i="1"/>
  <c r="F229" i="1"/>
  <c r="M228" i="1"/>
  <c r="I228" i="1"/>
  <c r="F228" i="1"/>
  <c r="M227" i="1"/>
  <c r="I227" i="1"/>
  <c r="F227" i="1"/>
  <c r="M226" i="1"/>
  <c r="I226" i="1"/>
  <c r="F226" i="1"/>
  <c r="M225" i="1"/>
  <c r="I225" i="1"/>
  <c r="F225" i="1"/>
  <c r="M224" i="1"/>
  <c r="I224" i="1"/>
  <c r="F224" i="1"/>
  <c r="M223" i="1"/>
  <c r="I223" i="1"/>
  <c r="F223" i="1"/>
  <c r="M222" i="1"/>
  <c r="I222" i="1"/>
  <c r="F222" i="1"/>
  <c r="M221" i="1"/>
  <c r="I221" i="1"/>
  <c r="F221" i="1"/>
  <c r="M220" i="1"/>
  <c r="I220" i="1"/>
  <c r="F220" i="1"/>
  <c r="M219" i="1"/>
  <c r="I219" i="1"/>
  <c r="F219" i="1"/>
  <c r="M218" i="1"/>
  <c r="I218" i="1"/>
  <c r="F218" i="1"/>
  <c r="M217" i="1"/>
  <c r="I217" i="1"/>
  <c r="F217" i="1"/>
  <c r="M216" i="1"/>
  <c r="I216" i="1"/>
  <c r="F216" i="1"/>
  <c r="M215" i="1"/>
  <c r="I215" i="1"/>
  <c r="F215" i="1"/>
  <c r="M214" i="1"/>
  <c r="I214" i="1"/>
  <c r="F214" i="1"/>
  <c r="M213" i="1"/>
  <c r="I213" i="1"/>
  <c r="F213" i="1"/>
  <c r="M212" i="1"/>
  <c r="I212" i="1"/>
  <c r="F212" i="1"/>
  <c r="M211" i="1"/>
  <c r="I211" i="1"/>
  <c r="F211" i="1"/>
  <c r="M210" i="1"/>
  <c r="I210" i="1"/>
  <c r="F210" i="1"/>
  <c r="M209" i="1"/>
  <c r="I209" i="1"/>
  <c r="F209" i="1"/>
  <c r="M208" i="1"/>
  <c r="I208" i="1"/>
  <c r="F208" i="1"/>
  <c r="M207" i="1"/>
  <c r="I207" i="1"/>
  <c r="F207" i="1"/>
  <c r="M206" i="1"/>
  <c r="I206" i="1"/>
  <c r="F206" i="1"/>
  <c r="M205" i="1"/>
  <c r="I205" i="1"/>
  <c r="F205" i="1"/>
  <c r="M204" i="1"/>
  <c r="I204" i="1"/>
  <c r="F204" i="1"/>
  <c r="M203" i="1"/>
  <c r="I203" i="1"/>
  <c r="F203" i="1"/>
  <c r="M202" i="1"/>
  <c r="I202" i="1"/>
  <c r="F202" i="1"/>
  <c r="M201" i="1"/>
  <c r="I201" i="1"/>
  <c r="F201" i="1"/>
  <c r="M200" i="1"/>
  <c r="I200" i="1"/>
  <c r="F200" i="1"/>
  <c r="M199" i="1"/>
  <c r="I199" i="1"/>
  <c r="F199" i="1"/>
  <c r="M198" i="1"/>
  <c r="I198" i="1"/>
  <c r="F198" i="1"/>
  <c r="M197" i="1"/>
  <c r="I197" i="1"/>
  <c r="F197" i="1"/>
  <c r="M196" i="1"/>
  <c r="I196" i="1"/>
  <c r="F196" i="1"/>
  <c r="M195" i="1"/>
  <c r="I195" i="1"/>
  <c r="F195" i="1"/>
  <c r="M194" i="1"/>
  <c r="I194" i="1"/>
  <c r="F194" i="1"/>
  <c r="M193" i="1"/>
  <c r="I193" i="1"/>
  <c r="F193" i="1"/>
  <c r="M192" i="1"/>
  <c r="I192" i="1"/>
  <c r="F192" i="1"/>
  <c r="M191" i="1"/>
  <c r="I191" i="1"/>
  <c r="F191" i="1"/>
  <c r="M190" i="1"/>
  <c r="I190" i="1"/>
  <c r="F190" i="1"/>
  <c r="M189" i="1"/>
  <c r="I189" i="1"/>
  <c r="F189" i="1"/>
  <c r="M188" i="1"/>
  <c r="I188" i="1"/>
  <c r="F188" i="1"/>
  <c r="M187" i="1"/>
  <c r="I187" i="1"/>
  <c r="F187" i="1"/>
  <c r="M186" i="1"/>
  <c r="I186" i="1"/>
  <c r="F186" i="1"/>
  <c r="M185" i="1"/>
  <c r="I185" i="1"/>
  <c r="F185" i="1"/>
  <c r="M184" i="1"/>
  <c r="I184" i="1"/>
  <c r="F184" i="1"/>
  <c r="M183" i="1"/>
  <c r="I183" i="1"/>
  <c r="F183" i="1"/>
  <c r="M182" i="1"/>
  <c r="I182" i="1"/>
  <c r="F182" i="1"/>
  <c r="M181" i="1"/>
  <c r="I181" i="1"/>
  <c r="F181" i="1"/>
  <c r="M180" i="1"/>
  <c r="I180" i="1"/>
  <c r="F180" i="1"/>
  <c r="M179" i="1"/>
  <c r="I179" i="1"/>
  <c r="F179" i="1"/>
  <c r="M178" i="1"/>
  <c r="I178" i="1"/>
  <c r="F178" i="1"/>
  <c r="M177" i="1"/>
  <c r="I177" i="1"/>
  <c r="F177" i="1"/>
  <c r="M176" i="1"/>
  <c r="I176" i="1"/>
  <c r="F176" i="1"/>
  <c r="M175" i="1"/>
  <c r="I175" i="1"/>
  <c r="F175" i="1"/>
  <c r="M174" i="1"/>
  <c r="I174" i="1"/>
  <c r="F174" i="1"/>
  <c r="M173" i="1"/>
  <c r="I173" i="1"/>
  <c r="F173" i="1"/>
  <c r="M172" i="1"/>
  <c r="I172" i="1"/>
  <c r="F172" i="1"/>
  <c r="M171" i="1"/>
  <c r="I171" i="1"/>
  <c r="F171" i="1"/>
  <c r="M170" i="1"/>
  <c r="I170" i="1"/>
  <c r="F170" i="1"/>
  <c r="M169" i="1"/>
  <c r="I169" i="1"/>
  <c r="F169" i="1"/>
  <c r="M168" i="1"/>
  <c r="I168" i="1"/>
  <c r="F168" i="1"/>
  <c r="M167" i="1"/>
  <c r="I167" i="1"/>
  <c r="F167" i="1"/>
  <c r="M166" i="1"/>
  <c r="I166" i="1"/>
  <c r="F166" i="1"/>
  <c r="M165" i="1"/>
  <c r="I165" i="1"/>
  <c r="F165" i="1"/>
  <c r="M164" i="1"/>
  <c r="I164" i="1"/>
  <c r="F164" i="1"/>
  <c r="M163" i="1"/>
  <c r="I163" i="1"/>
  <c r="F163" i="1"/>
  <c r="M162" i="1"/>
  <c r="I162" i="1"/>
  <c r="F162" i="1"/>
  <c r="M161" i="1"/>
  <c r="I161" i="1"/>
  <c r="F161" i="1"/>
  <c r="M160" i="1"/>
  <c r="I160" i="1"/>
  <c r="F160" i="1"/>
  <c r="M159" i="1"/>
  <c r="I159" i="1"/>
  <c r="F159" i="1"/>
  <c r="M158" i="1"/>
  <c r="I158" i="1"/>
  <c r="F158" i="1"/>
  <c r="M157" i="1"/>
  <c r="I157" i="1"/>
  <c r="F157" i="1"/>
  <c r="M156" i="1"/>
  <c r="I156" i="1"/>
  <c r="F156" i="1"/>
  <c r="M155" i="1"/>
  <c r="I155" i="1"/>
  <c r="F155" i="1"/>
  <c r="M154" i="1"/>
  <c r="I154" i="1"/>
  <c r="F154" i="1"/>
  <c r="M153" i="1"/>
  <c r="I153" i="1"/>
  <c r="F153" i="1"/>
  <c r="M152" i="1"/>
  <c r="I152" i="1"/>
  <c r="F152" i="1"/>
  <c r="M151" i="1"/>
  <c r="I151" i="1"/>
  <c r="F151" i="1"/>
  <c r="M150" i="1"/>
  <c r="I150" i="1"/>
  <c r="F150" i="1"/>
  <c r="M149" i="1"/>
  <c r="I149" i="1"/>
  <c r="F149" i="1"/>
  <c r="M148" i="1"/>
  <c r="I148" i="1"/>
  <c r="F148" i="1"/>
  <c r="M147" i="1"/>
  <c r="I147" i="1"/>
  <c r="F147" i="1"/>
  <c r="M146" i="1"/>
  <c r="I146" i="1"/>
  <c r="F146" i="1"/>
  <c r="M145" i="1"/>
  <c r="I145" i="1"/>
  <c r="F145" i="1"/>
  <c r="M144" i="1"/>
  <c r="I144" i="1"/>
  <c r="F144" i="1"/>
  <c r="M143" i="1"/>
  <c r="I143" i="1"/>
  <c r="F143" i="1"/>
  <c r="M142" i="1"/>
  <c r="I142" i="1"/>
  <c r="F142" i="1"/>
  <c r="M141" i="1"/>
  <c r="I141" i="1"/>
  <c r="F141" i="1"/>
  <c r="M140" i="1"/>
  <c r="I140" i="1"/>
  <c r="F140" i="1"/>
  <c r="M139" i="1"/>
  <c r="I139" i="1"/>
  <c r="F139" i="1"/>
  <c r="M138" i="1"/>
  <c r="I138" i="1"/>
  <c r="F138" i="1"/>
  <c r="M137" i="1"/>
  <c r="I137" i="1"/>
  <c r="F137" i="1"/>
  <c r="M136" i="1"/>
  <c r="I136" i="1"/>
  <c r="F136" i="1"/>
  <c r="M135" i="1"/>
  <c r="I135" i="1"/>
  <c r="F135" i="1"/>
  <c r="M134" i="1"/>
  <c r="I134" i="1"/>
  <c r="F134" i="1"/>
  <c r="M133" i="1"/>
  <c r="I133" i="1"/>
  <c r="F133" i="1"/>
  <c r="M132" i="1"/>
  <c r="I132" i="1"/>
  <c r="F132" i="1"/>
  <c r="M131" i="1"/>
  <c r="I131" i="1"/>
  <c r="F131" i="1"/>
  <c r="M130" i="1"/>
  <c r="I130" i="1"/>
  <c r="F130" i="1"/>
  <c r="M129" i="1"/>
  <c r="I129" i="1"/>
  <c r="F129" i="1"/>
  <c r="M128" i="1"/>
  <c r="I128" i="1"/>
  <c r="F128" i="1"/>
  <c r="M127" i="1"/>
  <c r="I127" i="1"/>
  <c r="F127" i="1"/>
  <c r="M126" i="1"/>
  <c r="I126" i="1"/>
  <c r="F126" i="1"/>
  <c r="M125" i="1"/>
  <c r="I125" i="1"/>
  <c r="F125" i="1"/>
  <c r="M124" i="1"/>
  <c r="I124" i="1"/>
  <c r="F124" i="1"/>
  <c r="M123" i="1"/>
  <c r="I123" i="1"/>
  <c r="F123" i="1"/>
  <c r="M122" i="1"/>
  <c r="I122" i="1"/>
  <c r="F122" i="1"/>
  <c r="M121" i="1"/>
  <c r="I121" i="1"/>
  <c r="F121" i="1"/>
  <c r="M120" i="1"/>
  <c r="I120" i="1"/>
  <c r="F120" i="1"/>
  <c r="M119" i="1"/>
  <c r="I119" i="1"/>
  <c r="F119" i="1"/>
  <c r="M118" i="1"/>
  <c r="I118" i="1"/>
  <c r="F118" i="1"/>
  <c r="M117" i="1"/>
  <c r="I117" i="1"/>
  <c r="F117" i="1"/>
  <c r="M116" i="1"/>
  <c r="I116" i="1"/>
  <c r="F116" i="1"/>
  <c r="M115" i="1"/>
  <c r="I115" i="1"/>
  <c r="F115" i="1"/>
  <c r="M114" i="1"/>
  <c r="I114" i="1"/>
  <c r="F114" i="1"/>
  <c r="M113" i="1"/>
  <c r="I113" i="1"/>
  <c r="F113" i="1"/>
  <c r="M112" i="1"/>
  <c r="I112" i="1"/>
  <c r="F112" i="1"/>
  <c r="M111" i="1"/>
  <c r="I111" i="1"/>
  <c r="F111" i="1"/>
  <c r="M110" i="1"/>
  <c r="I110" i="1"/>
  <c r="F110" i="1"/>
  <c r="M109" i="1"/>
  <c r="I109" i="1"/>
  <c r="F109" i="1"/>
  <c r="M108" i="1"/>
  <c r="I108" i="1"/>
  <c r="F108" i="1"/>
  <c r="M107" i="1"/>
  <c r="I107" i="1"/>
  <c r="F107" i="1"/>
  <c r="M106" i="1"/>
  <c r="I106" i="1"/>
  <c r="F106" i="1"/>
  <c r="M105" i="1"/>
  <c r="I105" i="1"/>
  <c r="F105" i="1"/>
  <c r="M104" i="1"/>
  <c r="I104" i="1"/>
  <c r="F104" i="1"/>
  <c r="M103" i="1"/>
  <c r="I103" i="1"/>
  <c r="F103" i="1"/>
  <c r="M102" i="1"/>
  <c r="I102" i="1"/>
  <c r="F102" i="1"/>
  <c r="M101" i="1"/>
  <c r="I101" i="1"/>
  <c r="F101" i="1"/>
  <c r="M100" i="1"/>
  <c r="I100" i="1"/>
  <c r="F100" i="1"/>
  <c r="M99" i="1"/>
  <c r="I99" i="1"/>
  <c r="F99" i="1"/>
  <c r="M98" i="1"/>
  <c r="I98" i="1"/>
  <c r="F98" i="1"/>
  <c r="M97" i="1"/>
  <c r="I97" i="1"/>
  <c r="F97" i="1"/>
  <c r="M96" i="1"/>
  <c r="I96" i="1"/>
  <c r="F96" i="1"/>
  <c r="M95" i="1"/>
  <c r="I95" i="1"/>
  <c r="F95" i="1"/>
  <c r="M94" i="1"/>
  <c r="I94" i="1"/>
  <c r="F94" i="1"/>
  <c r="M93" i="1"/>
  <c r="I93" i="1"/>
  <c r="F93" i="1"/>
  <c r="M92" i="1"/>
  <c r="I92" i="1"/>
  <c r="F92" i="1"/>
  <c r="M91" i="1"/>
  <c r="I91" i="1"/>
  <c r="F91" i="1"/>
  <c r="M90" i="1"/>
  <c r="I90" i="1"/>
  <c r="F90" i="1"/>
  <c r="M89" i="1"/>
  <c r="I89" i="1"/>
  <c r="F89" i="1"/>
  <c r="M88" i="1"/>
  <c r="I88" i="1"/>
  <c r="F88" i="1"/>
  <c r="M87" i="1"/>
  <c r="I87" i="1"/>
  <c r="F87" i="1"/>
  <c r="M86" i="1"/>
  <c r="I86" i="1"/>
  <c r="F86" i="1"/>
  <c r="M85" i="1"/>
  <c r="I85" i="1"/>
  <c r="F85" i="1"/>
  <c r="M84" i="1"/>
  <c r="I84" i="1"/>
  <c r="F84" i="1"/>
  <c r="M83" i="1"/>
  <c r="I83" i="1"/>
  <c r="F83" i="1"/>
  <c r="M82" i="1"/>
  <c r="I82" i="1"/>
  <c r="F82" i="1"/>
  <c r="M81" i="1"/>
  <c r="I81" i="1"/>
  <c r="F81" i="1"/>
  <c r="M80" i="1"/>
  <c r="I80" i="1"/>
  <c r="F80" i="1"/>
  <c r="M79" i="1"/>
  <c r="I79" i="1"/>
  <c r="F79" i="1"/>
  <c r="M78" i="1"/>
  <c r="I78" i="1"/>
  <c r="F78" i="1"/>
  <c r="M77" i="1"/>
  <c r="I77" i="1"/>
  <c r="F77" i="1"/>
  <c r="M76" i="1"/>
  <c r="I76" i="1"/>
  <c r="F76" i="1"/>
  <c r="M75" i="1"/>
  <c r="I75" i="1"/>
  <c r="F75" i="1"/>
  <c r="M74" i="1"/>
  <c r="I74" i="1"/>
  <c r="F74" i="1"/>
  <c r="M73" i="1"/>
  <c r="I73" i="1"/>
  <c r="F73" i="1"/>
  <c r="M72" i="1"/>
  <c r="I72" i="1"/>
  <c r="F72" i="1"/>
  <c r="M71" i="1"/>
  <c r="I71" i="1"/>
  <c r="F71" i="1"/>
  <c r="M70" i="1"/>
  <c r="I70" i="1"/>
  <c r="F70" i="1"/>
  <c r="M69" i="1"/>
  <c r="I69" i="1"/>
  <c r="F69" i="1"/>
  <c r="M68" i="1"/>
  <c r="I68" i="1"/>
  <c r="F68" i="1"/>
  <c r="M67" i="1"/>
  <c r="I67" i="1"/>
  <c r="F67" i="1"/>
  <c r="M66" i="1"/>
  <c r="I66" i="1"/>
  <c r="F66" i="1"/>
  <c r="M65" i="1"/>
  <c r="I65" i="1"/>
  <c r="F65" i="1"/>
  <c r="M64" i="1"/>
  <c r="I64" i="1"/>
  <c r="F64" i="1"/>
  <c r="M63" i="1"/>
  <c r="I63" i="1"/>
  <c r="F63" i="1"/>
  <c r="M62" i="1"/>
  <c r="I62" i="1"/>
  <c r="F62" i="1"/>
  <c r="M61" i="1"/>
  <c r="I61" i="1"/>
  <c r="F61" i="1"/>
  <c r="M60" i="1"/>
  <c r="I60" i="1"/>
  <c r="F60" i="1"/>
  <c r="M59" i="1"/>
  <c r="I59" i="1"/>
  <c r="F59" i="1"/>
  <c r="M58" i="1"/>
  <c r="I58" i="1"/>
  <c r="F58" i="1"/>
  <c r="M57" i="1"/>
  <c r="I57" i="1"/>
  <c r="F57" i="1"/>
  <c r="M56" i="1"/>
  <c r="I56" i="1"/>
  <c r="F56" i="1"/>
  <c r="M55" i="1"/>
  <c r="I55" i="1"/>
  <c r="F55" i="1"/>
  <c r="M54" i="1"/>
  <c r="I54" i="1"/>
  <c r="F54" i="1"/>
  <c r="M53" i="1"/>
  <c r="I53" i="1"/>
  <c r="F53" i="1"/>
  <c r="M52" i="1"/>
  <c r="I52" i="1"/>
  <c r="F52" i="1"/>
  <c r="M51" i="1"/>
  <c r="I51" i="1"/>
  <c r="F51" i="1"/>
  <c r="M50" i="1"/>
  <c r="I50" i="1"/>
  <c r="F50" i="1"/>
  <c r="M49" i="1"/>
  <c r="I49" i="1"/>
  <c r="F49" i="1"/>
  <c r="M48" i="1"/>
  <c r="I48" i="1"/>
  <c r="F48" i="1"/>
  <c r="M47" i="1"/>
  <c r="I47" i="1"/>
  <c r="F47" i="1"/>
  <c r="M46" i="1"/>
  <c r="I46" i="1"/>
  <c r="F46" i="1"/>
  <c r="M45" i="1"/>
  <c r="I45" i="1"/>
  <c r="F45" i="1"/>
  <c r="M44" i="1"/>
  <c r="I44" i="1"/>
  <c r="F44" i="1"/>
  <c r="M43" i="1"/>
  <c r="I43" i="1"/>
  <c r="F43" i="1"/>
  <c r="M42" i="1"/>
  <c r="I42" i="1"/>
  <c r="F42" i="1"/>
  <c r="M41" i="1"/>
  <c r="I41" i="1"/>
  <c r="F41" i="1"/>
  <c r="M40" i="1"/>
  <c r="I40" i="1"/>
  <c r="F40" i="1"/>
  <c r="M39" i="1"/>
  <c r="I39" i="1"/>
  <c r="F39" i="1"/>
  <c r="M38" i="1"/>
  <c r="I38" i="1"/>
  <c r="F38" i="1"/>
  <c r="M37" i="1"/>
  <c r="I37" i="1"/>
  <c r="F37" i="1"/>
  <c r="M36" i="1"/>
  <c r="I36" i="1"/>
  <c r="F36" i="1"/>
  <c r="M35" i="1"/>
  <c r="I35" i="1"/>
  <c r="F35" i="1"/>
  <c r="M34" i="1"/>
  <c r="I34" i="1"/>
  <c r="F34" i="1"/>
  <c r="M33" i="1"/>
  <c r="I33" i="1"/>
  <c r="F33" i="1"/>
  <c r="M32" i="1"/>
  <c r="I32" i="1"/>
  <c r="F32" i="1"/>
  <c r="M31" i="1"/>
  <c r="I31" i="1"/>
  <c r="F31" i="1"/>
  <c r="M30" i="1"/>
  <c r="I30" i="1"/>
  <c r="F30" i="1"/>
  <c r="M29" i="1"/>
  <c r="I29" i="1"/>
  <c r="F29" i="1"/>
  <c r="M28" i="1"/>
  <c r="I28" i="1"/>
  <c r="F28" i="1"/>
  <c r="M27" i="1"/>
  <c r="I27" i="1"/>
  <c r="F27" i="1"/>
  <c r="M26" i="1"/>
  <c r="I26" i="1"/>
  <c r="F26" i="1"/>
  <c r="M25" i="1"/>
  <c r="I25" i="1"/>
  <c r="F25" i="1"/>
  <c r="M24" i="1"/>
  <c r="I24" i="1"/>
  <c r="F24" i="1"/>
  <c r="M23" i="1"/>
  <c r="I23" i="1"/>
  <c r="F23" i="1"/>
  <c r="M22" i="1"/>
  <c r="I22" i="1"/>
  <c r="F22" i="1"/>
  <c r="M21" i="1"/>
  <c r="I21" i="1"/>
  <c r="F21" i="1"/>
  <c r="M20" i="1"/>
  <c r="I20" i="1"/>
  <c r="F20" i="1"/>
  <c r="M19" i="1"/>
  <c r="I19" i="1"/>
  <c r="F19" i="1"/>
  <c r="M18" i="1"/>
  <c r="I18" i="1"/>
  <c r="F18" i="1"/>
  <c r="M17" i="1"/>
  <c r="I17" i="1"/>
  <c r="F17" i="1"/>
  <c r="M16" i="1"/>
  <c r="I16" i="1"/>
  <c r="F16" i="1"/>
  <c r="M15" i="1"/>
  <c r="I15" i="1"/>
  <c r="F15" i="1"/>
  <c r="M14" i="1"/>
  <c r="I14" i="1"/>
  <c r="F14" i="1"/>
  <c r="M13" i="1"/>
  <c r="I13" i="1"/>
  <c r="F13" i="1"/>
  <c r="M12" i="1"/>
  <c r="I12" i="1"/>
  <c r="F12" i="1"/>
  <c r="M11" i="1"/>
  <c r="I11" i="1"/>
  <c r="F11" i="1"/>
  <c r="M10" i="1"/>
  <c r="I10" i="1"/>
  <c r="F10" i="1"/>
  <c r="M9" i="1"/>
  <c r="I9" i="1"/>
  <c r="F9" i="1"/>
  <c r="S88" i="1" l="1"/>
  <c r="S17" i="1"/>
  <c r="S25" i="1"/>
  <c r="S217" i="1"/>
  <c r="S12" i="1"/>
  <c r="S68" i="1"/>
  <c r="S132" i="1"/>
  <c r="S33" i="1"/>
  <c r="S41" i="1"/>
  <c r="S9" i="1"/>
  <c r="S113" i="1"/>
  <c r="S234" i="1"/>
  <c r="S85" i="1"/>
  <c r="S71" i="1"/>
  <c r="S111" i="1"/>
  <c r="S231" i="1"/>
  <c r="S247" i="1"/>
  <c r="S10" i="2"/>
  <c r="S18" i="2"/>
  <c r="S26" i="2"/>
  <c r="S34" i="2"/>
  <c r="S42" i="2"/>
  <c r="S50" i="2"/>
  <c r="S58" i="2"/>
  <c r="S66" i="2"/>
  <c r="S74" i="2"/>
  <c r="S82" i="2"/>
  <c r="S90" i="2"/>
  <c r="S98" i="2"/>
  <c r="S106" i="2"/>
  <c r="S114" i="2"/>
  <c r="S122" i="2"/>
  <c r="S130" i="2"/>
  <c r="S138" i="2"/>
  <c r="S146" i="2"/>
  <c r="S154" i="2"/>
  <c r="S162" i="2"/>
  <c r="S170" i="2"/>
  <c r="S178" i="2"/>
  <c r="S186" i="2"/>
  <c r="S164" i="1"/>
  <c r="S232" i="1"/>
  <c r="S83" i="1"/>
  <c r="S54" i="1"/>
  <c r="S62" i="1"/>
  <c r="S134" i="1"/>
  <c r="S142" i="1"/>
  <c r="S158" i="1"/>
  <c r="S166" i="1"/>
  <c r="S125" i="1"/>
  <c r="S127" i="1"/>
  <c r="S129" i="1"/>
  <c r="S137" i="1"/>
  <c r="S141" i="1"/>
  <c r="S90" i="1"/>
  <c r="S108" i="1"/>
  <c r="S110" i="1"/>
  <c r="S20" i="1"/>
  <c r="S28" i="1"/>
  <c r="S36" i="1"/>
  <c r="S44" i="1"/>
  <c r="S15" i="1"/>
  <c r="S23" i="1"/>
  <c r="S31" i="1"/>
  <c r="S39" i="1"/>
  <c r="S199" i="1"/>
  <c r="S201" i="1"/>
  <c r="S213" i="1"/>
  <c r="S57" i="1"/>
  <c r="S65" i="1"/>
  <c r="S67" i="1"/>
  <c r="S118" i="1"/>
  <c r="S126" i="1"/>
  <c r="S153" i="1"/>
  <c r="S161" i="1"/>
  <c r="S175" i="1"/>
  <c r="S181" i="1"/>
  <c r="S183" i="1"/>
  <c r="S226" i="1"/>
  <c r="S253" i="1"/>
  <c r="S148" i="1"/>
  <c r="S91" i="1"/>
  <c r="S93" i="1"/>
  <c r="S101" i="1"/>
  <c r="S103" i="1"/>
  <c r="S150" i="1"/>
  <c r="S242" i="1"/>
  <c r="S248" i="1"/>
  <c r="S250" i="1"/>
  <c r="S73" i="2"/>
  <c r="S81" i="2"/>
  <c r="S89" i="2"/>
  <c r="S97" i="2"/>
  <c r="S105" i="2"/>
  <c r="S113" i="2"/>
  <c r="S121" i="2"/>
  <c r="S129" i="2"/>
  <c r="S137" i="2"/>
  <c r="S145" i="2"/>
  <c r="S153" i="2"/>
  <c r="S161" i="2"/>
  <c r="S169" i="2"/>
  <c r="S177" i="2"/>
  <c r="S185" i="2"/>
  <c r="S193" i="2"/>
  <c r="S201" i="2"/>
  <c r="S209" i="2"/>
  <c r="S217" i="2"/>
  <c r="S225" i="2"/>
  <c r="S233" i="2"/>
  <c r="S241" i="2"/>
  <c r="S249" i="2"/>
  <c r="S257" i="2"/>
  <c r="S184" i="1"/>
  <c r="S210" i="1"/>
  <c r="S258" i="1"/>
  <c r="S149" i="1"/>
  <c r="S216" i="1"/>
  <c r="S237" i="1"/>
  <c r="S194" i="2"/>
  <c r="S202" i="2"/>
  <c r="S210" i="2"/>
  <c r="S218" i="2"/>
  <c r="S226" i="2"/>
  <c r="S234" i="2"/>
  <c r="S242" i="2"/>
  <c r="S250" i="2"/>
  <c r="S258" i="2"/>
  <c r="S11" i="1"/>
  <c r="S19" i="1"/>
  <c r="S27" i="1"/>
  <c r="S35" i="1"/>
  <c r="S43" i="1"/>
  <c r="S50" i="1"/>
  <c r="S66" i="1"/>
  <c r="S89" i="1"/>
  <c r="S97" i="1"/>
  <c r="S109" i="1"/>
  <c r="S140" i="1"/>
  <c r="S156" i="1"/>
  <c r="S14" i="1"/>
  <c r="S22" i="1"/>
  <c r="S30" i="1"/>
  <c r="S38" i="1"/>
  <c r="S47" i="1"/>
  <c r="S60" i="1"/>
  <c r="S63" i="1"/>
  <c r="S74" i="1"/>
  <c r="S86" i="1"/>
  <c r="S94" i="1"/>
  <c r="S99" i="1"/>
  <c r="S116" i="1"/>
  <c r="S121" i="1"/>
  <c r="S135" i="1"/>
  <c r="S169" i="1"/>
  <c r="S10" i="1"/>
  <c r="S18" i="1"/>
  <c r="S26" i="1"/>
  <c r="S34" i="1"/>
  <c r="S42" i="1"/>
  <c r="S51" i="1"/>
  <c r="S59" i="1"/>
  <c r="S75" i="1"/>
  <c r="S100" i="1"/>
  <c r="S117" i="1"/>
  <c r="S13" i="1"/>
  <c r="S37" i="1"/>
  <c r="S45" i="1"/>
  <c r="S48" i="1"/>
  <c r="S56" i="1"/>
  <c r="S61" i="1"/>
  <c r="S64" i="1"/>
  <c r="S80" i="1"/>
  <c r="S95" i="1"/>
  <c r="S105" i="1"/>
  <c r="S124" i="1"/>
  <c r="S172" i="1"/>
  <c r="S21" i="1"/>
  <c r="S29" i="1"/>
  <c r="S16" i="1"/>
  <c r="S24" i="1"/>
  <c r="S32" i="1"/>
  <c r="S40" i="1"/>
  <c r="S53" i="1"/>
  <c r="S58" i="1"/>
  <c r="S69" i="1"/>
  <c r="S72" i="1"/>
  <c r="S77" i="1"/>
  <c r="S82" i="1"/>
  <c r="S92" i="1"/>
  <c r="S102" i="1"/>
  <c r="S107" i="1"/>
  <c r="S119" i="1"/>
  <c r="S133" i="1"/>
  <c r="S145" i="1"/>
  <c r="S185" i="1"/>
  <c r="S236" i="1"/>
  <c r="S252" i="1"/>
  <c r="S11" i="2"/>
  <c r="S19" i="2"/>
  <c r="S27" i="2"/>
  <c r="S35" i="2"/>
  <c r="S43" i="2"/>
  <c r="S51" i="2"/>
  <c r="S59" i="2"/>
  <c r="S67" i="2"/>
  <c r="S75" i="2"/>
  <c r="S83" i="2"/>
  <c r="S178" i="1"/>
  <c r="S193" i="1"/>
  <c r="S196" i="1"/>
  <c r="S202" i="1"/>
  <c r="S205" i="1"/>
  <c r="S208" i="1"/>
  <c r="S211" i="1"/>
  <c r="S214" i="1"/>
  <c r="S220" i="1"/>
  <c r="S223" i="1"/>
  <c r="S229" i="1"/>
  <c r="S239" i="1"/>
  <c r="S245" i="1"/>
  <c r="S255" i="1"/>
  <c r="S115" i="1"/>
  <c r="S123" i="1"/>
  <c r="S131" i="1"/>
  <c r="S139" i="1"/>
  <c r="S147" i="1"/>
  <c r="S155" i="1"/>
  <c r="S163" i="1"/>
  <c r="S171" i="1"/>
  <c r="S174" i="1"/>
  <c r="S225" i="1"/>
  <c r="S235" i="1"/>
  <c r="S238" i="1"/>
  <c r="S241" i="1"/>
  <c r="S251" i="1"/>
  <c r="S254" i="1"/>
  <c r="S257" i="1"/>
  <c r="S70" i="1"/>
  <c r="S73" i="1"/>
  <c r="S76" i="1"/>
  <c r="S79" i="1"/>
  <c r="S96" i="1"/>
  <c r="S104" i="1"/>
  <c r="S112" i="1"/>
  <c r="S120" i="1"/>
  <c r="S128" i="1"/>
  <c r="S136" i="1"/>
  <c r="S144" i="1"/>
  <c r="S152" i="1"/>
  <c r="S160" i="1"/>
  <c r="S168" i="1"/>
  <c r="S177" i="1"/>
  <c r="S180" i="1"/>
  <c r="S186" i="1"/>
  <c r="S189" i="1"/>
  <c r="S192" i="1"/>
  <c r="S195" i="1"/>
  <c r="S198" i="1"/>
  <c r="S204" i="1"/>
  <c r="S207" i="1"/>
  <c r="S228" i="1"/>
  <c r="S244" i="1"/>
  <c r="S260" i="1"/>
  <c r="S157" i="1"/>
  <c r="S165" i="1"/>
  <c r="S46" i="1"/>
  <c r="S49" i="1"/>
  <c r="S52" i="1"/>
  <c r="S55" i="1"/>
  <c r="S78" i="1"/>
  <c r="S81" i="1"/>
  <c r="S84" i="1"/>
  <c r="S87" i="1"/>
  <c r="S98" i="1"/>
  <c r="S106" i="1"/>
  <c r="S114" i="1"/>
  <c r="S122" i="1"/>
  <c r="S130" i="1"/>
  <c r="S138" i="1"/>
  <c r="S146" i="1"/>
  <c r="S154" i="1"/>
  <c r="S162" i="1"/>
  <c r="S170" i="1"/>
  <c r="S173" i="1"/>
  <c r="S176" i="1"/>
  <c r="S194" i="1"/>
  <c r="S209" i="1"/>
  <c r="S212" i="1"/>
  <c r="S218" i="1"/>
  <c r="S221" i="1"/>
  <c r="S224" i="1"/>
  <c r="S240" i="1"/>
  <c r="S256" i="1"/>
  <c r="S143" i="1"/>
  <c r="S151" i="1"/>
  <c r="S159" i="1"/>
  <c r="S167" i="1"/>
  <c r="S179" i="1"/>
  <c r="S182" i="1"/>
  <c r="S188" i="1"/>
  <c r="S191" i="1"/>
  <c r="S197" i="1"/>
  <c r="S200" i="1"/>
  <c r="S215" i="1"/>
  <c r="S227" i="1"/>
  <c r="S230" i="1"/>
  <c r="S233" i="1"/>
  <c r="S243" i="1"/>
  <c r="S246" i="1"/>
  <c r="S249" i="1"/>
  <c r="S259" i="1"/>
  <c r="S12" i="2"/>
  <c r="S20" i="2"/>
  <c r="S28" i="2"/>
  <c r="S36" i="2"/>
  <c r="S44" i="2"/>
  <c r="S52" i="2"/>
  <c r="S60" i="2"/>
  <c r="S68" i="2"/>
  <c r="S76" i="2"/>
  <c r="S84" i="2"/>
  <c r="S92" i="2"/>
  <c r="S100" i="2"/>
  <c r="S108" i="2"/>
  <c r="S116" i="2"/>
  <c r="S124" i="2"/>
  <c r="S132" i="2"/>
  <c r="S140" i="2"/>
  <c r="S148" i="2"/>
  <c r="S156" i="2"/>
  <c r="S164" i="2"/>
  <c r="S172" i="2"/>
  <c r="S180" i="2"/>
  <c r="S188" i="2"/>
  <c r="S196" i="2"/>
  <c r="S204" i="2"/>
  <c r="S212" i="2"/>
  <c r="S220" i="2"/>
  <c r="S228" i="2"/>
  <c r="S236" i="2"/>
  <c r="S244" i="2"/>
  <c r="S252" i="2"/>
  <c r="S260" i="2"/>
  <c r="S15" i="2"/>
  <c r="S23" i="2"/>
  <c r="S31" i="2"/>
  <c r="S39" i="2"/>
  <c r="S47" i="2"/>
  <c r="S55" i="2"/>
  <c r="S63" i="2"/>
  <c r="S71" i="2"/>
  <c r="S79" i="2"/>
  <c r="S87" i="2"/>
  <c r="S95" i="2"/>
  <c r="S103" i="2"/>
  <c r="S111" i="2"/>
  <c r="S119" i="2"/>
  <c r="S127" i="2"/>
  <c r="S135" i="2"/>
  <c r="S143" i="2"/>
  <c r="S151" i="2"/>
  <c r="S159" i="2"/>
  <c r="S167" i="2"/>
  <c r="S175" i="2"/>
  <c r="S183" i="2"/>
  <c r="S191" i="2"/>
  <c r="S199" i="2"/>
  <c r="S207" i="2"/>
  <c r="S215" i="2"/>
  <c r="S223" i="2"/>
  <c r="S231" i="2"/>
  <c r="S239" i="2"/>
  <c r="S247" i="2"/>
  <c r="S255" i="2"/>
  <c r="S13" i="2"/>
  <c r="S21" i="2"/>
  <c r="S29" i="2"/>
  <c r="S37" i="2"/>
  <c r="S45" i="2"/>
  <c r="S53" i="2"/>
  <c r="S61" i="2"/>
  <c r="S69" i="2"/>
  <c r="S77" i="2"/>
  <c r="S85" i="2"/>
  <c r="S93" i="2"/>
  <c r="S101" i="2"/>
  <c r="S109" i="2"/>
  <c r="S117" i="2"/>
  <c r="S125" i="2"/>
  <c r="S133" i="2"/>
  <c r="S141" i="2"/>
  <c r="S149" i="2"/>
  <c r="S157" i="2"/>
  <c r="S165" i="2"/>
  <c r="S173" i="2"/>
  <c r="S181" i="2"/>
  <c r="S189" i="2"/>
  <c r="S197" i="2"/>
  <c r="S205" i="2"/>
  <c r="S213" i="2"/>
  <c r="S221" i="2"/>
  <c r="S229" i="2"/>
  <c r="S237" i="2"/>
  <c r="S245" i="2"/>
  <c r="S253" i="2"/>
  <c r="S16" i="2"/>
  <c r="S24" i="2"/>
  <c r="S32" i="2"/>
  <c r="S40" i="2"/>
  <c r="S48" i="2"/>
  <c r="S56" i="2"/>
  <c r="S64" i="2"/>
  <c r="S72" i="2"/>
  <c r="S80" i="2"/>
  <c r="S88" i="2"/>
  <c r="S96" i="2"/>
  <c r="S104" i="2"/>
  <c r="S112" i="2"/>
  <c r="S120" i="2"/>
  <c r="S128" i="2"/>
  <c r="S136" i="2"/>
  <c r="S144" i="2"/>
  <c r="S152" i="2"/>
  <c r="S160" i="2"/>
  <c r="S168" i="2"/>
  <c r="S176" i="2"/>
  <c r="S184" i="2"/>
  <c r="S192" i="2"/>
  <c r="S200" i="2"/>
  <c r="S208" i="2"/>
  <c r="S216" i="2"/>
  <c r="S224" i="2"/>
  <c r="S232" i="2"/>
  <c r="S240" i="2"/>
  <c r="S248" i="2"/>
  <c r="S256" i="2"/>
  <c r="S91" i="2"/>
  <c r="S99" i="2"/>
  <c r="S107" i="2"/>
  <c r="S115" i="2"/>
  <c r="S123" i="2"/>
  <c r="S131" i="2"/>
  <c r="S139" i="2"/>
  <c r="S147" i="2"/>
  <c r="S155" i="2"/>
  <c r="S163" i="2"/>
  <c r="S171" i="2"/>
  <c r="S179" i="2"/>
  <c r="S187" i="2"/>
  <c r="S195" i="2"/>
  <c r="S203" i="2"/>
  <c r="S211" i="2"/>
  <c r="S219" i="2"/>
  <c r="S227" i="2"/>
  <c r="S235" i="2"/>
  <c r="S243" i="2"/>
  <c r="S251" i="2"/>
  <c r="S259" i="2"/>
  <c r="S187" i="1"/>
  <c r="S190" i="1"/>
  <c r="S203" i="1"/>
  <c r="S206" i="1"/>
  <c r="S219" i="1"/>
  <c r="S222" i="1"/>
  <c r="S14" i="2"/>
  <c r="S22" i="2"/>
  <c r="S30" i="2"/>
  <c r="S38" i="2"/>
  <c r="S46" i="2"/>
  <c r="S54" i="2"/>
  <c r="S62" i="2"/>
  <c r="S70" i="2"/>
  <c r="S78" i="2"/>
  <c r="S86" i="2"/>
  <c r="S94" i="2"/>
  <c r="S102" i="2"/>
  <c r="S110" i="2"/>
  <c r="S118" i="2"/>
  <c r="S126" i="2"/>
  <c r="S134" i="2"/>
  <c r="S142" i="2"/>
  <c r="S150" i="2"/>
  <c r="S158" i="2"/>
  <c r="S166" i="2"/>
  <c r="S174" i="2"/>
  <c r="S182" i="2"/>
  <c r="S190" i="2"/>
  <c r="S198" i="2"/>
  <c r="S206" i="2"/>
  <c r="S214" i="2"/>
  <c r="S222" i="2"/>
  <c r="S230" i="2"/>
  <c r="S238" i="2"/>
  <c r="S246" i="2"/>
  <c r="S25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B.Gormley</author>
  </authors>
  <commentList>
    <comment ref="S8" authorId="0" shapeId="0" xr:uid="{00000000-0006-0000-0300-000001000000}">
      <text>
        <r>
          <rPr>
            <sz val="8"/>
            <color indexed="81"/>
            <rFont val="Tahoma"/>
            <family val="2"/>
          </rPr>
          <t xml:space="preserve">Canada total is weighted average of provinces, using historical annual population shares as weights. Latest year population used for current year weights.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B.Gormley</author>
    <author>Bryan Gormley</author>
  </authors>
  <commentList>
    <comment ref="S8" authorId="0" shapeId="0" xr:uid="{00000000-0006-0000-0200-000001000000}">
      <text>
        <r>
          <rPr>
            <sz val="8"/>
            <color indexed="81"/>
            <rFont val="Tahoma"/>
            <family val="2"/>
          </rPr>
          <t xml:space="preserve">Canada total is weighted average of provinces, using historical annual population shares as weights. Latest year population used for current year weights. </t>
        </r>
      </text>
    </comment>
    <comment ref="A260" authorId="1" shapeId="0" xr:uid="{00000000-0006-0000-0200-000003000000}">
      <text>
        <r>
          <rPr>
            <sz val="9"/>
            <color indexed="81"/>
            <rFont val="Tahoma"/>
            <family val="2"/>
          </rPr>
          <t>post 2000,annual  population weights for city and provinces are used vs static value</t>
        </r>
      </text>
    </comment>
    <comment ref="A465" authorId="1" shapeId="0" xr:uid="{00000000-0006-0000-0200-000004000000}">
      <text>
        <r>
          <rPr>
            <sz val="9"/>
            <color indexed="81"/>
            <rFont val="Tahoma"/>
            <family val="2"/>
          </rPr>
          <t>2018 summation use 2017 city population weights until new data is available/updated</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01DFF87-78AD-4D62-AEF2-621ABFCDDD84}" keepAlive="1" name="Query - heating_cooling_degree_days" description="Connection to the 'heating_cooling_degree_days' query in the workbook." type="5" refreshedVersion="8" background="1" saveData="1">
    <dbPr connection="Provider=Microsoft.Mashup.OleDb.1;Data Source=$Workbook$;Location=heating_cooling_degree_days;Extended Properties=&quot;&quot;" command="SELECT * FROM [heating_cooling_degree_days]"/>
  </connection>
  <connection id="2" xr16:uid="{8638E00F-A7DA-4351-B5C2-D217DE1EEFE3}" keepAlive="1" name="Query - heating_cooling_national_average" description="Connection to the 'heating_cooling_national_average' query in the workbook." type="5" refreshedVersion="8" background="1" saveData="1">
    <dbPr connection="Provider=Microsoft.Mashup.OleDb.1;Data Source=$Workbook$;Location=heating_cooling_national_average;Extended Properties=&quot;&quot;" command="SELECT * FROM [heating_cooling_national_average]"/>
  </connection>
  <connection id="3" xr16:uid="{969A16E0-FB6C-41A6-AFF5-315E154798C2}" keepAlive="1" name="Query - heating_cooling_pronvicial_averages" description="Connection to the 'heating_cooling_pronvicial_averages' query in the workbook." type="5" refreshedVersion="8" background="1" saveData="1">
    <dbPr connection="Provider=Microsoft.Mashup.OleDb.1;Data Source=$Workbook$;Location=heating_cooling_pronvicial_averages;Extended Properties=&quot;&quot;" command="SELECT * FROM [heating_cooling_pronvicial_averages]"/>
  </connection>
  <connection id="4" xr16:uid="{69943C85-5EF1-4910-A01D-B9CF1D817278}" keepAlive="1" name="Query - population_statcan" description="Connection to the 'population_statcan' query in the workbook." type="5" refreshedVersion="8" background="1" saveData="1">
    <dbPr connection="Provider=Microsoft.Mashup.OleDb.1;Data Source=$Workbook$;Location=population_statcan;Extended Properties=&quot;&quot;" command="SELECT * FROM [population_statcan]"/>
  </connection>
  <connection id="5" xr16:uid="{702F3F5F-13DC-4166-9072-113B89823844}" keepAlive="1" name="Query - provincial_population" description="Connection to the 'provincial_population' query in the workbook." type="5" refreshedVersion="8" background="1" saveData="1">
    <dbPr connection="Provider=Microsoft.Mashup.OleDb.1;Data Source=$Workbook$;Location=provincial_population;Extended Properties=&quot;&quot;" command="SELECT * FROM [provincial_population]"/>
  </connection>
</connections>
</file>

<file path=xl/sharedStrings.xml><?xml version="1.0" encoding="utf-8"?>
<sst xmlns="http://schemas.openxmlformats.org/spreadsheetml/2006/main" count="36345" uniqueCount="332">
  <si>
    <t>CDD</t>
  </si>
  <si>
    <t>BC</t>
  </si>
  <si>
    <t>Alberta</t>
  </si>
  <si>
    <t>Sask</t>
  </si>
  <si>
    <t>Man</t>
  </si>
  <si>
    <t>Ont</t>
  </si>
  <si>
    <t>Que</t>
  </si>
  <si>
    <t>NB</t>
  </si>
  <si>
    <t>NS</t>
  </si>
  <si>
    <t>PEI</t>
  </si>
  <si>
    <t>NFLD</t>
  </si>
  <si>
    <t>City</t>
  </si>
  <si>
    <t>VANCOUVER INT'L A</t>
  </si>
  <si>
    <t>EDMONTON INT'L A</t>
  </si>
  <si>
    <t>CALGARY INT'L A</t>
  </si>
  <si>
    <t>REGINA INT'L A</t>
  </si>
  <si>
    <t>SASKATOON RCs</t>
  </si>
  <si>
    <t>WINNIPEG A CS</t>
  </si>
  <si>
    <t xml:space="preserve">OTTAWA CDA From 2012 January onward </t>
  </si>
  <si>
    <t>TORONTO LESTER B. PEARSON INT'L A</t>
  </si>
  <si>
    <t>MONTREAL/PIERRE ELLIOTT TRUDEAU INTL A</t>
  </si>
  <si>
    <t>SAINT JOHN A</t>
  </si>
  <si>
    <t>HALIFAX STANFIELD INT'L A</t>
  </si>
  <si>
    <t>CHARLOTTETOWN A</t>
  </si>
  <si>
    <t>ST JOHN'S A</t>
  </si>
  <si>
    <t>Enviro Station #</t>
  </si>
  <si>
    <t>502S001</t>
  </si>
  <si>
    <t>702S006</t>
  </si>
  <si>
    <t>Population StatsCan (2012)</t>
  </si>
  <si>
    <t>Prov Weight (2007)</t>
  </si>
  <si>
    <t>CANADA</t>
  </si>
  <si>
    <t>Heating Degree Days, Canada / Degrés-jours de chauffage , Canada</t>
  </si>
  <si>
    <t>Jan/janv.</t>
  </si>
  <si>
    <t>Feb/févr.</t>
  </si>
  <si>
    <t>Mar/mars</t>
  </si>
  <si>
    <t>Apr/avr.</t>
  </si>
  <si>
    <t>May/mai</t>
  </si>
  <si>
    <t>Jun/juin</t>
  </si>
  <si>
    <t>Jul/juil</t>
  </si>
  <si>
    <t>Aug/août</t>
  </si>
  <si>
    <t>Sep/sept.</t>
  </si>
  <si>
    <t>Oct/oct.</t>
  </si>
  <si>
    <t>Nov/nov.</t>
  </si>
  <si>
    <t>Dec/déc.</t>
  </si>
  <si>
    <t>5-yr max</t>
  </si>
  <si>
    <t>5-yr min</t>
  </si>
  <si>
    <t>2016/17</t>
  </si>
  <si>
    <t>2017/18</t>
  </si>
  <si>
    <t>2018/19</t>
  </si>
  <si>
    <t>2019/20</t>
  </si>
  <si>
    <t>2020/21</t>
  </si>
  <si>
    <t>2021/22</t>
  </si>
  <si>
    <t>2022/23</t>
  </si>
  <si>
    <t>2023/24</t>
  </si>
  <si>
    <t>April/avr.</t>
  </si>
  <si>
    <t>HDD</t>
  </si>
  <si>
    <t>http://climate.weather.gc.ca/prods_servs/cdn_climate_summary_e.html</t>
  </si>
  <si>
    <t>REGINA RCS</t>
  </si>
  <si>
    <t>SASKATOON RCS</t>
  </si>
  <si>
    <t>Prov Pop Weight (2007)</t>
  </si>
  <si>
    <t>Source: http://www.climate.weatheroffice.ec.gc.ca/advanceSearch/searchHistoricData_e.html?timeframe=2&amp;Prov=BC&amp;StationID=889&amp;Year=2009&amp;Month=1&amp;Day=10</t>
  </si>
  <si>
    <t>Saskatchewan</t>
  </si>
  <si>
    <t>Manitoba</t>
  </si>
  <si>
    <t>Ontario</t>
  </si>
  <si>
    <t>Date</t>
  </si>
  <si>
    <t>Year</t>
  </si>
  <si>
    <t>Station</t>
  </si>
  <si>
    <t>Region</t>
  </si>
  <si>
    <t>Population</t>
  </si>
  <si>
    <t>1108395</t>
  </si>
  <si>
    <t>Vancouver</t>
  </si>
  <si>
    <t>British Columbia</t>
  </si>
  <si>
    <t>3012216</t>
  </si>
  <si>
    <t>Edmonton</t>
  </si>
  <si>
    <t>3031092</t>
  </si>
  <si>
    <t>Calgary</t>
  </si>
  <si>
    <t>4016699</t>
  </si>
  <si>
    <t>Regina</t>
  </si>
  <si>
    <t>4057165</t>
  </si>
  <si>
    <t>Saskatoon</t>
  </si>
  <si>
    <t>Winnipeg</t>
  </si>
  <si>
    <t>6106001</t>
  </si>
  <si>
    <t>Ottawa</t>
  </si>
  <si>
    <t>6158731</t>
  </si>
  <si>
    <t>Toronto</t>
  </si>
  <si>
    <t>Montréal</t>
  </si>
  <si>
    <t>Quebec</t>
  </si>
  <si>
    <t>8104901</t>
  </si>
  <si>
    <t>Saint John</t>
  </si>
  <si>
    <t>New Brunswick</t>
  </si>
  <si>
    <t>8202251</t>
  </si>
  <si>
    <t>Halifax</t>
  </si>
  <si>
    <t>Nova Scotia</t>
  </si>
  <si>
    <t>8300301</t>
  </si>
  <si>
    <t>Charlottetown</t>
  </si>
  <si>
    <t>Prince Edward Island</t>
  </si>
  <si>
    <t>8403505</t>
  </si>
  <si>
    <t>St. John's</t>
  </si>
  <si>
    <t>Newfoundland and Labrador</t>
  </si>
  <si>
    <t>Moncton</t>
  </si>
  <si>
    <t>Saguenay</t>
  </si>
  <si>
    <t>Québec</t>
  </si>
  <si>
    <t>Sherbrooke</t>
  </si>
  <si>
    <t>Trois-Rivières</t>
  </si>
  <si>
    <t>Gatineau</t>
  </si>
  <si>
    <t>Kingston</t>
  </si>
  <si>
    <t>Belleville</t>
  </si>
  <si>
    <t>Peterborough</t>
  </si>
  <si>
    <t>Oshawa</t>
  </si>
  <si>
    <t>Hamilton</t>
  </si>
  <si>
    <t>St. Catharines - Niagara</t>
  </si>
  <si>
    <t>Kitchener - Cambridge - Waterloo</t>
  </si>
  <si>
    <t>Brantford</t>
  </si>
  <si>
    <t>Guelph</t>
  </si>
  <si>
    <t>London</t>
  </si>
  <si>
    <t>Windsor</t>
  </si>
  <si>
    <t>Barrie</t>
  </si>
  <si>
    <t>Greater Sudbury</t>
  </si>
  <si>
    <t>Thunder Bay</t>
  </si>
  <si>
    <t>Lethbridge</t>
  </si>
  <si>
    <t>Kelowna</t>
  </si>
  <si>
    <t>Abbotsford - Mission</t>
  </si>
  <si>
    <t>Victoria</t>
  </si>
  <si>
    <t>Bay Roberts</t>
  </si>
  <si>
    <t>Grand Falls-Windsor</t>
  </si>
  <si>
    <t>Gander</t>
  </si>
  <si>
    <t>Corner Brook</t>
  </si>
  <si>
    <t>Summerside</t>
  </si>
  <si>
    <t>Kentville</t>
  </si>
  <si>
    <t>Truro</t>
  </si>
  <si>
    <t>New Glasgow</t>
  </si>
  <si>
    <t>Cape Breton</t>
  </si>
  <si>
    <t>Fredericton</t>
  </si>
  <si>
    <t>Bathurst</t>
  </si>
  <si>
    <t>Miramichi</t>
  </si>
  <si>
    <t>Edmundston</t>
  </si>
  <si>
    <t>Campbellton</t>
  </si>
  <si>
    <t>Matane</t>
  </si>
  <si>
    <t>Rimouski</t>
  </si>
  <si>
    <t>Rivière-du-Loup</t>
  </si>
  <si>
    <t>Baie-Comeau</t>
  </si>
  <si>
    <t>Alma</t>
  </si>
  <si>
    <t>Dolbeau-Mistassini</t>
  </si>
  <si>
    <t>Sept-Îles</t>
  </si>
  <si>
    <t>Sainte-Marie</t>
  </si>
  <si>
    <t>Saint-Georges</t>
  </si>
  <si>
    <t>Thetford Mines</t>
  </si>
  <si>
    <t>Cowansville</t>
  </si>
  <si>
    <t>Victoriaville</t>
  </si>
  <si>
    <t>Shawinigan</t>
  </si>
  <si>
    <t>Drummondville</t>
  </si>
  <si>
    <t>Granby</t>
  </si>
  <si>
    <t>Saint-Hyacinthe</t>
  </si>
  <si>
    <t>Sorel-Tracy</t>
  </si>
  <si>
    <t>Joliette</t>
  </si>
  <si>
    <t>Salaberry-de-Valleyfield</t>
  </si>
  <si>
    <t>Lachute</t>
  </si>
  <si>
    <t>Val-d'Or</t>
  </si>
  <si>
    <t>Rouyn-Noranda</t>
  </si>
  <si>
    <t>Hawkesbury</t>
  </si>
  <si>
    <t>Cornwall</t>
  </si>
  <si>
    <t>Arnprior</t>
  </si>
  <si>
    <t>Carleton Place</t>
  </si>
  <si>
    <t>Brockville</t>
  </si>
  <si>
    <t>Pembroke</t>
  </si>
  <si>
    <t>Petawawa</t>
  </si>
  <si>
    <t>Cobourg</t>
  </si>
  <si>
    <t>Port Hope</t>
  </si>
  <si>
    <t>Kawartha Lakes</t>
  </si>
  <si>
    <t>Centre Wellington</t>
  </si>
  <si>
    <t>Ingersoll</t>
  </si>
  <si>
    <t>Woodstock</t>
  </si>
  <si>
    <t>Tillsonburg</t>
  </si>
  <si>
    <t>Norfolk</t>
  </si>
  <si>
    <t>Stratford</t>
  </si>
  <si>
    <t>Chatham-Kent</t>
  </si>
  <si>
    <t>Leamington</t>
  </si>
  <si>
    <t>Sarnia</t>
  </si>
  <si>
    <t>Wasaga Beach</t>
  </si>
  <si>
    <t>Owen Sound</t>
  </si>
  <si>
    <t>Collingwood</t>
  </si>
  <si>
    <t>Orillia</t>
  </si>
  <si>
    <t>Midland</t>
  </si>
  <si>
    <t>North Bay</t>
  </si>
  <si>
    <t>Elliot Lake</t>
  </si>
  <si>
    <t>Timmins</t>
  </si>
  <si>
    <t>Sault Ste. Marie</t>
  </si>
  <si>
    <t>Kenora</t>
  </si>
  <si>
    <t>Winkler</t>
  </si>
  <si>
    <t>Steinbach</t>
  </si>
  <si>
    <t>Portage la Prairie</t>
  </si>
  <si>
    <t>Brandon</t>
  </si>
  <si>
    <t>Thompson</t>
  </si>
  <si>
    <t>Yorkton</t>
  </si>
  <si>
    <t>Moose Jaw</t>
  </si>
  <si>
    <t>Swift Current</t>
  </si>
  <si>
    <t>North Battleford</t>
  </si>
  <si>
    <t>Prince Albert</t>
  </si>
  <si>
    <t>Estevan</t>
  </si>
  <si>
    <t>Weyburn</t>
  </si>
  <si>
    <t>Lloydminster</t>
  </si>
  <si>
    <t>Medicine Hat</t>
  </si>
  <si>
    <t>Brooks</t>
  </si>
  <si>
    <t>Okotoks</t>
  </si>
  <si>
    <t>High River</t>
  </si>
  <si>
    <t>Strathmore</t>
  </si>
  <si>
    <t>Canmore</t>
  </si>
  <si>
    <t>Red Deer</t>
  </si>
  <si>
    <t>Sylvan Lake</t>
  </si>
  <si>
    <t>Lacombe</t>
  </si>
  <si>
    <t>Camrose</t>
  </si>
  <si>
    <t>Cold Lake</t>
  </si>
  <si>
    <t>Grande Prairie</t>
  </si>
  <si>
    <t>Wood Buffalo</t>
  </si>
  <si>
    <t>Wetaskiwin</t>
  </si>
  <si>
    <t>Cranbrook</t>
  </si>
  <si>
    <t>Nelson</t>
  </si>
  <si>
    <t>Penticton</t>
  </si>
  <si>
    <t>Vernon</t>
  </si>
  <si>
    <t>Salmon Arm</t>
  </si>
  <si>
    <t>Kamloops</t>
  </si>
  <si>
    <t>Chilliwack</t>
  </si>
  <si>
    <t>Squamish</t>
  </si>
  <si>
    <t>Duncan</t>
  </si>
  <si>
    <t>Nanaimo</t>
  </si>
  <si>
    <t>Parksville</t>
  </si>
  <si>
    <t>Port Alberni</t>
  </si>
  <si>
    <t>Courtenay</t>
  </si>
  <si>
    <t>Campbell River</t>
  </si>
  <si>
    <t>Powell River</t>
  </si>
  <si>
    <t>Williams Lake</t>
  </si>
  <si>
    <t>Quesnel</t>
  </si>
  <si>
    <t>Prince Rupert</t>
  </si>
  <si>
    <t>Terrace</t>
  </si>
  <si>
    <t>Prince George</t>
  </si>
  <si>
    <t>Dawson Creek</t>
  </si>
  <si>
    <t>Fort St. John</t>
  </si>
  <si>
    <t>Whitehorse</t>
  </si>
  <si>
    <t>Yukon</t>
  </si>
  <si>
    <t>Yellowknife</t>
  </si>
  <si>
    <t>Northwest Territories</t>
  </si>
  <si>
    <t>Other</t>
  </si>
  <si>
    <t>Nunavut</t>
  </si>
  <si>
    <t>Canada_HDD</t>
  </si>
  <si>
    <t>Canada_CDD</t>
  </si>
  <si>
    <t>Average_HDD</t>
  </si>
  <si>
    <t>Average_CDD</t>
  </si>
  <si>
    <t>Table: 17-10-0135-01</t>
  </si>
  <si>
    <t>https://www150.statcan.gc.ca/t1/tbl1/en/cv!recreate.action?pid=1710013501&amp;selectedNodeIds=1D1,1D8,1D13,1D14,1D26,1D30,1D34,1D37,1D44,1D52,1D61,1D62,1D65,1D68,1D70,1D71,1D72,1D73,1D74,1D78,1D80,1D83,1D88,1D92,1D96,1D98,1D104,1D108,1D118,1D121,1D128,1D136,1D141,1D142,1D144,3D1&amp;checkedLevels=0D4,1D1&amp;refPeriods=20170101,20210101&amp;dimensionLayouts=layout3,layout2,layout2,layout2&amp;vectorDisplay=false</t>
  </si>
  <si>
    <t>Annual demographic estimates by census metropolitan area, age and sex, based on the Standard Geographical Classification (SGC) 2011 1 2 3 4 5 6 7</t>
  </si>
  <si>
    <t>Estimates of Population by Age and Sex for Census Divisions, Census Metropolitan Areas and Economic Regions (Component Method) - 3608</t>
  </si>
  <si>
    <t>Geography</t>
  </si>
  <si>
    <t>Sex</t>
  </si>
  <si>
    <t>Age group (6)</t>
  </si>
  <si>
    <t xml:space="preserve">St. John's, Newfoundland and Labrador [10001] </t>
  </si>
  <si>
    <t>Both sexes</t>
  </si>
  <si>
    <t>All ages</t>
  </si>
  <si>
    <t xml:space="preserve">Halifax, Nova Scotia [12205] </t>
  </si>
  <si>
    <t xml:space="preserve">Moncton, New Brunswick [13305] </t>
  </si>
  <si>
    <t xml:space="preserve">Saint John, New Brunswick [13310] </t>
  </si>
  <si>
    <t xml:space="preserve">Saguenay, Quebec [24408] </t>
  </si>
  <si>
    <t xml:space="preserve">Québec, Quebec [24421] </t>
  </si>
  <si>
    <t xml:space="preserve">Sherbrooke, Quebec [24433] </t>
  </si>
  <si>
    <t xml:space="preserve">Trois-Rivières, Quebec [24442] </t>
  </si>
  <si>
    <t xml:space="preserve">Montréal, Quebec [24462] </t>
  </si>
  <si>
    <t xml:space="preserve">Ottawa-Gatineau, Ontario/Quebec [24505 35505] </t>
  </si>
  <si>
    <t>Ottawa - Gatineau (CMA), Ontario part, Ontario</t>
  </si>
  <si>
    <t>Ottawa - Gatineau (CMA), Quebec part, Quebec</t>
  </si>
  <si>
    <t xml:space="preserve">Kingston, Ontario [35521] </t>
  </si>
  <si>
    <t>Belleville (CMA), Ontario</t>
  </si>
  <si>
    <t xml:space="preserve">Peterborough, Ontario [35529] </t>
  </si>
  <si>
    <t xml:space="preserve">Oshawa, Ontario [35532] </t>
  </si>
  <si>
    <t xml:space="preserve">Toronto, Ontario [35535] </t>
  </si>
  <si>
    <t xml:space="preserve">Hamilton, Ontario [35537] </t>
  </si>
  <si>
    <t xml:space="preserve">St. Catharines-Niagara, Ontario [35539] </t>
  </si>
  <si>
    <t xml:space="preserve">Kitchener-Cambridge-Waterloo, Ontario [35541] </t>
  </si>
  <si>
    <t xml:space="preserve">Brantford, Ontario [35543] </t>
  </si>
  <si>
    <t xml:space="preserve">Guelph, Ontario [35550] </t>
  </si>
  <si>
    <t xml:space="preserve">London, Ontario [35555] </t>
  </si>
  <si>
    <t xml:space="preserve">Windsor, Ontario [35559] </t>
  </si>
  <si>
    <t xml:space="preserve">Barrie, Ontario [35568] </t>
  </si>
  <si>
    <t xml:space="preserve">Greater Sudbury, Ontario [35580] </t>
  </si>
  <si>
    <t xml:space="preserve">Thunder Bay, Ontario [35595] </t>
  </si>
  <si>
    <t xml:space="preserve">Winnipeg, Manitoba [46602] </t>
  </si>
  <si>
    <t xml:space="preserve">Regina, Saskatchewan [47705] </t>
  </si>
  <si>
    <t xml:space="preserve">Saskatoon, Saskatchewan [47725] </t>
  </si>
  <si>
    <t>Lethbridge (CMA), Alberta</t>
  </si>
  <si>
    <t xml:space="preserve">Calgary, Alberta [48825] </t>
  </si>
  <si>
    <t xml:space="preserve">Edmonton, Alberta [48835] </t>
  </si>
  <si>
    <t xml:space="preserve">Kelowna, British Columbia [59915] </t>
  </si>
  <si>
    <t xml:space="preserve">Abbotsford-Mission, British Columbia [59932] </t>
  </si>
  <si>
    <t xml:space="preserve">Vancouver, British Columbia [59933] </t>
  </si>
  <si>
    <t xml:space="preserve">Victoria, British Columbia [59935] </t>
  </si>
  <si>
    <t>Footnotes:</t>
  </si>
  <si>
    <t>Population estimates based on the Standard Geographical Classification (SGC) 2011 as delineated in the 2011 Census.</t>
  </si>
  <si>
    <t>A census metropolitan area (CMA) is formed by one or more adjacent municipalities centred on a population centre (known as the core). A CMA must have a total population of at least 100,000 of which 50,000 or more must live in the core. To be included in the CMA, other adjacent municipalities must have a high degree of integration with the core, as measured by commuting flows derived from previous census place of work data. Once an area becomes a CMA, it is retained as a CMA even if its total population declines below 100,000 or the population of its core falls below 50,000. Small population centres with a population count of less than 10,000 are called fringe. All areas inside the CMA that are not population centres are rural areas. All CMAs are subdivided into census tracts.</t>
  </si>
  <si>
    <t>Postcensal estimates are based on the latest census counts adjusted for census net undercoverage (including adjustment for incompletely enumerated Indian reserves) and for the estimated population growth that occurred since that census. Intercensal estimates are based on postcensal estimates and census counts adjusted of the censuses preceding and following the considered year.</t>
  </si>
  <si>
    <t>Preliminary postcensal population estimates for census metropolitan areas (CMAs) in Quebec and British Columbia were prepared by "l'Institut de la statistique du Québec" (ISQ) and BC Stats, Ministry of Labour and Citizens' Services, respectively. Estimates for Quebec were based on statistics derived from the registration file for insured people of the "Régie de l'assurance-maladie". Estimates for British Columbia were produced using a regression model based upon changes in residential electrical (hydro) connections and Ministry of Health Client Registry counts. These estimates were controlled to Statistics Canada provincial estimates. Please note that for these two specific cases, the component method is not applicable.</t>
  </si>
  <si>
    <t>Population estimates for July 1 are final intercensal from 2001 to 2010, final postcensal for 2011, updated postcensal for 2012 to 2014 and preliminary postcensal for 2015.</t>
  </si>
  <si>
    <t>Age at July 1.</t>
  </si>
  <si>
    <t>The population growth, which is used to calculate population estimates of Census metropolitan areas (CANSIM 051-0056), is comprised of the components of population growth (CANSIM 051-0057).</t>
  </si>
  <si>
    <t>This table replaces CANSIM table 051-0046.</t>
  </si>
  <si>
    <t>Source:</t>
  </si>
  <si>
    <t>Statistics Canada. Table 051-0056 - Estimates of population by census metropolitan area, sex and age group for July 1, based on the Standard Geographical Classification (SGC) 2011, annual (persons)</t>
  </si>
  <si>
    <t>(accessed: January 26, 2017)</t>
  </si>
  <si>
    <t>Table: 17-10-0005-01 (formerly CANSIM 051-0001)</t>
  </si>
  <si>
    <t>https://www150.statcan.gc.ca/t1/tbl1/en/cv!recreate.action?pid=1710000501&amp;selectedNodeIds=3D1&amp;checkedLevels=0D1,0D2,1D1&amp;refPeriods=20160101,20200101&amp;dimensionLayouts=layout3,layout2,layout3,layout2&amp;vectorDisplay=false</t>
  </si>
  <si>
    <t>Survey or program details:</t>
  </si>
  <si>
    <t>Estimates of Population by Age and Sex for Canada, Provinces and Territories - 3604</t>
  </si>
  <si>
    <t>Age group (5,6)</t>
  </si>
  <si>
    <t>Canada</t>
  </si>
  <si>
    <t>Northwest Territories including Nunavut (3)</t>
  </si>
  <si>
    <t>Northwest Territories (4)</t>
  </si>
  <si>
    <t>Nunavut (4)</t>
  </si>
  <si>
    <t>Postcensal estimates are based on the 2011 Census counts adjusted for census net undercoverage (CNU) (including adjustment for incompletely enumerated Indian reserves (IEIR)) and the components of demographic growth that occurred since that census. Intercensal estimates are produced using counts from two consecutive censuses adjusted for CNU (including (IEIR) and postcensal estimates.</t>
  </si>
  <si>
    <t>Estimates are final intercensal up to 2010, final postcensal for 2011 and 2012, updated postcensal from 2013 to 2015 and preliminary postcensal for 2016.</t>
  </si>
  <si>
    <t>Population estimates for Northwest Territories and Nunavut are presented separately from 1991.</t>
  </si>
  <si>
    <t>Prior to 1991, only estimates of population for Northwest Territories and Nunavut combined are available.</t>
  </si>
  <si>
    <t>Age at last birthday in years.</t>
  </si>
  <si>
    <t>Data for persons aged 90 to 100 years and over will be available from 2001.</t>
  </si>
  <si>
    <t>The population growth, which is used to calculate population estimates, is comprised of the natural growth (CANSIM 51-0002 and 51-0013), international migration (CANSIM 51-0011) and interprovincial migration (CANSIM 51-0012).</t>
  </si>
  <si>
    <t>Statistics Canada. Table 051-0001 - Estimates of population, by age group and sex for July 1, Canada, provinces and territories, annual (persons unless otherwise noted)</t>
  </si>
  <si>
    <t>Population weight</t>
  </si>
  <si>
    <t>2024/25</t>
  </si>
  <si>
    <t>Belleville - Quinte West</t>
  </si>
  <si>
    <t>Sainte-Agathe-des-Monts</t>
  </si>
  <si>
    <t>Amos</t>
  </si>
  <si>
    <t>Essa</t>
  </si>
  <si>
    <t>Trail</t>
  </si>
  <si>
    <t>Ladysmith</t>
  </si>
  <si>
    <t>2025/26</t>
  </si>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</sst>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yyyy"/>
    <numFmt numFmtId="167" formatCode="0.0000"/>
    <numFmt numFmtId="168" formatCode="_-* #,##0_-;\-* #,##0_-;_-* &quot;-&quot;??_-;_-@_-"/>
    <numFmt numFmtId="169" formatCode="m/d/yyyy"/>
  </numFmts>
  <fonts count="17" x14ac:knownFonts="1">
    <font>
      <sz val="11"/>
      <color theme="1"/>
      <name val="Arial"/>
      <family val="2"/>
      <scheme val="minor"/>
    </font>
    <font>
      <sz val="10"/>
      <name val="Arial"/>
      <family val="2"/>
    </font>
    <font>
      <b/>
      <sz val="10"/>
      <name val="Arial"/>
      <family val="2"/>
    </font>
    <font>
      <u/>
      <sz val="10"/>
      <color indexed="12"/>
      <name val="Arial"/>
      <family val="2"/>
    </font>
    <font>
      <sz val="10"/>
      <color indexed="10"/>
      <name val="Arial"/>
      <family val="2"/>
    </font>
    <font>
      <sz val="8"/>
      <name val="Arial"/>
      <family val="2"/>
    </font>
    <font>
      <sz val="10"/>
      <color rgb="FFFF0000"/>
      <name val="Arial"/>
      <family val="2"/>
    </font>
    <font>
      <sz val="8"/>
      <color indexed="81"/>
      <name val="Tahoma"/>
      <family val="2"/>
    </font>
    <font>
      <sz val="11"/>
      <color rgb="FFFF0000"/>
      <name val="Arial"/>
      <family val="2"/>
      <scheme val="minor"/>
    </font>
    <font>
      <sz val="9"/>
      <color indexed="81"/>
      <name val="Tahoma"/>
      <family val="2"/>
    </font>
    <font>
      <sz val="11"/>
      <color theme="1"/>
      <name val="Arial"/>
      <family val="2"/>
      <scheme val="minor"/>
    </font>
    <font>
      <b/>
      <sz val="12"/>
      <color theme="1"/>
      <name val="Arial"/>
      <family val="2"/>
      <scheme val="minor"/>
    </font>
    <font>
      <sz val="12"/>
      <color theme="1"/>
      <name val="Arial"/>
      <family val="2"/>
      <scheme val="minor"/>
    </font>
    <font>
      <sz val="8"/>
      <name val="Arial"/>
      <family val="2"/>
      <scheme val="minor"/>
    </font>
    <font>
      <sz val="12"/>
      <name val="Arial"/>
      <family val="2"/>
      <scheme val="minor"/>
    </font>
    <font>
      <b/>
      <sz val="12"/>
      <name val="Arial"/>
      <family val="2"/>
      <scheme val="minor"/>
    </font>
    <font>
      <b/>
      <sz val="14"/>
      <name val="Arial"/>
      <family val="2"/>
      <scheme val="minor"/>
    </font>
  </fonts>
  <fills count="5">
    <fill>
      <patternFill patternType="none"/>
    </fill>
    <fill>
      <patternFill patternType="gray125"/>
    </fill>
    <fill>
      <patternFill patternType="solid">
        <fgColor indexed="41"/>
        <bgColor indexed="64"/>
      </patternFill>
    </fill>
    <fill>
      <patternFill patternType="solid">
        <fgColor rgb="FFAFFFFF"/>
        <bgColor indexed="64"/>
      </patternFill>
    </fill>
    <fill>
      <patternFill patternType="solid">
        <fgColor rgb="FF6ECCE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1" fillId="0" borderId="0"/>
    <xf numFmtId="0" fontId="3" fillId="0" borderId="0" applyNumberFormat="0" applyFill="0" applyBorder="0" applyAlignment="0" applyProtection="0">
      <alignment vertical="top"/>
      <protection locked="0"/>
    </xf>
    <xf numFmtId="164" fontId="10" fillId="0" borderId="0" applyFont="0" applyFill="0" applyBorder="0" applyAlignment="0" applyProtection="0"/>
  </cellStyleXfs>
  <cellXfs count="63">
    <xf numFmtId="0" fontId="0" fillId="0" borderId="0" xfId="0"/>
    <xf numFmtId="0" fontId="2" fillId="0" borderId="0" xfId="1" applyFont="1"/>
    <xf numFmtId="0" fontId="2" fillId="0" borderId="1" xfId="1" applyFont="1" applyBorder="1" applyAlignment="1">
      <alignment horizontal="center"/>
    </xf>
    <xf numFmtId="0" fontId="1" fillId="0" borderId="1" xfId="1" applyBorder="1"/>
    <xf numFmtId="0" fontId="1" fillId="0" borderId="0" xfId="1"/>
    <xf numFmtId="0" fontId="3" fillId="0" borderId="0" xfId="2" applyAlignment="1" applyProtection="1"/>
    <xf numFmtId="0" fontId="4" fillId="0" borderId="0" xfId="1" applyFont="1"/>
    <xf numFmtId="0" fontId="3" fillId="0" borderId="1" xfId="2" applyFill="1" applyBorder="1" applyAlignment="1" applyProtection="1">
      <alignment horizontal="center"/>
    </xf>
    <xf numFmtId="0" fontId="3" fillId="0" borderId="1" xfId="2" applyFill="1" applyBorder="1" applyAlignment="1" applyProtection="1"/>
    <xf numFmtId="0" fontId="5" fillId="0" borderId="0" xfId="1" applyFont="1"/>
    <xf numFmtId="0" fontId="1" fillId="0" borderId="1" xfId="1" applyBorder="1" applyAlignment="1">
      <alignment horizontal="center"/>
    </xf>
    <xf numFmtId="0" fontId="1" fillId="0" borderId="0" xfId="1" applyAlignment="1">
      <alignment horizontal="center"/>
    </xf>
    <xf numFmtId="0" fontId="2" fillId="2" borderId="1" xfId="1" applyFont="1" applyFill="1" applyBorder="1" applyAlignment="1">
      <alignment horizontal="center"/>
    </xf>
    <xf numFmtId="0" fontId="1" fillId="2" borderId="1" xfId="1" applyFill="1" applyBorder="1"/>
    <xf numFmtId="0" fontId="2" fillId="0" borderId="0" xfId="1" applyFont="1" applyAlignment="1">
      <alignment horizontal="center"/>
    </xf>
    <xf numFmtId="0" fontId="1" fillId="2" borderId="1" xfId="1" applyFill="1" applyBorder="1" applyAlignment="1">
      <alignment horizontal="center"/>
    </xf>
    <xf numFmtId="17" fontId="1" fillId="0" borderId="0" xfId="1" applyNumberFormat="1"/>
    <xf numFmtId="165" fontId="1" fillId="2" borderId="1" xfId="1" applyNumberFormat="1" applyFill="1" applyBorder="1"/>
    <xf numFmtId="165" fontId="1" fillId="0" borderId="0" xfId="1" applyNumberFormat="1"/>
    <xf numFmtId="0" fontId="6" fillId="2" borderId="1" xfId="1" applyFont="1" applyFill="1" applyBorder="1"/>
    <xf numFmtId="0" fontId="2" fillId="0" borderId="1" xfId="1" applyFont="1" applyBorder="1"/>
    <xf numFmtId="2" fontId="1" fillId="0" borderId="0" xfId="1" applyNumberFormat="1"/>
    <xf numFmtId="0" fontId="8" fillId="0" borderId="0" xfId="0" applyFont="1"/>
    <xf numFmtId="0" fontId="0" fillId="3" borderId="1" xfId="0" applyFill="1" applyBorder="1"/>
    <xf numFmtId="167" fontId="0" fillId="3" borderId="1" xfId="0" applyNumberFormat="1" applyFill="1" applyBorder="1"/>
    <xf numFmtId="165" fontId="6" fillId="0" borderId="0" xfId="1" applyNumberFormat="1" applyFont="1"/>
    <xf numFmtId="0" fontId="10" fillId="0" borderId="0" xfId="0" applyFont="1"/>
    <xf numFmtId="1" fontId="0" fillId="0" borderId="1" xfId="0" applyNumberFormat="1" applyBorder="1"/>
    <xf numFmtId="166" fontId="12" fillId="4" borderId="1" xfId="0" applyNumberFormat="1" applyFont="1" applyFill="1" applyBorder="1" applyAlignment="1">
      <alignment horizontal="center" vertical="center" wrapText="1"/>
    </xf>
    <xf numFmtId="1" fontId="12" fillId="0" borderId="3" xfId="0" applyNumberFormat="1" applyFont="1" applyBorder="1" applyAlignment="1">
      <alignment horizontal="center" vertical="center"/>
    </xf>
    <xf numFmtId="1" fontId="12" fillId="0" borderId="4" xfId="0" applyNumberFormat="1" applyFont="1" applyBorder="1" applyAlignment="1">
      <alignment horizontal="center" vertical="center"/>
    </xf>
    <xf numFmtId="0" fontId="0" fillId="0" borderId="1" xfId="0" applyBorder="1" applyAlignment="1">
      <alignment horizontal="center" vertical="center" wrapText="1"/>
    </xf>
    <xf numFmtId="17" fontId="11" fillId="0" borderId="1" xfId="0" applyNumberFormat="1" applyFont="1" applyBorder="1" applyAlignment="1">
      <alignment horizontal="center"/>
    </xf>
    <xf numFmtId="1" fontId="0" fillId="0" borderId="1" xfId="0" applyNumberFormat="1" applyBorder="1" applyAlignment="1">
      <alignment horizontal="center"/>
    </xf>
    <xf numFmtId="0" fontId="0" fillId="4" borderId="1" xfId="0" applyFill="1" applyBorder="1"/>
    <xf numFmtId="168" fontId="0" fillId="0" borderId="0" xfId="3" applyNumberFormat="1" applyFont="1"/>
    <xf numFmtId="3" fontId="0" fillId="0" borderId="0" xfId="0" applyNumberFormat="1"/>
    <xf numFmtId="166" fontId="12" fillId="0" borderId="6"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166" fontId="12" fillId="0" borderId="2" xfId="0" applyNumberFormat="1" applyFont="1" applyBorder="1" applyAlignment="1">
      <alignment horizontal="center" vertical="center"/>
    </xf>
    <xf numFmtId="2" fontId="1" fillId="0" borderId="1" xfId="1" applyNumberFormat="1" applyBorder="1"/>
    <xf numFmtId="0" fontId="0" fillId="0" borderId="1" xfId="0" applyBorder="1"/>
    <xf numFmtId="14" fontId="0" fillId="0" borderId="0" xfId="0" applyNumberFormat="1"/>
    <xf numFmtId="1" fontId="0" fillId="0" borderId="0" xfId="0" applyNumberFormat="1"/>
    <xf numFmtId="0" fontId="0" fillId="4" borderId="1" xfId="0" applyFill="1" applyBorder="1" applyAlignment="1">
      <alignment horizontal="center"/>
    </xf>
    <xf numFmtId="1" fontId="12" fillId="0" borderId="5" xfId="0" applyNumberFormat="1" applyFont="1" applyBorder="1" applyAlignment="1">
      <alignment horizontal="center" vertical="center"/>
    </xf>
    <xf numFmtId="1" fontId="12" fillId="0" borderId="6" xfId="0" applyNumberFormat="1" applyFont="1" applyBorder="1" applyAlignment="1">
      <alignment horizontal="center" vertical="center"/>
    </xf>
    <xf numFmtId="0" fontId="14" fillId="0" borderId="13" xfId="0" applyFont="1" applyBorder="1"/>
    <xf numFmtId="0" fontId="15" fillId="0" borderId="1" xfId="0" applyFont="1" applyBorder="1" applyAlignment="1">
      <alignment horizontal="center"/>
    </xf>
    <xf numFmtId="0" fontId="15" fillId="0" borderId="7" xfId="0" applyFont="1" applyBorder="1" applyAlignment="1">
      <alignment horizontal="center"/>
    </xf>
    <xf numFmtId="166" fontId="14" fillId="0" borderId="13" xfId="0" applyNumberFormat="1" applyFont="1" applyBorder="1" applyAlignment="1">
      <alignment horizontal="center" vertical="center"/>
    </xf>
    <xf numFmtId="1" fontId="14" fillId="0" borderId="1" xfId="0" applyNumberFormat="1" applyFont="1" applyBorder="1" applyAlignment="1">
      <alignment horizontal="center" vertical="center"/>
    </xf>
    <xf numFmtId="1" fontId="14" fillId="0" borderId="7" xfId="0" applyNumberFormat="1" applyFont="1" applyBorder="1" applyAlignment="1">
      <alignment horizontal="center" vertical="center"/>
    </xf>
    <xf numFmtId="166" fontId="14" fillId="0" borderId="14" xfId="0" applyNumberFormat="1" applyFont="1" applyBorder="1" applyAlignment="1">
      <alignment horizontal="center" vertical="center"/>
    </xf>
    <xf numFmtId="1" fontId="14" fillId="0" borderId="11" xfId="0" applyNumberFormat="1" applyFont="1" applyBorder="1" applyAlignment="1">
      <alignment horizontal="center" vertical="center"/>
    </xf>
    <xf numFmtId="1" fontId="14" fillId="0" borderId="12" xfId="0" applyNumberFormat="1" applyFont="1" applyBorder="1" applyAlignment="1">
      <alignment horizontal="center" vertical="center"/>
    </xf>
    <xf numFmtId="0" fontId="16" fillId="0" borderId="0" xfId="1" applyFont="1"/>
    <xf numFmtId="0" fontId="14" fillId="0" borderId="0" xfId="0" applyFont="1"/>
    <xf numFmtId="17" fontId="15" fillId="0" borderId="8" xfId="0" applyNumberFormat="1" applyFont="1" applyBorder="1" applyAlignment="1">
      <alignment horizontal="center"/>
    </xf>
    <xf numFmtId="17" fontId="15" fillId="0" borderId="9" xfId="0" applyNumberFormat="1" applyFont="1" applyBorder="1" applyAlignment="1">
      <alignment horizontal="center"/>
    </xf>
    <xf numFmtId="17" fontId="15" fillId="0" borderId="10" xfId="0" applyNumberFormat="1" applyFont="1" applyBorder="1" applyAlignment="1">
      <alignment horizontal="center"/>
    </xf>
    <xf numFmtId="169" fontId="0" fillId="0" borderId="0" xfId="0" applyNumberFormat="1"/>
    <xf numFmtId="0" fontId="0" fillId="0" borderId="0" xfId="0" applyNumberFormat="1"/>
  </cellXfs>
  <cellStyles count="4">
    <cellStyle name="Comma" xfId="3" builtinId="3"/>
    <cellStyle name="Hyperlink" xfId="2" builtinId="8"/>
    <cellStyle name="Normal" xfId="0" builtinId="0"/>
    <cellStyle name="Normal 4" xfId="1" xr:uid="{00000000-0005-0000-0000-000003000000}"/>
  </cellStyles>
  <dxfs count="26">
    <dxf>
      <numFmt numFmtId="169" formatCode="m/d/yyyy"/>
    </dxf>
    <dxf>
      <numFmt numFmtId="0" formatCode="General"/>
    </dxf>
    <dxf>
      <numFmt numFmtId="169" formatCode="m/d/yyyy"/>
    </dxf>
    <dxf>
      <numFmt numFmtId="0" formatCode="General"/>
    </dxf>
    <dxf>
      <numFmt numFmtId="0" formatCode="General"/>
    </dxf>
    <dxf>
      <numFmt numFmtId="0" formatCode="General"/>
    </dxf>
    <dxf>
      <numFmt numFmtId="169" formatCode="m/d/yyyy"/>
    </dxf>
    <dxf>
      <numFmt numFmtId="0" formatCode="General"/>
    </dxf>
    <dxf>
      <numFmt numFmtId="0" formatCode="General"/>
    </dxf>
    <dxf>
      <numFmt numFmtId="0" formatCode="General"/>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inor"/>
      </font>
      <numFmt numFmtId="166" formatCode="yyyy"/>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minor"/>
      </font>
      <numFmt numFmtId="22" formatCode="mmm/yy"/>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Arial"/>
        <family val="2"/>
        <scheme val="minor"/>
      </font>
      <numFmt numFmtId="22" formatCode="mmm/yy"/>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595959"/>
      <color rgb="FFC4122F"/>
      <color rgb="FF6ECCE4"/>
      <color rgb="FFAFFFFF"/>
      <color rgb="FF66FFFF"/>
      <color rgb="FFFBBD5B"/>
      <color rgb="FF005C89"/>
      <color rgb="FF007DC5"/>
      <color rgb="FF696969"/>
      <color rgb="FFC2D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r>
              <a:rPr lang="en-US" sz="1600"/>
              <a:t>Winter Heating Requirements / Les Besoins en Chauffage l'hiver</a:t>
            </a:r>
          </a:p>
        </c:rich>
      </c:tx>
      <c:layout>
        <c:manualLayout>
          <c:xMode val="edge"/>
          <c:yMode val="edge"/>
          <c:x val="0.17721699692822088"/>
          <c:y val="1.676220844594424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manualLayout>
          <c:layoutTarget val="inner"/>
          <c:xMode val="edge"/>
          <c:yMode val="edge"/>
          <c:x val="0.15861862743868732"/>
          <c:y val="0.13072495773503001"/>
          <c:w val="0.67555953585565465"/>
          <c:h val="0.68486706788466034"/>
        </c:manualLayout>
      </c:layout>
      <c:stockChart>
        <c:ser>
          <c:idx val="5"/>
          <c:order val="0"/>
          <c:tx>
            <c:strRef>
              <c:f>Charts!$J$85</c:f>
              <c:strCache>
                <c:ptCount val="1"/>
                <c:pt idx="0">
                  <c:v>2021/22</c:v>
                </c:pt>
              </c:strCache>
            </c:strRef>
          </c:tx>
          <c:spPr>
            <a:ln w="25400" cap="rnd">
              <a:noFill/>
              <a:round/>
            </a:ln>
            <a:effectLst/>
          </c:spPr>
          <c:marker>
            <c:symbol val="circle"/>
            <c:size val="7"/>
            <c:spPr>
              <a:solidFill>
                <a:schemeClr val="accent3"/>
              </a:solidFill>
              <a:ln w="9525">
                <a:noFill/>
              </a:ln>
              <a:effectLst/>
            </c:spPr>
          </c:marker>
          <c:val>
            <c:numRef>
              <c:f>Charts!$J$86:$J$92</c:f>
              <c:numCache>
                <c:formatCode>0</c:formatCode>
                <c:ptCount val="7"/>
                <c:pt idx="0">
                  <c:v>220.5392727006963</c:v>
                </c:pt>
                <c:pt idx="1">
                  <c:v>437.14218110793189</c:v>
                </c:pt>
                <c:pt idx="2">
                  <c:v>628.32379616403728</c:v>
                </c:pt>
                <c:pt idx="3">
                  <c:v>796.39539178353721</c:v>
                </c:pt>
                <c:pt idx="4">
                  <c:v>630.8830991644503</c:v>
                </c:pt>
                <c:pt idx="5">
                  <c:v>540.18931917745851</c:v>
                </c:pt>
                <c:pt idx="6">
                  <c:v>363.88090887509327</c:v>
                </c:pt>
              </c:numCache>
            </c:numRef>
          </c:val>
          <c:smooth val="0"/>
          <c:extLst>
            <c:ext xmlns:c16="http://schemas.microsoft.com/office/drawing/2014/chart" uri="{C3380CC4-5D6E-409C-BE32-E72D297353CC}">
              <c16:uniqueId val="{00000001-4A59-4B98-8836-AF9204718579}"/>
            </c:ext>
          </c:extLst>
        </c:ser>
        <c:ser>
          <c:idx val="4"/>
          <c:order val="1"/>
          <c:tx>
            <c:strRef>
              <c:f>Charts!$I$85</c:f>
              <c:strCache>
                <c:ptCount val="1"/>
                <c:pt idx="0">
                  <c:v>2020/21</c:v>
                </c:pt>
              </c:strCache>
            </c:strRef>
          </c:tx>
          <c:spPr>
            <a:ln w="25400" cap="rnd">
              <a:noFill/>
              <a:round/>
            </a:ln>
            <a:effectLst/>
          </c:spPr>
          <c:marker>
            <c:symbol val="triangle"/>
            <c:size val="7"/>
            <c:spPr>
              <a:solidFill>
                <a:schemeClr val="accent1"/>
              </a:solidFill>
              <a:ln w="9525">
                <a:solidFill>
                  <a:schemeClr val="accent1"/>
                </a:solidFill>
              </a:ln>
              <a:effectLst/>
            </c:spPr>
          </c:marker>
          <c:val>
            <c:numRef>
              <c:f>Charts!$I$86:$I$92</c:f>
              <c:numCache>
                <c:formatCode>0</c:formatCode>
                <c:ptCount val="7"/>
                <c:pt idx="0">
                  <c:v>311.52967120240794</c:v>
                </c:pt>
                <c:pt idx="1">
                  <c:v>411.28071916104096</c:v>
                </c:pt>
                <c:pt idx="2">
                  <c:v>582.90155242949595</c:v>
                </c:pt>
                <c:pt idx="3">
                  <c:v>662.91578370255309</c:v>
                </c:pt>
                <c:pt idx="4">
                  <c:v>660.08228352892581</c:v>
                </c:pt>
                <c:pt idx="5">
                  <c:v>486.43849107991798</c:v>
                </c:pt>
                <c:pt idx="6">
                  <c:v>313.53757366702712</c:v>
                </c:pt>
              </c:numCache>
            </c:numRef>
          </c:val>
          <c:smooth val="0"/>
          <c:extLst>
            <c:ext xmlns:c16="http://schemas.microsoft.com/office/drawing/2014/chart" uri="{C3380CC4-5D6E-409C-BE32-E72D297353CC}">
              <c16:uniqueId val="{00000001-B225-4E0A-BD7D-6E8EC5FD1B3C}"/>
            </c:ext>
          </c:extLst>
        </c:ser>
        <c:ser>
          <c:idx val="2"/>
          <c:order val="2"/>
          <c:tx>
            <c:strRef>
              <c:f>Charts!$H$85</c:f>
              <c:strCache>
                <c:ptCount val="1"/>
                <c:pt idx="0">
                  <c:v>2019/20</c:v>
                </c:pt>
              </c:strCache>
            </c:strRef>
          </c:tx>
          <c:spPr>
            <a:ln w="25400" cap="rnd">
              <a:noFill/>
              <a:round/>
            </a:ln>
            <a:effectLst/>
          </c:spPr>
          <c:marker>
            <c:symbol val="circle"/>
            <c:size val="6"/>
            <c:spPr>
              <a:solidFill>
                <a:schemeClr val="accent2"/>
              </a:solidFill>
              <a:ln w="9525">
                <a:noFill/>
              </a:ln>
              <a:effectLst/>
            </c:spPr>
          </c:marker>
          <c:cat>
            <c:strRef>
              <c:f>Charts!$D$86:$D$92</c:f>
              <c:strCache>
                <c:ptCount val="7"/>
                <c:pt idx="0">
                  <c:v>Oct/oct.</c:v>
                </c:pt>
                <c:pt idx="1">
                  <c:v>Nov/nov.</c:v>
                </c:pt>
                <c:pt idx="2">
                  <c:v>Dec/déc.</c:v>
                </c:pt>
                <c:pt idx="3">
                  <c:v>Jan/janv.</c:v>
                </c:pt>
                <c:pt idx="4">
                  <c:v>Feb/févr.</c:v>
                </c:pt>
                <c:pt idx="5">
                  <c:v>Mar/mars</c:v>
                </c:pt>
                <c:pt idx="6">
                  <c:v>April/avr.</c:v>
                </c:pt>
              </c:strCache>
            </c:strRef>
          </c:cat>
          <c:val>
            <c:numRef>
              <c:f>Charts!$H$86:$H$92</c:f>
              <c:numCache>
                <c:formatCode>0</c:formatCode>
                <c:ptCount val="7"/>
                <c:pt idx="0">
                  <c:v>298.61453844715186</c:v>
                </c:pt>
                <c:pt idx="1">
                  <c:v>536.75827094284693</c:v>
                </c:pt>
                <c:pt idx="2">
                  <c:v>635.56689370560071</c:v>
                </c:pt>
                <c:pt idx="3">
                  <c:v>680.74074571636311</c:v>
                </c:pt>
                <c:pt idx="4">
                  <c:v>635.63388688346606</c:v>
                </c:pt>
                <c:pt idx="5">
                  <c:v>523.67575316173611</c:v>
                </c:pt>
                <c:pt idx="6">
                  <c:v>385.40700428657317</c:v>
                </c:pt>
              </c:numCache>
            </c:numRef>
          </c:val>
          <c:smooth val="0"/>
          <c:extLst>
            <c:ext xmlns:c16="http://schemas.microsoft.com/office/drawing/2014/chart" uri="{C3380CC4-5D6E-409C-BE32-E72D297353CC}">
              <c16:uniqueId val="{00000000-A7CB-4EEE-8294-B2CFDDDFDD27}"/>
            </c:ext>
          </c:extLst>
        </c:ser>
        <c:ser>
          <c:idx val="3"/>
          <c:order val="3"/>
          <c:tx>
            <c:strRef>
              <c:f>Charts!$O$85</c:f>
              <c:strCache>
                <c:ptCount val="1"/>
                <c:pt idx="0">
                  <c:v>5-yr max</c:v>
                </c:pt>
              </c:strCache>
            </c:strRef>
          </c:tx>
          <c:spPr>
            <a:ln w="25400" cap="rnd">
              <a:noFill/>
              <a:round/>
            </a:ln>
            <a:effectLst/>
          </c:spPr>
          <c:marker>
            <c:symbol val="dash"/>
            <c:size val="15"/>
            <c:spPr>
              <a:solidFill>
                <a:schemeClr val="bg2"/>
              </a:solidFill>
              <a:ln w="9525">
                <a:noFill/>
              </a:ln>
              <a:effectLst/>
            </c:spPr>
          </c:marker>
          <c:cat>
            <c:strRef>
              <c:f>Charts!$D$86:$D$92</c:f>
              <c:strCache>
                <c:ptCount val="7"/>
                <c:pt idx="0">
                  <c:v>Oct/oct.</c:v>
                </c:pt>
                <c:pt idx="1">
                  <c:v>Nov/nov.</c:v>
                </c:pt>
                <c:pt idx="2">
                  <c:v>Dec/déc.</c:v>
                </c:pt>
                <c:pt idx="3">
                  <c:v>Jan/janv.</c:v>
                </c:pt>
                <c:pt idx="4">
                  <c:v>Feb/févr.</c:v>
                </c:pt>
                <c:pt idx="5">
                  <c:v>Mar/mars</c:v>
                </c:pt>
                <c:pt idx="6">
                  <c:v>April/avr.</c:v>
                </c:pt>
              </c:strCache>
            </c:strRef>
          </c:cat>
          <c:val>
            <c:numRef>
              <c:f>Charts!$O$86:$O$92</c:f>
              <c:numCache>
                <c:formatCode>0</c:formatCode>
                <c:ptCount val="7"/>
                <c:pt idx="0">
                  <c:v>245.04654505663984</c:v>
                </c:pt>
                <c:pt idx="1">
                  <c:v>464.48667889275981</c:v>
                </c:pt>
                <c:pt idx="2">
                  <c:v>758.8283785019911</c:v>
                </c:pt>
                <c:pt idx="3">
                  <c:v>796.39539178353721</c:v>
                </c:pt>
                <c:pt idx="4">
                  <c:v>693.31495877733073</c:v>
                </c:pt>
                <c:pt idx="5">
                  <c:v>575.24240274115346</c:v>
                </c:pt>
                <c:pt idx="6">
                  <c:v>363.88090887509327</c:v>
                </c:pt>
              </c:numCache>
            </c:numRef>
          </c:val>
          <c:smooth val="0"/>
          <c:extLst>
            <c:ext xmlns:c16="http://schemas.microsoft.com/office/drawing/2014/chart" uri="{C3380CC4-5D6E-409C-BE32-E72D297353CC}">
              <c16:uniqueId val="{00000002-A7CB-4EEE-8294-B2CFDDDFDD27}"/>
            </c:ext>
          </c:extLst>
        </c:ser>
        <c:ser>
          <c:idx val="0"/>
          <c:order val="4"/>
          <c:tx>
            <c:strRef>
              <c:f>Charts!$P$85</c:f>
              <c:strCache>
                <c:ptCount val="1"/>
                <c:pt idx="0">
                  <c:v>5-yr min</c:v>
                </c:pt>
              </c:strCache>
            </c:strRef>
          </c:tx>
          <c:spPr>
            <a:ln w="25400" cap="rnd">
              <a:noFill/>
              <a:round/>
            </a:ln>
            <a:effectLst/>
          </c:spPr>
          <c:marker>
            <c:symbol val="dash"/>
            <c:size val="15"/>
            <c:spPr>
              <a:solidFill>
                <a:schemeClr val="accent2"/>
              </a:solidFill>
              <a:ln w="9525">
                <a:noFill/>
              </a:ln>
              <a:effectLst/>
            </c:spPr>
          </c:marker>
          <c:cat>
            <c:strRef>
              <c:f>Charts!$D$86:$D$92</c:f>
              <c:strCache>
                <c:ptCount val="7"/>
                <c:pt idx="0">
                  <c:v>Oct/oct.</c:v>
                </c:pt>
                <c:pt idx="1">
                  <c:v>Nov/nov.</c:v>
                </c:pt>
                <c:pt idx="2">
                  <c:v>Dec/déc.</c:v>
                </c:pt>
                <c:pt idx="3">
                  <c:v>Jan/janv.</c:v>
                </c:pt>
                <c:pt idx="4">
                  <c:v>Feb/févr.</c:v>
                </c:pt>
                <c:pt idx="5">
                  <c:v>Mar/mars</c:v>
                </c:pt>
                <c:pt idx="6">
                  <c:v>April/avr.</c:v>
                </c:pt>
              </c:strCache>
            </c:strRef>
          </c:cat>
          <c:val>
            <c:numRef>
              <c:f>Charts!$P$86:$P$92</c:f>
              <c:numCache>
                <c:formatCode>0</c:formatCode>
                <c:ptCount val="7"/>
                <c:pt idx="0">
                  <c:v>220.5392727006963</c:v>
                </c:pt>
                <c:pt idx="1">
                  <c:v>416.24731208707533</c:v>
                </c:pt>
                <c:pt idx="2">
                  <c:v>526.33542645398529</c:v>
                </c:pt>
                <c:pt idx="3">
                  <c:v>634.45148505606312</c:v>
                </c:pt>
                <c:pt idx="4">
                  <c:v>560.7383625809083</c:v>
                </c:pt>
                <c:pt idx="5">
                  <c:v>486.43849107991798</c:v>
                </c:pt>
                <c:pt idx="6">
                  <c:v>313.53757366702712</c:v>
                </c:pt>
              </c:numCache>
            </c:numRef>
          </c:val>
          <c:smooth val="0"/>
          <c:extLst>
            <c:ext xmlns:c16="http://schemas.microsoft.com/office/drawing/2014/chart" uri="{C3380CC4-5D6E-409C-BE32-E72D297353CC}">
              <c16:uniqueId val="{00000003-A7CB-4EEE-8294-B2CFDDDFDD27}"/>
            </c:ext>
          </c:extLst>
        </c:ser>
        <c:dLbls>
          <c:showLegendKey val="0"/>
          <c:showVal val="0"/>
          <c:showCatName val="0"/>
          <c:showSerName val="0"/>
          <c:showPercent val="0"/>
          <c:showBubbleSize val="0"/>
        </c:dLbls>
        <c:hiLowLines>
          <c:spPr>
            <a:ln w="15875" cap="flat" cmpd="sng" algn="ctr">
              <a:solidFill>
                <a:schemeClr val="accent2"/>
              </a:solidFill>
              <a:round/>
            </a:ln>
            <a:effectLst/>
          </c:spPr>
        </c:hiLowLines>
        <c:axId val="373719152"/>
        <c:axId val="373716408"/>
      </c:stockChart>
      <c:catAx>
        <c:axId val="373719152"/>
        <c:scaling>
          <c:orientation val="minMax"/>
        </c:scaling>
        <c:delete val="0"/>
        <c:axPos val="b"/>
        <c:title>
          <c:tx>
            <c:rich>
              <a:bodyPr rot="0" spcFirstLastPara="1" vertOverflow="ellipsis" vert="horz" wrap="square" anchor="ctr" anchorCtr="1"/>
              <a:lstStyle/>
              <a:p>
                <a:pPr>
                  <a:defRPr sz="105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r>
                  <a:rPr lang="en-US"/>
                  <a:t>Source: CGA, Environment Canada</a:t>
                </a:r>
              </a:p>
            </c:rich>
          </c:tx>
          <c:layout>
            <c:manualLayout>
              <c:xMode val="edge"/>
              <c:yMode val="edge"/>
              <c:x val="2.3372336462183781E-2"/>
              <c:y val="0.9434739157091037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numFmt formatCode="General" sourceLinked="1"/>
        <c:majorTickMark val="none"/>
        <c:minorTickMark val="none"/>
        <c:tickLblPos val="nextTo"/>
        <c:spPr>
          <a:noFill/>
          <a:ln w="9525" cap="flat" cmpd="sng" algn="ctr">
            <a:no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373716408"/>
        <c:crosses val="autoZero"/>
        <c:auto val="1"/>
        <c:lblAlgn val="ctr"/>
        <c:lblOffset val="100"/>
        <c:noMultiLvlLbl val="0"/>
      </c:catAx>
      <c:valAx>
        <c:axId val="373716408"/>
        <c:scaling>
          <c:orientation val="minMax"/>
        </c:scaling>
        <c:delete val="0"/>
        <c:axPos val="l"/>
        <c:majorGridlines>
          <c:spPr>
            <a:ln w="9525" cap="flat" cmpd="sng" algn="ctr">
              <a:solidFill>
                <a:schemeClr val="accent5"/>
              </a:solidFill>
              <a:round/>
            </a:ln>
            <a:effectLst/>
          </c:spPr>
        </c:majorGridlines>
        <c:title>
          <c:tx>
            <c:rich>
              <a:bodyPr rot="-5400000" spcFirstLastPara="1" vertOverflow="ellipsis" vert="horz" wrap="square" anchor="ctr" anchorCtr="1"/>
              <a:lstStyle/>
              <a:p>
                <a:pPr algn="ctr" rtl="0">
                  <a:defRPr sz="105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r>
                  <a:rPr lang="en-US"/>
                  <a:t>heating degree days / </a:t>
                </a:r>
                <a:r>
                  <a:rPr lang="en-CA"/>
                  <a:t>Degrés-jours de chauffage </a:t>
                </a:r>
                <a:endParaRPr lang="en-US"/>
              </a:p>
            </c:rich>
          </c:tx>
          <c:layout>
            <c:manualLayout>
              <c:xMode val="edge"/>
              <c:yMode val="edge"/>
              <c:x val="3.6904256977752001E-2"/>
              <c:y val="0.15909761556721913"/>
            </c:manualLayout>
          </c:layout>
          <c:overlay val="0"/>
          <c:spPr>
            <a:noFill/>
            <a:ln>
              <a:noFill/>
            </a:ln>
            <a:effectLst/>
          </c:spPr>
          <c:txPr>
            <a:bodyPr rot="-5400000" spcFirstLastPara="1" vertOverflow="ellipsis" vert="horz" wrap="square" anchor="ctr" anchorCtr="1"/>
            <a:lstStyle/>
            <a:p>
              <a:pPr algn="ctr" rtl="0">
                <a:defRPr sz="105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373719152"/>
        <c:crosses val="autoZero"/>
        <c:crossBetween val="between"/>
      </c:valAx>
      <c:spPr>
        <a:noFill/>
        <a:ln>
          <a:solidFill>
            <a:schemeClr val="accent5"/>
          </a:solidFill>
        </a:ln>
        <a:effectLst/>
      </c:spPr>
    </c:plotArea>
    <c:legend>
      <c:legendPos val="r"/>
      <c:layout>
        <c:manualLayout>
          <c:xMode val="edge"/>
          <c:yMode val="edge"/>
          <c:x val="0.84732675033050708"/>
          <c:y val="0.20929132299023975"/>
          <c:w val="9.3054832581073804E-2"/>
          <c:h val="0.25965846846382595"/>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5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r>
              <a:rPr lang="en-CA" sz="1600"/>
              <a:t>Heating degree days/Degrés-jours de chauffage  - Canada </a:t>
            </a:r>
          </a:p>
        </c:rich>
      </c:tx>
      <c:layout>
        <c:manualLayout>
          <c:xMode val="edge"/>
          <c:yMode val="edge"/>
          <c:x val="0.21268528399825834"/>
          <c:y val="9.0070370370370408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manualLayout>
          <c:layoutTarget val="inner"/>
          <c:xMode val="edge"/>
          <c:yMode val="edge"/>
          <c:x val="0.15892591665678066"/>
          <c:y val="0.13104870087960316"/>
          <c:w val="0.66936737691209791"/>
          <c:h val="0.61789915604811696"/>
        </c:manualLayout>
      </c:layout>
      <c:stockChart>
        <c:ser>
          <c:idx val="0"/>
          <c:order val="0"/>
          <c:tx>
            <c:strRef>
              <c:f>Charts!$A$32</c:f>
              <c:strCache>
                <c:ptCount val="1"/>
                <c:pt idx="0">
                  <c:v>2021</c:v>
                </c:pt>
              </c:strCache>
            </c:strRef>
          </c:tx>
          <c:spPr>
            <a:ln w="25400" cap="rnd">
              <a:noFill/>
              <a:round/>
            </a:ln>
            <a:effectLst/>
          </c:spPr>
          <c:marker>
            <c:symbol val="triangle"/>
            <c:size val="7"/>
            <c:spPr>
              <a:solidFill>
                <a:schemeClr val="accent1"/>
              </a:solidFill>
              <a:ln w="9525">
                <a:solidFill>
                  <a:schemeClr val="accent1"/>
                </a:solidFill>
              </a:ln>
              <a:effectLst/>
            </c:spPr>
          </c:marker>
          <c:cat>
            <c:strRef>
              <c:f>Charts!$B$9:$M$9</c:f>
              <c:strCache>
                <c:ptCount val="12"/>
                <c:pt idx="0">
                  <c:v>Jan/janv.</c:v>
                </c:pt>
                <c:pt idx="1">
                  <c:v>Feb/févr.</c:v>
                </c:pt>
                <c:pt idx="2">
                  <c:v>Mar/mars</c:v>
                </c:pt>
                <c:pt idx="3">
                  <c:v>Apr/avr.</c:v>
                </c:pt>
                <c:pt idx="4">
                  <c:v>May/mai</c:v>
                </c:pt>
                <c:pt idx="5">
                  <c:v>Jun/juin</c:v>
                </c:pt>
                <c:pt idx="6">
                  <c:v>Jul/juil</c:v>
                </c:pt>
                <c:pt idx="7">
                  <c:v>Aug/août</c:v>
                </c:pt>
                <c:pt idx="8">
                  <c:v>Sep/sept.</c:v>
                </c:pt>
                <c:pt idx="9">
                  <c:v>Oct/oct.</c:v>
                </c:pt>
                <c:pt idx="10">
                  <c:v>Nov/nov.</c:v>
                </c:pt>
                <c:pt idx="11">
                  <c:v>Dec/déc.</c:v>
                </c:pt>
              </c:strCache>
            </c:strRef>
          </c:cat>
          <c:val>
            <c:numRef>
              <c:f>Charts!$B$32:$M$32</c:f>
              <c:numCache>
                <c:formatCode>0</c:formatCode>
                <c:ptCount val="12"/>
                <c:pt idx="0">
                  <c:v>662.91578370255309</c:v>
                </c:pt>
                <c:pt idx="1">
                  <c:v>660.08228352892581</c:v>
                </c:pt>
                <c:pt idx="2">
                  <c:v>486.43849107991798</c:v>
                </c:pt>
                <c:pt idx="3">
                  <c:v>313.53757366702712</c:v>
                </c:pt>
                <c:pt idx="4">
                  <c:v>180.14245883486259</c:v>
                </c:pt>
                <c:pt idx="5">
                  <c:v>27.385622901006201</c:v>
                </c:pt>
                <c:pt idx="6">
                  <c:v>10.268849307798899</c:v>
                </c:pt>
                <c:pt idx="7">
                  <c:v>16.560153280425382</c:v>
                </c:pt>
                <c:pt idx="8">
                  <c:v>69.378499009264416</c:v>
                </c:pt>
                <c:pt idx="9">
                  <c:v>220.5392727006963</c:v>
                </c:pt>
                <c:pt idx="10">
                  <c:v>437.14218110793189</c:v>
                </c:pt>
                <c:pt idx="11">
                  <c:v>628.32379616403728</c:v>
                </c:pt>
              </c:numCache>
            </c:numRef>
          </c:val>
          <c:smooth val="0"/>
          <c:extLst>
            <c:ext xmlns:c16="http://schemas.microsoft.com/office/drawing/2014/chart" uri="{C3380CC4-5D6E-409C-BE32-E72D297353CC}">
              <c16:uniqueId val="{00000005-4F92-4CA7-A12E-787808D38A08}"/>
            </c:ext>
          </c:extLst>
        </c:ser>
        <c:ser>
          <c:idx val="1"/>
          <c:order val="1"/>
          <c:tx>
            <c:strRef>
              <c:f>Charts!$A$31</c:f>
              <c:strCache>
                <c:ptCount val="1"/>
                <c:pt idx="0">
                  <c:v>2020</c:v>
                </c:pt>
              </c:strCache>
            </c:strRef>
          </c:tx>
          <c:spPr>
            <a:ln w="25400" cap="rnd">
              <a:noFill/>
              <a:round/>
            </a:ln>
            <a:effectLst/>
          </c:spPr>
          <c:marker>
            <c:symbol val="triangle"/>
            <c:size val="7"/>
            <c:spPr>
              <a:solidFill>
                <a:schemeClr val="accent2"/>
              </a:solidFill>
              <a:ln w="9525">
                <a:solidFill>
                  <a:schemeClr val="accent2"/>
                </a:solidFill>
              </a:ln>
              <a:effectLst/>
            </c:spPr>
          </c:marker>
          <c:cat>
            <c:strRef>
              <c:f>Charts!$B$9:$M$9</c:f>
              <c:strCache>
                <c:ptCount val="12"/>
                <c:pt idx="0">
                  <c:v>Jan/janv.</c:v>
                </c:pt>
                <c:pt idx="1">
                  <c:v>Feb/févr.</c:v>
                </c:pt>
                <c:pt idx="2">
                  <c:v>Mar/mars</c:v>
                </c:pt>
                <c:pt idx="3">
                  <c:v>Apr/avr.</c:v>
                </c:pt>
                <c:pt idx="4">
                  <c:v>May/mai</c:v>
                </c:pt>
                <c:pt idx="5">
                  <c:v>Jun/juin</c:v>
                </c:pt>
                <c:pt idx="6">
                  <c:v>Jul/juil</c:v>
                </c:pt>
                <c:pt idx="7">
                  <c:v>Aug/août</c:v>
                </c:pt>
                <c:pt idx="8">
                  <c:v>Sep/sept.</c:v>
                </c:pt>
                <c:pt idx="9">
                  <c:v>Oct/oct.</c:v>
                </c:pt>
                <c:pt idx="10">
                  <c:v>Nov/nov.</c:v>
                </c:pt>
                <c:pt idx="11">
                  <c:v>Dec/déc.</c:v>
                </c:pt>
              </c:strCache>
            </c:strRef>
          </c:cat>
          <c:val>
            <c:numRef>
              <c:f>Charts!$B$31:$M$31</c:f>
              <c:numCache>
                <c:formatCode>0</c:formatCode>
                <c:ptCount val="12"/>
                <c:pt idx="0">
                  <c:v>680.74074571636311</c:v>
                </c:pt>
                <c:pt idx="1">
                  <c:v>635.63388688346606</c:v>
                </c:pt>
                <c:pt idx="2">
                  <c:v>523.67575316173611</c:v>
                </c:pt>
                <c:pt idx="3">
                  <c:v>385.40700428657317</c:v>
                </c:pt>
                <c:pt idx="4">
                  <c:v>202.23355678187571</c:v>
                </c:pt>
                <c:pt idx="5">
                  <c:v>53.44679518921842</c:v>
                </c:pt>
                <c:pt idx="6">
                  <c:v>15.04470366515833</c:v>
                </c:pt>
                <c:pt idx="7">
                  <c:v>21.922322840383597</c:v>
                </c:pt>
                <c:pt idx="8">
                  <c:v>99.451847013072154</c:v>
                </c:pt>
                <c:pt idx="9">
                  <c:v>311.52967120240794</c:v>
                </c:pt>
                <c:pt idx="10">
                  <c:v>411.28071916104096</c:v>
                </c:pt>
                <c:pt idx="11">
                  <c:v>582.90155242949595</c:v>
                </c:pt>
              </c:numCache>
            </c:numRef>
          </c:val>
          <c:smooth val="0"/>
          <c:extLst>
            <c:ext xmlns:c16="http://schemas.microsoft.com/office/drawing/2014/chart" uri="{C3380CC4-5D6E-409C-BE32-E72D297353CC}">
              <c16:uniqueId val="{00000000-4F92-4CA7-A12E-787808D38A08}"/>
            </c:ext>
          </c:extLst>
        </c:ser>
        <c:ser>
          <c:idx val="2"/>
          <c:order val="2"/>
          <c:tx>
            <c:strRef>
              <c:f>Charts!$A$30</c:f>
              <c:strCache>
                <c:ptCount val="1"/>
                <c:pt idx="0">
                  <c:v>2019</c:v>
                </c:pt>
              </c:strCache>
            </c:strRef>
          </c:tx>
          <c:spPr>
            <a:ln w="25400" cap="rnd">
              <a:noFill/>
              <a:round/>
            </a:ln>
            <a:effectLst/>
          </c:spPr>
          <c:marker>
            <c:symbol val="diamond"/>
            <c:size val="7"/>
            <c:spPr>
              <a:solidFill>
                <a:srgbClr val="FBBD5B"/>
              </a:solidFill>
              <a:ln w="9525">
                <a:solidFill>
                  <a:srgbClr val="FBBD5B"/>
                </a:solidFill>
              </a:ln>
              <a:effectLst/>
            </c:spPr>
          </c:marker>
          <c:cat>
            <c:strRef>
              <c:f>Charts!$B$9:$M$9</c:f>
              <c:strCache>
                <c:ptCount val="12"/>
                <c:pt idx="0">
                  <c:v>Jan/janv.</c:v>
                </c:pt>
                <c:pt idx="1">
                  <c:v>Feb/févr.</c:v>
                </c:pt>
                <c:pt idx="2">
                  <c:v>Mar/mars</c:v>
                </c:pt>
                <c:pt idx="3">
                  <c:v>Apr/avr.</c:v>
                </c:pt>
                <c:pt idx="4">
                  <c:v>May/mai</c:v>
                </c:pt>
                <c:pt idx="5">
                  <c:v>Jun/juin</c:v>
                </c:pt>
                <c:pt idx="6">
                  <c:v>Jul/juil</c:v>
                </c:pt>
                <c:pt idx="7">
                  <c:v>Aug/août</c:v>
                </c:pt>
                <c:pt idx="8">
                  <c:v>Sep/sept.</c:v>
                </c:pt>
                <c:pt idx="9">
                  <c:v>Oct/oct.</c:v>
                </c:pt>
                <c:pt idx="10">
                  <c:v>Nov/nov.</c:v>
                </c:pt>
                <c:pt idx="11">
                  <c:v>Dec/déc.</c:v>
                </c:pt>
              </c:strCache>
            </c:strRef>
          </c:cat>
          <c:val>
            <c:numRef>
              <c:f>Charts!$B$30:$M$30</c:f>
              <c:numCache>
                <c:formatCode>0</c:formatCode>
                <c:ptCount val="12"/>
                <c:pt idx="0">
                  <c:v>764.18647064068466</c:v>
                </c:pt>
                <c:pt idx="1">
                  <c:v>729.60251973132404</c:v>
                </c:pt>
                <c:pt idx="2">
                  <c:v>604.81691555070336</c:v>
                </c:pt>
                <c:pt idx="3">
                  <c:v>360.45692712337296</c:v>
                </c:pt>
                <c:pt idx="4">
                  <c:v>202.60772470213129</c:v>
                </c:pt>
                <c:pt idx="5">
                  <c:v>55.813859324261138</c:v>
                </c:pt>
                <c:pt idx="6">
                  <c:v>14.311612160249819</c:v>
                </c:pt>
                <c:pt idx="7">
                  <c:v>19.423803267190689</c:v>
                </c:pt>
                <c:pt idx="8">
                  <c:v>91.441992882061399</c:v>
                </c:pt>
                <c:pt idx="9">
                  <c:v>298.61453844715186</c:v>
                </c:pt>
                <c:pt idx="10">
                  <c:v>536.75827094284693</c:v>
                </c:pt>
                <c:pt idx="11">
                  <c:v>635.56689370560071</c:v>
                </c:pt>
              </c:numCache>
            </c:numRef>
          </c:val>
          <c:smooth val="0"/>
          <c:extLst>
            <c:ext xmlns:c16="http://schemas.microsoft.com/office/drawing/2014/chart" uri="{C3380CC4-5D6E-409C-BE32-E72D297353CC}">
              <c16:uniqueId val="{00000001-4F92-4CA7-A12E-787808D38A08}"/>
            </c:ext>
          </c:extLst>
        </c:ser>
        <c:ser>
          <c:idx val="3"/>
          <c:order val="3"/>
          <c:tx>
            <c:strRef>
              <c:f>Charts!$A$38</c:f>
              <c:strCache>
                <c:ptCount val="1"/>
                <c:pt idx="0">
                  <c:v>5-yr max</c:v>
                </c:pt>
              </c:strCache>
            </c:strRef>
          </c:tx>
          <c:spPr>
            <a:ln w="25400" cap="rnd">
              <a:noFill/>
              <a:round/>
            </a:ln>
            <a:effectLst/>
          </c:spPr>
          <c:marker>
            <c:symbol val="dash"/>
            <c:size val="13"/>
            <c:spPr>
              <a:solidFill>
                <a:srgbClr val="6ECCE4"/>
              </a:solidFill>
              <a:ln w="15875">
                <a:solidFill>
                  <a:srgbClr val="6ECCE4"/>
                </a:solidFill>
              </a:ln>
              <a:effectLst/>
            </c:spPr>
          </c:marker>
          <c:cat>
            <c:strRef>
              <c:f>Charts!$B$9:$M$9</c:f>
              <c:strCache>
                <c:ptCount val="12"/>
                <c:pt idx="0">
                  <c:v>Jan/janv.</c:v>
                </c:pt>
                <c:pt idx="1">
                  <c:v>Feb/févr.</c:v>
                </c:pt>
                <c:pt idx="2">
                  <c:v>Mar/mars</c:v>
                </c:pt>
                <c:pt idx="3">
                  <c:v>Apr/avr.</c:v>
                </c:pt>
                <c:pt idx="4">
                  <c:v>May/mai</c:v>
                </c:pt>
                <c:pt idx="5">
                  <c:v>Jun/juin</c:v>
                </c:pt>
                <c:pt idx="6">
                  <c:v>Jul/juil</c:v>
                </c:pt>
                <c:pt idx="7">
                  <c:v>Aug/août</c:v>
                </c:pt>
                <c:pt idx="8">
                  <c:v>Sep/sept.</c:v>
                </c:pt>
                <c:pt idx="9">
                  <c:v>Oct/oct.</c:v>
                </c:pt>
                <c:pt idx="10">
                  <c:v>Nov/nov.</c:v>
                </c:pt>
                <c:pt idx="11">
                  <c:v>Dec/déc.</c:v>
                </c:pt>
              </c:strCache>
            </c:strRef>
          </c:cat>
          <c:val>
            <c:numRef>
              <c:f>Charts!$B$38:$M$38</c:f>
              <c:numCache>
                <c:formatCode>0</c:formatCode>
                <c:ptCount val="12"/>
                <c:pt idx="0">
                  <c:v>796.39539178353721</c:v>
                </c:pt>
                <c:pt idx="1">
                  <c:v>693.31495877733073</c:v>
                </c:pt>
                <c:pt idx="2">
                  <c:v>575.24240274115346</c:v>
                </c:pt>
                <c:pt idx="3">
                  <c:v>363.88090887509327</c:v>
                </c:pt>
                <c:pt idx="4">
                  <c:v>180.14245883486259</c:v>
                </c:pt>
                <c:pt idx="5">
                  <c:v>53.273790087033944</c:v>
                </c:pt>
                <c:pt idx="6">
                  <c:v>14.70431183238655</c:v>
                </c:pt>
                <c:pt idx="7">
                  <c:v>19.031838449258153</c:v>
                </c:pt>
                <c:pt idx="8">
                  <c:v>80.552414912080962</c:v>
                </c:pt>
                <c:pt idx="9">
                  <c:v>245.04654505663984</c:v>
                </c:pt>
                <c:pt idx="10">
                  <c:v>464.48667889275981</c:v>
                </c:pt>
                <c:pt idx="11">
                  <c:v>758.8283785019911</c:v>
                </c:pt>
              </c:numCache>
            </c:numRef>
          </c:val>
          <c:smooth val="0"/>
          <c:extLst>
            <c:ext xmlns:c16="http://schemas.microsoft.com/office/drawing/2014/chart" uri="{C3380CC4-5D6E-409C-BE32-E72D297353CC}">
              <c16:uniqueId val="{00000002-4F92-4CA7-A12E-787808D38A08}"/>
            </c:ext>
          </c:extLst>
        </c:ser>
        <c:ser>
          <c:idx val="4"/>
          <c:order val="4"/>
          <c:tx>
            <c:strRef>
              <c:f>Charts!$A$39</c:f>
              <c:strCache>
                <c:ptCount val="1"/>
                <c:pt idx="0">
                  <c:v>5-yr min</c:v>
                </c:pt>
              </c:strCache>
            </c:strRef>
          </c:tx>
          <c:spPr>
            <a:ln w="25400" cap="rnd">
              <a:noFill/>
              <a:round/>
            </a:ln>
            <a:effectLst/>
          </c:spPr>
          <c:marker>
            <c:symbol val="dash"/>
            <c:size val="14"/>
            <c:spPr>
              <a:solidFill>
                <a:schemeClr val="accent2"/>
              </a:solidFill>
              <a:ln w="12700">
                <a:solidFill>
                  <a:schemeClr val="accent2"/>
                </a:solidFill>
              </a:ln>
              <a:effectLst/>
            </c:spPr>
          </c:marker>
          <c:cat>
            <c:strRef>
              <c:f>Charts!$B$9:$M$9</c:f>
              <c:strCache>
                <c:ptCount val="12"/>
                <c:pt idx="0">
                  <c:v>Jan/janv.</c:v>
                </c:pt>
                <c:pt idx="1">
                  <c:v>Feb/févr.</c:v>
                </c:pt>
                <c:pt idx="2">
                  <c:v>Mar/mars</c:v>
                </c:pt>
                <c:pt idx="3">
                  <c:v>Apr/avr.</c:v>
                </c:pt>
                <c:pt idx="4">
                  <c:v>May/mai</c:v>
                </c:pt>
                <c:pt idx="5">
                  <c:v>Jun/juin</c:v>
                </c:pt>
                <c:pt idx="6">
                  <c:v>Jul/juil</c:v>
                </c:pt>
                <c:pt idx="7">
                  <c:v>Aug/août</c:v>
                </c:pt>
                <c:pt idx="8">
                  <c:v>Sep/sept.</c:v>
                </c:pt>
                <c:pt idx="9">
                  <c:v>Oct/oct.</c:v>
                </c:pt>
                <c:pt idx="10">
                  <c:v>Nov/nov.</c:v>
                </c:pt>
                <c:pt idx="11">
                  <c:v>Dec/déc.</c:v>
                </c:pt>
              </c:strCache>
            </c:strRef>
          </c:cat>
          <c:val>
            <c:numRef>
              <c:f>Charts!$B$39:$M$39</c:f>
              <c:numCache>
                <c:formatCode>0</c:formatCode>
                <c:ptCount val="12"/>
                <c:pt idx="0">
                  <c:v>634.45148505606312</c:v>
                </c:pt>
                <c:pt idx="1">
                  <c:v>560.7383625809083</c:v>
                </c:pt>
                <c:pt idx="2">
                  <c:v>486.43849107991798</c:v>
                </c:pt>
                <c:pt idx="3">
                  <c:v>313.53757366702712</c:v>
                </c:pt>
                <c:pt idx="4">
                  <c:v>129.14667477845776</c:v>
                </c:pt>
                <c:pt idx="5">
                  <c:v>27.385622901006201</c:v>
                </c:pt>
                <c:pt idx="6">
                  <c:v>5.5263037604463676</c:v>
                </c:pt>
                <c:pt idx="7">
                  <c:v>6.0148290496326497</c:v>
                </c:pt>
                <c:pt idx="8">
                  <c:v>46.919204214048357</c:v>
                </c:pt>
                <c:pt idx="9">
                  <c:v>220.5392727006963</c:v>
                </c:pt>
                <c:pt idx="10">
                  <c:v>416.24731208707533</c:v>
                </c:pt>
                <c:pt idx="11">
                  <c:v>526.33542645398529</c:v>
                </c:pt>
              </c:numCache>
            </c:numRef>
          </c:val>
          <c:smooth val="0"/>
          <c:extLst>
            <c:ext xmlns:c16="http://schemas.microsoft.com/office/drawing/2014/chart" uri="{C3380CC4-5D6E-409C-BE32-E72D297353CC}">
              <c16:uniqueId val="{00000003-4F92-4CA7-A12E-787808D38A08}"/>
            </c:ext>
          </c:extLst>
        </c:ser>
        <c:dLbls>
          <c:showLegendKey val="0"/>
          <c:showVal val="0"/>
          <c:showCatName val="0"/>
          <c:showSerName val="0"/>
          <c:showPercent val="0"/>
          <c:showBubbleSize val="0"/>
        </c:dLbls>
        <c:hiLowLines>
          <c:spPr>
            <a:ln w="9525" cap="flat" cmpd="sng" algn="ctr">
              <a:solidFill>
                <a:schemeClr val="tx1">
                  <a:lumMod val="50000"/>
                  <a:lumOff val="50000"/>
                </a:schemeClr>
              </a:solidFill>
              <a:round/>
            </a:ln>
            <a:effectLst/>
          </c:spPr>
        </c:hiLowLines>
        <c:axId val="583347704"/>
        <c:axId val="583353192"/>
      </c:stockChart>
      <c:catAx>
        <c:axId val="583347704"/>
        <c:scaling>
          <c:orientation val="minMax"/>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r>
                  <a:rPr lang="en-CA"/>
                  <a:t>Source: CGA, Environment Canada</a:t>
                </a:r>
              </a:p>
            </c:rich>
          </c:tx>
          <c:layout>
            <c:manualLayout>
              <c:xMode val="edge"/>
              <c:yMode val="edge"/>
              <c:x val="3.2291392147410149E-2"/>
              <c:y val="0.9482911613540269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numFmt formatCode="General" sourceLinked="1"/>
        <c:majorTickMark val="none"/>
        <c:minorTickMark val="none"/>
        <c:tickLblPos val="nextTo"/>
        <c:spPr>
          <a:noFill/>
          <a:ln w="9525" cap="flat" cmpd="sng" algn="ctr">
            <a:no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83353192"/>
        <c:crosses val="autoZero"/>
        <c:auto val="1"/>
        <c:lblAlgn val="ctr"/>
        <c:lblOffset val="100"/>
        <c:noMultiLvlLbl val="1"/>
      </c:catAx>
      <c:valAx>
        <c:axId val="583353192"/>
        <c:scaling>
          <c:orientation val="minMax"/>
        </c:scaling>
        <c:delete val="0"/>
        <c:axPos val="l"/>
        <c:majorGridlines>
          <c:spPr>
            <a:ln w="9525" cap="flat" cmpd="sng" algn="ctr">
              <a:solidFill>
                <a:schemeClr val="accent5"/>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r>
                  <a:rPr lang="en-US"/>
                  <a:t>HDD/DJC</a:t>
                </a:r>
              </a:p>
            </c:rich>
          </c:tx>
          <c:layout>
            <c:manualLayout>
              <c:xMode val="edge"/>
              <c:yMode val="edge"/>
              <c:x val="1.6326530612244899E-2"/>
              <c:y val="0.3696022102500345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583347704"/>
        <c:crosses val="autoZero"/>
        <c:crossBetween val="between"/>
      </c:valAx>
      <c:spPr>
        <a:noFill/>
        <a:ln>
          <a:solidFill>
            <a:schemeClr val="tx1"/>
          </a:solidFill>
        </a:ln>
        <a:effectLst/>
      </c:spPr>
    </c:plotArea>
    <c:legend>
      <c:legendPos val="r"/>
      <c:layout>
        <c:manualLayout>
          <c:xMode val="edge"/>
          <c:yMode val="edge"/>
          <c:x val="0.86729399813688401"/>
          <c:y val="0.20397376557438515"/>
          <c:w val="9.7556903618660637E-2"/>
          <c:h val="0.2634678861863578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r>
              <a:rPr lang="en-US" sz="2400" b="1"/>
              <a:t>Heating Degree Days / Degrés-jours de chauffage - Canada</a:t>
            </a:r>
          </a:p>
        </c:rich>
      </c:tx>
      <c:layout>
        <c:manualLayout>
          <c:xMode val="edge"/>
          <c:yMode val="edge"/>
          <c:x val="0.22837714882264651"/>
          <c:y val="5.0472222222222216E-4"/>
        </c:manualLayout>
      </c:layout>
      <c:overlay val="0"/>
      <c:spPr>
        <a:noFill/>
        <a:ln>
          <a:noFill/>
        </a:ln>
        <a:effectLst/>
      </c:spPr>
      <c:txPr>
        <a:bodyPr rot="0" spcFirstLastPara="1" vertOverflow="ellipsis" vert="horz" wrap="square" anchor="ctr" anchorCtr="1"/>
        <a:lstStyle/>
        <a:p>
          <a:pPr>
            <a:defRPr sz="240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manualLayout>
          <c:layoutTarget val="inner"/>
          <c:xMode val="edge"/>
          <c:yMode val="edge"/>
          <c:x val="8.039204654380569E-2"/>
          <c:y val="8.8768320434139375E-2"/>
          <c:w val="0.90505259516724601"/>
          <c:h val="0.75403176855297016"/>
        </c:manualLayout>
      </c:layout>
      <c:areaChart>
        <c:grouping val="standard"/>
        <c:varyColors val="0"/>
        <c:ser>
          <c:idx val="0"/>
          <c:order val="0"/>
          <c:tx>
            <c:strRef>
              <c:f>Charts!$A$38</c:f>
              <c:strCache>
                <c:ptCount val="1"/>
                <c:pt idx="0">
                  <c:v>5-yr max</c:v>
                </c:pt>
              </c:strCache>
            </c:strRef>
          </c:tx>
          <c:spPr>
            <a:solidFill>
              <a:schemeClr val="bg2">
                <a:lumMod val="40000"/>
                <a:lumOff val="60000"/>
              </a:schemeClr>
            </a:solidFill>
            <a:ln>
              <a:noFill/>
            </a:ln>
            <a:effectLst/>
          </c:spPr>
          <c:cat>
            <c:strRef>
              <c:f>Charts!$B$9:$M$9</c:f>
              <c:strCache>
                <c:ptCount val="12"/>
                <c:pt idx="0">
                  <c:v>Jan/janv.</c:v>
                </c:pt>
                <c:pt idx="1">
                  <c:v>Feb/févr.</c:v>
                </c:pt>
                <c:pt idx="2">
                  <c:v>Mar/mars</c:v>
                </c:pt>
                <c:pt idx="3">
                  <c:v>Apr/avr.</c:v>
                </c:pt>
                <c:pt idx="4">
                  <c:v>May/mai</c:v>
                </c:pt>
                <c:pt idx="5">
                  <c:v>Jun/juin</c:v>
                </c:pt>
                <c:pt idx="6">
                  <c:v>Jul/juil</c:v>
                </c:pt>
                <c:pt idx="7">
                  <c:v>Aug/août</c:v>
                </c:pt>
                <c:pt idx="8">
                  <c:v>Sep/sept.</c:v>
                </c:pt>
                <c:pt idx="9">
                  <c:v>Oct/oct.</c:v>
                </c:pt>
                <c:pt idx="10">
                  <c:v>Nov/nov.</c:v>
                </c:pt>
                <c:pt idx="11">
                  <c:v>Dec/déc.</c:v>
                </c:pt>
              </c:strCache>
            </c:strRef>
          </c:cat>
          <c:val>
            <c:numRef>
              <c:f>Charts!$B$38:$M$38</c:f>
              <c:numCache>
                <c:formatCode>0</c:formatCode>
                <c:ptCount val="12"/>
                <c:pt idx="0">
                  <c:v>796.39539178353721</c:v>
                </c:pt>
                <c:pt idx="1">
                  <c:v>693.31495877733073</c:v>
                </c:pt>
                <c:pt idx="2">
                  <c:v>575.24240274115346</c:v>
                </c:pt>
                <c:pt idx="3">
                  <c:v>363.88090887509327</c:v>
                </c:pt>
                <c:pt idx="4">
                  <c:v>180.14245883486259</c:v>
                </c:pt>
                <c:pt idx="5">
                  <c:v>53.273790087033944</c:v>
                </c:pt>
                <c:pt idx="6">
                  <c:v>14.70431183238655</c:v>
                </c:pt>
                <c:pt idx="7">
                  <c:v>19.031838449258153</c:v>
                </c:pt>
                <c:pt idx="8">
                  <c:v>80.552414912080962</c:v>
                </c:pt>
                <c:pt idx="9">
                  <c:v>245.04654505663984</c:v>
                </c:pt>
                <c:pt idx="10">
                  <c:v>464.48667889275981</c:v>
                </c:pt>
                <c:pt idx="11">
                  <c:v>758.8283785019911</c:v>
                </c:pt>
              </c:numCache>
            </c:numRef>
          </c:val>
          <c:extLst>
            <c:ext xmlns:c16="http://schemas.microsoft.com/office/drawing/2014/chart" uri="{C3380CC4-5D6E-409C-BE32-E72D297353CC}">
              <c16:uniqueId val="{00000000-10DF-45CA-AE83-C9F0B3F92D00}"/>
            </c:ext>
          </c:extLst>
        </c:ser>
        <c:ser>
          <c:idx val="1"/>
          <c:order val="1"/>
          <c:tx>
            <c:strRef>
              <c:f>Charts!$A$39</c:f>
              <c:strCache>
                <c:ptCount val="1"/>
                <c:pt idx="0">
                  <c:v>5-yr min</c:v>
                </c:pt>
              </c:strCache>
            </c:strRef>
          </c:tx>
          <c:spPr>
            <a:solidFill>
              <a:schemeClr val="tx2"/>
            </a:solidFill>
            <a:ln>
              <a:noFill/>
            </a:ln>
            <a:effectLst/>
          </c:spPr>
          <c:cat>
            <c:strRef>
              <c:f>Charts!$B$9:$M$9</c:f>
              <c:strCache>
                <c:ptCount val="12"/>
                <c:pt idx="0">
                  <c:v>Jan/janv.</c:v>
                </c:pt>
                <c:pt idx="1">
                  <c:v>Feb/févr.</c:v>
                </c:pt>
                <c:pt idx="2">
                  <c:v>Mar/mars</c:v>
                </c:pt>
                <c:pt idx="3">
                  <c:v>Apr/avr.</c:v>
                </c:pt>
                <c:pt idx="4">
                  <c:v>May/mai</c:v>
                </c:pt>
                <c:pt idx="5">
                  <c:v>Jun/juin</c:v>
                </c:pt>
                <c:pt idx="6">
                  <c:v>Jul/juil</c:v>
                </c:pt>
                <c:pt idx="7">
                  <c:v>Aug/août</c:v>
                </c:pt>
                <c:pt idx="8">
                  <c:v>Sep/sept.</c:v>
                </c:pt>
                <c:pt idx="9">
                  <c:v>Oct/oct.</c:v>
                </c:pt>
                <c:pt idx="10">
                  <c:v>Nov/nov.</c:v>
                </c:pt>
                <c:pt idx="11">
                  <c:v>Dec/déc.</c:v>
                </c:pt>
              </c:strCache>
            </c:strRef>
          </c:cat>
          <c:val>
            <c:numRef>
              <c:f>Charts!$B$39:$M$39</c:f>
              <c:numCache>
                <c:formatCode>0</c:formatCode>
                <c:ptCount val="12"/>
                <c:pt idx="0">
                  <c:v>634.45148505606312</c:v>
                </c:pt>
                <c:pt idx="1">
                  <c:v>560.7383625809083</c:v>
                </c:pt>
                <c:pt idx="2">
                  <c:v>486.43849107991798</c:v>
                </c:pt>
                <c:pt idx="3">
                  <c:v>313.53757366702712</c:v>
                </c:pt>
                <c:pt idx="4">
                  <c:v>129.14667477845776</c:v>
                </c:pt>
                <c:pt idx="5">
                  <c:v>27.385622901006201</c:v>
                </c:pt>
                <c:pt idx="6">
                  <c:v>5.5263037604463676</c:v>
                </c:pt>
                <c:pt idx="7">
                  <c:v>6.0148290496326497</c:v>
                </c:pt>
                <c:pt idx="8">
                  <c:v>46.919204214048357</c:v>
                </c:pt>
                <c:pt idx="9">
                  <c:v>220.5392727006963</c:v>
                </c:pt>
                <c:pt idx="10">
                  <c:v>416.24731208707533</c:v>
                </c:pt>
                <c:pt idx="11">
                  <c:v>526.33542645398529</c:v>
                </c:pt>
              </c:numCache>
            </c:numRef>
          </c:val>
          <c:extLst>
            <c:ext xmlns:c16="http://schemas.microsoft.com/office/drawing/2014/chart" uri="{C3380CC4-5D6E-409C-BE32-E72D297353CC}">
              <c16:uniqueId val="{00000001-10DF-45CA-AE83-C9F0B3F92D00}"/>
            </c:ext>
          </c:extLst>
        </c:ser>
        <c:dLbls>
          <c:showLegendKey val="0"/>
          <c:showVal val="0"/>
          <c:showCatName val="0"/>
          <c:showSerName val="0"/>
          <c:showPercent val="0"/>
          <c:showBubbleSize val="0"/>
        </c:dLbls>
        <c:axId val="1716410576"/>
        <c:axId val="1716408656"/>
      </c:areaChart>
      <c:lineChart>
        <c:grouping val="standard"/>
        <c:varyColors val="0"/>
        <c:ser>
          <c:idx val="2"/>
          <c:order val="2"/>
          <c:tx>
            <c:strRef>
              <c:f>Charts!$A$35</c:f>
              <c:strCache>
                <c:ptCount val="1"/>
                <c:pt idx="0">
                  <c:v>2024</c:v>
                </c:pt>
              </c:strCache>
            </c:strRef>
          </c:tx>
          <c:spPr>
            <a:ln w="28575" cap="rnd">
              <a:solidFill>
                <a:schemeClr val="accent2"/>
              </a:solidFill>
              <a:round/>
            </a:ln>
            <a:effectLst/>
          </c:spPr>
          <c:marker>
            <c:symbol val="circle"/>
            <c:size val="5"/>
            <c:spPr>
              <a:solidFill>
                <a:schemeClr val="tx1"/>
              </a:solidFill>
              <a:ln w="9525">
                <a:solidFill>
                  <a:schemeClr val="accent2"/>
                </a:solidFill>
              </a:ln>
              <a:effectLst/>
            </c:spPr>
          </c:marker>
          <c:val>
            <c:numRef>
              <c:f>Charts!$B$35:$M$35</c:f>
              <c:numCache>
                <c:formatCode>0</c:formatCode>
                <c:ptCount val="12"/>
                <c:pt idx="0">
                  <c:v>683.40737004116784</c:v>
                </c:pt>
                <c:pt idx="1">
                  <c:v>560.7383625809083</c:v>
                </c:pt>
                <c:pt idx="2">
                  <c:v>499.7578432145425</c:v>
                </c:pt>
                <c:pt idx="3">
                  <c:v>314.62383065734355</c:v>
                </c:pt>
                <c:pt idx="4">
                  <c:v>129.14667477845776</c:v>
                </c:pt>
                <c:pt idx="5">
                  <c:v>53.273790087033944</c:v>
                </c:pt>
                <c:pt idx="6">
                  <c:v>5.5263037604463676</c:v>
                </c:pt>
                <c:pt idx="7">
                  <c:v>17.219287900121373</c:v>
                </c:pt>
                <c:pt idx="8">
                  <c:v>54.700111998164701</c:v>
                </c:pt>
                <c:pt idx="9">
                  <c:v>237.71666660022467</c:v>
                </c:pt>
                <c:pt idx="10">
                  <c:v>416.24731208707533</c:v>
                </c:pt>
                <c:pt idx="11">
                  <c:v>621.32624147818308</c:v>
                </c:pt>
              </c:numCache>
            </c:numRef>
          </c:val>
          <c:smooth val="0"/>
          <c:extLst>
            <c:ext xmlns:c16="http://schemas.microsoft.com/office/drawing/2014/chart" uri="{C3380CC4-5D6E-409C-BE32-E72D297353CC}">
              <c16:uniqueId val="{00000002-10DF-45CA-AE83-C9F0B3F92D00}"/>
            </c:ext>
          </c:extLst>
        </c:ser>
        <c:ser>
          <c:idx val="3"/>
          <c:order val="3"/>
          <c:tx>
            <c:strRef>
              <c:f>Charts!$A$36</c:f>
              <c:strCache>
                <c:ptCount val="1"/>
                <c:pt idx="0">
                  <c:v>2025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Charts!$B$36:$M$36</c:f>
              <c:numCache>
                <c:formatCode>0</c:formatCode>
                <c:ptCount val="12"/>
                <c:pt idx="0">
                  <c:v>732.23191700550819</c:v>
                </c:pt>
                <c:pt idx="1">
                  <c:v>693.31495877733073</c:v>
                </c:pt>
                <c:pt idx="2">
                  <c:v>512.24083962204986</c:v>
                </c:pt>
                <c:pt idx="3">
                  <c:v>322.8958284484346</c:v>
                </c:pt>
                <c:pt idx="4">
                  <c:v>149.44227237133467</c:v>
                </c:pt>
                <c:pt idx="5">
                  <c:v>40.785728925156953</c:v>
                </c:pt>
                <c:pt idx="6">
                  <c:v>14.70431183238655</c:v>
                </c:pt>
                <c:pt idx="7">
                  <c:v>19.031838449258153</c:v>
                </c:pt>
                <c:pt idx="8">
                  <c:v>46.919204214048357</c:v>
                </c:pt>
                <c:pt idx="9">
                  <c:v>242.50118864521198</c:v>
                </c:pt>
                <c:pt idx="10">
                  <c:v>464.48667889275981</c:v>
                </c:pt>
                <c:pt idx="11">
                  <c:v>758.8283785019911</c:v>
                </c:pt>
              </c:numCache>
            </c:numRef>
          </c:val>
          <c:smooth val="0"/>
          <c:extLst>
            <c:ext xmlns:c16="http://schemas.microsoft.com/office/drawing/2014/chart" uri="{C3380CC4-5D6E-409C-BE32-E72D297353CC}">
              <c16:uniqueId val="{00000003-10DF-45CA-AE83-C9F0B3F92D00}"/>
            </c:ext>
          </c:extLst>
        </c:ser>
        <c:ser>
          <c:idx val="4"/>
          <c:order val="4"/>
          <c:tx>
            <c:strRef>
              <c:f>Charts!$A$37</c:f>
              <c:strCache>
                <c:ptCount val="1"/>
                <c:pt idx="0">
                  <c:v>2026</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Charts!$B$37:$M$37</c:f>
              <c:numCache>
                <c:formatCode>0</c:formatCode>
                <c:ptCount val="12"/>
                <c:pt idx="0">
                  <c:v>744.16223318900643</c:v>
                </c:pt>
                <c:pt idx="1">
                  <c:v>634.48069443554186</c:v>
                </c:pt>
              </c:numCache>
            </c:numRef>
          </c:val>
          <c:smooth val="0"/>
          <c:extLst>
            <c:ext xmlns:c16="http://schemas.microsoft.com/office/drawing/2014/chart" uri="{C3380CC4-5D6E-409C-BE32-E72D297353CC}">
              <c16:uniqueId val="{00000004-10DF-45CA-AE83-C9F0B3F92D00}"/>
            </c:ext>
          </c:extLst>
        </c:ser>
        <c:dLbls>
          <c:showLegendKey val="0"/>
          <c:showVal val="0"/>
          <c:showCatName val="0"/>
          <c:showSerName val="0"/>
          <c:showPercent val="0"/>
          <c:showBubbleSize val="0"/>
        </c:dLbls>
        <c:marker val="1"/>
        <c:smooth val="0"/>
        <c:axId val="1716410576"/>
        <c:axId val="1716408656"/>
      </c:lineChart>
      <c:catAx>
        <c:axId val="1716410576"/>
        <c:scaling>
          <c:orientation val="minMax"/>
        </c:scaling>
        <c:delete val="0"/>
        <c:axPos val="b"/>
        <c:numFmt formatCode="General" sourceLinked="1"/>
        <c:majorTickMark val="none"/>
        <c:minorTickMark val="none"/>
        <c:tickLblPos val="nextTo"/>
        <c:spPr>
          <a:noFill/>
          <a:ln w="9525" cap="flat" cmpd="sng" algn="ctr">
            <a:solidFill>
              <a:schemeClr val="accent5"/>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716408656"/>
        <c:crosses val="autoZero"/>
        <c:auto val="1"/>
        <c:lblAlgn val="ctr"/>
        <c:lblOffset val="100"/>
        <c:noMultiLvlLbl val="0"/>
      </c:catAx>
      <c:valAx>
        <c:axId val="1716408656"/>
        <c:scaling>
          <c:orientation val="minMax"/>
        </c:scaling>
        <c:delete val="0"/>
        <c:axPos val="l"/>
        <c:majorGridlines>
          <c:spPr>
            <a:ln w="9525" cap="flat" cmpd="sng" algn="ctr">
              <a:solidFill>
                <a:schemeClr val="accent5"/>
              </a:solidFill>
              <a:round/>
            </a:ln>
            <a:effectLst/>
          </c:spPr>
        </c:majorGridlines>
        <c:title>
          <c:tx>
            <c:rich>
              <a:bodyPr rot="-5400000" spcFirstLastPara="1" vertOverflow="ellipsis" vert="horz" wrap="square" anchor="ctr" anchorCtr="1"/>
              <a:lstStyle/>
              <a:p>
                <a:pPr>
                  <a:defRPr sz="16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r>
                  <a:rPr lang="en-US"/>
                  <a:t>HDD/DJC</a:t>
                </a:r>
              </a:p>
            </c:rich>
          </c:tx>
          <c:overlay val="0"/>
          <c:spPr>
            <a:noFill/>
            <a:ln>
              <a:noFill/>
            </a:ln>
            <a:effectLst/>
          </c:spPr>
          <c:txPr>
            <a:bodyPr rot="-5400000" spcFirstLastPara="1" vertOverflow="ellipsis" vert="horz" wrap="square" anchor="ctr" anchorCtr="1"/>
            <a:lstStyle/>
            <a:p>
              <a:pPr>
                <a:defRPr sz="16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716410576"/>
        <c:crosses val="autoZero"/>
        <c:crossBetween val="between"/>
      </c:valAx>
      <c:spPr>
        <a:noFill/>
        <a:ln>
          <a:noFill/>
        </a:ln>
        <a:effectLst/>
      </c:spPr>
    </c:plotArea>
    <c:legend>
      <c:legendPos val="b"/>
      <c:layout>
        <c:manualLayout>
          <c:xMode val="edge"/>
          <c:yMode val="edge"/>
          <c:x val="0.30346223733673411"/>
          <c:y val="0.9091427284694662"/>
          <c:w val="0.39473454300126004"/>
          <c:h val="3.8852502849312694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6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428625</xdr:colOff>
      <xdr:row>94</xdr:row>
      <xdr:rowOff>14285</xdr:rowOff>
    </xdr:from>
    <xdr:to>
      <xdr:col>13</xdr:col>
      <xdr:colOff>144407</xdr:colOff>
      <xdr:row>123</xdr:row>
      <xdr:rowOff>129981</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404131</xdr:colOff>
      <xdr:row>126</xdr:row>
      <xdr:rowOff>171450</xdr:rowOff>
    </xdr:from>
    <xdr:to>
      <xdr:col>13</xdr:col>
      <xdr:colOff>92581</xdr:colOff>
      <xdr:row>156</xdr:row>
      <xdr:rowOff>142200</xdr:rowOff>
    </xdr:to>
    <xdr:graphicFrame macro="">
      <xdr:nvGraphicFramePr>
        <xdr:cNvPr id="7" name="Chart 6">
          <a:extLst>
            <a:ext uri="{FF2B5EF4-FFF2-40B4-BE49-F238E27FC236}">
              <a16:creationId xmlns:a16="http://schemas.microsoft.com/office/drawing/2014/main" id="{1CBDEAB2-2F52-4DE1-AB98-EB3B3D07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190500</xdr:colOff>
      <xdr:row>5</xdr:row>
      <xdr:rowOff>5314</xdr:rowOff>
    </xdr:to>
    <xdr:pic>
      <xdr:nvPicPr>
        <xdr:cNvPr id="5" name="Picture 4">
          <a:extLst>
            <a:ext uri="{FF2B5EF4-FFF2-40B4-BE49-F238E27FC236}">
              <a16:creationId xmlns:a16="http://schemas.microsoft.com/office/drawing/2014/main" id="{CBA4A2BD-2A8F-9025-D180-6EDFC93E520D}"/>
            </a:ext>
          </a:extLst>
        </xdr:cNvPr>
        <xdr:cNvPicPr>
          <a:picLocks noChangeAspect="1"/>
        </xdr:cNvPicPr>
      </xdr:nvPicPr>
      <xdr:blipFill>
        <a:blip xmlns:r="http://schemas.openxmlformats.org/officeDocument/2006/relationships" r:embed="rId3"/>
        <a:stretch>
          <a:fillRect/>
        </a:stretch>
      </xdr:blipFill>
      <xdr:spPr>
        <a:xfrm>
          <a:off x="0" y="0"/>
          <a:ext cx="3562350" cy="910189"/>
        </a:xfrm>
        <a:prstGeom prst="rect">
          <a:avLst/>
        </a:prstGeom>
      </xdr:spPr>
    </xdr:pic>
    <xdr:clientData/>
  </xdr:twoCellAnchor>
  <xdr:twoCellAnchor>
    <xdr:from>
      <xdr:col>0</xdr:col>
      <xdr:colOff>208346</xdr:colOff>
      <xdr:row>41</xdr:row>
      <xdr:rowOff>89806</xdr:rowOff>
    </xdr:from>
    <xdr:to>
      <xdr:col>14</xdr:col>
      <xdr:colOff>39280</xdr:colOff>
      <xdr:row>82</xdr:row>
      <xdr:rowOff>37199</xdr:rowOff>
    </xdr:to>
    <xdr:graphicFrame macro="">
      <xdr:nvGraphicFramePr>
        <xdr:cNvPr id="4" name="Chart 3">
          <a:extLst>
            <a:ext uri="{FF2B5EF4-FFF2-40B4-BE49-F238E27FC236}">
              <a16:creationId xmlns:a16="http://schemas.microsoft.com/office/drawing/2014/main" id="{C0788FDC-3691-3206-AC55-7CD61118A79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0.00642</cdr:x>
      <cdr:y>0.94576</cdr:y>
    </cdr:from>
    <cdr:to>
      <cdr:x>0.48161</cdr:x>
      <cdr:y>1</cdr:y>
    </cdr:to>
    <cdr:sp macro="" textlink="">
      <cdr:nvSpPr>
        <cdr:cNvPr id="2" name="TextBox 1">
          <a:extLst xmlns:a="http://schemas.openxmlformats.org/drawingml/2006/main">
            <a:ext uri="{FF2B5EF4-FFF2-40B4-BE49-F238E27FC236}">
              <a16:creationId xmlns:a16="http://schemas.microsoft.com/office/drawing/2014/main" id="{3AC57EFA-5B00-47BF-2824-503BF2CBAB23}"/>
            </a:ext>
          </a:extLst>
        </cdr:cNvPr>
        <cdr:cNvSpPr txBox="1"/>
      </cdr:nvSpPr>
      <cdr:spPr>
        <a:xfrm xmlns:a="http://schemas.openxmlformats.org/drawingml/2006/main">
          <a:off x="61634" y="4884646"/>
          <a:ext cx="4560794" cy="2801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0" i="0" u="none" strike="noStrike" kern="1200" baseline="0">
              <a:solidFill>
                <a:sysClr val="windowText" lastClr="000000"/>
              </a:solidFill>
              <a:latin typeface="+mn-lt"/>
              <a:ea typeface="+mn-ea"/>
              <a:cs typeface="+mn-cs"/>
            </a:rPr>
            <a:t>Source: CGA, Environment Canada</a:t>
          </a:r>
        </a:p>
      </cdr:txBody>
    </cdr:sp>
  </cdr:relSizeAnchor>
</c:userShape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75536B9-7147-4924-B9FF-4127C17E795D}" autoFormatId="16" applyNumberFormats="0" applyBorderFormats="0" applyFontFormats="0" applyPatternFormats="0" applyAlignmentFormats="0" applyWidthHeightFormats="0">
  <queryTableRefresh nextId="11">
    <queryTableFields count="8">
      <queryTableField id="1" name="Date" tableColumnId="1"/>
      <queryTableField id="7" name="Year" tableColumnId="7"/>
      <queryTableField id="2" name="Station" tableColumnId="2"/>
      <queryTableField id="3" name="City" tableColumnId="3"/>
      <queryTableField id="4" name="Region" tableColumnId="4"/>
      <queryTableField id="5" name="HDD" tableColumnId="5"/>
      <queryTableField id="6" name="CDD" tableColumnId="6"/>
      <queryTableField id="10" name="Population" tableColumnId="9"/>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4" xr16:uid="{25D1DCA4-9389-42B5-B486-22CF9411182F}" autoFormatId="16" applyNumberFormats="0" applyBorderFormats="0" applyFontFormats="0" applyPatternFormats="0" applyAlignmentFormats="0" applyWidthHeightFormats="0">
  <queryTableRefresh nextId="5">
    <queryTableFields count="4">
      <queryTableField id="1" name="Year" tableColumnId="1"/>
      <queryTableField id="2" name="City" tableColumnId="2"/>
      <queryTableField id="3" name="Region" tableColumnId="3"/>
      <queryTableField id="4" name="Population" tableColumnId="4"/>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3" connectionId="2" xr16:uid="{C7955BA1-ACCF-4DD3-B3C4-BA95038B6CF2}" autoFormatId="16" applyNumberFormats="0" applyBorderFormats="0" applyFontFormats="0" applyPatternFormats="0" applyAlignmentFormats="0" applyWidthHeightFormats="0">
  <queryTableRefresh nextId="5">
    <queryTableFields count="4">
      <queryTableField id="1" name="Date" tableColumnId="1"/>
      <queryTableField id="2" name="Population" tableColumnId="2"/>
      <queryTableField id="3" name="Canada_HDD" tableColumnId="3"/>
      <queryTableField id="4" name="Canada_CDD" tableColumnId="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2" connectionId="3" xr16:uid="{ECCF200F-7F95-4B93-9417-0E754E1E3990}" autoFormatId="16" applyNumberFormats="0" applyBorderFormats="0" applyFontFormats="0" applyPatternFormats="0" applyAlignmentFormats="0" applyWidthHeightFormats="0">
  <queryTableRefresh nextId="9">
    <queryTableFields count="5">
      <queryTableField id="1" name="Date" tableColumnId="1"/>
      <queryTableField id="2" name="Region" tableColumnId="2"/>
      <queryTableField id="3" name="Year" tableColumnId="3"/>
      <queryTableField id="7" name="Average_HDD" tableColumnId="7"/>
      <queryTableField id="8" name="Average_CDD" tableColumnId="8"/>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3" connectionId="5" xr16:uid="{9FAD281B-B6D0-4DDE-85BF-88A4E831DD9B}" autoFormatId="16" applyNumberFormats="0" applyBorderFormats="0" applyFontFormats="0" applyPatternFormats="0" applyAlignmentFormats="0" applyWidthHeightFormats="0">
  <queryTableRefresh nextId="4">
    <queryTableFields count="3">
      <queryTableField id="1" name="Year" tableColumnId="1"/>
      <queryTableField id="2" name="Region" tableColumnId="2"/>
      <queryTableField id="3" name="Population" tableColumnId="3"/>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DFF8CEA-2413-4F15-B62D-748805F30F2A}" name="Table6" displayName="Table6" ref="A9:M37" totalsRowShown="0" headerRowDxfId="25" dataDxfId="24" tableBorderDxfId="23">
  <autoFilter ref="A9:M37" xr:uid="{FDFF8CEA-2413-4F15-B62D-748805F30F2A}"/>
  <tableColumns count="13">
    <tableColumn id="1" xr3:uid="{F6E924BF-9D82-4D59-A7C4-6E269499256D}" name="Column1" dataDxfId="22"/>
    <tableColumn id="2" xr3:uid="{E7DDD773-A10D-4EBD-ADC0-1BDB00D1DD1A}" name="Jan/janv." dataDxfId="21">
      <calculatedColumnFormula>VLOOKUP(DATE(YEAR($A10),B$10,1),heating_cooling_national!$A:$D,3,FALSE)</calculatedColumnFormula>
    </tableColumn>
    <tableColumn id="3" xr3:uid="{85BE58FF-DF28-4762-8D0F-C77DE5AFFC30}" name="Feb/févr." dataDxfId="20"/>
    <tableColumn id="4" xr3:uid="{2F1EF9D0-ECB2-4C55-9A56-45DDF1831BE5}" name="Mar/mars" dataDxfId="19"/>
    <tableColumn id="5" xr3:uid="{6C6B7198-F65F-4B60-B8C3-00091785908D}" name="Apr/avr." dataDxfId="18"/>
    <tableColumn id="6" xr3:uid="{46786CCD-264E-43DB-8143-345895E1DF6B}" name="May/mai" dataDxfId="17"/>
    <tableColumn id="7" xr3:uid="{498E7B98-0064-4FB7-9732-71672E329A3E}" name="Jun/juin" dataDxfId="16"/>
    <tableColumn id="8" xr3:uid="{C7216C01-3B55-4EC1-AF57-F97DBA2E61B7}" name="Jul/juil" dataDxfId="15"/>
    <tableColumn id="9" xr3:uid="{3E69434C-669F-424E-95F5-E5A17DAF3C13}" name="Aug/août" dataDxfId="14"/>
    <tableColumn id="10" xr3:uid="{4675617B-31F1-43F3-A3F9-3CD68DDFE6E8}" name="Sep/sept." dataDxfId="13"/>
    <tableColumn id="11" xr3:uid="{7EB1B94B-6B51-49BD-B64F-97B5F6C10095}" name="Oct/oct." dataDxfId="12"/>
    <tableColumn id="12" xr3:uid="{F13504F6-3C0D-4941-804D-231DCAF211B7}" name="Nov/nov." dataDxfId="11"/>
    <tableColumn id="13" xr3:uid="{D89A9EB2-8281-4816-9E5E-AE15AC7DB525}" name="Dec/déc."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49B3C8-C447-496D-B413-3A85C43EA648}" name="HDD_days" displayName="HDD_days" ref="A1:H7203" tableType="queryTable" totalsRowShown="0">
  <autoFilter ref="A1:H7203" xr:uid="{B849B3C8-C447-496D-B413-3A85C43EA648}"/>
  <sortState xmlns:xlrd2="http://schemas.microsoft.com/office/spreadsheetml/2017/richdata2" ref="A2:H7203">
    <sortCondition ref="A1:A7203"/>
  </sortState>
  <tableColumns count="8">
    <tableColumn id="1" xr3:uid="{E9420AF7-FFDA-4835-9FC8-52853826AC44}" uniqueName="1" name="Date" queryTableFieldId="1" dataDxfId="6"/>
    <tableColumn id="7" xr3:uid="{5D0EA089-BCC2-46CB-852D-3E1613BC9B28}" uniqueName="7" name="Year" queryTableFieldId="7"/>
    <tableColumn id="2" xr3:uid="{D31AD54D-FADA-44AE-887A-D71513E420D1}" uniqueName="2" name="Station" queryTableFieldId="2" dataDxfId="5"/>
    <tableColumn id="3" xr3:uid="{0B623F3D-A783-4581-AB6D-B96628D46CAE}" uniqueName="3" name="City" queryTableFieldId="3" dataDxfId="4"/>
    <tableColumn id="4" xr3:uid="{F61B2E2E-D903-4A12-871B-110CB091B982}" uniqueName="4" name="Region" queryTableFieldId="4" dataDxfId="3"/>
    <tableColumn id="5" xr3:uid="{224A80C7-059E-46EB-B616-A75FF02472DC}" uniqueName="5" name="HDD" queryTableFieldId="5"/>
    <tableColumn id="6" xr3:uid="{2B28E52C-D214-4C3F-831C-81973AB53819}" uniqueName="6" name="CDD" queryTableFieldId="6"/>
    <tableColumn id="9" xr3:uid="{16A945C8-E4E2-44AD-959B-DB0E2F819ECB}" uniqueName="9" name="Population" queryTableFieldId="1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215D70-3E6E-402E-8A31-AEE1DAE6F0A1}" name="Table_population_statcan" displayName="Table_population_statcan" ref="A1:D4226" tableType="queryTable" totalsRowShown="0">
  <autoFilter ref="A1:D4226" xr:uid="{13215D70-3E6E-402E-8A31-AEE1DAE6F0A1}"/>
  <tableColumns count="4">
    <tableColumn id="1" xr3:uid="{8B754432-BFC5-4E02-B999-ED69C0A68C96}" uniqueName="1" name="Year" queryTableFieldId="1"/>
    <tableColumn id="2" xr3:uid="{F876357A-B083-4A62-9B74-64A8C558C3EE}" uniqueName="2" name="City" queryTableFieldId="2" dataDxfId="9"/>
    <tableColumn id="3" xr3:uid="{95D4AB94-87F6-4E58-9DCD-8CB078AE5194}" uniqueName="3" name="Region" queryTableFieldId="3" dataDxfId="8"/>
    <tableColumn id="4" xr3:uid="{B9F39756-B87E-4404-B381-236BA2646522}" uniqueName="4" name="Population" queryTableFieldId="4"/>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5C038EB-8A0C-4B43-B03D-3FF0F32A67D4}" name="Table_heating_cooling_national_average" displayName="Table_heating_cooling_national_average" ref="A1:D555" tableType="queryTable" totalsRowShown="0">
  <autoFilter ref="A1:D555" xr:uid="{65C038EB-8A0C-4B43-B03D-3FF0F32A67D4}"/>
  <tableColumns count="4">
    <tableColumn id="1" xr3:uid="{DD05A7EA-2F65-487B-98BD-B8ECB91E8155}" uniqueName="1" name="Date" queryTableFieldId="1" dataDxfId="0"/>
    <tableColumn id="2" xr3:uid="{60E2DD10-33F3-4E10-9DDF-53E439773DBD}" uniqueName="2" name="Population" queryTableFieldId="2"/>
    <tableColumn id="3" xr3:uid="{AC52C3EC-4174-4FA2-9A68-1757CD14CD66}" uniqueName="3" name="Canada_HDD" queryTableFieldId="3"/>
    <tableColumn id="4" xr3:uid="{959B1E5D-BE73-446A-9065-2A920A1E43D8}" uniqueName="4" name="Canada_CDD" queryTableFieldId="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D9944F5-2C81-42FD-895E-BC50A2A9B35E}" name="Table_heating_cooling_pronvicial_averages" displayName="Table_heating_cooling_pronvicial_averages" ref="A1:E5541" tableType="queryTable" totalsRowShown="0">
  <autoFilter ref="A1:E5541" xr:uid="{2D9944F5-2C81-42FD-895E-BC50A2A9B35E}"/>
  <tableColumns count="5">
    <tableColumn id="1" xr3:uid="{BAB37EEB-7AA0-4D8B-B392-4E0C44FBA501}" uniqueName="1" name="Date" queryTableFieldId="1" dataDxfId="2"/>
    <tableColumn id="2" xr3:uid="{AFB42077-8C67-4D5D-B031-AC8BDE39A0E4}" uniqueName="2" name="Region" queryTableFieldId="2" dataDxfId="1"/>
    <tableColumn id="3" xr3:uid="{8C82CE27-7D80-4444-99D7-09938799D9C6}" uniqueName="3" name="Year" queryTableFieldId="3"/>
    <tableColumn id="7" xr3:uid="{0FDDB17D-559C-487C-9547-261D01166732}" uniqueName="7" name="Average_HDD" queryTableFieldId="7"/>
    <tableColumn id="8" xr3:uid="{B1C14BEA-4B2D-4A78-8F50-FE79F2230D87}" uniqueName="8" name="Average_CDD" queryTableField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BFEA256-4F7D-4D1C-AF2D-63DAF546E987}" name="Table_provincial_population" displayName="Table_provincial_population" ref="A1:C326" tableType="queryTable" totalsRowShown="0">
  <autoFilter ref="A1:C326" xr:uid="{FBFEA256-4F7D-4D1C-AF2D-63DAF546E987}"/>
  <tableColumns count="3">
    <tableColumn id="1" xr3:uid="{1F6AD2FF-3B2D-4148-8DD5-0DAB2EEE964B}" uniqueName="1" name="Year" queryTableFieldId="1"/>
    <tableColumn id="2" xr3:uid="{3F501991-71A5-48CA-84D1-282D991E9EE6}" uniqueName="2" name="Region" queryTableFieldId="2" dataDxfId="7"/>
    <tableColumn id="3" xr3:uid="{6DB55CE4-0CBA-4A26-97E0-DE2233317196}" uniqueName="3" name="Population" queryTableFieldId="3"/>
  </tableColumns>
  <tableStyleInfo name="TableStyleMedium7" showFirstColumn="0" showLastColumn="0" showRowStripes="1" showColumnStripes="0"/>
</table>
</file>

<file path=xl/theme/theme1.xml><?xml version="1.0" encoding="utf-8"?>
<a:theme xmlns:a="http://schemas.openxmlformats.org/drawingml/2006/main" name="CGA">
  <a:themeElements>
    <a:clrScheme name="CGA">
      <a:dk1>
        <a:srgbClr val="00324D"/>
      </a:dk1>
      <a:lt1>
        <a:srgbClr val="FFFFFF"/>
      </a:lt1>
      <a:dk2>
        <a:srgbClr val="005C89"/>
      </a:dk2>
      <a:lt2>
        <a:srgbClr val="6ECCE4"/>
      </a:lt2>
      <a:accent1>
        <a:srgbClr val="007DC5"/>
      </a:accent1>
      <a:accent2>
        <a:srgbClr val="00324D"/>
      </a:accent2>
      <a:accent3>
        <a:srgbClr val="FBBD5B"/>
      </a:accent3>
      <a:accent4>
        <a:srgbClr val="8CC540"/>
      </a:accent4>
      <a:accent5>
        <a:srgbClr val="A5A5A5"/>
      </a:accent5>
      <a:accent6>
        <a:srgbClr val="005C89"/>
      </a:accent6>
      <a:hlink>
        <a:srgbClr val="007DC5"/>
      </a:hlink>
      <a:folHlink>
        <a:srgbClr val="007DC5"/>
      </a:folHlink>
    </a:clrScheme>
    <a:fontScheme name="CG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www150.statcan.gc.ca/t1/tbl1/en/cv!recreate.action?pid=1710000501&amp;selectedNodeIds=3D1&amp;checkedLevels=0D1,0D2,1D1&amp;refPeriods=20160101,20200101&amp;dimensionLayouts=layout3,layout2,layout3,layout2&amp;vectorDisplay=false"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climate.weather.gc.ca/prods_servs/cdn_climate_summary_e.html"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S560"/>
  <sheetViews>
    <sheetView zoomScale="80" zoomScaleNormal="80" workbookViewId="0">
      <pane xSplit="2" ySplit="8" topLeftCell="C78" activePane="bottomRight" state="frozen"/>
      <selection pane="topRight" activeCell="G542" sqref="G542"/>
      <selection pane="bottomLeft" activeCell="G542" sqref="G542"/>
      <selection pane="bottomRight" activeCell="G542" sqref="G542"/>
    </sheetView>
  </sheetViews>
  <sheetFormatPr defaultColWidth="9" defaultRowHeight="12.75" x14ac:dyDescent="0.2"/>
  <cols>
    <col min="1" max="1" width="9" style="4"/>
    <col min="2" max="2" width="19" style="4" customWidth="1"/>
    <col min="3" max="5" width="9" style="13"/>
    <col min="6" max="6" width="9" style="4"/>
    <col min="7" max="8" width="9" style="13"/>
    <col min="9" max="9" width="9" style="4"/>
    <col min="10" max="12" width="9" style="13"/>
    <col min="13" max="13" width="9" style="4"/>
    <col min="14" max="17" width="9" style="13"/>
    <col min="18" max="18" width="9.875" style="13" customWidth="1"/>
    <col min="19" max="19" width="10.75" style="4" customWidth="1"/>
    <col min="20" max="16384" width="9" style="4"/>
  </cols>
  <sheetData>
    <row r="1" spans="2:19" x14ac:dyDescent="0.2">
      <c r="B1" s="1" t="s">
        <v>0</v>
      </c>
      <c r="C1" s="2" t="s">
        <v>1</v>
      </c>
      <c r="D1" s="2" t="s">
        <v>2</v>
      </c>
      <c r="E1" s="3"/>
      <c r="G1" s="2" t="s">
        <v>3</v>
      </c>
      <c r="H1" s="2"/>
      <c r="J1" s="2" t="s">
        <v>4</v>
      </c>
      <c r="K1" s="2" t="s">
        <v>5</v>
      </c>
      <c r="L1" s="2"/>
      <c r="N1" s="2" t="s">
        <v>6</v>
      </c>
      <c r="O1" s="2" t="s">
        <v>7</v>
      </c>
      <c r="P1" s="2" t="s">
        <v>8</v>
      </c>
      <c r="Q1" s="2" t="s">
        <v>9</v>
      </c>
      <c r="R1" s="2" t="s">
        <v>10</v>
      </c>
    </row>
    <row r="2" spans="2:19" s="1" customFormat="1" x14ac:dyDescent="0.2">
      <c r="C2" s="2"/>
      <c r="D2" s="2"/>
      <c r="E2" s="20"/>
      <c r="G2" s="2"/>
      <c r="H2" s="7"/>
      <c r="J2" s="2"/>
      <c r="K2" s="2"/>
      <c r="L2" s="2"/>
      <c r="N2" s="2"/>
      <c r="O2" s="2"/>
      <c r="P2" s="2"/>
      <c r="Q2" s="2"/>
      <c r="R2" s="2"/>
    </row>
    <row r="3" spans="2:19" ht="14.25" x14ac:dyDescent="0.2">
      <c r="B3" s="4" t="s">
        <v>11</v>
      </c>
      <c r="C3" t="s">
        <v>12</v>
      </c>
      <c r="D3" t="s">
        <v>13</v>
      </c>
      <c r="E3" t="s">
        <v>14</v>
      </c>
      <c r="F3" s="9"/>
      <c r="G3" t="s">
        <v>15</v>
      </c>
      <c r="H3" t="s">
        <v>16</v>
      </c>
      <c r="I3" s="9"/>
      <c r="J3" t="s">
        <v>17</v>
      </c>
      <c r="K3" t="s">
        <v>18</v>
      </c>
      <c r="L3" t="s">
        <v>19</v>
      </c>
      <c r="M3" s="9"/>
      <c r="N3" t="s">
        <v>20</v>
      </c>
      <c r="O3" t="s">
        <v>21</v>
      </c>
      <c r="P3" t="s">
        <v>22</v>
      </c>
      <c r="Q3" t="s">
        <v>23</v>
      </c>
      <c r="R3" t="s">
        <v>24</v>
      </c>
    </row>
    <row r="4" spans="2:19" x14ac:dyDescent="0.2">
      <c r="B4" s="4" t="s">
        <v>25</v>
      </c>
      <c r="C4" s="10">
        <v>1108395</v>
      </c>
      <c r="D4" s="10">
        <v>3012216</v>
      </c>
      <c r="E4" s="10">
        <v>3031092</v>
      </c>
      <c r="F4" s="11"/>
      <c r="G4" s="10">
        <v>4016699</v>
      </c>
      <c r="H4" s="10">
        <v>4057165</v>
      </c>
      <c r="I4" s="11"/>
      <c r="J4" s="10" t="s">
        <v>26</v>
      </c>
      <c r="K4" s="10">
        <v>6106001</v>
      </c>
      <c r="L4" s="10">
        <v>6158731</v>
      </c>
      <c r="M4" s="11"/>
      <c r="N4" s="10" t="s">
        <v>27</v>
      </c>
      <c r="O4" s="10">
        <v>8104901</v>
      </c>
      <c r="P4" s="10">
        <v>8202251</v>
      </c>
      <c r="Q4" s="10">
        <v>8300301</v>
      </c>
      <c r="R4" s="10">
        <v>8403505</v>
      </c>
    </row>
    <row r="5" spans="2:19" x14ac:dyDescent="0.2">
      <c r="B5" s="4" t="s">
        <v>28</v>
      </c>
      <c r="C5" s="10">
        <v>2463.6999999999998</v>
      </c>
      <c r="D5" s="10">
        <v>1230.0999999999999</v>
      </c>
      <c r="E5" s="10">
        <v>1309.2</v>
      </c>
      <c r="F5" s="11"/>
      <c r="G5" s="10">
        <v>226.3</v>
      </c>
      <c r="H5" s="10">
        <v>284</v>
      </c>
      <c r="I5" s="11"/>
      <c r="J5" s="10">
        <v>778.4</v>
      </c>
      <c r="K5" s="10">
        <v>1273.3</v>
      </c>
      <c r="L5" s="10">
        <v>5941.5</v>
      </c>
      <c r="M5" s="11"/>
      <c r="N5" s="10">
        <v>3957.7</v>
      </c>
      <c r="O5" s="10">
        <v>128.9</v>
      </c>
      <c r="P5" s="10">
        <v>413.7</v>
      </c>
      <c r="Q5" s="10">
        <v>42</v>
      </c>
      <c r="R5" s="10">
        <v>200.6</v>
      </c>
    </row>
    <row r="6" spans="2:19" x14ac:dyDescent="0.2">
      <c r="C6" s="10"/>
      <c r="D6" s="3"/>
      <c r="E6" s="3"/>
      <c r="G6" s="3"/>
      <c r="H6" s="3"/>
      <c r="J6" s="3"/>
      <c r="K6" s="10"/>
      <c r="L6" s="3"/>
      <c r="N6" s="10"/>
      <c r="O6" s="10"/>
      <c r="P6" s="10"/>
      <c r="Q6" s="10"/>
      <c r="R6" s="10"/>
    </row>
    <row r="7" spans="2:19" x14ac:dyDescent="0.2">
      <c r="B7" s="4" t="s">
        <v>29</v>
      </c>
      <c r="C7" s="10">
        <v>0.1328051543798012</v>
      </c>
      <c r="D7" s="3"/>
      <c r="E7" s="3"/>
      <c r="F7" s="4">
        <v>0.10506186797018</v>
      </c>
      <c r="G7" s="3"/>
      <c r="H7" s="3"/>
      <c r="I7" s="4">
        <v>3.0231219457629504E-2</v>
      </c>
      <c r="J7" s="3">
        <v>3.5987430196349895E-2</v>
      </c>
      <c r="K7" s="10"/>
      <c r="L7" s="3"/>
      <c r="M7" s="4">
        <v>0.38835770123949698</v>
      </c>
      <c r="N7" s="10">
        <v>0.2336510965542592</v>
      </c>
      <c r="O7" s="10">
        <v>2.2758280868566703E-2</v>
      </c>
      <c r="P7" s="10">
        <v>2.8370051939375054E-2</v>
      </c>
      <c r="Q7" s="10">
        <v>4.2072721683615736E-3</v>
      </c>
      <c r="R7" s="10">
        <v>1.5403395974866951E-2</v>
      </c>
    </row>
    <row r="8" spans="2:19" x14ac:dyDescent="0.2">
      <c r="C8" s="12" t="s">
        <v>1</v>
      </c>
      <c r="F8" s="14" t="s">
        <v>2</v>
      </c>
      <c r="I8" s="14" t="s">
        <v>3</v>
      </c>
      <c r="J8" s="12" t="s">
        <v>4</v>
      </c>
      <c r="K8" s="15"/>
      <c r="M8" s="2" t="s">
        <v>5</v>
      </c>
      <c r="N8" s="12" t="s">
        <v>6</v>
      </c>
      <c r="O8" s="12" t="s">
        <v>7</v>
      </c>
      <c r="P8" s="12" t="s">
        <v>8</v>
      </c>
      <c r="Q8" s="12" t="s">
        <v>9</v>
      </c>
      <c r="R8" s="12" t="s">
        <v>10</v>
      </c>
      <c r="S8" s="14" t="s">
        <v>30</v>
      </c>
    </row>
    <row r="9" spans="2:19" x14ac:dyDescent="0.2">
      <c r="B9" s="16">
        <v>29221</v>
      </c>
      <c r="C9" s="17">
        <v>0</v>
      </c>
      <c r="D9" s="13">
        <v>0</v>
      </c>
      <c r="E9" s="13">
        <v>0</v>
      </c>
      <c r="F9" s="18">
        <f>(($D$5/SUM(($D$5:$E$5))*D9)+(($E$5/SUM($D$5:$E$5))*E9))</f>
        <v>0</v>
      </c>
      <c r="G9" s="13">
        <v>0</v>
      </c>
      <c r="H9" s="13">
        <v>0</v>
      </c>
      <c r="I9" s="18">
        <f>(($G$5/SUM($G$5:$H$5))*G9)+(($H$5/SUM($G$5:$H$5))*H9)</f>
        <v>0</v>
      </c>
      <c r="J9" s="13">
        <v>0</v>
      </c>
      <c r="K9" s="13">
        <v>0</v>
      </c>
      <c r="L9" s="13">
        <v>0</v>
      </c>
      <c r="M9" s="18">
        <f>(($K$5/SUM($K$5:$L$5))*K9)+(($L$5/SUM($K$5:$L$5))*L9)</f>
        <v>0</v>
      </c>
      <c r="N9" s="13">
        <v>0</v>
      </c>
      <c r="O9" s="13">
        <v>0</v>
      </c>
      <c r="P9" s="13">
        <v>0</v>
      </c>
      <c r="Q9" s="13">
        <v>0</v>
      </c>
      <c r="R9" s="13">
        <v>0</v>
      </c>
      <c r="S9" s="21">
        <f>'Provincial populations'!$N$52*CDD!C9+'Provincial populations'!$M$52*CDD!F9+'Provincial populations'!$L$52*CDD!I9+'Provincial populations'!$K$52*CDD!J9+'Provincial populations'!$J$52*CDD!M9+'Provincial populations'!$I$52*CDD!N9+'Provincial populations'!$H$52*CDD!O9+'Provincial populations'!$G$52*CDD!P9+'Provincial populations'!$F$52*CDD!Q9+'Provincial populations'!$E$52*CDD!R9</f>
        <v>0</v>
      </c>
    </row>
    <row r="10" spans="2:19" x14ac:dyDescent="0.2">
      <c r="B10" s="16">
        <v>29252</v>
      </c>
      <c r="C10" s="17">
        <v>0</v>
      </c>
      <c r="D10" s="13">
        <v>0</v>
      </c>
      <c r="E10" s="13">
        <v>0</v>
      </c>
      <c r="F10" s="18">
        <f t="shared" ref="F10:F73" si="0">(($D$5/SUM(($D$5:$E$5))*D10)+(($E$5/SUM($D$5:$E$5))*E10))</f>
        <v>0</v>
      </c>
      <c r="G10" s="13">
        <v>0</v>
      </c>
      <c r="H10" s="13">
        <v>0</v>
      </c>
      <c r="I10" s="18">
        <f t="shared" ref="I10:I28" si="1">(($G$5/SUM($G$5:$H$5))*G10)+(($H$5/SUM($G$5:$H$5))*H10)</f>
        <v>0</v>
      </c>
      <c r="J10" s="13">
        <v>0</v>
      </c>
      <c r="K10" s="13">
        <v>0</v>
      </c>
      <c r="L10" s="13">
        <v>0</v>
      </c>
      <c r="M10" s="18">
        <f t="shared" ref="M10:M73" si="2">(($K$5/SUM($K$5:$L$5))*K10)+(($L$5/SUM($K$5:$L$5))*L10)</f>
        <v>0</v>
      </c>
      <c r="N10" s="13">
        <v>0</v>
      </c>
      <c r="O10" s="13">
        <v>0</v>
      </c>
      <c r="P10" s="13">
        <v>0</v>
      </c>
      <c r="Q10" s="13">
        <v>0</v>
      </c>
      <c r="R10" s="13">
        <v>0</v>
      </c>
      <c r="S10" s="21">
        <f>'Provincial populations'!$N$52*CDD!C10+'Provincial populations'!$M$52*CDD!F10+'Provincial populations'!$L$52*CDD!I10+'Provincial populations'!$K$52*CDD!J10+'Provincial populations'!$J$52*CDD!M10+'Provincial populations'!$I$52*CDD!N10+'Provincial populations'!$H$52*CDD!O10+'Provincial populations'!$G$52*CDD!P10+'Provincial populations'!$F$52*CDD!Q10+'Provincial populations'!$E$52*CDD!R10</f>
        <v>0</v>
      </c>
    </row>
    <row r="11" spans="2:19" x14ac:dyDescent="0.2">
      <c r="B11" s="16">
        <v>29281</v>
      </c>
      <c r="C11" s="17">
        <v>0</v>
      </c>
      <c r="D11" s="13">
        <v>0</v>
      </c>
      <c r="E11" s="13">
        <v>0</v>
      </c>
      <c r="F11" s="18">
        <f t="shared" si="0"/>
        <v>0</v>
      </c>
      <c r="G11" s="13">
        <v>0</v>
      </c>
      <c r="H11" s="13">
        <v>0</v>
      </c>
      <c r="I11" s="18">
        <f t="shared" si="1"/>
        <v>0</v>
      </c>
      <c r="J11" s="13">
        <v>0</v>
      </c>
      <c r="K11" s="13">
        <v>0</v>
      </c>
      <c r="L11" s="13">
        <v>0</v>
      </c>
      <c r="M11" s="18">
        <f t="shared" si="2"/>
        <v>0</v>
      </c>
      <c r="N11" s="13">
        <v>0</v>
      </c>
      <c r="O11" s="13">
        <v>0</v>
      </c>
      <c r="P11" s="13">
        <v>0</v>
      </c>
      <c r="Q11" s="13">
        <v>0</v>
      </c>
      <c r="R11" s="13">
        <v>0</v>
      </c>
      <c r="S11" s="21">
        <f>'Provincial populations'!$N$52*CDD!C11+'Provincial populations'!$M$52*CDD!F11+'Provincial populations'!$L$52*CDD!I11+'Provincial populations'!$K$52*CDD!J11+'Provincial populations'!$J$52*CDD!M11+'Provincial populations'!$I$52*CDD!N11+'Provincial populations'!$H$52*CDD!O11+'Provincial populations'!$G$52*CDD!P11+'Provincial populations'!$F$52*CDD!Q11+'Provincial populations'!$E$52*CDD!R11</f>
        <v>0</v>
      </c>
    </row>
    <row r="12" spans="2:19" x14ac:dyDescent="0.2">
      <c r="B12" s="16">
        <v>29312</v>
      </c>
      <c r="C12" s="17">
        <v>0</v>
      </c>
      <c r="D12" s="13">
        <v>0.5</v>
      </c>
      <c r="E12" s="13">
        <v>0</v>
      </c>
      <c r="F12" s="18">
        <f t="shared" si="0"/>
        <v>0.24221242074587482</v>
      </c>
      <c r="G12" s="13">
        <v>1.9</v>
      </c>
      <c r="H12" s="13">
        <v>6</v>
      </c>
      <c r="I12" s="18">
        <f t="shared" si="1"/>
        <v>4.1817950225357627</v>
      </c>
      <c r="J12" s="13">
        <v>8.6</v>
      </c>
      <c r="K12" s="13">
        <v>0</v>
      </c>
      <c r="L12" s="13">
        <v>0</v>
      </c>
      <c r="M12" s="18">
        <f t="shared" si="2"/>
        <v>0</v>
      </c>
      <c r="N12" s="13">
        <v>0</v>
      </c>
      <c r="O12" s="13">
        <v>0</v>
      </c>
      <c r="P12" s="13">
        <v>0</v>
      </c>
      <c r="Q12" s="13">
        <v>0</v>
      </c>
      <c r="R12" s="13">
        <v>0</v>
      </c>
      <c r="S12" s="21">
        <f>'Provincial populations'!$N$52*CDD!C12+'Provincial populations'!$M$52*CDD!F12+'Provincial populations'!$L$52*CDD!I12+'Provincial populations'!$K$52*CDD!J12+'Provincial populations'!$J$52*CDD!M12+'Provincial populations'!$I$52*CDD!N12+'Provincial populations'!$H$52*CDD!O12+'Provincial populations'!$G$52*CDD!P12+'Provincial populations'!$F$52*CDD!Q12+'Provincial populations'!$E$52*CDD!R12</f>
        <v>0.54956378908552006</v>
      </c>
    </row>
    <row r="13" spans="2:19" x14ac:dyDescent="0.2">
      <c r="B13" s="16">
        <v>29342</v>
      </c>
      <c r="C13" s="17">
        <v>0</v>
      </c>
      <c r="D13" s="13">
        <v>0.6</v>
      </c>
      <c r="E13" s="13">
        <v>0</v>
      </c>
      <c r="F13" s="18">
        <f t="shared" si="0"/>
        <v>0.29065490489504975</v>
      </c>
      <c r="G13" s="13">
        <v>46.1</v>
      </c>
      <c r="H13" s="13">
        <v>41.1</v>
      </c>
      <c r="I13" s="18">
        <f t="shared" si="1"/>
        <v>43.31732314324907</v>
      </c>
      <c r="J13" s="13">
        <v>68.099999999999994</v>
      </c>
      <c r="K13" s="13">
        <v>8.9</v>
      </c>
      <c r="L13" s="13">
        <v>14.3</v>
      </c>
      <c r="M13" s="18">
        <f t="shared" si="2"/>
        <v>13.346983977379832</v>
      </c>
      <c r="N13" s="13">
        <v>6.4</v>
      </c>
      <c r="O13" s="13">
        <v>0</v>
      </c>
      <c r="P13" s="13">
        <v>0</v>
      </c>
      <c r="Q13" s="13">
        <v>0</v>
      </c>
      <c r="R13" s="13">
        <v>0</v>
      </c>
      <c r="S13" s="21">
        <f>'Provincial populations'!$N$52*CDD!C13+'Provincial populations'!$M$52*CDD!F13+'Provincial populations'!$L$52*CDD!I13+'Provincial populations'!$K$52*CDD!J13+'Provincial populations'!$J$52*CDD!M13+'Provincial populations'!$I$52*CDD!N13+'Provincial populations'!$H$52*CDD!O13+'Provincial populations'!$G$52*CDD!P13+'Provincial populations'!$F$52*CDD!Q13+'Provincial populations'!$E$52*CDD!R13</f>
        <v>11.069032809720305</v>
      </c>
    </row>
    <row r="14" spans="2:19" x14ac:dyDescent="0.2">
      <c r="B14" s="16">
        <v>29373</v>
      </c>
      <c r="C14" s="17">
        <v>0</v>
      </c>
      <c r="D14" s="13">
        <v>1.6</v>
      </c>
      <c r="E14" s="13">
        <v>0.7</v>
      </c>
      <c r="F14" s="18">
        <f t="shared" si="0"/>
        <v>1.1359823573425747</v>
      </c>
      <c r="G14" s="13">
        <v>24.3</v>
      </c>
      <c r="H14" s="13">
        <v>20.100000000000001</v>
      </c>
      <c r="I14" s="18">
        <f>(($G$5/SUM($G$5:$H$5))*G14)+(($H$5/SUM($G$5:$H$5))*H14)</f>
        <v>21.962551440329221</v>
      </c>
      <c r="J14" s="13">
        <v>40.200000000000003</v>
      </c>
      <c r="K14" s="13">
        <v>31.9</v>
      </c>
      <c r="L14" s="13">
        <v>21.4</v>
      </c>
      <c r="M14" s="18">
        <f t="shared" si="2"/>
        <v>23.253086710650329</v>
      </c>
      <c r="N14" s="13">
        <v>27.8</v>
      </c>
      <c r="O14" s="13">
        <v>1.8</v>
      </c>
      <c r="P14" s="13">
        <v>10.3</v>
      </c>
      <c r="Q14" s="13">
        <v>12.2</v>
      </c>
      <c r="R14" s="13">
        <v>2.5</v>
      </c>
      <c r="S14" s="21">
        <f>'Provincial populations'!$N$52*CDD!C14+'Provincial populations'!$M$52*CDD!F14+'Provincial populations'!$L$52*CDD!I14+'Provincial populations'!$K$52*CDD!J14+'Provincial populations'!$J$52*CDD!M14+'Provincial populations'!$I$52*CDD!N14+'Provincial populations'!$H$52*CDD!O14+'Provincial populations'!$G$52*CDD!P14+'Provincial populations'!$F$52*CDD!Q14+'Provincial populations'!$E$52*CDD!R14</f>
        <v>18.867797546397114</v>
      </c>
    </row>
    <row r="15" spans="2:19" x14ac:dyDescent="0.2">
      <c r="B15" s="16">
        <v>29403</v>
      </c>
      <c r="C15" s="17">
        <v>5.4</v>
      </c>
      <c r="D15" s="13">
        <v>3.1</v>
      </c>
      <c r="E15" s="13">
        <v>8</v>
      </c>
      <c r="F15" s="18">
        <f t="shared" si="0"/>
        <v>5.6263182766904265</v>
      </c>
      <c r="G15" s="13">
        <v>60.9</v>
      </c>
      <c r="H15" s="13">
        <v>48.5</v>
      </c>
      <c r="I15" s="18">
        <f t="shared" si="1"/>
        <v>53.998961395257695</v>
      </c>
      <c r="J15" s="13">
        <v>85.4</v>
      </c>
      <c r="K15" s="13">
        <v>80.7</v>
      </c>
      <c r="L15" s="13">
        <v>79.8</v>
      </c>
      <c r="M15" s="18">
        <f t="shared" si="2"/>
        <v>79.958836003770017</v>
      </c>
      <c r="N15" s="13">
        <v>70.3</v>
      </c>
      <c r="O15" s="13">
        <v>14.5</v>
      </c>
      <c r="P15" s="13">
        <v>33.4</v>
      </c>
      <c r="Q15" s="13">
        <v>30.8</v>
      </c>
      <c r="R15" s="13">
        <v>8.3000000000000007</v>
      </c>
      <c r="S15" s="21">
        <f>'Provincial populations'!$N$52*CDD!C15+'Provincial populations'!$M$52*CDD!F15+'Provincial populations'!$L$52*CDD!I15+'Provincial populations'!$K$52*CDD!J15+'Provincial populations'!$J$52*CDD!M15+'Provincial populations'!$I$52*CDD!N15+'Provincial populations'!$H$52*CDD!O15+'Provincial populations'!$G$52*CDD!P15+'Provincial populations'!$F$52*CDD!Q15+'Provincial populations'!$E$52*CDD!R15</f>
        <v>55.952748259362409</v>
      </c>
    </row>
    <row r="16" spans="2:19" x14ac:dyDescent="0.2">
      <c r="B16" s="16">
        <v>29434</v>
      </c>
      <c r="C16" s="17">
        <v>6.4</v>
      </c>
      <c r="D16" s="13">
        <v>0</v>
      </c>
      <c r="E16" s="13">
        <v>0</v>
      </c>
      <c r="F16" s="18">
        <f t="shared" si="0"/>
        <v>0</v>
      </c>
      <c r="G16" s="13">
        <v>10.3</v>
      </c>
      <c r="H16" s="13">
        <v>8.9</v>
      </c>
      <c r="I16" s="18">
        <f t="shared" si="1"/>
        <v>9.5208504801097398</v>
      </c>
      <c r="J16" s="13">
        <v>14.8</v>
      </c>
      <c r="K16" s="13">
        <v>85.3</v>
      </c>
      <c r="L16" s="13">
        <v>102.3</v>
      </c>
      <c r="M16" s="18">
        <f t="shared" si="2"/>
        <v>99.29976437323279</v>
      </c>
      <c r="N16" s="13">
        <v>72.5</v>
      </c>
      <c r="O16" s="13">
        <v>22.4</v>
      </c>
      <c r="P16" s="13">
        <v>43.1</v>
      </c>
      <c r="Q16" s="13">
        <v>33</v>
      </c>
      <c r="R16" s="13">
        <v>0.9</v>
      </c>
      <c r="S16" s="21">
        <f>'Provincial populations'!$N$52*CDD!C16+'Provincial populations'!$M$52*CDD!F16+'Provincial populations'!$L$52*CDD!I16+'Provincial populations'!$K$52*CDD!J16+'Provincial populations'!$J$52*CDD!M16+'Provincial populations'!$I$52*CDD!N16+'Provincial populations'!$H$52*CDD!O16+'Provincial populations'!$G$52*CDD!P16+'Provincial populations'!$F$52*CDD!Q16+'Provincial populations'!$E$52*CDD!R16</f>
        <v>58.714473787132121</v>
      </c>
    </row>
    <row r="17" spans="2:19" x14ac:dyDescent="0.2">
      <c r="B17" s="16">
        <v>29465</v>
      </c>
      <c r="C17" s="17">
        <v>0</v>
      </c>
      <c r="D17" s="13">
        <v>0</v>
      </c>
      <c r="E17" s="13">
        <v>0</v>
      </c>
      <c r="F17" s="18">
        <f t="shared" si="0"/>
        <v>0</v>
      </c>
      <c r="G17" s="13">
        <v>8.8000000000000007</v>
      </c>
      <c r="H17" s="13">
        <v>8</v>
      </c>
      <c r="I17" s="18">
        <f t="shared" si="1"/>
        <v>8.3547717029198516</v>
      </c>
      <c r="J17" s="13">
        <v>7.4</v>
      </c>
      <c r="K17" s="13">
        <v>12.6</v>
      </c>
      <c r="L17" s="13">
        <v>19.899999999999999</v>
      </c>
      <c r="M17" s="18">
        <f t="shared" si="2"/>
        <v>18.611663524976436</v>
      </c>
      <c r="N17" s="13">
        <v>13.8</v>
      </c>
      <c r="O17" s="13">
        <v>3.2</v>
      </c>
      <c r="P17" s="13">
        <v>9.8000000000000007</v>
      </c>
      <c r="Q17" s="13">
        <v>6</v>
      </c>
      <c r="R17" s="13">
        <v>0</v>
      </c>
      <c r="S17" s="21">
        <f>'Provincial populations'!$N$52*CDD!C17+'Provincial populations'!$M$52*CDD!F17+'Provincial populations'!$L$52*CDD!I17+'Provincial populations'!$K$52*CDD!J17+'Provincial populations'!$J$52*CDD!M17+'Provincial populations'!$I$52*CDD!N17+'Provincial populations'!$H$52*CDD!O17+'Provincial populations'!$G$52*CDD!P17+'Provincial populations'!$F$52*CDD!Q17+'Provincial populations'!$E$52*CDD!R17</f>
        <v>11.407294787969114</v>
      </c>
    </row>
    <row r="18" spans="2:19" x14ac:dyDescent="0.2">
      <c r="B18" s="16">
        <v>29495</v>
      </c>
      <c r="C18" s="17">
        <v>0</v>
      </c>
      <c r="D18" s="13">
        <v>0</v>
      </c>
      <c r="E18" s="13">
        <v>4.2</v>
      </c>
      <c r="F18" s="18">
        <f t="shared" si="0"/>
        <v>2.1654156657346513</v>
      </c>
      <c r="G18" s="13">
        <v>0</v>
      </c>
      <c r="H18" s="13">
        <v>0</v>
      </c>
      <c r="I18" s="18">
        <f t="shared" si="1"/>
        <v>0</v>
      </c>
      <c r="J18" s="13">
        <v>0</v>
      </c>
      <c r="K18" s="13">
        <v>0</v>
      </c>
      <c r="L18" s="13">
        <v>0.4</v>
      </c>
      <c r="M18" s="18">
        <f t="shared" si="2"/>
        <v>0.32940622054665414</v>
      </c>
      <c r="N18" s="13">
        <v>0</v>
      </c>
      <c r="O18" s="13">
        <v>0</v>
      </c>
      <c r="P18" s="13">
        <v>0</v>
      </c>
      <c r="Q18" s="13">
        <v>0</v>
      </c>
      <c r="R18" s="13">
        <v>0</v>
      </c>
      <c r="S18" s="21">
        <f>'Provincial populations'!$N$52*CDD!C18+'Provincial populations'!$M$52*CDD!F18+'Provincial populations'!$L$52*CDD!I18+'Provincial populations'!$K$52*CDD!J18+'Provincial populations'!$J$52*CDD!M18+'Provincial populations'!$I$52*CDD!N18+'Provincial populations'!$H$52*CDD!O18+'Provincial populations'!$G$52*CDD!P18+'Provincial populations'!$F$52*CDD!Q18+'Provincial populations'!$E$52*CDD!R18</f>
        <v>0.31104516176781283</v>
      </c>
    </row>
    <row r="19" spans="2:19" x14ac:dyDescent="0.2">
      <c r="B19" s="16">
        <v>29526</v>
      </c>
      <c r="C19" s="17">
        <v>0</v>
      </c>
      <c r="D19" s="13">
        <v>0</v>
      </c>
      <c r="E19" s="13">
        <v>0</v>
      </c>
      <c r="F19" s="18">
        <f t="shared" si="0"/>
        <v>0</v>
      </c>
      <c r="G19" s="13">
        <v>0</v>
      </c>
      <c r="H19" s="13">
        <v>0</v>
      </c>
      <c r="I19" s="18">
        <f t="shared" si="1"/>
        <v>0</v>
      </c>
      <c r="J19" s="13">
        <v>0</v>
      </c>
      <c r="K19" s="13">
        <v>0</v>
      </c>
      <c r="L19" s="13">
        <v>0</v>
      </c>
      <c r="M19" s="18">
        <f t="shared" si="2"/>
        <v>0</v>
      </c>
      <c r="N19" s="13">
        <v>0</v>
      </c>
      <c r="O19" s="13">
        <v>0</v>
      </c>
      <c r="P19" s="13">
        <v>0</v>
      </c>
      <c r="Q19" s="13">
        <v>0</v>
      </c>
      <c r="R19" s="13">
        <v>0</v>
      </c>
      <c r="S19" s="21">
        <f>'Provincial populations'!$N$52*CDD!C19+'Provincial populations'!$M$52*CDD!F19+'Provincial populations'!$L$52*CDD!I19+'Provincial populations'!$K$52*CDD!J19+'Provincial populations'!$J$52*CDD!M19+'Provincial populations'!$I$52*CDD!N19+'Provincial populations'!$H$52*CDD!O19+'Provincial populations'!$G$52*CDD!P19+'Provincial populations'!$F$52*CDD!Q19+'Provincial populations'!$E$52*CDD!R19</f>
        <v>0</v>
      </c>
    </row>
    <row r="20" spans="2:19" x14ac:dyDescent="0.2">
      <c r="B20" s="16">
        <v>29556</v>
      </c>
      <c r="C20" s="17">
        <v>0</v>
      </c>
      <c r="D20" s="13">
        <v>0</v>
      </c>
      <c r="E20" s="13">
        <v>0</v>
      </c>
      <c r="F20" s="18">
        <f t="shared" si="0"/>
        <v>0</v>
      </c>
      <c r="G20" s="13">
        <v>0</v>
      </c>
      <c r="H20" s="13">
        <v>0</v>
      </c>
      <c r="I20" s="18">
        <f t="shared" si="1"/>
        <v>0</v>
      </c>
      <c r="J20" s="13">
        <v>0</v>
      </c>
      <c r="K20" s="13">
        <v>0</v>
      </c>
      <c r="L20" s="13">
        <v>0</v>
      </c>
      <c r="M20" s="18">
        <f t="shared" si="2"/>
        <v>0</v>
      </c>
      <c r="N20" s="13">
        <v>0</v>
      </c>
      <c r="O20" s="13">
        <v>0</v>
      </c>
      <c r="P20" s="13">
        <v>0</v>
      </c>
      <c r="Q20" s="13">
        <v>0</v>
      </c>
      <c r="R20" s="13">
        <v>0</v>
      </c>
      <c r="S20" s="21">
        <f>'Provincial populations'!$N$52*CDD!C20+'Provincial populations'!$M$52*CDD!F20+'Provincial populations'!$L$52*CDD!I20+'Provincial populations'!$K$52*CDD!J20+'Provincial populations'!$J$52*CDD!M20+'Provincial populations'!$I$52*CDD!N20+'Provincial populations'!$H$52*CDD!O20+'Provincial populations'!$G$52*CDD!P20+'Provincial populations'!$F$52*CDD!Q20+'Provincial populations'!$E$52*CDD!R20</f>
        <v>0</v>
      </c>
    </row>
    <row r="21" spans="2:19" x14ac:dyDescent="0.2">
      <c r="B21" s="16">
        <v>29587</v>
      </c>
      <c r="C21" s="17">
        <v>0</v>
      </c>
      <c r="D21" s="13">
        <v>0</v>
      </c>
      <c r="E21" s="13">
        <v>0</v>
      </c>
      <c r="F21" s="18">
        <f t="shared" si="0"/>
        <v>0</v>
      </c>
      <c r="G21" s="13">
        <v>0</v>
      </c>
      <c r="H21" s="13">
        <v>0</v>
      </c>
      <c r="I21" s="18">
        <f t="shared" si="1"/>
        <v>0</v>
      </c>
      <c r="J21" s="13">
        <v>0</v>
      </c>
      <c r="K21" s="13">
        <v>0</v>
      </c>
      <c r="L21" s="13">
        <v>0</v>
      </c>
      <c r="M21" s="18">
        <f t="shared" si="2"/>
        <v>0</v>
      </c>
      <c r="N21" s="13">
        <v>0</v>
      </c>
      <c r="O21" s="13">
        <v>0</v>
      </c>
      <c r="P21" s="13">
        <v>0</v>
      </c>
      <c r="Q21" s="13">
        <v>0</v>
      </c>
      <c r="R21" s="13">
        <v>0</v>
      </c>
      <c r="S21" s="21">
        <f>'Provincial populations'!$N$53*CDD!C21+'Provincial populations'!$M$53*CDD!F21+'Provincial populations'!$L$53*CDD!I21+'Provincial populations'!$K$53*CDD!J21+'Provincial populations'!$J$53*CDD!M21+'Provincial populations'!$I$53*CDD!N21+'Provincial populations'!$H$53*CDD!O21+'Provincial populations'!$G$53*CDD!P21+'Provincial populations'!$F$53*CDD!Q21+'Provincial populations'!$E$53*CDD!R21</f>
        <v>0</v>
      </c>
    </row>
    <row r="22" spans="2:19" x14ac:dyDescent="0.2">
      <c r="B22" s="16">
        <v>29618</v>
      </c>
      <c r="C22" s="17">
        <v>0</v>
      </c>
      <c r="D22" s="13">
        <v>0</v>
      </c>
      <c r="E22" s="13">
        <v>0</v>
      </c>
      <c r="F22" s="18">
        <f t="shared" si="0"/>
        <v>0</v>
      </c>
      <c r="G22" s="13">
        <v>0</v>
      </c>
      <c r="H22" s="13">
        <v>0</v>
      </c>
      <c r="I22" s="18">
        <f t="shared" si="1"/>
        <v>0</v>
      </c>
      <c r="J22" s="13">
        <v>0</v>
      </c>
      <c r="K22" s="13">
        <v>0</v>
      </c>
      <c r="L22" s="13">
        <v>0</v>
      </c>
      <c r="M22" s="18">
        <f t="shared" si="2"/>
        <v>0</v>
      </c>
      <c r="N22" s="13">
        <v>0</v>
      </c>
      <c r="O22" s="13">
        <v>0</v>
      </c>
      <c r="P22" s="13">
        <v>0</v>
      </c>
      <c r="Q22" s="13">
        <v>0</v>
      </c>
      <c r="R22" s="13">
        <v>0</v>
      </c>
      <c r="S22" s="21">
        <f>'Provincial populations'!$N$53*CDD!C22+'Provincial populations'!$M$53*CDD!F22+'Provincial populations'!$L$53*CDD!I22+'Provincial populations'!$K$53*CDD!J22+'Provincial populations'!$J$53*CDD!M22+'Provincial populations'!$I$53*CDD!N22+'Provincial populations'!$H$53*CDD!O22+'Provincial populations'!$G$53*CDD!P22+'Provincial populations'!$F$53*CDD!Q22+'Provincial populations'!$E$53*CDD!R22</f>
        <v>0</v>
      </c>
    </row>
    <row r="23" spans="2:19" x14ac:dyDescent="0.2">
      <c r="B23" s="16">
        <v>29646</v>
      </c>
      <c r="C23" s="17">
        <v>0</v>
      </c>
      <c r="D23" s="13">
        <v>0</v>
      </c>
      <c r="E23" s="13">
        <v>0</v>
      </c>
      <c r="F23" s="18">
        <f t="shared" si="0"/>
        <v>0</v>
      </c>
      <c r="G23" s="13">
        <v>0</v>
      </c>
      <c r="H23" s="13">
        <v>0</v>
      </c>
      <c r="I23" s="18">
        <f t="shared" si="1"/>
        <v>0</v>
      </c>
      <c r="J23" s="13">
        <v>0</v>
      </c>
      <c r="K23" s="13">
        <v>0</v>
      </c>
      <c r="L23" s="13">
        <v>0</v>
      </c>
      <c r="M23" s="18">
        <f t="shared" si="2"/>
        <v>0</v>
      </c>
      <c r="N23" s="13">
        <v>0</v>
      </c>
      <c r="O23" s="13">
        <v>0</v>
      </c>
      <c r="P23" s="13">
        <v>0</v>
      </c>
      <c r="Q23" s="13">
        <v>0</v>
      </c>
      <c r="R23" s="13">
        <v>0</v>
      </c>
      <c r="S23" s="21">
        <f>'Provincial populations'!$N$53*CDD!C23+'Provincial populations'!$M$53*CDD!F23+'Provincial populations'!$L$53*CDD!I23+'Provincial populations'!$K$53*CDD!J23+'Provincial populations'!$J$53*CDD!M23+'Provincial populations'!$I$53*CDD!N23+'Provincial populations'!$H$53*CDD!O23+'Provincial populations'!$G$53*CDD!P23+'Provincial populations'!$F$53*CDD!Q23+'Provincial populations'!$E$53*CDD!R23</f>
        <v>0</v>
      </c>
    </row>
    <row r="24" spans="2:19" x14ac:dyDescent="0.2">
      <c r="B24" s="16">
        <v>29677</v>
      </c>
      <c r="C24" s="17">
        <v>0</v>
      </c>
      <c r="D24" s="13">
        <v>0</v>
      </c>
      <c r="E24" s="13">
        <v>0</v>
      </c>
      <c r="F24" s="18">
        <f t="shared" si="0"/>
        <v>0</v>
      </c>
      <c r="G24" s="13">
        <v>0</v>
      </c>
      <c r="H24" s="13">
        <v>0</v>
      </c>
      <c r="I24" s="18">
        <f>(($G$5/SUM($G$5:$H$5))*G24)+(($H$5/SUM($G$5:$H$5))*H24)</f>
        <v>0</v>
      </c>
      <c r="J24" s="13">
        <v>0</v>
      </c>
      <c r="K24" s="13">
        <v>0</v>
      </c>
      <c r="L24" s="13">
        <v>0</v>
      </c>
      <c r="M24" s="18">
        <f t="shared" si="2"/>
        <v>0</v>
      </c>
      <c r="N24" s="13">
        <v>0</v>
      </c>
      <c r="O24" s="13">
        <v>0</v>
      </c>
      <c r="P24" s="13">
        <v>0</v>
      </c>
      <c r="Q24" s="13">
        <v>0</v>
      </c>
      <c r="R24" s="13">
        <v>0</v>
      </c>
      <c r="S24" s="21">
        <f>'Provincial populations'!$N$53*CDD!C24+'Provincial populations'!$M$53*CDD!F24+'Provincial populations'!$L$53*CDD!I24+'Provincial populations'!$K$53*CDD!J24+'Provincial populations'!$J$53*CDD!M24+'Provincial populations'!$I$53*CDD!N24+'Provincial populations'!$H$53*CDD!O24+'Provincial populations'!$G$53*CDD!P24+'Provincial populations'!$F$53*CDD!Q24+'Provincial populations'!$E$53*CDD!R24</f>
        <v>0</v>
      </c>
    </row>
    <row r="25" spans="2:19" x14ac:dyDescent="0.2">
      <c r="B25" s="16">
        <v>29707</v>
      </c>
      <c r="C25" s="17">
        <v>0</v>
      </c>
      <c r="D25" s="13">
        <v>0</v>
      </c>
      <c r="E25" s="13">
        <v>0</v>
      </c>
      <c r="F25" s="18">
        <f t="shared" si="0"/>
        <v>0</v>
      </c>
      <c r="G25" s="13">
        <v>4.5999999999999996</v>
      </c>
      <c r="H25" s="13">
        <v>9.9</v>
      </c>
      <c r="I25" s="18">
        <f t="shared" si="1"/>
        <v>7.5496374681559875</v>
      </c>
      <c r="J25" s="13">
        <v>3.3</v>
      </c>
      <c r="K25" s="13">
        <v>4.3</v>
      </c>
      <c r="L25" s="13">
        <v>5.9</v>
      </c>
      <c r="M25" s="18">
        <f t="shared" si="2"/>
        <v>5.6176248821866164</v>
      </c>
      <c r="N25" s="13">
        <v>5.5</v>
      </c>
      <c r="O25" s="13">
        <v>0</v>
      </c>
      <c r="P25" s="13">
        <v>0</v>
      </c>
      <c r="Q25" s="13">
        <v>1.3</v>
      </c>
      <c r="R25" s="13">
        <v>0</v>
      </c>
      <c r="S25" s="21">
        <f>'Provincial populations'!$N$53*CDD!C25+'Provincial populations'!$M$53*CDD!F25+'Provincial populations'!$L$53*CDD!I25+'Provincial populations'!$K$53*CDD!J25+'Provincial populations'!$J$53*CDD!M25+'Provincial populations'!$I$53*CDD!N25+'Provincial populations'!$H$53*CDD!O25+'Provincial populations'!$G$53*CDD!P25+'Provincial populations'!$F$53*CDD!Q25+'Provincial populations'!$E$53*CDD!R25</f>
        <v>3.88632664974216</v>
      </c>
    </row>
    <row r="26" spans="2:19" x14ac:dyDescent="0.2">
      <c r="B26" s="16">
        <v>29738</v>
      </c>
      <c r="C26" s="17">
        <v>0</v>
      </c>
      <c r="D26" s="13">
        <v>0</v>
      </c>
      <c r="E26" s="13">
        <v>0.5</v>
      </c>
      <c r="F26" s="18">
        <f t="shared" si="0"/>
        <v>0.25778757925412515</v>
      </c>
      <c r="G26" s="13">
        <v>6.9</v>
      </c>
      <c r="H26" s="13">
        <v>9.5</v>
      </c>
      <c r="I26" s="18">
        <f t="shared" si="1"/>
        <v>8.3469919655104849</v>
      </c>
      <c r="J26" s="13">
        <v>5.0999999999999996</v>
      </c>
      <c r="K26" s="13">
        <v>29.2</v>
      </c>
      <c r="L26" s="13">
        <v>25.5</v>
      </c>
      <c r="M26" s="18">
        <f t="shared" si="2"/>
        <v>26.152992459943452</v>
      </c>
      <c r="N26" s="13">
        <v>33.299999999999997</v>
      </c>
      <c r="O26" s="13">
        <v>1.1000000000000001</v>
      </c>
      <c r="P26" s="13">
        <v>4.4000000000000004</v>
      </c>
      <c r="Q26" s="13">
        <v>1.1000000000000001</v>
      </c>
      <c r="R26" s="13">
        <v>2.7</v>
      </c>
      <c r="S26" s="21">
        <f>'Provincial populations'!$N$53*CDD!C26+'Provincial populations'!$M$53*CDD!F26+'Provincial populations'!$L$53*CDD!I26+'Provincial populations'!$K$53*CDD!J26+'Provincial populations'!$J$53*CDD!M26+'Provincial populations'!$I$53*CDD!N26+'Provincial populations'!$H$53*CDD!O26+'Provincial populations'!$G$53*CDD!P26+'Provincial populations'!$F$53*CDD!Q26+'Provincial populations'!$E$53*CDD!R26</f>
        <v>18.885396194955511</v>
      </c>
    </row>
    <row r="27" spans="2:19" x14ac:dyDescent="0.2">
      <c r="B27" s="16">
        <v>29768</v>
      </c>
      <c r="C27" s="17">
        <v>12.8</v>
      </c>
      <c r="D27" s="13">
        <v>4.5999999999999996</v>
      </c>
      <c r="E27" s="13">
        <v>7.3</v>
      </c>
      <c r="F27" s="18">
        <f t="shared" si="0"/>
        <v>5.9920529279722761</v>
      </c>
      <c r="G27" s="13">
        <v>77.900000000000006</v>
      </c>
      <c r="H27" s="13">
        <v>52.8</v>
      </c>
      <c r="I27" s="18">
        <f t="shared" si="1"/>
        <v>63.930962179110324</v>
      </c>
      <c r="J27" s="13">
        <v>86.9</v>
      </c>
      <c r="K27" s="13">
        <v>102.5</v>
      </c>
      <c r="L27" s="13">
        <v>90.6</v>
      </c>
      <c r="M27" s="18">
        <f t="shared" si="2"/>
        <v>92.700164938737032</v>
      </c>
      <c r="N27" s="13">
        <v>100.1</v>
      </c>
      <c r="O27" s="13">
        <v>15.2</v>
      </c>
      <c r="P27" s="13">
        <v>35.4</v>
      </c>
      <c r="Q27" s="13">
        <v>30.2</v>
      </c>
      <c r="R27" s="13">
        <v>4.5</v>
      </c>
      <c r="S27" s="21">
        <f>'Provincial populations'!$N$53*CDD!C27+'Provincial populations'!$M$53*CDD!F27+'Provincial populations'!$L$53*CDD!I27+'Provincial populations'!$K$53*CDD!J27+'Provincial populations'!$J$53*CDD!M27+'Provincial populations'!$I$53*CDD!N27+'Provincial populations'!$H$53*CDD!O27+'Provincial populations'!$G$53*CDD!P27+'Provincial populations'!$F$53*CDD!Q27+'Provincial populations'!$E$53*CDD!R27</f>
        <v>69.374718150474678</v>
      </c>
    </row>
    <row r="28" spans="2:19" x14ac:dyDescent="0.2">
      <c r="B28" s="16">
        <v>29799</v>
      </c>
      <c r="C28" s="17">
        <v>40.6</v>
      </c>
      <c r="D28" s="13">
        <v>36.6</v>
      </c>
      <c r="E28" s="13">
        <v>30.7</v>
      </c>
      <c r="F28" s="18">
        <f t="shared" si="0"/>
        <v>33.558106564801321</v>
      </c>
      <c r="G28" s="13">
        <v>80.2</v>
      </c>
      <c r="H28" s="13">
        <v>97.2</v>
      </c>
      <c r="I28" s="18">
        <f t="shared" si="1"/>
        <v>89.661101312953164</v>
      </c>
      <c r="J28" s="13">
        <v>77.2</v>
      </c>
      <c r="K28" s="13">
        <v>57</v>
      </c>
      <c r="L28" s="13">
        <v>54.5</v>
      </c>
      <c r="M28" s="18">
        <f t="shared" si="2"/>
        <v>54.941211121583407</v>
      </c>
      <c r="N28" s="13">
        <v>55.8</v>
      </c>
      <c r="O28" s="13">
        <v>7.6</v>
      </c>
      <c r="P28" s="13">
        <v>26.4</v>
      </c>
      <c r="Q28" s="13">
        <v>30.5</v>
      </c>
      <c r="R28" s="13">
        <v>9.1999999999999993</v>
      </c>
      <c r="S28" s="21">
        <f>'Provincial populations'!$N$53*CDD!C28+'Provincial populations'!$M$53*CDD!F28+'Provincial populations'!$L$53*CDD!I28+'Provincial populations'!$K$53*CDD!J28+'Provincial populations'!$J$53*CDD!M28+'Provincial populations'!$I$53*CDD!N28+'Provincial populations'!$H$53*CDD!O28+'Provincial populations'!$G$53*CDD!P28+'Provincial populations'!$F$53*CDD!Q28+'Provincial populations'!$E$53*CDD!R28</f>
        <v>50.184115893581506</v>
      </c>
    </row>
    <row r="29" spans="2:19" x14ac:dyDescent="0.2">
      <c r="B29" s="16">
        <v>29830</v>
      </c>
      <c r="C29" s="17">
        <v>3.5</v>
      </c>
      <c r="D29" s="13">
        <v>8</v>
      </c>
      <c r="E29" s="13">
        <v>11.9</v>
      </c>
      <c r="F29" s="18">
        <f t="shared" si="0"/>
        <v>10.010743118182177</v>
      </c>
      <c r="G29" s="13">
        <v>8.6999999999999993</v>
      </c>
      <c r="H29" s="13">
        <v>19.3</v>
      </c>
      <c r="I29" s="18">
        <f>(($G$5/SUM($G$5:$H$5))*G29)+(($H$5/SUM($G$5:$H$5))*H29)</f>
        <v>14.599274936311973</v>
      </c>
      <c r="J29" s="13">
        <v>4.8</v>
      </c>
      <c r="K29" s="13">
        <v>9.9</v>
      </c>
      <c r="L29" s="13">
        <v>18.899999999999999</v>
      </c>
      <c r="M29" s="18">
        <f t="shared" si="2"/>
        <v>17.311639962299715</v>
      </c>
      <c r="N29" s="13">
        <v>12.9</v>
      </c>
      <c r="O29" s="13">
        <v>0.4</v>
      </c>
      <c r="P29" s="13">
        <v>0.4</v>
      </c>
      <c r="Q29" s="13">
        <v>1.2</v>
      </c>
      <c r="R29" s="13">
        <v>0</v>
      </c>
      <c r="S29" s="21">
        <f>'Provincial populations'!$N$53*CDD!C29+'Provincial populations'!$M$53*CDD!F29+'Provincial populations'!$L$53*CDD!I29+'Provincial populations'!$K$53*CDD!J29+'Provincial populations'!$J$53*CDD!M29+'Provincial populations'!$I$53*CDD!N29+'Provincial populations'!$H$53*CDD!O29+'Provincial populations'!$G$53*CDD!P29+'Provincial populations'!$F$53*CDD!Q29+'Provincial populations'!$E$53*CDD!R29</f>
        <v>11.677375772255255</v>
      </c>
    </row>
    <row r="30" spans="2:19" x14ac:dyDescent="0.2">
      <c r="B30" s="16">
        <v>29860</v>
      </c>
      <c r="C30" s="17">
        <v>0</v>
      </c>
      <c r="D30" s="13">
        <v>0</v>
      </c>
      <c r="E30" s="13">
        <v>0</v>
      </c>
      <c r="F30" s="18">
        <f t="shared" si="0"/>
        <v>0</v>
      </c>
      <c r="G30" s="13">
        <v>0</v>
      </c>
      <c r="H30" s="13">
        <v>0</v>
      </c>
      <c r="I30" s="18">
        <f t="shared" ref="I30:I93" si="3">(($G$5/SUM($G$5:$H$5))*G30)+(($H$5/SUM($G$5:$H$5))*H30)</f>
        <v>0</v>
      </c>
      <c r="J30" s="13">
        <v>0</v>
      </c>
      <c r="K30" s="13">
        <v>0</v>
      </c>
      <c r="L30" s="13">
        <v>0</v>
      </c>
      <c r="M30" s="18">
        <f t="shared" si="2"/>
        <v>0</v>
      </c>
      <c r="N30" s="13">
        <v>0</v>
      </c>
      <c r="O30" s="13">
        <v>0</v>
      </c>
      <c r="P30" s="13">
        <v>0</v>
      </c>
      <c r="Q30" s="13">
        <v>0</v>
      </c>
      <c r="R30" s="13">
        <v>0</v>
      </c>
      <c r="S30" s="21">
        <f>'Provincial populations'!$N$53*CDD!C30+'Provincial populations'!$M$53*CDD!F30+'Provincial populations'!$L$53*CDD!I30+'Provincial populations'!$K$53*CDD!J30+'Provincial populations'!$J$53*CDD!M30+'Provincial populations'!$I$53*CDD!N30+'Provincial populations'!$H$53*CDD!O30+'Provincial populations'!$G$53*CDD!P30+'Provincial populations'!$F$53*CDD!Q30+'Provincial populations'!$E$53*CDD!R30</f>
        <v>0</v>
      </c>
    </row>
    <row r="31" spans="2:19" x14ac:dyDescent="0.2">
      <c r="B31" s="16">
        <v>29891</v>
      </c>
      <c r="C31" s="17">
        <v>0</v>
      </c>
      <c r="D31" s="13">
        <v>0</v>
      </c>
      <c r="E31" s="13">
        <v>0</v>
      </c>
      <c r="F31" s="18">
        <f t="shared" si="0"/>
        <v>0</v>
      </c>
      <c r="G31" s="13">
        <v>0</v>
      </c>
      <c r="H31" s="13">
        <v>0</v>
      </c>
      <c r="I31" s="18">
        <f t="shared" si="3"/>
        <v>0</v>
      </c>
      <c r="J31" s="13">
        <v>0</v>
      </c>
      <c r="K31" s="13">
        <v>0</v>
      </c>
      <c r="L31" s="13">
        <v>0</v>
      </c>
      <c r="M31" s="18">
        <f t="shared" si="2"/>
        <v>0</v>
      </c>
      <c r="N31" s="13">
        <v>0</v>
      </c>
      <c r="O31" s="13">
        <v>0</v>
      </c>
      <c r="P31" s="13">
        <v>0</v>
      </c>
      <c r="Q31" s="13">
        <v>0</v>
      </c>
      <c r="R31" s="13">
        <v>0</v>
      </c>
      <c r="S31" s="21">
        <f>'Provincial populations'!$N$53*CDD!C31+'Provincial populations'!$M$53*CDD!F31+'Provincial populations'!$L$53*CDD!I31+'Provincial populations'!$K$53*CDD!J31+'Provincial populations'!$J$53*CDD!M31+'Provincial populations'!$I$53*CDD!N31+'Provincial populations'!$H$53*CDD!O31+'Provincial populations'!$G$53*CDD!P31+'Provincial populations'!$F$53*CDD!Q31+'Provincial populations'!$E$53*CDD!R31</f>
        <v>0</v>
      </c>
    </row>
    <row r="32" spans="2:19" x14ac:dyDescent="0.2">
      <c r="B32" s="16">
        <v>29921</v>
      </c>
      <c r="C32" s="17">
        <v>0</v>
      </c>
      <c r="D32" s="13">
        <v>0</v>
      </c>
      <c r="E32" s="13">
        <v>0</v>
      </c>
      <c r="F32" s="18">
        <f t="shared" si="0"/>
        <v>0</v>
      </c>
      <c r="G32" s="13">
        <v>0</v>
      </c>
      <c r="H32" s="13">
        <v>0</v>
      </c>
      <c r="I32" s="18">
        <f t="shared" si="3"/>
        <v>0</v>
      </c>
      <c r="J32" s="13">
        <v>0</v>
      </c>
      <c r="K32" s="13">
        <v>0</v>
      </c>
      <c r="L32" s="13">
        <v>0</v>
      </c>
      <c r="M32" s="18">
        <f t="shared" si="2"/>
        <v>0</v>
      </c>
      <c r="N32" s="13">
        <v>0</v>
      </c>
      <c r="O32" s="13">
        <v>0</v>
      </c>
      <c r="P32" s="13">
        <v>0</v>
      </c>
      <c r="Q32" s="13">
        <v>0</v>
      </c>
      <c r="R32" s="13">
        <v>0</v>
      </c>
      <c r="S32" s="21">
        <f>'Provincial populations'!$N$53*CDD!C32+'Provincial populations'!$M$53*CDD!F32+'Provincial populations'!$L$53*CDD!I32+'Provincial populations'!$K$53*CDD!J32+'Provincial populations'!$J$53*CDD!M32+'Provincial populations'!$I$53*CDD!N32+'Provincial populations'!$H$53*CDD!O32+'Provincial populations'!$G$53*CDD!P32+'Provincial populations'!$F$53*CDD!Q32+'Provincial populations'!$E$53*CDD!R32</f>
        <v>0</v>
      </c>
    </row>
    <row r="33" spans="2:19" x14ac:dyDescent="0.2">
      <c r="B33" s="16">
        <v>29952</v>
      </c>
      <c r="C33" s="17">
        <v>0</v>
      </c>
      <c r="D33" s="13">
        <v>0</v>
      </c>
      <c r="E33" s="13">
        <v>0</v>
      </c>
      <c r="F33" s="18">
        <f t="shared" si="0"/>
        <v>0</v>
      </c>
      <c r="G33" s="13">
        <v>0</v>
      </c>
      <c r="H33" s="13">
        <v>0</v>
      </c>
      <c r="I33" s="18">
        <f t="shared" si="3"/>
        <v>0</v>
      </c>
      <c r="J33" s="13">
        <v>0</v>
      </c>
      <c r="K33" s="13">
        <v>0</v>
      </c>
      <c r="L33" s="13">
        <v>0</v>
      </c>
      <c r="M33" s="18">
        <f t="shared" si="2"/>
        <v>0</v>
      </c>
      <c r="N33" s="13">
        <v>0</v>
      </c>
      <c r="O33" s="13">
        <v>0</v>
      </c>
      <c r="P33" s="13">
        <v>0</v>
      </c>
      <c r="Q33" s="13">
        <v>0</v>
      </c>
      <c r="R33" s="13">
        <v>0</v>
      </c>
      <c r="S33" s="21">
        <f>'Provincial populations'!$N$54*CDD!C33+'Provincial populations'!$M$54*CDD!F33+'Provincial populations'!$L$54*CDD!I33+'Provincial populations'!$K$54*CDD!J33+'Provincial populations'!$J$54*CDD!M33+'Provincial populations'!$I$54*CDD!N33+'Provincial populations'!$H$54*CDD!O33+'Provincial populations'!$G$54*CDD!P33+'Provincial populations'!$F$54*CDD!Q33+'Provincial populations'!$E$54*CDD!R33</f>
        <v>0</v>
      </c>
    </row>
    <row r="34" spans="2:19" x14ac:dyDescent="0.2">
      <c r="B34" s="16">
        <v>29983</v>
      </c>
      <c r="C34" s="17">
        <v>0</v>
      </c>
      <c r="D34" s="13">
        <v>0</v>
      </c>
      <c r="E34" s="13">
        <v>0</v>
      </c>
      <c r="F34" s="18">
        <f t="shared" si="0"/>
        <v>0</v>
      </c>
      <c r="G34" s="13">
        <v>0</v>
      </c>
      <c r="H34" s="13">
        <v>0</v>
      </c>
      <c r="I34" s="18">
        <f t="shared" si="3"/>
        <v>0</v>
      </c>
      <c r="J34" s="13">
        <v>0</v>
      </c>
      <c r="K34" s="13">
        <v>0</v>
      </c>
      <c r="L34" s="13">
        <v>0</v>
      </c>
      <c r="M34" s="18">
        <f t="shared" si="2"/>
        <v>0</v>
      </c>
      <c r="N34" s="13">
        <v>0</v>
      </c>
      <c r="O34" s="13">
        <v>0</v>
      </c>
      <c r="P34" s="13">
        <v>0</v>
      </c>
      <c r="Q34" s="13">
        <v>0</v>
      </c>
      <c r="R34" s="13">
        <v>0</v>
      </c>
      <c r="S34" s="21">
        <f>'Provincial populations'!$N$54*CDD!C34+'Provincial populations'!$M$54*CDD!F34+'Provincial populations'!$L$54*CDD!I34+'Provincial populations'!$K$54*CDD!J34+'Provincial populations'!$J$54*CDD!M34+'Provincial populations'!$I$54*CDD!N34+'Provincial populations'!$H$54*CDD!O34+'Provincial populations'!$G$54*CDD!P34+'Provincial populations'!$F$54*CDD!Q34+'Provincial populations'!$E$54*CDD!R34</f>
        <v>0</v>
      </c>
    </row>
    <row r="35" spans="2:19" x14ac:dyDescent="0.2">
      <c r="B35" s="16">
        <v>30011</v>
      </c>
      <c r="C35" s="17">
        <v>0</v>
      </c>
      <c r="D35" s="13">
        <v>0</v>
      </c>
      <c r="E35" s="13">
        <v>0</v>
      </c>
      <c r="F35" s="18">
        <f t="shared" si="0"/>
        <v>0</v>
      </c>
      <c r="G35" s="13">
        <v>0</v>
      </c>
      <c r="H35" s="13">
        <v>0</v>
      </c>
      <c r="I35" s="18">
        <f t="shared" si="3"/>
        <v>0</v>
      </c>
      <c r="J35" s="13">
        <v>0</v>
      </c>
      <c r="K35" s="13">
        <v>0</v>
      </c>
      <c r="L35" s="13">
        <v>0</v>
      </c>
      <c r="M35" s="18">
        <f t="shared" si="2"/>
        <v>0</v>
      </c>
      <c r="N35" s="13">
        <v>0</v>
      </c>
      <c r="O35" s="13">
        <v>0</v>
      </c>
      <c r="P35" s="13">
        <v>0</v>
      </c>
      <c r="Q35" s="13">
        <v>0</v>
      </c>
      <c r="R35" s="13">
        <v>0</v>
      </c>
      <c r="S35" s="21">
        <f>'Provincial populations'!$N$54*CDD!C35+'Provincial populations'!$M$54*CDD!F35+'Provincial populations'!$L$54*CDD!I35+'Provincial populations'!$K$54*CDD!J35+'Provincial populations'!$J$54*CDD!M35+'Provincial populations'!$I$54*CDD!N35+'Provincial populations'!$H$54*CDD!O35+'Provincial populations'!$G$54*CDD!P35+'Provincial populations'!$F$54*CDD!Q35+'Provincial populations'!$E$54*CDD!R35</f>
        <v>0</v>
      </c>
    </row>
    <row r="36" spans="2:19" x14ac:dyDescent="0.2">
      <c r="B36" s="16">
        <v>30042</v>
      </c>
      <c r="C36" s="17">
        <v>0</v>
      </c>
      <c r="D36" s="13">
        <v>0</v>
      </c>
      <c r="E36" s="13">
        <v>0</v>
      </c>
      <c r="F36" s="18">
        <f t="shared" si="0"/>
        <v>0</v>
      </c>
      <c r="G36" s="13">
        <v>0</v>
      </c>
      <c r="H36" s="13">
        <v>0</v>
      </c>
      <c r="I36" s="18">
        <f t="shared" si="3"/>
        <v>0</v>
      </c>
      <c r="J36" s="13">
        <v>0</v>
      </c>
      <c r="K36" s="13">
        <v>0</v>
      </c>
      <c r="L36" s="13">
        <v>0</v>
      </c>
      <c r="M36" s="18">
        <f t="shared" si="2"/>
        <v>0</v>
      </c>
      <c r="N36" s="13">
        <v>0</v>
      </c>
      <c r="O36" s="13">
        <v>0</v>
      </c>
      <c r="P36" s="13">
        <v>0</v>
      </c>
      <c r="Q36" s="13">
        <v>0</v>
      </c>
      <c r="R36" s="13">
        <v>0</v>
      </c>
      <c r="S36" s="21">
        <f>'Provincial populations'!$N$54*CDD!C36+'Provincial populations'!$M$54*CDD!F36+'Provincial populations'!$L$54*CDD!I36+'Provincial populations'!$K$54*CDD!J36+'Provincial populations'!$J$54*CDD!M36+'Provincial populations'!$I$54*CDD!N36+'Provincial populations'!$H$54*CDD!O36+'Provincial populations'!$G$54*CDD!P36+'Provincial populations'!$F$54*CDD!Q36+'Provincial populations'!$E$54*CDD!R36</f>
        <v>0</v>
      </c>
    </row>
    <row r="37" spans="2:19" x14ac:dyDescent="0.2">
      <c r="B37" s="16">
        <v>30072</v>
      </c>
      <c r="C37" s="17">
        <v>0</v>
      </c>
      <c r="D37" s="13">
        <v>0</v>
      </c>
      <c r="E37" s="13">
        <v>0</v>
      </c>
      <c r="F37" s="18">
        <f t="shared" si="0"/>
        <v>0</v>
      </c>
      <c r="G37" s="13">
        <v>0</v>
      </c>
      <c r="H37" s="13">
        <v>0.6</v>
      </c>
      <c r="I37" s="18">
        <f t="shared" si="3"/>
        <v>0.33392122281011166</v>
      </c>
      <c r="J37" s="13">
        <v>13.9</v>
      </c>
      <c r="K37" s="13">
        <v>12.1</v>
      </c>
      <c r="L37" s="13">
        <v>3.8</v>
      </c>
      <c r="M37" s="18">
        <f t="shared" si="2"/>
        <v>5.2648209236569272</v>
      </c>
      <c r="N37" s="13">
        <v>19.399999999999999</v>
      </c>
      <c r="O37" s="13">
        <v>0.3</v>
      </c>
      <c r="P37" s="13">
        <v>0</v>
      </c>
      <c r="Q37" s="13">
        <v>0</v>
      </c>
      <c r="R37" s="13">
        <v>0</v>
      </c>
      <c r="S37" s="21">
        <f>'Provincial populations'!$N$54*CDD!C37+'Provincial populations'!$M$54*CDD!F37+'Provincial populations'!$L$54*CDD!I37+'Provincial populations'!$K$54*CDD!J37+'Provincial populations'!$J$54*CDD!M37+'Provincial populations'!$I$54*CDD!N37+'Provincial populations'!$H$54*CDD!O37+'Provincial populations'!$G$54*CDD!P37+'Provincial populations'!$F$54*CDD!Q37+'Provincial populations'!$E$54*CDD!R37</f>
        <v>7.5526014144272917</v>
      </c>
    </row>
    <row r="38" spans="2:19" x14ac:dyDescent="0.2">
      <c r="B38" s="16">
        <v>30103</v>
      </c>
      <c r="C38" s="17">
        <v>14.4</v>
      </c>
      <c r="D38" s="13">
        <v>9</v>
      </c>
      <c r="E38" s="13">
        <v>4.5</v>
      </c>
      <c r="F38" s="18">
        <f t="shared" si="0"/>
        <v>6.6799117867128732</v>
      </c>
      <c r="G38" s="13">
        <v>11.5</v>
      </c>
      <c r="H38" s="13">
        <v>13.6</v>
      </c>
      <c r="I38" s="18">
        <f t="shared" si="3"/>
        <v>12.668724279835391</v>
      </c>
      <c r="J38" s="13">
        <v>3.5</v>
      </c>
      <c r="K38" s="13">
        <v>8.9</v>
      </c>
      <c r="L38" s="13">
        <v>2.7</v>
      </c>
      <c r="M38" s="18">
        <f t="shared" si="2"/>
        <v>3.7942035815268618</v>
      </c>
      <c r="N38" s="13">
        <v>12.2</v>
      </c>
      <c r="O38" s="13">
        <v>0</v>
      </c>
      <c r="P38" s="13">
        <v>0.3</v>
      </c>
      <c r="Q38" s="13">
        <v>0</v>
      </c>
      <c r="R38" s="13">
        <v>0</v>
      </c>
      <c r="S38" s="21">
        <f>'Provincial populations'!$N$54*CDD!C38+'Provincial populations'!$M$54*CDD!F38+'Provincial populations'!$L$54*CDD!I38+'Provincial populations'!$K$54*CDD!J38+'Provincial populations'!$J$54*CDD!M38+'Provincial populations'!$I$54*CDD!N38+'Provincial populations'!$H$54*CDD!O38+'Provincial populations'!$G$54*CDD!P38+'Provincial populations'!$F$54*CDD!Q38+'Provincial populations'!$E$54*CDD!R38</f>
        <v>7.4768592500261395</v>
      </c>
    </row>
    <row r="39" spans="2:19" x14ac:dyDescent="0.2">
      <c r="B39" s="16">
        <v>30133</v>
      </c>
      <c r="C39" s="17">
        <v>15.8</v>
      </c>
      <c r="D39" s="13">
        <v>5</v>
      </c>
      <c r="E39" s="13">
        <v>13.4</v>
      </c>
      <c r="F39" s="18">
        <f t="shared" si="0"/>
        <v>9.3308313314693017</v>
      </c>
      <c r="G39" s="13">
        <v>37</v>
      </c>
      <c r="H39" s="13">
        <v>36</v>
      </c>
      <c r="I39" s="18">
        <f t="shared" si="3"/>
        <v>36.443464628649814</v>
      </c>
      <c r="J39" s="13">
        <v>70</v>
      </c>
      <c r="K39" s="13">
        <v>102.1</v>
      </c>
      <c r="L39" s="13">
        <v>96.7</v>
      </c>
      <c r="M39" s="18">
        <f t="shared" si="2"/>
        <v>97.653016022620164</v>
      </c>
      <c r="N39" s="13">
        <v>104.2</v>
      </c>
      <c r="O39" s="13">
        <v>10.199999999999999</v>
      </c>
      <c r="P39" s="13">
        <v>49.6</v>
      </c>
      <c r="Q39" s="13">
        <v>54.7</v>
      </c>
      <c r="R39" s="13">
        <v>20.8</v>
      </c>
      <c r="S39" s="21">
        <f>'Provincial populations'!$N$54*CDD!C39+'Provincial populations'!$M$54*CDD!F39+'Provincial populations'!$L$54*CDD!I39+'Provincial populations'!$K$54*CDD!J39+'Provincial populations'!$J$54*CDD!M39+'Provincial populations'!$I$54*CDD!N39+'Provincial populations'!$H$54*CDD!O39+'Provincial populations'!$G$54*CDD!P39+'Provincial populations'!$F$54*CDD!Q39+'Provincial populations'!$E$54*CDD!R39</f>
        <v>71.744236644429535</v>
      </c>
    </row>
    <row r="40" spans="2:19" x14ac:dyDescent="0.2">
      <c r="B40" s="16">
        <v>30164</v>
      </c>
      <c r="C40" s="17">
        <v>6.9</v>
      </c>
      <c r="D40" s="13">
        <v>2.4</v>
      </c>
      <c r="E40" s="13">
        <v>2.9</v>
      </c>
      <c r="F40" s="18">
        <f t="shared" si="0"/>
        <v>2.6577875792541246</v>
      </c>
      <c r="G40" s="13">
        <v>45.2</v>
      </c>
      <c r="H40" s="13">
        <v>21.9</v>
      </c>
      <c r="I40" s="18">
        <f t="shared" si="3"/>
        <v>32.232725847540664</v>
      </c>
      <c r="J40" s="13">
        <v>37.9</v>
      </c>
      <c r="K40" s="13">
        <v>29.3</v>
      </c>
      <c r="L40" s="13">
        <v>25.4</v>
      </c>
      <c r="M40" s="18">
        <f t="shared" si="2"/>
        <v>26.088289349670124</v>
      </c>
      <c r="N40" s="13">
        <v>29.6</v>
      </c>
      <c r="O40" s="13">
        <v>0.8</v>
      </c>
      <c r="P40" s="13">
        <v>10.3</v>
      </c>
      <c r="Q40" s="13">
        <v>12.3</v>
      </c>
      <c r="R40" s="13">
        <v>8</v>
      </c>
      <c r="S40" s="21">
        <f>'Provincial populations'!$N$54*CDD!C40+'Provincial populations'!$M$54*CDD!F40+'Provincial populations'!$L$54*CDD!I40+'Provincial populations'!$K$54*CDD!J40+'Provincial populations'!$J$54*CDD!M40+'Provincial populations'!$I$54*CDD!N40+'Provincial populations'!$H$54*CDD!O40+'Provincial populations'!$G$54*CDD!P40+'Provincial populations'!$F$54*CDD!Q40+'Provincial populations'!$E$54*CDD!R40</f>
        <v>21.522800611001522</v>
      </c>
    </row>
    <row r="41" spans="2:19" x14ac:dyDescent="0.2">
      <c r="B41" s="16">
        <v>30195</v>
      </c>
      <c r="C41" s="17">
        <v>0.4</v>
      </c>
      <c r="D41" s="13">
        <v>0</v>
      </c>
      <c r="E41" s="13">
        <v>4</v>
      </c>
      <c r="F41" s="18">
        <f t="shared" si="0"/>
        <v>2.0623006340330012</v>
      </c>
      <c r="G41" s="13">
        <v>6.4</v>
      </c>
      <c r="H41" s="13">
        <v>4.9000000000000004</v>
      </c>
      <c r="I41" s="18">
        <f t="shared" si="3"/>
        <v>5.5651969429747208</v>
      </c>
      <c r="J41" s="13">
        <v>19.100000000000001</v>
      </c>
      <c r="K41" s="13">
        <v>14.3</v>
      </c>
      <c r="L41" s="13">
        <v>9.5</v>
      </c>
      <c r="M41" s="18">
        <f t="shared" si="2"/>
        <v>10.34712535344015</v>
      </c>
      <c r="N41" s="13">
        <v>15</v>
      </c>
      <c r="O41" s="13">
        <v>0.6</v>
      </c>
      <c r="P41" s="13">
        <v>1.4</v>
      </c>
      <c r="Q41" s="13">
        <v>2.6</v>
      </c>
      <c r="R41" s="13">
        <v>1.7</v>
      </c>
      <c r="S41" s="21">
        <f>'Provincial populations'!$N$54*CDD!C41+'Provincial populations'!$M$54*CDD!F41+'Provincial populations'!$L$54*CDD!I41+'Provincial populations'!$K$54*CDD!J41+'Provincial populations'!$J$54*CDD!M41+'Provincial populations'!$I$54*CDD!N41+'Provincial populations'!$H$54*CDD!O41+'Provincial populations'!$G$54*CDD!P41+'Provincial populations'!$F$54*CDD!Q41+'Provincial populations'!$E$54*CDD!R41</f>
        <v>8.9750142863661644</v>
      </c>
    </row>
    <row r="42" spans="2:19" x14ac:dyDescent="0.2">
      <c r="B42" s="16">
        <v>30225</v>
      </c>
      <c r="C42" s="17">
        <v>0</v>
      </c>
      <c r="D42" s="13">
        <v>0</v>
      </c>
      <c r="E42" s="13">
        <v>0</v>
      </c>
      <c r="F42" s="18">
        <f t="shared" si="0"/>
        <v>0</v>
      </c>
      <c r="G42" s="13">
        <v>0</v>
      </c>
      <c r="H42" s="13">
        <v>0</v>
      </c>
      <c r="I42" s="18">
        <f t="shared" si="3"/>
        <v>0</v>
      </c>
      <c r="J42" s="13">
        <v>0</v>
      </c>
      <c r="K42" s="13">
        <v>0</v>
      </c>
      <c r="L42" s="13">
        <v>0</v>
      </c>
      <c r="M42" s="18">
        <f t="shared" si="2"/>
        <v>0</v>
      </c>
      <c r="N42" s="13">
        <v>0</v>
      </c>
      <c r="O42" s="13">
        <v>0</v>
      </c>
      <c r="P42" s="13">
        <v>0</v>
      </c>
      <c r="Q42" s="13">
        <v>0</v>
      </c>
      <c r="R42" s="13">
        <v>0</v>
      </c>
      <c r="S42" s="21">
        <f>'Provincial populations'!$N$54*CDD!C42+'Provincial populations'!$M$54*CDD!F42+'Provincial populations'!$L$54*CDD!I42+'Provincial populations'!$K$54*CDD!J42+'Provincial populations'!$J$54*CDD!M42+'Provincial populations'!$I$54*CDD!N42+'Provincial populations'!$H$54*CDD!O42+'Provincial populations'!$G$54*CDD!P42+'Provincial populations'!$F$54*CDD!Q42+'Provincial populations'!$E$54*CDD!R42</f>
        <v>0</v>
      </c>
    </row>
    <row r="43" spans="2:19" x14ac:dyDescent="0.2">
      <c r="B43" s="16">
        <v>30256</v>
      </c>
      <c r="C43" s="17">
        <v>0</v>
      </c>
      <c r="D43" s="13">
        <v>0</v>
      </c>
      <c r="E43" s="13">
        <v>0</v>
      </c>
      <c r="F43" s="18">
        <f t="shared" si="0"/>
        <v>0</v>
      </c>
      <c r="G43" s="13">
        <v>0</v>
      </c>
      <c r="H43" s="13">
        <v>0</v>
      </c>
      <c r="I43" s="18">
        <f t="shared" si="3"/>
        <v>0</v>
      </c>
      <c r="J43" s="13">
        <v>0</v>
      </c>
      <c r="K43" s="13">
        <v>0</v>
      </c>
      <c r="L43" s="13">
        <v>0</v>
      </c>
      <c r="M43" s="18">
        <f t="shared" si="2"/>
        <v>0</v>
      </c>
      <c r="N43" s="13">
        <v>0</v>
      </c>
      <c r="O43" s="13">
        <v>0</v>
      </c>
      <c r="P43" s="13">
        <v>0</v>
      </c>
      <c r="Q43" s="13">
        <v>0</v>
      </c>
      <c r="R43" s="13">
        <v>0</v>
      </c>
      <c r="S43" s="21">
        <f>'Provincial populations'!$N$54*CDD!C43+'Provincial populations'!$M$54*CDD!F43+'Provincial populations'!$L$54*CDD!I43+'Provincial populations'!$K$54*CDD!J43+'Provincial populations'!$J$54*CDD!M43+'Provincial populations'!$I$54*CDD!N43+'Provincial populations'!$H$54*CDD!O43+'Provincial populations'!$G$54*CDD!P43+'Provincial populations'!$F$54*CDD!Q43+'Provincial populations'!$E$54*CDD!R43</f>
        <v>0</v>
      </c>
    </row>
    <row r="44" spans="2:19" x14ac:dyDescent="0.2">
      <c r="B44" s="16">
        <v>30286</v>
      </c>
      <c r="C44" s="17">
        <v>0</v>
      </c>
      <c r="D44" s="13">
        <v>0</v>
      </c>
      <c r="E44" s="13">
        <v>0</v>
      </c>
      <c r="F44" s="18">
        <f t="shared" si="0"/>
        <v>0</v>
      </c>
      <c r="G44" s="13">
        <v>0</v>
      </c>
      <c r="H44" s="13">
        <v>0</v>
      </c>
      <c r="I44" s="18">
        <f t="shared" si="3"/>
        <v>0</v>
      </c>
      <c r="J44" s="13">
        <v>0</v>
      </c>
      <c r="K44" s="13">
        <v>0</v>
      </c>
      <c r="L44" s="13">
        <v>0</v>
      </c>
      <c r="M44" s="18">
        <f t="shared" si="2"/>
        <v>0</v>
      </c>
      <c r="N44" s="13">
        <v>0</v>
      </c>
      <c r="O44" s="13">
        <v>0</v>
      </c>
      <c r="P44" s="13">
        <v>0</v>
      </c>
      <c r="Q44" s="13">
        <v>0</v>
      </c>
      <c r="R44" s="13">
        <v>0</v>
      </c>
      <c r="S44" s="21">
        <f>'Provincial populations'!$N$54*CDD!C44+'Provincial populations'!$M$54*CDD!F44+'Provincial populations'!$L$54*CDD!I44+'Provincial populations'!$K$54*CDD!J44+'Provincial populations'!$J$54*CDD!M44+'Provincial populations'!$I$54*CDD!N44+'Provincial populations'!$H$54*CDD!O44+'Provincial populations'!$G$54*CDD!P44+'Provincial populations'!$F$54*CDD!Q44+'Provincial populations'!$E$54*CDD!R44</f>
        <v>0</v>
      </c>
    </row>
    <row r="45" spans="2:19" x14ac:dyDescent="0.2">
      <c r="B45" s="16">
        <v>30317</v>
      </c>
      <c r="C45" s="17">
        <v>0</v>
      </c>
      <c r="D45" s="13">
        <v>0</v>
      </c>
      <c r="E45" s="13">
        <v>0</v>
      </c>
      <c r="F45" s="18">
        <f t="shared" si="0"/>
        <v>0</v>
      </c>
      <c r="G45" s="13">
        <v>0</v>
      </c>
      <c r="H45" s="13">
        <v>0</v>
      </c>
      <c r="I45" s="18">
        <f t="shared" si="3"/>
        <v>0</v>
      </c>
      <c r="J45" s="13">
        <v>0</v>
      </c>
      <c r="K45" s="13">
        <v>0</v>
      </c>
      <c r="L45" s="13">
        <v>0</v>
      </c>
      <c r="M45" s="18">
        <f t="shared" si="2"/>
        <v>0</v>
      </c>
      <c r="N45" s="13">
        <v>0</v>
      </c>
      <c r="O45" s="13">
        <v>0</v>
      </c>
      <c r="P45" s="13">
        <v>0</v>
      </c>
      <c r="Q45" s="13">
        <v>0</v>
      </c>
      <c r="R45" s="13">
        <v>0</v>
      </c>
      <c r="S45" s="21">
        <f>'Provincial populations'!$N$55*CDD!C45+'Provincial populations'!$M$55*CDD!F45+'Provincial populations'!$L$55*CDD!I45+'Provincial populations'!$K$55*CDD!J45+'Provincial populations'!$J$55*CDD!M45+'Provincial populations'!$I$55*CDD!N45+'Provincial populations'!$H$55*CDD!O45+'Provincial populations'!$G$55*CDD!P45+'Provincial populations'!$F$55*CDD!Q45+'Provincial populations'!$E$55*CDD!R45</f>
        <v>0</v>
      </c>
    </row>
    <row r="46" spans="2:19" x14ac:dyDescent="0.2">
      <c r="B46" s="16">
        <v>30348</v>
      </c>
      <c r="C46" s="17">
        <v>0</v>
      </c>
      <c r="D46" s="13">
        <v>0</v>
      </c>
      <c r="E46" s="13">
        <v>0</v>
      </c>
      <c r="F46" s="18">
        <f t="shared" si="0"/>
        <v>0</v>
      </c>
      <c r="G46" s="13">
        <v>0</v>
      </c>
      <c r="H46" s="13">
        <v>0</v>
      </c>
      <c r="I46" s="18">
        <f t="shared" si="3"/>
        <v>0</v>
      </c>
      <c r="J46" s="13">
        <v>0</v>
      </c>
      <c r="K46" s="13">
        <v>0</v>
      </c>
      <c r="L46" s="13">
        <v>0</v>
      </c>
      <c r="M46" s="18">
        <f t="shared" si="2"/>
        <v>0</v>
      </c>
      <c r="N46" s="13">
        <v>0</v>
      </c>
      <c r="O46" s="13">
        <v>0</v>
      </c>
      <c r="P46" s="13">
        <v>0</v>
      </c>
      <c r="Q46" s="13">
        <v>0</v>
      </c>
      <c r="R46" s="13">
        <v>0</v>
      </c>
      <c r="S46" s="21">
        <f>'Provincial populations'!$N$55*CDD!C46+'Provincial populations'!$M$55*CDD!F46+'Provincial populations'!$L$55*CDD!I46+'Provincial populations'!$K$55*CDD!J46+'Provincial populations'!$J$55*CDD!M46+'Provincial populations'!$I$55*CDD!N46+'Provincial populations'!$H$55*CDD!O46+'Provincial populations'!$G$55*CDD!P46+'Provincial populations'!$F$55*CDD!Q46+'Provincial populations'!$E$55*CDD!R46</f>
        <v>0</v>
      </c>
    </row>
    <row r="47" spans="2:19" x14ac:dyDescent="0.2">
      <c r="B47" s="16">
        <v>30376</v>
      </c>
      <c r="C47" s="17">
        <v>0</v>
      </c>
      <c r="D47" s="13">
        <v>0</v>
      </c>
      <c r="E47" s="13">
        <v>0</v>
      </c>
      <c r="F47" s="18">
        <f t="shared" si="0"/>
        <v>0</v>
      </c>
      <c r="G47" s="13">
        <v>0</v>
      </c>
      <c r="H47" s="13">
        <v>0</v>
      </c>
      <c r="I47" s="18">
        <f t="shared" si="3"/>
        <v>0</v>
      </c>
      <c r="J47" s="13">
        <v>0</v>
      </c>
      <c r="K47" s="13">
        <v>0</v>
      </c>
      <c r="L47" s="13">
        <v>0</v>
      </c>
      <c r="M47" s="18">
        <f t="shared" si="2"/>
        <v>0</v>
      </c>
      <c r="N47" s="13">
        <v>0</v>
      </c>
      <c r="O47" s="13">
        <v>0</v>
      </c>
      <c r="P47" s="13">
        <v>0</v>
      </c>
      <c r="Q47" s="13">
        <v>0</v>
      </c>
      <c r="R47" s="13">
        <v>0</v>
      </c>
      <c r="S47" s="21">
        <f>'Provincial populations'!$N$55*CDD!C47+'Provincial populations'!$M$55*CDD!F47+'Provincial populations'!$L$55*CDD!I47+'Provincial populations'!$K$55*CDD!J47+'Provincial populations'!$J$55*CDD!M47+'Provincial populations'!$I$55*CDD!N47+'Provincial populations'!$H$55*CDD!O47+'Provincial populations'!$G$55*CDD!P47+'Provincial populations'!$F$55*CDD!Q47+'Provincial populations'!$E$55*CDD!R47</f>
        <v>0</v>
      </c>
    </row>
    <row r="48" spans="2:19" x14ac:dyDescent="0.2">
      <c r="B48" s="16">
        <v>30407</v>
      </c>
      <c r="C48" s="17">
        <v>0</v>
      </c>
      <c r="D48" s="13">
        <v>0</v>
      </c>
      <c r="E48" s="13">
        <v>0</v>
      </c>
      <c r="F48" s="18">
        <f t="shared" si="0"/>
        <v>0</v>
      </c>
      <c r="G48" s="13">
        <v>0</v>
      </c>
      <c r="H48" s="13">
        <v>0</v>
      </c>
      <c r="I48" s="18">
        <f t="shared" si="3"/>
        <v>0</v>
      </c>
      <c r="J48" s="13">
        <v>0</v>
      </c>
      <c r="K48" s="13">
        <v>0</v>
      </c>
      <c r="L48" s="13">
        <v>0</v>
      </c>
      <c r="M48" s="18">
        <f t="shared" si="2"/>
        <v>0</v>
      </c>
      <c r="N48" s="13">
        <v>0</v>
      </c>
      <c r="O48" s="13">
        <v>0</v>
      </c>
      <c r="P48" s="13">
        <v>0</v>
      </c>
      <c r="Q48" s="13">
        <v>0</v>
      </c>
      <c r="R48" s="13">
        <v>0</v>
      </c>
      <c r="S48" s="21">
        <f>'Provincial populations'!$N$55*CDD!C48+'Provincial populations'!$M$55*CDD!F48+'Provincial populations'!$L$55*CDD!I48+'Provincial populations'!$K$55*CDD!J48+'Provincial populations'!$J$55*CDD!M48+'Provincial populations'!$I$55*CDD!N48+'Provincial populations'!$H$55*CDD!O48+'Provincial populations'!$G$55*CDD!P48+'Provincial populations'!$F$55*CDD!Q48+'Provincial populations'!$E$55*CDD!R48</f>
        <v>0</v>
      </c>
    </row>
    <row r="49" spans="2:19" x14ac:dyDescent="0.2">
      <c r="B49" s="16">
        <v>30437</v>
      </c>
      <c r="C49" s="17">
        <v>6.3</v>
      </c>
      <c r="D49" s="13">
        <v>0</v>
      </c>
      <c r="E49" s="13">
        <v>0.6</v>
      </c>
      <c r="F49" s="18">
        <f t="shared" si="0"/>
        <v>0.30934509510495017</v>
      </c>
      <c r="G49" s="13">
        <v>0.9</v>
      </c>
      <c r="H49" s="13">
        <v>0.4</v>
      </c>
      <c r="I49" s="18">
        <f t="shared" si="3"/>
        <v>0.62173231432490694</v>
      </c>
      <c r="J49" s="13">
        <v>0</v>
      </c>
      <c r="K49" s="13">
        <v>0</v>
      </c>
      <c r="L49" s="13">
        <v>0</v>
      </c>
      <c r="M49" s="18">
        <f t="shared" si="2"/>
        <v>0</v>
      </c>
      <c r="N49" s="13">
        <v>0.6</v>
      </c>
      <c r="O49" s="13">
        <v>0</v>
      </c>
      <c r="P49" s="13">
        <v>0</v>
      </c>
      <c r="Q49" s="13">
        <v>0</v>
      </c>
      <c r="R49" s="13">
        <v>0</v>
      </c>
      <c r="S49" s="21">
        <f>'Provincial populations'!$N$55*CDD!C49+'Provincial populations'!$M$55*CDD!F49+'Provincial populations'!$L$55*CDD!I49+'Provincial populations'!$K$55*CDD!J49+'Provincial populations'!$J$55*CDD!M49+'Provincial populations'!$I$55*CDD!N49+'Provincial populations'!$H$55*CDD!O49+'Provincial populations'!$G$55*CDD!P49+'Provincial populations'!$F$55*CDD!Q49+'Provincial populations'!$E$55*CDD!R49</f>
        <v>0.93201849388164204</v>
      </c>
    </row>
    <row r="50" spans="2:19" x14ac:dyDescent="0.2">
      <c r="B50" s="16">
        <v>30468</v>
      </c>
      <c r="C50" s="17">
        <v>0.6</v>
      </c>
      <c r="D50" s="13">
        <v>4.8</v>
      </c>
      <c r="E50" s="13">
        <v>1.2</v>
      </c>
      <c r="F50" s="18">
        <f t="shared" si="0"/>
        <v>2.9439294293702982</v>
      </c>
      <c r="G50" s="13">
        <v>20.5</v>
      </c>
      <c r="H50" s="13">
        <v>21.2</v>
      </c>
      <c r="I50" s="18">
        <f t="shared" si="3"/>
        <v>20.88957475994513</v>
      </c>
      <c r="J50" s="13">
        <v>38.1</v>
      </c>
      <c r="K50" s="13">
        <v>86.5</v>
      </c>
      <c r="L50" s="13">
        <v>59.8</v>
      </c>
      <c r="M50" s="18">
        <f t="shared" si="2"/>
        <v>64.512134778510841</v>
      </c>
      <c r="N50" s="13">
        <v>70.2</v>
      </c>
      <c r="O50" s="13">
        <v>15.3</v>
      </c>
      <c r="P50" s="13">
        <v>21.3</v>
      </c>
      <c r="Q50" s="13">
        <v>10.9</v>
      </c>
      <c r="R50" s="13">
        <v>2.4</v>
      </c>
      <c r="S50" s="21">
        <f>'Provincial populations'!$N$55*CDD!C50+'Provincial populations'!$M$55*CDD!F50+'Provincial populations'!$L$55*CDD!I50+'Provincial populations'!$K$55*CDD!J50+'Provincial populations'!$J$55*CDD!M50+'Provincial populations'!$I$55*CDD!N50+'Provincial populations'!$H$55*CDD!O50+'Provincial populations'!$G$55*CDD!P50+'Provincial populations'!$F$55*CDD!Q50+'Provincial populations'!$E$55*CDD!R50</f>
        <v>45.294432376718881</v>
      </c>
    </row>
    <row r="51" spans="2:19" x14ac:dyDescent="0.2">
      <c r="B51" s="16">
        <v>30498</v>
      </c>
      <c r="C51" s="17">
        <v>3.6</v>
      </c>
      <c r="D51" s="13">
        <v>8.6999999999999993</v>
      </c>
      <c r="E51" s="13">
        <v>7.7</v>
      </c>
      <c r="F51" s="18">
        <f t="shared" si="0"/>
        <v>8.1844248414917491</v>
      </c>
      <c r="G51" s="13">
        <v>75</v>
      </c>
      <c r="H51" s="13">
        <v>56</v>
      </c>
      <c r="I51" s="18">
        <f t="shared" si="3"/>
        <v>64.425827944346452</v>
      </c>
      <c r="J51" s="13">
        <v>141.9</v>
      </c>
      <c r="K51" s="13">
        <v>123.1</v>
      </c>
      <c r="L51" s="13">
        <v>142.4</v>
      </c>
      <c r="M51" s="18">
        <f t="shared" si="2"/>
        <v>138.99385014137604</v>
      </c>
      <c r="N51" s="13">
        <v>111.1</v>
      </c>
      <c r="O51" s="13">
        <v>12.7</v>
      </c>
      <c r="P51" s="13">
        <v>32.6</v>
      </c>
      <c r="Q51" s="13">
        <v>26</v>
      </c>
      <c r="R51" s="13">
        <v>19.899999999999999</v>
      </c>
      <c r="S51" s="21">
        <f>'Provincial populations'!$N$55*CDD!C51+'Provincial populations'!$M$55*CDD!F51+'Provincial populations'!$L$55*CDD!I51+'Provincial populations'!$K$55*CDD!J51+'Provincial populations'!$J$55*CDD!M51+'Provincial populations'!$I$55*CDD!N51+'Provincial populations'!$H$55*CDD!O51+'Provincial populations'!$G$55*CDD!P51+'Provincial populations'!$F$55*CDD!Q51+'Provincial populations'!$E$55*CDD!R51</f>
        <v>90.163949725008749</v>
      </c>
    </row>
    <row r="52" spans="2:19" x14ac:dyDescent="0.2">
      <c r="B52" s="16">
        <v>30529</v>
      </c>
      <c r="C52" s="17">
        <v>8.5</v>
      </c>
      <c r="D52" s="13">
        <v>24.2</v>
      </c>
      <c r="E52" s="13">
        <v>42.4</v>
      </c>
      <c r="F52" s="18">
        <f t="shared" si="0"/>
        <v>33.583467884850151</v>
      </c>
      <c r="G52" s="13">
        <v>122.9</v>
      </c>
      <c r="H52" s="13">
        <v>92.9</v>
      </c>
      <c r="I52" s="18">
        <f t="shared" si="3"/>
        <v>106.20393885949443</v>
      </c>
      <c r="J52" s="13">
        <v>144.6</v>
      </c>
      <c r="K52" s="13">
        <v>106</v>
      </c>
      <c r="L52" s="13">
        <v>102</v>
      </c>
      <c r="M52" s="18">
        <f t="shared" si="2"/>
        <v>102.70593779453347</v>
      </c>
      <c r="N52" s="13">
        <v>98.9</v>
      </c>
      <c r="O52" s="13">
        <v>19.100000000000001</v>
      </c>
      <c r="P52" s="13">
        <v>29.2</v>
      </c>
      <c r="Q52" s="13">
        <v>27.4</v>
      </c>
      <c r="R52" s="13">
        <v>11</v>
      </c>
      <c r="S52" s="21">
        <f>'Provincial populations'!$N$55*CDD!C52+'Provincial populations'!$M$55*CDD!F52+'Provincial populations'!$L$55*CDD!I52+'Provincial populations'!$K$55*CDD!J52+'Provincial populations'!$J$55*CDD!M52+'Provincial populations'!$I$55*CDD!N52+'Provincial populations'!$H$55*CDD!O52+'Provincial populations'!$G$55*CDD!P52+'Provincial populations'!$F$55*CDD!Q52+'Provincial populations'!$E$55*CDD!R52</f>
        <v>78.644536833194707</v>
      </c>
    </row>
    <row r="53" spans="2:19" x14ac:dyDescent="0.2">
      <c r="B53" s="16">
        <v>30560</v>
      </c>
      <c r="C53" s="17">
        <v>0</v>
      </c>
      <c r="D53" s="13">
        <v>0</v>
      </c>
      <c r="E53" s="13">
        <v>2.9</v>
      </c>
      <c r="F53" s="18">
        <f t="shared" si="0"/>
        <v>1.4951679596739258</v>
      </c>
      <c r="G53" s="13">
        <v>8.1999999999999993</v>
      </c>
      <c r="H53" s="13">
        <v>7.1</v>
      </c>
      <c r="I53" s="18">
        <f t="shared" si="3"/>
        <v>7.5878110915147943</v>
      </c>
      <c r="J53" s="13">
        <v>27.3</v>
      </c>
      <c r="K53" s="13">
        <v>49.4</v>
      </c>
      <c r="L53" s="13">
        <v>43.7</v>
      </c>
      <c r="M53" s="18">
        <f t="shared" si="2"/>
        <v>44.705961357210178</v>
      </c>
      <c r="N53" s="13">
        <v>53.8</v>
      </c>
      <c r="O53" s="13">
        <v>4.0999999999999996</v>
      </c>
      <c r="P53" s="13">
        <v>19.3</v>
      </c>
      <c r="Q53" s="13">
        <v>19.899999999999999</v>
      </c>
      <c r="R53" s="13">
        <v>3.5</v>
      </c>
      <c r="S53" s="21">
        <f>'Provincial populations'!$N$55*CDD!C53+'Provincial populations'!$M$55*CDD!F53+'Provincial populations'!$L$55*CDD!I53+'Provincial populations'!$K$55*CDD!J53+'Provincial populations'!$J$55*CDD!M53+'Provincial populations'!$I$55*CDD!N53+'Provincial populations'!$H$55*CDD!O53+'Provincial populations'!$G$55*CDD!P53+'Provincial populations'!$F$55*CDD!Q53+'Provincial populations'!$E$55*CDD!R53</f>
        <v>32.471049017802621</v>
      </c>
    </row>
    <row r="54" spans="2:19" x14ac:dyDescent="0.2">
      <c r="B54" s="16">
        <v>30590</v>
      </c>
      <c r="C54" s="17">
        <v>0</v>
      </c>
      <c r="D54" s="13">
        <v>0</v>
      </c>
      <c r="E54" s="13">
        <v>0</v>
      </c>
      <c r="F54" s="18">
        <f t="shared" si="0"/>
        <v>0</v>
      </c>
      <c r="G54" s="13">
        <v>0</v>
      </c>
      <c r="H54" s="13">
        <v>0</v>
      </c>
      <c r="I54" s="18">
        <f t="shared" si="3"/>
        <v>0</v>
      </c>
      <c r="J54" s="13">
        <v>0</v>
      </c>
      <c r="K54" s="13">
        <v>3.3</v>
      </c>
      <c r="L54" s="13">
        <v>2.8</v>
      </c>
      <c r="M54" s="18">
        <f t="shared" si="2"/>
        <v>2.8882422243166817</v>
      </c>
      <c r="N54" s="13">
        <v>5.9</v>
      </c>
      <c r="O54" s="13">
        <v>0</v>
      </c>
      <c r="P54" s="13">
        <v>0.5</v>
      </c>
      <c r="Q54" s="13">
        <v>0</v>
      </c>
      <c r="R54" s="13">
        <v>0</v>
      </c>
      <c r="S54" s="21">
        <f>'Provincial populations'!$N$55*CDD!C54+'Provincial populations'!$M$55*CDD!F54+'Provincial populations'!$L$55*CDD!I54+'Provincial populations'!$K$55*CDD!J54+'Provincial populations'!$J$55*CDD!M54+'Provincial populations'!$I$55*CDD!N54+'Provincial populations'!$H$55*CDD!O54+'Provincial populations'!$G$55*CDD!P54+'Provincial populations'!$F$55*CDD!Q54+'Provincial populations'!$E$55*CDD!R54</f>
        <v>2.5821567760587794</v>
      </c>
    </row>
    <row r="55" spans="2:19" x14ac:dyDescent="0.2">
      <c r="B55" s="16">
        <v>30621</v>
      </c>
      <c r="C55" s="17">
        <v>0</v>
      </c>
      <c r="D55" s="13">
        <v>0</v>
      </c>
      <c r="E55" s="13">
        <v>0</v>
      </c>
      <c r="F55" s="18">
        <f t="shared" si="0"/>
        <v>0</v>
      </c>
      <c r="G55" s="13">
        <v>0</v>
      </c>
      <c r="H55" s="13">
        <v>0</v>
      </c>
      <c r="I55" s="18">
        <f t="shared" si="3"/>
        <v>0</v>
      </c>
      <c r="J55" s="13">
        <v>0</v>
      </c>
      <c r="K55" s="13">
        <v>0</v>
      </c>
      <c r="L55" s="13">
        <v>0</v>
      </c>
      <c r="M55" s="18">
        <f t="shared" si="2"/>
        <v>0</v>
      </c>
      <c r="N55" s="13">
        <v>0</v>
      </c>
      <c r="O55" s="13">
        <v>0</v>
      </c>
      <c r="P55" s="13">
        <v>0</v>
      </c>
      <c r="Q55" s="13">
        <v>0</v>
      </c>
      <c r="R55" s="13">
        <v>0</v>
      </c>
      <c r="S55" s="21">
        <f>'Provincial populations'!$N$55*CDD!C55+'Provincial populations'!$M$55*CDD!F55+'Provincial populations'!$L$55*CDD!I55+'Provincial populations'!$K$55*CDD!J55+'Provincial populations'!$J$55*CDD!M55+'Provincial populations'!$I$55*CDD!N55+'Provincial populations'!$H$55*CDD!O55+'Provincial populations'!$G$55*CDD!P55+'Provincial populations'!$F$55*CDD!Q55+'Provincial populations'!$E$55*CDD!R55</f>
        <v>0</v>
      </c>
    </row>
    <row r="56" spans="2:19" x14ac:dyDescent="0.2">
      <c r="B56" s="16">
        <v>30651</v>
      </c>
      <c r="C56" s="17">
        <v>0</v>
      </c>
      <c r="D56" s="13">
        <v>0</v>
      </c>
      <c r="E56" s="13">
        <v>0</v>
      </c>
      <c r="F56" s="18">
        <f t="shared" si="0"/>
        <v>0</v>
      </c>
      <c r="G56" s="13">
        <v>0</v>
      </c>
      <c r="H56" s="13">
        <v>0</v>
      </c>
      <c r="I56" s="18">
        <f t="shared" si="3"/>
        <v>0</v>
      </c>
      <c r="J56" s="13">
        <v>0</v>
      </c>
      <c r="K56" s="13">
        <v>0</v>
      </c>
      <c r="L56" s="13">
        <v>0</v>
      </c>
      <c r="M56" s="18">
        <f t="shared" si="2"/>
        <v>0</v>
      </c>
      <c r="N56" s="13">
        <v>0</v>
      </c>
      <c r="O56" s="13">
        <v>0</v>
      </c>
      <c r="P56" s="13">
        <v>0</v>
      </c>
      <c r="Q56" s="13">
        <v>0</v>
      </c>
      <c r="R56" s="13">
        <v>0</v>
      </c>
      <c r="S56" s="21">
        <f>'Provincial populations'!$N$55*CDD!C56+'Provincial populations'!$M$55*CDD!F56+'Provincial populations'!$L$55*CDD!I56+'Provincial populations'!$K$55*CDD!J56+'Provincial populations'!$J$55*CDD!M56+'Provincial populations'!$I$55*CDD!N56+'Provincial populations'!$H$55*CDD!O56+'Provincial populations'!$G$55*CDD!P56+'Provincial populations'!$F$55*CDD!Q56+'Provincial populations'!$E$55*CDD!R56</f>
        <v>0</v>
      </c>
    </row>
    <row r="57" spans="2:19" x14ac:dyDescent="0.2">
      <c r="B57" s="16">
        <v>30682</v>
      </c>
      <c r="C57" s="17">
        <v>0</v>
      </c>
      <c r="D57" s="13">
        <v>0</v>
      </c>
      <c r="E57" s="13">
        <v>0</v>
      </c>
      <c r="F57" s="18">
        <f t="shared" si="0"/>
        <v>0</v>
      </c>
      <c r="G57" s="13">
        <v>0</v>
      </c>
      <c r="H57" s="13">
        <v>0</v>
      </c>
      <c r="I57" s="18">
        <f t="shared" si="3"/>
        <v>0</v>
      </c>
      <c r="J57" s="13">
        <v>0</v>
      </c>
      <c r="K57" s="13">
        <v>0</v>
      </c>
      <c r="L57" s="13">
        <v>0</v>
      </c>
      <c r="M57" s="18">
        <f t="shared" si="2"/>
        <v>0</v>
      </c>
      <c r="N57" s="13">
        <v>0</v>
      </c>
      <c r="O57" s="13">
        <v>0</v>
      </c>
      <c r="P57" s="13">
        <v>0</v>
      </c>
      <c r="Q57" s="13">
        <v>0</v>
      </c>
      <c r="R57" s="13">
        <v>0</v>
      </c>
      <c r="S57" s="21">
        <f>'Provincial populations'!$N$56*CDD!C57+'Provincial populations'!$M$56*CDD!F57+'Provincial populations'!$L$56*CDD!I57+'Provincial populations'!$K$56*CDD!J57+'Provincial populations'!$J$56*CDD!M57+'Provincial populations'!$I$56*CDD!N57+'Provincial populations'!$H$56*CDD!O57+'Provincial populations'!$G$56*CDD!P57+'Provincial populations'!$F$56*CDD!Q57+'Provincial populations'!$E$56*CDD!R57</f>
        <v>0</v>
      </c>
    </row>
    <row r="58" spans="2:19" x14ac:dyDescent="0.2">
      <c r="B58" s="16">
        <v>30713</v>
      </c>
      <c r="C58" s="17">
        <v>0</v>
      </c>
      <c r="D58" s="13">
        <v>0</v>
      </c>
      <c r="E58" s="13">
        <v>0</v>
      </c>
      <c r="F58" s="18">
        <f t="shared" si="0"/>
        <v>0</v>
      </c>
      <c r="G58" s="13">
        <v>0</v>
      </c>
      <c r="H58" s="13">
        <v>0</v>
      </c>
      <c r="I58" s="18">
        <f t="shared" si="3"/>
        <v>0</v>
      </c>
      <c r="J58" s="13">
        <v>0</v>
      </c>
      <c r="K58" s="13">
        <v>0</v>
      </c>
      <c r="L58" s="13">
        <v>0</v>
      </c>
      <c r="M58" s="18">
        <f t="shared" si="2"/>
        <v>0</v>
      </c>
      <c r="N58" s="13">
        <v>0</v>
      </c>
      <c r="O58" s="13">
        <v>0</v>
      </c>
      <c r="P58" s="13">
        <v>0</v>
      </c>
      <c r="Q58" s="13">
        <v>0</v>
      </c>
      <c r="R58" s="13">
        <v>0</v>
      </c>
      <c r="S58" s="21">
        <f>'Provincial populations'!$N$56*CDD!C58+'Provincial populations'!$M$56*CDD!F58+'Provincial populations'!$L$56*CDD!I58+'Provincial populations'!$K$56*CDD!J58+'Provincial populations'!$J$56*CDD!M58+'Provincial populations'!$I$56*CDD!N58+'Provincial populations'!$H$56*CDD!O58+'Provincial populations'!$G$56*CDD!P58+'Provincial populations'!$F$56*CDD!Q58+'Provincial populations'!$E$56*CDD!R58</f>
        <v>0</v>
      </c>
    </row>
    <row r="59" spans="2:19" x14ac:dyDescent="0.2">
      <c r="B59" s="16">
        <v>30742</v>
      </c>
      <c r="C59" s="17">
        <v>0</v>
      </c>
      <c r="D59" s="13">
        <v>0</v>
      </c>
      <c r="E59" s="13">
        <v>0</v>
      </c>
      <c r="F59" s="18">
        <f t="shared" si="0"/>
        <v>0</v>
      </c>
      <c r="G59" s="13">
        <v>0</v>
      </c>
      <c r="H59" s="13">
        <v>0</v>
      </c>
      <c r="I59" s="18">
        <f t="shared" si="3"/>
        <v>0</v>
      </c>
      <c r="J59" s="13">
        <v>0</v>
      </c>
      <c r="K59" s="13">
        <v>0</v>
      </c>
      <c r="L59" s="13">
        <v>0</v>
      </c>
      <c r="M59" s="18">
        <f t="shared" si="2"/>
        <v>0</v>
      </c>
      <c r="N59" s="13">
        <v>0</v>
      </c>
      <c r="O59" s="13">
        <v>0</v>
      </c>
      <c r="P59" s="13">
        <v>0</v>
      </c>
      <c r="Q59" s="13">
        <v>0</v>
      </c>
      <c r="R59" s="13">
        <v>0</v>
      </c>
      <c r="S59" s="21">
        <f>'Provincial populations'!$N$56*CDD!C59+'Provincial populations'!$M$56*CDD!F59+'Provincial populations'!$L$56*CDD!I59+'Provincial populations'!$K$56*CDD!J59+'Provincial populations'!$J$56*CDD!M59+'Provincial populations'!$I$56*CDD!N59+'Provincial populations'!$H$56*CDD!O59+'Provincial populations'!$G$56*CDD!P59+'Provincial populations'!$F$56*CDD!Q59+'Provincial populations'!$E$56*CDD!R59</f>
        <v>0</v>
      </c>
    </row>
    <row r="60" spans="2:19" x14ac:dyDescent="0.2">
      <c r="B60" s="16">
        <v>30773</v>
      </c>
      <c r="C60" s="17">
        <v>0</v>
      </c>
      <c r="D60" s="13">
        <v>0</v>
      </c>
      <c r="E60" s="13">
        <v>0</v>
      </c>
      <c r="F60" s="18">
        <f t="shared" si="0"/>
        <v>0</v>
      </c>
      <c r="G60" s="13">
        <v>0</v>
      </c>
      <c r="H60" s="13">
        <v>0</v>
      </c>
      <c r="I60" s="18">
        <f t="shared" si="3"/>
        <v>0</v>
      </c>
      <c r="J60" s="13">
        <v>0</v>
      </c>
      <c r="K60" s="13">
        <v>0</v>
      </c>
      <c r="L60" s="13">
        <v>0</v>
      </c>
      <c r="M60" s="18">
        <f t="shared" si="2"/>
        <v>0</v>
      </c>
      <c r="N60" s="13">
        <v>0</v>
      </c>
      <c r="O60" s="13">
        <v>0</v>
      </c>
      <c r="P60" s="13">
        <v>0</v>
      </c>
      <c r="Q60" s="13">
        <v>0</v>
      </c>
      <c r="R60" s="13">
        <v>0</v>
      </c>
      <c r="S60" s="21">
        <f>'Provincial populations'!$N$56*CDD!C60+'Provincial populations'!$M$56*CDD!F60+'Provincial populations'!$L$56*CDD!I60+'Provincial populations'!$K$56*CDD!J60+'Provincial populations'!$J$56*CDD!M60+'Provincial populations'!$I$56*CDD!N60+'Provincial populations'!$H$56*CDD!O60+'Provincial populations'!$G$56*CDD!P60+'Provincial populations'!$F$56*CDD!Q60+'Provincial populations'!$E$56*CDD!R60</f>
        <v>0</v>
      </c>
    </row>
    <row r="61" spans="2:19" x14ac:dyDescent="0.2">
      <c r="B61" s="16">
        <v>30803</v>
      </c>
      <c r="C61" s="17">
        <v>0</v>
      </c>
      <c r="D61" s="13">
        <v>0</v>
      </c>
      <c r="E61" s="13">
        <v>0.6</v>
      </c>
      <c r="F61" s="18">
        <f t="shared" si="0"/>
        <v>0.30934509510495017</v>
      </c>
      <c r="G61" s="13">
        <v>6.8</v>
      </c>
      <c r="H61" s="13">
        <v>9.3000000000000007</v>
      </c>
      <c r="I61" s="18">
        <f t="shared" si="3"/>
        <v>8.1913384283754667</v>
      </c>
      <c r="J61" s="13">
        <v>17.100000000000001</v>
      </c>
      <c r="K61" s="13">
        <v>0.4</v>
      </c>
      <c r="L61" s="13">
        <v>2.8</v>
      </c>
      <c r="M61" s="18">
        <f t="shared" si="2"/>
        <v>2.3764373232799243</v>
      </c>
      <c r="N61" s="13">
        <v>0.9</v>
      </c>
      <c r="O61" s="13">
        <v>0</v>
      </c>
      <c r="P61" s="13">
        <v>0</v>
      </c>
      <c r="Q61" s="13">
        <v>0</v>
      </c>
      <c r="R61" s="13">
        <v>0</v>
      </c>
      <c r="S61" s="21">
        <f>'Provincial populations'!$N$56*CDD!C61+'Provincial populations'!$M$56*CDD!F61+'Provincial populations'!$L$56*CDD!I61+'Provincial populations'!$K$56*CDD!J61+'Provincial populations'!$J$56*CDD!M61+'Provincial populations'!$I$56*CDD!N61+'Provincial populations'!$H$56*CDD!O61+'Provincial populations'!$G$56*CDD!P61+'Provincial populations'!$F$56*CDD!Q61+'Provincial populations'!$E$56*CDD!R61</f>
        <v>2.1530630005047873</v>
      </c>
    </row>
    <row r="62" spans="2:19" x14ac:dyDescent="0.2">
      <c r="B62" s="16">
        <v>30834</v>
      </c>
      <c r="C62" s="17">
        <v>2.9</v>
      </c>
      <c r="D62" s="13">
        <v>4</v>
      </c>
      <c r="E62" s="13">
        <v>11.3</v>
      </c>
      <c r="F62" s="18">
        <f t="shared" si="0"/>
        <v>7.7636986571102273</v>
      </c>
      <c r="G62" s="13">
        <v>22.7</v>
      </c>
      <c r="H62" s="13">
        <v>28.6</v>
      </c>
      <c r="I62" s="18">
        <f t="shared" si="3"/>
        <v>25.983558690966099</v>
      </c>
      <c r="J62" s="13">
        <v>26.2</v>
      </c>
      <c r="K62" s="13">
        <v>51.7</v>
      </c>
      <c r="L62" s="13">
        <v>44.3</v>
      </c>
      <c r="M62" s="18">
        <f t="shared" si="2"/>
        <v>45.605984919886893</v>
      </c>
      <c r="N62" s="13">
        <v>41.1</v>
      </c>
      <c r="O62" s="13">
        <v>5.9</v>
      </c>
      <c r="P62" s="13">
        <v>13.3</v>
      </c>
      <c r="Q62" s="13">
        <v>8.3000000000000007</v>
      </c>
      <c r="R62" s="13">
        <v>0.7</v>
      </c>
      <c r="S62" s="21">
        <f>'Provincial populations'!$N$56*CDD!C62+'Provincial populations'!$M$56*CDD!F62+'Provincial populations'!$L$56*CDD!I62+'Provincial populations'!$K$56*CDD!J62+'Provincial populations'!$J$56*CDD!M62+'Provincial populations'!$I$56*CDD!N62+'Provincial populations'!$H$56*CDD!O62+'Provincial populations'!$G$56*CDD!P62+'Provincial populations'!$F$56*CDD!Q62+'Provincial populations'!$E$56*CDD!R62</f>
        <v>30.834870721737705</v>
      </c>
    </row>
    <row r="63" spans="2:19" x14ac:dyDescent="0.2">
      <c r="B63" s="16">
        <v>30864</v>
      </c>
      <c r="C63" s="17">
        <v>15.5</v>
      </c>
      <c r="D63" s="13">
        <v>23.8</v>
      </c>
      <c r="E63" s="13">
        <v>28</v>
      </c>
      <c r="F63" s="18">
        <f t="shared" si="0"/>
        <v>25.965415665734653</v>
      </c>
      <c r="G63" s="13">
        <v>85.2</v>
      </c>
      <c r="H63" s="13">
        <v>75.599999999999994</v>
      </c>
      <c r="I63" s="18">
        <f t="shared" si="3"/>
        <v>79.857260435038199</v>
      </c>
      <c r="J63" s="13">
        <v>64.400000000000006</v>
      </c>
      <c r="K63" s="13">
        <v>97.2</v>
      </c>
      <c r="L63" s="13">
        <v>69</v>
      </c>
      <c r="M63" s="18">
        <f t="shared" si="2"/>
        <v>73.976861451460891</v>
      </c>
      <c r="N63" s="13">
        <v>106</v>
      </c>
      <c r="O63" s="13">
        <v>12.7</v>
      </c>
      <c r="P63" s="13">
        <v>70.900000000000006</v>
      </c>
      <c r="Q63" s="13">
        <v>62</v>
      </c>
      <c r="R63" s="13">
        <v>32.1</v>
      </c>
      <c r="S63" s="21">
        <f>'Provincial populations'!$N$56*CDD!C63+'Provincial populations'!$M$56*CDD!F63+'Provincial populations'!$L$56*CDD!I63+'Provincial populations'!$K$56*CDD!J63+'Provincial populations'!$J$56*CDD!M63+'Provincial populations'!$I$56*CDD!N63+'Provincial populations'!$H$56*CDD!O63+'Provincial populations'!$G$56*CDD!P63+'Provincial populations'!$F$56*CDD!Q63+'Provincial populations'!$E$56*CDD!R63</f>
        <v>67.825451520832658</v>
      </c>
    </row>
    <row r="64" spans="2:19" x14ac:dyDescent="0.2">
      <c r="B64" s="16">
        <v>30895</v>
      </c>
      <c r="C64" s="17">
        <v>12.4</v>
      </c>
      <c r="D64" s="13">
        <v>30.6</v>
      </c>
      <c r="E64" s="13">
        <v>29.8</v>
      </c>
      <c r="F64" s="18">
        <f t="shared" si="0"/>
        <v>30.187539873193401</v>
      </c>
      <c r="G64" s="13">
        <v>120.8</v>
      </c>
      <c r="H64" s="13">
        <v>113.3</v>
      </c>
      <c r="I64" s="18">
        <f t="shared" si="3"/>
        <v>116.6259847148736</v>
      </c>
      <c r="J64" s="13">
        <v>112.7</v>
      </c>
      <c r="K64" s="13">
        <v>100.1</v>
      </c>
      <c r="L64" s="13">
        <v>105.1</v>
      </c>
      <c r="M64" s="18">
        <f t="shared" si="2"/>
        <v>104.21757775683317</v>
      </c>
      <c r="N64" s="13">
        <v>112.1</v>
      </c>
      <c r="O64" s="13">
        <v>46.2</v>
      </c>
      <c r="P64" s="13">
        <v>89.8</v>
      </c>
      <c r="Q64" s="13">
        <v>79.5</v>
      </c>
      <c r="R64" s="13">
        <v>30.5</v>
      </c>
      <c r="S64" s="21">
        <f>'Provincial populations'!$N$56*CDD!C64+'Provincial populations'!$M$56*CDD!F64+'Provincial populations'!$L$56*CDD!I64+'Provincial populations'!$K$56*CDD!J64+'Provincial populations'!$J$56*CDD!M64+'Provincial populations'!$I$56*CDD!N64+'Provincial populations'!$H$56*CDD!O64+'Provincial populations'!$G$56*CDD!P64+'Provincial populations'!$F$56*CDD!Q64+'Provincial populations'!$E$56*CDD!R64</f>
        <v>85.38837284013988</v>
      </c>
    </row>
    <row r="65" spans="2:19" x14ac:dyDescent="0.2">
      <c r="B65" s="16">
        <v>30926</v>
      </c>
      <c r="C65" s="17">
        <v>2.2999999999999998</v>
      </c>
      <c r="D65" s="13">
        <v>0</v>
      </c>
      <c r="E65" s="13">
        <v>0</v>
      </c>
      <c r="F65" s="18">
        <f t="shared" si="0"/>
        <v>0</v>
      </c>
      <c r="G65" s="13">
        <v>2</v>
      </c>
      <c r="H65" s="13">
        <v>3.5</v>
      </c>
      <c r="I65" s="18">
        <f t="shared" si="3"/>
        <v>2.8348030570252791</v>
      </c>
      <c r="J65" s="13">
        <v>2.2999999999999998</v>
      </c>
      <c r="K65" s="13">
        <v>2.2999999999999998</v>
      </c>
      <c r="L65" s="13">
        <v>8.6</v>
      </c>
      <c r="M65" s="18">
        <f t="shared" si="2"/>
        <v>7.4881479736098022</v>
      </c>
      <c r="N65" s="13">
        <v>2</v>
      </c>
      <c r="O65" s="13">
        <v>0.2</v>
      </c>
      <c r="P65" s="13">
        <v>1.6</v>
      </c>
      <c r="Q65" s="13">
        <v>0.6</v>
      </c>
      <c r="R65" s="13">
        <v>0.4</v>
      </c>
      <c r="S65" s="21">
        <f>'Provincial populations'!$N$56*CDD!C65+'Provincial populations'!$M$56*CDD!F65+'Provincial populations'!$L$56*CDD!I65+'Provincial populations'!$K$56*CDD!J65+'Provincial populations'!$J$56*CDD!M65+'Provincial populations'!$I$56*CDD!N65+'Provincial populations'!$H$56*CDD!O65+'Provincial populations'!$G$56*CDD!P65+'Provincial populations'!$F$56*CDD!Q65+'Provincial populations'!$E$56*CDD!R65</f>
        <v>3.744509168681144</v>
      </c>
    </row>
    <row r="66" spans="2:19" x14ac:dyDescent="0.2">
      <c r="B66" s="16">
        <v>30956</v>
      </c>
      <c r="C66" s="17">
        <v>0</v>
      </c>
      <c r="D66" s="13">
        <v>0.1</v>
      </c>
      <c r="E66" s="13">
        <v>0</v>
      </c>
      <c r="F66" s="18">
        <f t="shared" si="0"/>
        <v>4.8442484149174965E-2</v>
      </c>
      <c r="G66" s="13">
        <v>0</v>
      </c>
      <c r="H66" s="13">
        <v>0.3</v>
      </c>
      <c r="I66" s="18">
        <f t="shared" si="3"/>
        <v>0.16696061140505583</v>
      </c>
      <c r="J66" s="13">
        <v>1.5</v>
      </c>
      <c r="K66" s="13">
        <v>0</v>
      </c>
      <c r="L66" s="13">
        <v>0</v>
      </c>
      <c r="M66" s="18">
        <f t="shared" si="2"/>
        <v>0</v>
      </c>
      <c r="N66" s="13">
        <v>0</v>
      </c>
      <c r="O66" s="13">
        <v>0</v>
      </c>
      <c r="P66" s="13">
        <v>0</v>
      </c>
      <c r="Q66" s="13">
        <v>0</v>
      </c>
      <c r="R66" s="13">
        <v>0</v>
      </c>
      <c r="S66" s="21">
        <f>'Provincial populations'!$N$56*CDD!C66+'Provincial populations'!$M$56*CDD!F66+'Provincial populations'!$L$56*CDD!I66+'Provincial populations'!$K$56*CDD!J66+'Provincial populations'!$J$56*CDD!M66+'Provincial populations'!$I$56*CDD!N66+'Provincial populations'!$H$56*CDD!O66+'Provincial populations'!$G$56*CDD!P66+'Provincial populations'!$F$56*CDD!Q66+'Provincial populations'!$E$56*CDD!R66</f>
        <v>7.3928169033853283E-2</v>
      </c>
    </row>
    <row r="67" spans="2:19" x14ac:dyDescent="0.2">
      <c r="B67" s="16">
        <v>30987</v>
      </c>
      <c r="C67" s="17">
        <v>0</v>
      </c>
      <c r="D67" s="13">
        <v>0</v>
      </c>
      <c r="E67" s="13">
        <v>0</v>
      </c>
      <c r="F67" s="18">
        <f t="shared" si="0"/>
        <v>0</v>
      </c>
      <c r="G67" s="13">
        <v>0</v>
      </c>
      <c r="H67" s="13">
        <v>0</v>
      </c>
      <c r="I67" s="18">
        <f t="shared" si="3"/>
        <v>0</v>
      </c>
      <c r="J67" s="13">
        <v>0</v>
      </c>
      <c r="K67" s="13">
        <v>0</v>
      </c>
      <c r="L67" s="13">
        <v>0</v>
      </c>
      <c r="M67" s="18">
        <f t="shared" si="2"/>
        <v>0</v>
      </c>
      <c r="N67" s="13">
        <v>0</v>
      </c>
      <c r="O67" s="13">
        <v>0</v>
      </c>
      <c r="P67" s="13">
        <v>0</v>
      </c>
      <c r="Q67" s="13">
        <v>0</v>
      </c>
      <c r="R67" s="13">
        <v>0</v>
      </c>
      <c r="S67" s="21">
        <f>'Provincial populations'!$N$56*CDD!C67+'Provincial populations'!$M$56*CDD!F67+'Provincial populations'!$L$56*CDD!I67+'Provincial populations'!$K$56*CDD!J67+'Provincial populations'!$J$56*CDD!M67+'Provincial populations'!$I$56*CDD!N67+'Provincial populations'!$H$56*CDD!O67+'Provincial populations'!$G$56*CDD!P67+'Provincial populations'!$F$56*CDD!Q67+'Provincial populations'!$E$56*CDD!R67</f>
        <v>0</v>
      </c>
    </row>
    <row r="68" spans="2:19" x14ac:dyDescent="0.2">
      <c r="B68" s="16">
        <v>31017</v>
      </c>
      <c r="C68" s="17">
        <v>0</v>
      </c>
      <c r="D68" s="13">
        <v>0</v>
      </c>
      <c r="E68" s="13">
        <v>0</v>
      </c>
      <c r="F68" s="18">
        <f t="shared" si="0"/>
        <v>0</v>
      </c>
      <c r="G68" s="13">
        <v>0</v>
      </c>
      <c r="H68" s="13">
        <v>0</v>
      </c>
      <c r="I68" s="18">
        <f t="shared" si="3"/>
        <v>0</v>
      </c>
      <c r="J68" s="13">
        <v>0</v>
      </c>
      <c r="K68" s="13">
        <v>0</v>
      </c>
      <c r="L68" s="13">
        <v>0</v>
      </c>
      <c r="M68" s="18">
        <f t="shared" si="2"/>
        <v>0</v>
      </c>
      <c r="N68" s="13">
        <v>0</v>
      </c>
      <c r="O68" s="13">
        <v>0</v>
      </c>
      <c r="P68" s="13">
        <v>0</v>
      </c>
      <c r="Q68" s="13">
        <v>0</v>
      </c>
      <c r="R68" s="13">
        <v>0</v>
      </c>
      <c r="S68" s="21">
        <f>'Provincial populations'!$N$56*CDD!C68+'Provincial populations'!$M$56*CDD!F68+'Provincial populations'!$L$56*CDD!I68+'Provincial populations'!$K$56*CDD!J68+'Provincial populations'!$J$56*CDD!M68+'Provincial populations'!$I$56*CDD!N68+'Provincial populations'!$H$56*CDD!O68+'Provincial populations'!$G$56*CDD!P68+'Provincial populations'!$F$56*CDD!Q68+'Provincial populations'!$E$56*CDD!R68</f>
        <v>0</v>
      </c>
    </row>
    <row r="69" spans="2:19" x14ac:dyDescent="0.2">
      <c r="B69" s="16">
        <v>31048</v>
      </c>
      <c r="C69" s="17">
        <v>0</v>
      </c>
      <c r="D69" s="13">
        <v>0</v>
      </c>
      <c r="E69" s="13">
        <v>0</v>
      </c>
      <c r="F69" s="18">
        <f t="shared" si="0"/>
        <v>0</v>
      </c>
      <c r="G69" s="13">
        <v>0</v>
      </c>
      <c r="H69" s="13">
        <v>0</v>
      </c>
      <c r="I69" s="18">
        <f t="shared" si="3"/>
        <v>0</v>
      </c>
      <c r="J69" s="13">
        <v>0</v>
      </c>
      <c r="K69" s="13">
        <v>0</v>
      </c>
      <c r="L69" s="13">
        <v>0</v>
      </c>
      <c r="M69" s="18">
        <f t="shared" si="2"/>
        <v>0</v>
      </c>
      <c r="N69" s="13">
        <v>0</v>
      </c>
      <c r="O69" s="13">
        <v>0</v>
      </c>
      <c r="P69" s="13">
        <v>0</v>
      </c>
      <c r="Q69" s="13">
        <v>0</v>
      </c>
      <c r="R69" s="13">
        <v>0</v>
      </c>
      <c r="S69" s="21">
        <f>'Provincial populations'!$N$57*CDD!C69+'Provincial populations'!$M$57*CDD!F69+'Provincial populations'!$L$57*CDD!I69+'Provincial populations'!$K$57*CDD!J69+'Provincial populations'!$J$57*CDD!M69+'Provincial populations'!$I$57*CDD!N69+'Provincial populations'!$H$57*CDD!O69+'Provincial populations'!$G$57*CDD!P69+'Provincial populations'!$F$57*CDD!Q69+'Provincial populations'!$E$57*CDD!R69</f>
        <v>0</v>
      </c>
    </row>
    <row r="70" spans="2:19" x14ac:dyDescent="0.2">
      <c r="B70" s="16">
        <v>31079</v>
      </c>
      <c r="C70" s="17">
        <v>0</v>
      </c>
      <c r="D70" s="13">
        <v>0</v>
      </c>
      <c r="E70" s="13">
        <v>0</v>
      </c>
      <c r="F70" s="18">
        <f t="shared" si="0"/>
        <v>0</v>
      </c>
      <c r="G70" s="13">
        <v>0</v>
      </c>
      <c r="H70" s="13">
        <v>0</v>
      </c>
      <c r="I70" s="18">
        <f t="shared" si="3"/>
        <v>0</v>
      </c>
      <c r="J70" s="13">
        <v>0</v>
      </c>
      <c r="K70" s="13">
        <v>0</v>
      </c>
      <c r="L70" s="13">
        <v>0</v>
      </c>
      <c r="M70" s="18">
        <f t="shared" si="2"/>
        <v>0</v>
      </c>
      <c r="N70" s="13">
        <v>0</v>
      </c>
      <c r="O70" s="13">
        <v>0</v>
      </c>
      <c r="P70" s="13">
        <v>0</v>
      </c>
      <c r="Q70" s="13">
        <v>0</v>
      </c>
      <c r="R70" s="13">
        <v>0</v>
      </c>
      <c r="S70" s="21">
        <f>'Provincial populations'!$N$57*CDD!C70+'Provincial populations'!$M$57*CDD!F70+'Provincial populations'!$L$57*CDD!I70+'Provincial populations'!$K$57*CDD!J70+'Provincial populations'!$J$57*CDD!M70+'Provincial populations'!$I$57*CDD!N70+'Provincial populations'!$H$57*CDD!O70+'Provincial populations'!$G$57*CDD!P70+'Provincial populations'!$F$57*CDD!Q70+'Provincial populations'!$E$57*CDD!R70</f>
        <v>0</v>
      </c>
    </row>
    <row r="71" spans="2:19" x14ac:dyDescent="0.2">
      <c r="B71" s="16">
        <v>31107</v>
      </c>
      <c r="C71" s="17">
        <v>0</v>
      </c>
      <c r="D71" s="13">
        <v>0</v>
      </c>
      <c r="E71" s="13">
        <v>0</v>
      </c>
      <c r="F71" s="18">
        <f t="shared" si="0"/>
        <v>0</v>
      </c>
      <c r="G71" s="13">
        <v>0</v>
      </c>
      <c r="H71" s="13">
        <v>0</v>
      </c>
      <c r="I71" s="18">
        <f t="shared" si="3"/>
        <v>0</v>
      </c>
      <c r="J71" s="13">
        <v>0</v>
      </c>
      <c r="K71" s="13">
        <v>0</v>
      </c>
      <c r="L71" s="13">
        <v>0</v>
      </c>
      <c r="M71" s="18">
        <f t="shared" si="2"/>
        <v>0</v>
      </c>
      <c r="N71" s="13">
        <v>0</v>
      </c>
      <c r="O71" s="13">
        <v>0</v>
      </c>
      <c r="P71" s="13">
        <v>0</v>
      </c>
      <c r="Q71" s="13">
        <v>0</v>
      </c>
      <c r="R71" s="13">
        <v>0</v>
      </c>
      <c r="S71" s="21">
        <f>'Provincial populations'!$N$57*CDD!C71+'Provincial populations'!$M$57*CDD!F71+'Provincial populations'!$L$57*CDD!I71+'Provincial populations'!$K$57*CDD!J71+'Provincial populations'!$J$57*CDD!M71+'Provincial populations'!$I$57*CDD!N71+'Provincial populations'!$H$57*CDD!O71+'Provincial populations'!$G$57*CDD!P71+'Provincial populations'!$F$57*CDD!Q71+'Provincial populations'!$E$57*CDD!R71</f>
        <v>0</v>
      </c>
    </row>
    <row r="72" spans="2:19" x14ac:dyDescent="0.2">
      <c r="B72" s="16">
        <v>31138</v>
      </c>
      <c r="C72" s="17">
        <v>0</v>
      </c>
      <c r="D72" s="13">
        <v>0</v>
      </c>
      <c r="E72" s="13">
        <v>0</v>
      </c>
      <c r="F72" s="18">
        <f t="shared" si="0"/>
        <v>0</v>
      </c>
      <c r="G72" s="13">
        <v>0</v>
      </c>
      <c r="H72" s="13">
        <v>0</v>
      </c>
      <c r="I72" s="18">
        <f t="shared" si="3"/>
        <v>0</v>
      </c>
      <c r="J72" s="13">
        <v>0</v>
      </c>
      <c r="K72" s="13">
        <v>0</v>
      </c>
      <c r="L72" s="13">
        <v>4</v>
      </c>
      <c r="M72" s="18">
        <f t="shared" si="2"/>
        <v>3.2940622054665409</v>
      </c>
      <c r="N72" s="13">
        <v>0</v>
      </c>
      <c r="O72" s="13">
        <v>0</v>
      </c>
      <c r="P72" s="13">
        <v>0</v>
      </c>
      <c r="Q72" s="13">
        <v>0</v>
      </c>
      <c r="R72" s="13">
        <v>0</v>
      </c>
      <c r="S72" s="21">
        <f>'Provincial populations'!$N$57*CDD!C72+'Provincial populations'!$M$57*CDD!F72+'Provincial populations'!$L$57*CDD!I72+'Provincial populations'!$K$57*CDD!J72+'Provincial populations'!$J$57*CDD!M72+'Provincial populations'!$I$57*CDD!N72+'Provincial populations'!$H$57*CDD!O72+'Provincial populations'!$G$57*CDD!P72+'Provincial populations'!$F$57*CDD!Q72+'Provincial populations'!$E$57*CDD!R72</f>
        <v>1.184778302847763</v>
      </c>
    </row>
    <row r="73" spans="2:19" x14ac:dyDescent="0.2">
      <c r="B73" s="16">
        <v>31168</v>
      </c>
      <c r="C73" s="17">
        <v>0</v>
      </c>
      <c r="D73" s="13">
        <v>0.8</v>
      </c>
      <c r="E73" s="13">
        <v>0</v>
      </c>
      <c r="F73" s="18">
        <f t="shared" si="0"/>
        <v>0.38753987319339972</v>
      </c>
      <c r="G73" s="13">
        <v>6.6</v>
      </c>
      <c r="H73" s="13">
        <v>4.7</v>
      </c>
      <c r="I73" s="18">
        <f t="shared" si="3"/>
        <v>5.5425827944346464</v>
      </c>
      <c r="J73" s="13">
        <v>2.7</v>
      </c>
      <c r="K73" s="13">
        <v>5.7</v>
      </c>
      <c r="L73" s="13">
        <v>8.1</v>
      </c>
      <c r="M73" s="18">
        <f t="shared" si="2"/>
        <v>7.6764373232799237</v>
      </c>
      <c r="N73" s="13">
        <v>3.1</v>
      </c>
      <c r="O73" s="13">
        <v>0</v>
      </c>
      <c r="P73" s="13">
        <v>0</v>
      </c>
      <c r="Q73" s="13">
        <v>0</v>
      </c>
      <c r="R73" s="13">
        <v>0</v>
      </c>
      <c r="S73" s="21">
        <f>'Provincial populations'!$N$57*CDD!C73+'Provincial populations'!$M$57*CDD!F73+'Provincial populations'!$L$57*CDD!I73+'Provincial populations'!$K$57*CDD!J73+'Provincial populations'!$J$57*CDD!M73+'Provincial populations'!$I$57*CDD!N73+'Provincial populations'!$H$57*CDD!O73+'Provincial populations'!$G$57*CDD!P73+'Provincial populations'!$F$57*CDD!Q73+'Provincial populations'!$E$57*CDD!R73</f>
        <v>3.9295992112222589</v>
      </c>
    </row>
    <row r="74" spans="2:19" x14ac:dyDescent="0.2">
      <c r="B74" s="16">
        <v>31199</v>
      </c>
      <c r="C74" s="17">
        <v>1.1000000000000001</v>
      </c>
      <c r="D74" s="13">
        <v>2</v>
      </c>
      <c r="E74" s="13">
        <v>3.9</v>
      </c>
      <c r="F74" s="18">
        <f t="shared" ref="F74:F137" si="4">(($D$5/SUM(($D$5:$E$5))*D74)+(($E$5/SUM($D$5:$E$5))*E74))</f>
        <v>2.9795928011656754</v>
      </c>
      <c r="G74" s="13">
        <v>2.4</v>
      </c>
      <c r="H74" s="13">
        <v>1.7</v>
      </c>
      <c r="I74" s="18">
        <f t="shared" si="3"/>
        <v>2.0104252400548699</v>
      </c>
      <c r="J74" s="13">
        <v>6.5</v>
      </c>
      <c r="K74" s="13">
        <v>7.3</v>
      </c>
      <c r="L74" s="13">
        <v>9.1</v>
      </c>
      <c r="M74" s="18">
        <f t="shared" ref="M74:M137" si="5">(($K$5/SUM($K$5:$L$5))*K74)+(($L$5/SUM($K$5:$L$5))*L74)</f>
        <v>8.7823279924599422</v>
      </c>
      <c r="N74" s="13">
        <v>10.9</v>
      </c>
      <c r="O74" s="13">
        <v>0</v>
      </c>
      <c r="P74" s="13">
        <v>0</v>
      </c>
      <c r="Q74" s="13">
        <v>0</v>
      </c>
      <c r="R74" s="13">
        <v>0</v>
      </c>
      <c r="S74" s="21">
        <f>'Provincial populations'!$N$57*CDD!C74+'Provincial populations'!$M$57*CDD!F74+'Provincial populations'!$L$57*CDD!I74+'Provincial populations'!$K$57*CDD!J74+'Provincial populations'!$J$57*CDD!M74+'Provincial populations'!$I$57*CDD!N74+'Provincial populations'!$H$57*CDD!O74+'Provincial populations'!$G$57*CDD!P74+'Provincial populations'!$F$57*CDD!Q74+'Provincial populations'!$E$57*CDD!R74</f>
        <v>6.7262205605116687</v>
      </c>
    </row>
    <row r="75" spans="2:19" x14ac:dyDescent="0.2">
      <c r="B75" s="16">
        <v>31229</v>
      </c>
      <c r="C75" s="17">
        <v>44</v>
      </c>
      <c r="D75" s="13">
        <v>24.3</v>
      </c>
      <c r="E75" s="13">
        <v>51.1</v>
      </c>
      <c r="F75" s="18">
        <f t="shared" si="4"/>
        <v>38.117414248021106</v>
      </c>
      <c r="G75" s="13">
        <v>60.5</v>
      </c>
      <c r="H75" s="13">
        <v>53.9</v>
      </c>
      <c r="I75" s="18">
        <f t="shared" si="3"/>
        <v>56.82686654908877</v>
      </c>
      <c r="J75" s="13">
        <v>43.2</v>
      </c>
      <c r="K75" s="13">
        <v>78.7</v>
      </c>
      <c r="L75" s="13">
        <v>59</v>
      </c>
      <c r="M75" s="18">
        <f t="shared" si="5"/>
        <v>62.476743638077281</v>
      </c>
      <c r="N75" s="13">
        <v>74</v>
      </c>
      <c r="O75" s="13">
        <v>8.6999999999999993</v>
      </c>
      <c r="P75" s="13">
        <v>33.799999999999997</v>
      </c>
      <c r="Q75" s="13">
        <v>55.5</v>
      </c>
      <c r="R75" s="13">
        <v>23.4</v>
      </c>
      <c r="S75" s="21">
        <f>'Provincial populations'!$N$57*CDD!C75+'Provincial populations'!$M$57*CDD!F75+'Provincial populations'!$L$57*CDD!I75+'Provincial populations'!$K$57*CDD!J75+'Provincial populations'!$J$57*CDD!M75+'Provincial populations'!$I$57*CDD!N75+'Provincial populations'!$H$57*CDD!O75+'Provincial populations'!$G$57*CDD!P75+'Provincial populations'!$F$57*CDD!Q75+'Provincial populations'!$E$57*CDD!R75</f>
        <v>56.435290959010828</v>
      </c>
    </row>
    <row r="76" spans="2:19" x14ac:dyDescent="0.2">
      <c r="B76" s="16">
        <v>31260</v>
      </c>
      <c r="C76" s="17">
        <v>9</v>
      </c>
      <c r="D76" s="13">
        <v>10.3</v>
      </c>
      <c r="E76" s="13">
        <v>8.4</v>
      </c>
      <c r="F76" s="18">
        <f t="shared" si="4"/>
        <v>9.3204071988343244</v>
      </c>
      <c r="G76" s="13">
        <v>23.3</v>
      </c>
      <c r="H76" s="13">
        <v>18.600000000000001</v>
      </c>
      <c r="I76" s="18">
        <f t="shared" si="3"/>
        <v>20.684283754654125</v>
      </c>
      <c r="J76" s="13">
        <v>25.7</v>
      </c>
      <c r="K76" s="13">
        <v>60.6</v>
      </c>
      <c r="L76" s="13">
        <v>58.5</v>
      </c>
      <c r="M76" s="18">
        <f t="shared" si="5"/>
        <v>58.870617342130068</v>
      </c>
      <c r="N76" s="13">
        <v>62.3</v>
      </c>
      <c r="O76" s="13">
        <v>13.9</v>
      </c>
      <c r="P76" s="13">
        <v>31</v>
      </c>
      <c r="Q76" s="13">
        <v>28.3</v>
      </c>
      <c r="R76" s="13">
        <v>0</v>
      </c>
      <c r="S76" s="21">
        <f>'Provincial populations'!$N$57*CDD!C76+'Provincial populations'!$M$57*CDD!F76+'Provincial populations'!$L$57*CDD!I76+'Provincial populations'!$K$57*CDD!J76+'Provincial populations'!$J$57*CDD!M76+'Provincial populations'!$I$57*CDD!N76+'Provincial populations'!$H$57*CDD!O76+'Provincial populations'!$G$57*CDD!P76+'Provincial populations'!$F$57*CDD!Q76+'Provincial populations'!$E$57*CDD!R76</f>
        <v>42.635644974233763</v>
      </c>
    </row>
    <row r="77" spans="2:19" x14ac:dyDescent="0.2">
      <c r="B77" s="16">
        <v>31291</v>
      </c>
      <c r="C77" s="17">
        <v>0</v>
      </c>
      <c r="D77" s="13">
        <v>0</v>
      </c>
      <c r="E77" s="13">
        <v>0</v>
      </c>
      <c r="F77" s="18">
        <f t="shared" si="4"/>
        <v>0</v>
      </c>
      <c r="G77" s="13">
        <v>0.6</v>
      </c>
      <c r="H77" s="13">
        <v>0</v>
      </c>
      <c r="I77" s="18">
        <f t="shared" si="3"/>
        <v>0.26607877718988832</v>
      </c>
      <c r="J77" s="13">
        <v>0.1</v>
      </c>
      <c r="K77" s="13">
        <v>21</v>
      </c>
      <c r="L77" s="13">
        <v>50.6</v>
      </c>
      <c r="M77" s="18">
        <f t="shared" si="5"/>
        <v>45.376060320452403</v>
      </c>
      <c r="N77" s="13">
        <v>19.2</v>
      </c>
      <c r="O77" s="13">
        <v>2.2000000000000002</v>
      </c>
      <c r="P77" s="13">
        <v>6.5</v>
      </c>
      <c r="Q77" s="13">
        <v>5.2</v>
      </c>
      <c r="R77" s="13">
        <v>0</v>
      </c>
      <c r="S77" s="21">
        <f>'Provincial populations'!$N$57*CDD!C77+'Provincial populations'!$M$57*CDD!F77+'Provincial populations'!$L$57*CDD!I77+'Provincial populations'!$K$57*CDD!J77+'Provincial populations'!$J$57*CDD!M77+'Provincial populations'!$I$57*CDD!N77+'Provincial populations'!$H$57*CDD!O77+'Provincial populations'!$G$57*CDD!P77+'Provincial populations'!$F$57*CDD!Q77+'Provincial populations'!$E$57*CDD!R77</f>
        <v>21.597772348783778</v>
      </c>
    </row>
    <row r="78" spans="2:19" x14ac:dyDescent="0.2">
      <c r="B78" s="16">
        <v>31321</v>
      </c>
      <c r="C78" s="17">
        <v>0</v>
      </c>
      <c r="D78" s="13">
        <v>0</v>
      </c>
      <c r="E78" s="13">
        <v>0</v>
      </c>
      <c r="F78" s="18">
        <f t="shared" si="4"/>
        <v>0</v>
      </c>
      <c r="G78" s="13">
        <v>0</v>
      </c>
      <c r="H78" s="13">
        <v>0</v>
      </c>
      <c r="I78" s="18">
        <f t="shared" si="3"/>
        <v>0</v>
      </c>
      <c r="J78" s="13">
        <v>0</v>
      </c>
      <c r="K78" s="13">
        <v>0</v>
      </c>
      <c r="L78" s="13">
        <v>0</v>
      </c>
      <c r="M78" s="18">
        <f t="shared" si="5"/>
        <v>0</v>
      </c>
      <c r="N78" s="13">
        <v>0</v>
      </c>
      <c r="O78" s="13">
        <v>0</v>
      </c>
      <c r="P78" s="13">
        <v>0</v>
      </c>
      <c r="Q78" s="13">
        <v>0</v>
      </c>
      <c r="R78" s="13">
        <v>0</v>
      </c>
      <c r="S78" s="21">
        <f>'Provincial populations'!$N$57*CDD!C78+'Provincial populations'!$M$57*CDD!F78+'Provincial populations'!$L$57*CDD!I78+'Provincial populations'!$K$57*CDD!J78+'Provincial populations'!$J$57*CDD!M78+'Provincial populations'!$I$57*CDD!N78+'Provincial populations'!$H$57*CDD!O78+'Provincial populations'!$G$57*CDD!P78+'Provincial populations'!$F$57*CDD!Q78+'Provincial populations'!$E$57*CDD!R78</f>
        <v>0</v>
      </c>
    </row>
    <row r="79" spans="2:19" x14ac:dyDescent="0.2">
      <c r="B79" s="16">
        <v>31352</v>
      </c>
      <c r="C79" s="17">
        <v>0</v>
      </c>
      <c r="D79" s="13">
        <v>0</v>
      </c>
      <c r="E79" s="13">
        <v>0</v>
      </c>
      <c r="F79" s="18">
        <f t="shared" si="4"/>
        <v>0</v>
      </c>
      <c r="G79" s="13">
        <v>0</v>
      </c>
      <c r="H79" s="13">
        <v>0</v>
      </c>
      <c r="I79" s="18">
        <f t="shared" si="3"/>
        <v>0</v>
      </c>
      <c r="J79" s="13">
        <v>0</v>
      </c>
      <c r="K79" s="13">
        <v>0</v>
      </c>
      <c r="L79" s="13">
        <v>0</v>
      </c>
      <c r="M79" s="18">
        <f t="shared" si="5"/>
        <v>0</v>
      </c>
      <c r="N79" s="13">
        <v>0</v>
      </c>
      <c r="O79" s="13">
        <v>0</v>
      </c>
      <c r="P79" s="13">
        <v>0</v>
      </c>
      <c r="Q79" s="13">
        <v>0</v>
      </c>
      <c r="R79" s="13">
        <v>0</v>
      </c>
      <c r="S79" s="21">
        <f>'Provincial populations'!$N$57*CDD!C79+'Provincial populations'!$M$57*CDD!F79+'Provincial populations'!$L$57*CDD!I79+'Provincial populations'!$K$57*CDD!J79+'Provincial populations'!$J$57*CDD!M79+'Provincial populations'!$I$57*CDD!N79+'Provincial populations'!$H$57*CDD!O79+'Provincial populations'!$G$57*CDD!P79+'Provincial populations'!$F$57*CDD!Q79+'Provincial populations'!$E$57*CDD!R79</f>
        <v>0</v>
      </c>
    </row>
    <row r="80" spans="2:19" x14ac:dyDescent="0.2">
      <c r="B80" s="16">
        <v>31382</v>
      </c>
      <c r="C80" s="17">
        <v>0</v>
      </c>
      <c r="D80" s="13">
        <v>0</v>
      </c>
      <c r="E80" s="13">
        <v>0</v>
      </c>
      <c r="F80" s="18">
        <f t="shared" si="4"/>
        <v>0</v>
      </c>
      <c r="G80" s="13">
        <v>0</v>
      </c>
      <c r="H80" s="13">
        <v>0</v>
      </c>
      <c r="I80" s="18">
        <f t="shared" si="3"/>
        <v>0</v>
      </c>
      <c r="J80" s="13">
        <v>0</v>
      </c>
      <c r="K80" s="13">
        <v>0</v>
      </c>
      <c r="L80" s="13">
        <v>0</v>
      </c>
      <c r="M80" s="18">
        <f t="shared" si="5"/>
        <v>0</v>
      </c>
      <c r="N80" s="13">
        <v>0</v>
      </c>
      <c r="O80" s="13">
        <v>0</v>
      </c>
      <c r="P80" s="13">
        <v>0</v>
      </c>
      <c r="Q80" s="13">
        <v>0</v>
      </c>
      <c r="R80" s="13">
        <v>0</v>
      </c>
      <c r="S80" s="21">
        <f>'Provincial populations'!$N$57*CDD!C80+'Provincial populations'!$M$57*CDD!F80+'Provincial populations'!$L$57*CDD!I80+'Provincial populations'!$K$57*CDD!J80+'Provincial populations'!$J$57*CDD!M80+'Provincial populations'!$I$57*CDD!N80+'Provincial populations'!$H$57*CDD!O80+'Provincial populations'!$G$57*CDD!P80+'Provincial populations'!$F$57*CDD!Q80+'Provincial populations'!$E$57*CDD!R80</f>
        <v>0</v>
      </c>
    </row>
    <row r="81" spans="2:19" x14ac:dyDescent="0.2">
      <c r="B81" s="16">
        <v>31413</v>
      </c>
      <c r="C81" s="17">
        <v>0</v>
      </c>
      <c r="D81" s="13">
        <v>0</v>
      </c>
      <c r="E81" s="13">
        <v>0</v>
      </c>
      <c r="F81" s="18">
        <f t="shared" si="4"/>
        <v>0</v>
      </c>
      <c r="G81" s="13">
        <v>0</v>
      </c>
      <c r="H81" s="13">
        <v>0</v>
      </c>
      <c r="I81" s="18">
        <f t="shared" si="3"/>
        <v>0</v>
      </c>
      <c r="J81" s="13">
        <v>0</v>
      </c>
      <c r="K81" s="13">
        <v>0</v>
      </c>
      <c r="L81" s="13">
        <v>0</v>
      </c>
      <c r="M81" s="18">
        <f t="shared" si="5"/>
        <v>0</v>
      </c>
      <c r="N81" s="13">
        <v>0</v>
      </c>
      <c r="O81" s="13">
        <v>0</v>
      </c>
      <c r="P81" s="13">
        <v>0</v>
      </c>
      <c r="Q81" s="13">
        <v>0</v>
      </c>
      <c r="R81" s="13">
        <v>0</v>
      </c>
      <c r="S81" s="21">
        <f>'Provincial populations'!$N$58*CDD!C81+'Provincial populations'!$M$58*CDD!F81+'Provincial populations'!$L$58*CDD!I81+'Provincial populations'!$K$58*CDD!J81+'Provincial populations'!$J$58*CDD!M81+'Provincial populations'!$I$58*CDD!N81+'Provincial populations'!$H$58*CDD!O81+'Provincial populations'!$G$58*CDD!P81+'Provincial populations'!$F$58*CDD!Q81+'Provincial populations'!$E$58*CDD!R81</f>
        <v>0</v>
      </c>
    </row>
    <row r="82" spans="2:19" x14ac:dyDescent="0.2">
      <c r="B82" s="16">
        <v>31444</v>
      </c>
      <c r="C82" s="17">
        <v>0</v>
      </c>
      <c r="D82" s="13">
        <v>0</v>
      </c>
      <c r="E82" s="13">
        <v>0</v>
      </c>
      <c r="F82" s="18">
        <f t="shared" si="4"/>
        <v>0</v>
      </c>
      <c r="G82" s="13">
        <v>0</v>
      </c>
      <c r="H82" s="13">
        <v>0</v>
      </c>
      <c r="I82" s="18">
        <f t="shared" si="3"/>
        <v>0</v>
      </c>
      <c r="J82" s="13">
        <v>0</v>
      </c>
      <c r="K82" s="13">
        <v>0</v>
      </c>
      <c r="L82" s="13">
        <v>0</v>
      </c>
      <c r="M82" s="18">
        <f t="shared" si="5"/>
        <v>0</v>
      </c>
      <c r="N82" s="13">
        <v>0</v>
      </c>
      <c r="O82" s="13">
        <v>0</v>
      </c>
      <c r="P82" s="13">
        <v>0</v>
      </c>
      <c r="Q82" s="13">
        <v>0</v>
      </c>
      <c r="R82" s="13">
        <v>0</v>
      </c>
      <c r="S82" s="21">
        <f>'Provincial populations'!$N$58*CDD!C82+'Provincial populations'!$M$58*CDD!F82+'Provincial populations'!$L$58*CDD!I82+'Provincial populations'!$K$58*CDD!J82+'Provincial populations'!$J$58*CDD!M82+'Provincial populations'!$I$58*CDD!N82+'Provincial populations'!$H$58*CDD!O82+'Provincial populations'!$G$58*CDD!P82+'Provincial populations'!$F$58*CDD!Q82+'Provincial populations'!$E$58*CDD!R82</f>
        <v>0</v>
      </c>
    </row>
    <row r="83" spans="2:19" x14ac:dyDescent="0.2">
      <c r="B83" s="16">
        <v>31472</v>
      </c>
      <c r="C83" s="17">
        <v>0</v>
      </c>
      <c r="D83" s="13">
        <v>0</v>
      </c>
      <c r="E83" s="13">
        <v>0</v>
      </c>
      <c r="F83" s="18">
        <f t="shared" si="4"/>
        <v>0</v>
      </c>
      <c r="G83" s="13">
        <v>0</v>
      </c>
      <c r="H83" s="13">
        <v>0</v>
      </c>
      <c r="I83" s="18">
        <f t="shared" si="3"/>
        <v>0</v>
      </c>
      <c r="J83" s="13">
        <v>0</v>
      </c>
      <c r="K83" s="13">
        <v>0</v>
      </c>
      <c r="L83" s="13">
        <v>0</v>
      </c>
      <c r="M83" s="18">
        <f t="shared" si="5"/>
        <v>0</v>
      </c>
      <c r="N83" s="13">
        <v>0</v>
      </c>
      <c r="O83" s="13">
        <v>0</v>
      </c>
      <c r="P83" s="13">
        <v>0</v>
      </c>
      <c r="Q83" s="13">
        <v>0</v>
      </c>
      <c r="R83" s="13">
        <v>0</v>
      </c>
      <c r="S83" s="21">
        <f>'Provincial populations'!$N$58*CDD!C83+'Provincial populations'!$M$58*CDD!F83+'Provincial populations'!$L$58*CDD!I83+'Provincial populations'!$K$58*CDD!J83+'Provincial populations'!$J$58*CDD!M83+'Provincial populations'!$I$58*CDD!N83+'Provincial populations'!$H$58*CDD!O83+'Provincial populations'!$G$58*CDD!P83+'Provincial populations'!$F$58*CDD!Q83+'Provincial populations'!$E$58*CDD!R83</f>
        <v>0</v>
      </c>
    </row>
    <row r="84" spans="2:19" x14ac:dyDescent="0.2">
      <c r="B84" s="16">
        <v>31503</v>
      </c>
      <c r="C84" s="17">
        <v>0</v>
      </c>
      <c r="D84" s="13">
        <v>0</v>
      </c>
      <c r="E84" s="13">
        <v>0</v>
      </c>
      <c r="F84" s="18">
        <f t="shared" si="4"/>
        <v>0</v>
      </c>
      <c r="G84" s="13">
        <v>0</v>
      </c>
      <c r="H84" s="13">
        <v>0</v>
      </c>
      <c r="I84" s="18">
        <f t="shared" si="3"/>
        <v>0</v>
      </c>
      <c r="J84" s="13">
        <v>0</v>
      </c>
      <c r="K84" s="13">
        <v>0.1</v>
      </c>
      <c r="L84" s="13">
        <v>0</v>
      </c>
      <c r="M84" s="18">
        <f t="shared" si="5"/>
        <v>1.7648444863336474E-2</v>
      </c>
      <c r="N84" s="13">
        <v>0.9</v>
      </c>
      <c r="O84" s="13">
        <v>0</v>
      </c>
      <c r="P84" s="13">
        <v>0</v>
      </c>
      <c r="Q84" s="13">
        <v>0</v>
      </c>
      <c r="R84" s="13">
        <v>0</v>
      </c>
      <c r="S84" s="21">
        <f>'Provincial populations'!$N$58*CDD!C84+'Provincial populations'!$M$58*CDD!F84+'Provincial populations'!$L$58*CDD!I84+'Provincial populations'!$K$58*CDD!J84+'Provincial populations'!$J$58*CDD!M84+'Provincial populations'!$I$58*CDD!N84+'Provincial populations'!$H$58*CDD!O84+'Provincial populations'!$G$58*CDD!P84+'Provincial populations'!$F$58*CDD!Q84+'Provincial populations'!$E$58*CDD!R84</f>
        <v>0.23769508163733019</v>
      </c>
    </row>
    <row r="85" spans="2:19" x14ac:dyDescent="0.2">
      <c r="B85" s="16">
        <v>31533</v>
      </c>
      <c r="C85" s="17">
        <v>0.3</v>
      </c>
      <c r="D85" s="13">
        <v>26.3</v>
      </c>
      <c r="E85" s="13">
        <v>19.7</v>
      </c>
      <c r="F85" s="18">
        <f t="shared" si="4"/>
        <v>22.897203953845548</v>
      </c>
      <c r="G85" s="13">
        <v>21.9</v>
      </c>
      <c r="H85" s="13">
        <v>33.299999999999997</v>
      </c>
      <c r="I85" s="18">
        <f t="shared" si="3"/>
        <v>28.244503233392116</v>
      </c>
      <c r="J85" s="13">
        <v>29.3</v>
      </c>
      <c r="K85" s="13">
        <v>20.399999999999999</v>
      </c>
      <c r="L85" s="13">
        <v>18.3</v>
      </c>
      <c r="M85" s="18">
        <f t="shared" si="5"/>
        <v>18.670617342130065</v>
      </c>
      <c r="N85" s="13">
        <v>16.5</v>
      </c>
      <c r="O85" s="13">
        <v>0</v>
      </c>
      <c r="P85" s="13">
        <v>0</v>
      </c>
      <c r="Q85" s="13">
        <v>0</v>
      </c>
      <c r="R85" s="13">
        <v>0</v>
      </c>
      <c r="S85" s="21">
        <f>'Provincial populations'!$N$58*CDD!C85+'Provincial populations'!$M$58*CDD!F85+'Provincial populations'!$L$58*CDD!I85+'Provincial populations'!$K$58*CDD!J85+'Provincial populations'!$J$58*CDD!M85+'Provincial populations'!$I$58*CDD!N85+'Provincial populations'!$H$58*CDD!O85+'Provincial populations'!$G$58*CDD!P85+'Provincial populations'!$F$58*CDD!Q85+'Provincial populations'!$E$58*CDD!R85</f>
        <v>15.499167424863524</v>
      </c>
    </row>
    <row r="86" spans="2:19" x14ac:dyDescent="0.2">
      <c r="B86" s="16">
        <v>31564</v>
      </c>
      <c r="C86" s="17">
        <v>0.5</v>
      </c>
      <c r="D86" s="13">
        <v>8</v>
      </c>
      <c r="E86" s="13">
        <v>7.8</v>
      </c>
      <c r="F86" s="18">
        <f t="shared" si="4"/>
        <v>7.89688496829835</v>
      </c>
      <c r="G86" s="13">
        <v>31.3</v>
      </c>
      <c r="H86" s="13">
        <v>16.399999999999999</v>
      </c>
      <c r="I86" s="18">
        <f t="shared" si="3"/>
        <v>23.007622966882227</v>
      </c>
      <c r="J86" s="13">
        <v>29.4</v>
      </c>
      <c r="K86" s="13">
        <v>15.8</v>
      </c>
      <c r="L86" s="13">
        <v>17.899999999999999</v>
      </c>
      <c r="M86" s="18">
        <f t="shared" si="5"/>
        <v>17.529382657869931</v>
      </c>
      <c r="N86" s="13">
        <v>15.4</v>
      </c>
      <c r="O86" s="13">
        <v>0</v>
      </c>
      <c r="P86" s="13">
        <v>1.2</v>
      </c>
      <c r="Q86" s="13">
        <v>3</v>
      </c>
      <c r="R86" s="13">
        <v>1.7</v>
      </c>
      <c r="S86" s="21">
        <f>'Provincial populations'!$N$58*CDD!C86+'Provincial populations'!$M$58*CDD!F86+'Provincial populations'!$L$58*CDD!I86+'Provincial populations'!$K$58*CDD!J86+'Provincial populations'!$J$58*CDD!M86+'Provincial populations'!$I$58*CDD!N86+'Provincial populations'!$H$58*CDD!O86+'Provincial populations'!$G$58*CDD!P86+'Provincial populations'!$F$58*CDD!Q86+'Provincial populations'!$E$58*CDD!R86</f>
        <v>13.319519750411738</v>
      </c>
    </row>
    <row r="87" spans="2:19" x14ac:dyDescent="0.2">
      <c r="B87" s="16">
        <v>31594</v>
      </c>
      <c r="C87" s="17">
        <v>0.8</v>
      </c>
      <c r="D87" s="13">
        <v>3.2</v>
      </c>
      <c r="E87" s="13">
        <v>1.5</v>
      </c>
      <c r="F87" s="18">
        <f t="shared" si="4"/>
        <v>2.3235222305359744</v>
      </c>
      <c r="G87" s="13">
        <v>24.3</v>
      </c>
      <c r="H87" s="13">
        <v>16.7</v>
      </c>
      <c r="I87" s="18">
        <f t="shared" si="3"/>
        <v>20.070331177738588</v>
      </c>
      <c r="J87" s="13">
        <v>56.9</v>
      </c>
      <c r="K87" s="13">
        <v>83</v>
      </c>
      <c r="L87" s="13">
        <v>104.5</v>
      </c>
      <c r="M87" s="18">
        <f t="shared" si="5"/>
        <v>100.70558435438265</v>
      </c>
      <c r="N87" s="13">
        <v>73.099999999999994</v>
      </c>
      <c r="O87" s="13">
        <v>4.4000000000000004</v>
      </c>
      <c r="P87" s="13">
        <v>18.8</v>
      </c>
      <c r="Q87" s="13">
        <v>17.899999999999999</v>
      </c>
      <c r="R87" s="13">
        <v>2.4</v>
      </c>
      <c r="S87" s="21">
        <f>'Provincial populations'!$N$58*CDD!C87+'Provincial populations'!$M$58*CDD!F87+'Provincial populations'!$L$58*CDD!I87+'Provincial populations'!$K$58*CDD!J87+'Provincial populations'!$J$58*CDD!M87+'Provincial populations'!$I$58*CDD!N87+'Provincial populations'!$H$58*CDD!O87+'Provincial populations'!$G$58*CDD!P87+'Provincial populations'!$F$58*CDD!Q87+'Provincial populations'!$E$58*CDD!R87</f>
        <v>59.584074210841727</v>
      </c>
    </row>
    <row r="88" spans="2:19" x14ac:dyDescent="0.2">
      <c r="B88" s="16">
        <v>31625</v>
      </c>
      <c r="C88" s="17">
        <v>32.4</v>
      </c>
      <c r="D88" s="13">
        <v>10.5</v>
      </c>
      <c r="E88" s="13">
        <v>8.8000000000000007</v>
      </c>
      <c r="F88" s="18">
        <f t="shared" si="4"/>
        <v>9.6235222305359756</v>
      </c>
      <c r="G88" s="13">
        <v>35.200000000000003</v>
      </c>
      <c r="H88" s="13">
        <v>39.4</v>
      </c>
      <c r="I88" s="18">
        <f t="shared" si="3"/>
        <v>37.537448559670779</v>
      </c>
      <c r="J88" s="13">
        <v>37.700000000000003</v>
      </c>
      <c r="K88" s="13">
        <v>40.1</v>
      </c>
      <c r="L88" s="13">
        <v>51.1</v>
      </c>
      <c r="M88" s="18">
        <f t="shared" si="5"/>
        <v>49.158671065032991</v>
      </c>
      <c r="N88" s="13">
        <v>45.5</v>
      </c>
      <c r="O88" s="13">
        <v>3.2</v>
      </c>
      <c r="P88" s="13">
        <v>20</v>
      </c>
      <c r="Q88" s="13">
        <v>26</v>
      </c>
      <c r="R88" s="13">
        <v>3.2</v>
      </c>
      <c r="S88" s="21">
        <f>'Provincial populations'!$N$58*CDD!C88+'Provincial populations'!$M$58*CDD!F88+'Provincial populations'!$L$58*CDD!I88+'Provincial populations'!$K$58*CDD!J88+'Provincial populations'!$J$58*CDD!M88+'Provincial populations'!$I$58*CDD!N88+'Provincial populations'!$H$58*CDD!O88+'Provincial populations'!$G$58*CDD!P88+'Provincial populations'!$F$58*CDD!Q88+'Provincial populations'!$E$58*CDD!R88</f>
        <v>38.119619875846738</v>
      </c>
    </row>
    <row r="89" spans="2:19" x14ac:dyDescent="0.2">
      <c r="B89" s="16">
        <v>31656</v>
      </c>
      <c r="C89" s="17">
        <v>6.5</v>
      </c>
      <c r="D89" s="13">
        <v>0</v>
      </c>
      <c r="E89" s="13">
        <v>0</v>
      </c>
      <c r="F89" s="18">
        <f t="shared" si="4"/>
        <v>0</v>
      </c>
      <c r="G89" s="13">
        <v>0</v>
      </c>
      <c r="H89" s="13">
        <v>0</v>
      </c>
      <c r="I89" s="18">
        <f t="shared" si="3"/>
        <v>0</v>
      </c>
      <c r="J89" s="13">
        <v>0.4</v>
      </c>
      <c r="K89" s="13">
        <v>2.8</v>
      </c>
      <c r="L89" s="13">
        <v>8.6</v>
      </c>
      <c r="M89" s="18">
        <f t="shared" si="5"/>
        <v>7.576390197926484</v>
      </c>
      <c r="N89" s="13">
        <v>2.4</v>
      </c>
      <c r="O89" s="13">
        <v>0</v>
      </c>
      <c r="P89" s="13">
        <v>0.9</v>
      </c>
      <c r="Q89" s="13">
        <v>1.2</v>
      </c>
      <c r="R89" s="13">
        <v>0</v>
      </c>
      <c r="S89" s="21">
        <f>'Provincial populations'!$N$58*CDD!C89+'Provincial populations'!$M$58*CDD!F89+'Provincial populations'!$L$58*CDD!I89+'Provincial populations'!$K$58*CDD!J89+'Provincial populations'!$J$58*CDD!M89+'Provincial populations'!$I$58*CDD!N89+'Provincial populations'!$H$58*CDD!O89+'Provincial populations'!$G$58*CDD!P89+'Provincial populations'!$F$58*CDD!Q89+'Provincial populations'!$E$58*CDD!R89</f>
        <v>4.1576254866677393</v>
      </c>
    </row>
    <row r="90" spans="2:19" x14ac:dyDescent="0.2">
      <c r="B90" s="16">
        <v>31686</v>
      </c>
      <c r="C90" s="17">
        <v>0</v>
      </c>
      <c r="D90" s="13">
        <v>0</v>
      </c>
      <c r="E90" s="13">
        <v>0</v>
      </c>
      <c r="F90" s="18">
        <f t="shared" si="4"/>
        <v>0</v>
      </c>
      <c r="G90" s="13">
        <v>0</v>
      </c>
      <c r="H90" s="13">
        <v>0</v>
      </c>
      <c r="I90" s="18">
        <f t="shared" si="3"/>
        <v>0</v>
      </c>
      <c r="J90" s="13">
        <v>0</v>
      </c>
      <c r="K90" s="13">
        <v>0</v>
      </c>
      <c r="L90" s="13">
        <v>0</v>
      </c>
      <c r="M90" s="18">
        <f t="shared" si="5"/>
        <v>0</v>
      </c>
      <c r="N90" s="13">
        <v>0</v>
      </c>
      <c r="O90" s="13">
        <v>0</v>
      </c>
      <c r="P90" s="13">
        <v>0</v>
      </c>
      <c r="Q90" s="13">
        <v>0</v>
      </c>
      <c r="R90" s="13">
        <v>0</v>
      </c>
      <c r="S90" s="21">
        <f>'Provincial populations'!$N$58*CDD!C90+'Provincial populations'!$M$58*CDD!F90+'Provincial populations'!$L$58*CDD!I90+'Provincial populations'!$K$58*CDD!J90+'Provincial populations'!$J$58*CDD!M90+'Provincial populations'!$I$58*CDD!N90+'Provincial populations'!$H$58*CDD!O90+'Provincial populations'!$G$58*CDD!P90+'Provincial populations'!$F$58*CDD!Q90+'Provincial populations'!$E$58*CDD!R90</f>
        <v>0</v>
      </c>
    </row>
    <row r="91" spans="2:19" x14ac:dyDescent="0.2">
      <c r="B91" s="16">
        <v>31717</v>
      </c>
      <c r="C91" s="17">
        <v>0</v>
      </c>
      <c r="D91" s="13">
        <v>0</v>
      </c>
      <c r="E91" s="13">
        <v>0</v>
      </c>
      <c r="F91" s="18">
        <f t="shared" si="4"/>
        <v>0</v>
      </c>
      <c r="G91" s="13">
        <v>0</v>
      </c>
      <c r="H91" s="13">
        <v>0</v>
      </c>
      <c r="I91" s="18">
        <f t="shared" si="3"/>
        <v>0</v>
      </c>
      <c r="J91" s="13">
        <v>0</v>
      </c>
      <c r="K91" s="13">
        <v>0</v>
      </c>
      <c r="L91" s="13">
        <v>0</v>
      </c>
      <c r="M91" s="18">
        <f t="shared" si="5"/>
        <v>0</v>
      </c>
      <c r="N91" s="13">
        <v>0</v>
      </c>
      <c r="O91" s="13">
        <v>0</v>
      </c>
      <c r="P91" s="13">
        <v>0</v>
      </c>
      <c r="Q91" s="13">
        <v>0</v>
      </c>
      <c r="R91" s="13">
        <v>0</v>
      </c>
      <c r="S91" s="21">
        <f>'Provincial populations'!$N$58*CDD!C91+'Provincial populations'!$M$58*CDD!F91+'Provincial populations'!$L$58*CDD!I91+'Provincial populations'!$K$58*CDD!J91+'Provincial populations'!$J$58*CDD!M91+'Provincial populations'!$I$58*CDD!N91+'Provincial populations'!$H$58*CDD!O91+'Provincial populations'!$G$58*CDD!P91+'Provincial populations'!$F$58*CDD!Q91+'Provincial populations'!$E$58*CDD!R91</f>
        <v>0</v>
      </c>
    </row>
    <row r="92" spans="2:19" x14ac:dyDescent="0.2">
      <c r="B92" s="16">
        <v>31747</v>
      </c>
      <c r="C92" s="17">
        <v>0</v>
      </c>
      <c r="D92" s="13">
        <v>0</v>
      </c>
      <c r="E92" s="13">
        <v>0</v>
      </c>
      <c r="F92" s="18">
        <f t="shared" si="4"/>
        <v>0</v>
      </c>
      <c r="G92" s="13">
        <v>0</v>
      </c>
      <c r="H92" s="13">
        <v>0</v>
      </c>
      <c r="I92" s="18">
        <f t="shared" si="3"/>
        <v>0</v>
      </c>
      <c r="J92" s="13">
        <v>0</v>
      </c>
      <c r="K92" s="13">
        <v>0</v>
      </c>
      <c r="L92" s="13">
        <v>0</v>
      </c>
      <c r="M92" s="18">
        <f t="shared" si="5"/>
        <v>0</v>
      </c>
      <c r="N92" s="13">
        <v>0</v>
      </c>
      <c r="O92" s="13">
        <v>0</v>
      </c>
      <c r="P92" s="13">
        <v>0</v>
      </c>
      <c r="Q92" s="13">
        <v>0</v>
      </c>
      <c r="R92" s="13">
        <v>0</v>
      </c>
      <c r="S92" s="21">
        <f>'Provincial populations'!$N$58*CDD!C92+'Provincial populations'!$M$58*CDD!F92+'Provincial populations'!$L$58*CDD!I92+'Provincial populations'!$K$58*CDD!J92+'Provincial populations'!$J$58*CDD!M92+'Provincial populations'!$I$58*CDD!N92+'Provincial populations'!$H$58*CDD!O92+'Provincial populations'!$G$58*CDD!P92+'Provincial populations'!$F$58*CDD!Q92+'Provincial populations'!$E$58*CDD!R92</f>
        <v>0</v>
      </c>
    </row>
    <row r="93" spans="2:19" x14ac:dyDescent="0.2">
      <c r="B93" s="16">
        <v>31778</v>
      </c>
      <c r="C93" s="17">
        <v>0</v>
      </c>
      <c r="D93" s="13">
        <v>0</v>
      </c>
      <c r="E93" s="13">
        <v>0</v>
      </c>
      <c r="F93" s="18">
        <f t="shared" si="4"/>
        <v>0</v>
      </c>
      <c r="G93" s="13">
        <v>0</v>
      </c>
      <c r="H93" s="13">
        <v>0</v>
      </c>
      <c r="I93" s="18">
        <f t="shared" si="3"/>
        <v>0</v>
      </c>
      <c r="J93" s="13">
        <v>0</v>
      </c>
      <c r="K93" s="13">
        <v>0</v>
      </c>
      <c r="L93" s="13">
        <v>0</v>
      </c>
      <c r="M93" s="18">
        <f t="shared" si="5"/>
        <v>0</v>
      </c>
      <c r="N93" s="13">
        <v>0</v>
      </c>
      <c r="O93" s="13">
        <v>0</v>
      </c>
      <c r="P93" s="13">
        <v>0</v>
      </c>
      <c r="Q93" s="13">
        <v>0</v>
      </c>
      <c r="R93" s="13">
        <v>0</v>
      </c>
      <c r="S93" s="21">
        <f>'Provincial populations'!$N$59*CDD!C93+'Provincial populations'!$M$59*CDD!F93+'Provincial populations'!$L$59*CDD!I93+'Provincial populations'!$K$59*CDD!J93+'Provincial populations'!$J$59*CDD!M93+'Provincial populations'!$I$59*CDD!N93+'Provincial populations'!$H$59*CDD!O93+'Provincial populations'!$G$59*CDD!P93+'Provincial populations'!$F$59*CDD!Q93+'Provincial populations'!$E$59*CDD!R93</f>
        <v>0</v>
      </c>
    </row>
    <row r="94" spans="2:19" x14ac:dyDescent="0.2">
      <c r="B94" s="16">
        <v>31809</v>
      </c>
      <c r="C94" s="17">
        <v>0</v>
      </c>
      <c r="D94" s="13">
        <v>0</v>
      </c>
      <c r="E94" s="13">
        <v>0</v>
      </c>
      <c r="F94" s="18">
        <f t="shared" si="4"/>
        <v>0</v>
      </c>
      <c r="G94" s="13">
        <v>0</v>
      </c>
      <c r="H94" s="13">
        <v>0</v>
      </c>
      <c r="I94" s="18">
        <f t="shared" ref="I94:I157" si="6">(($G$5/SUM($G$5:$H$5))*G94)+(($H$5/SUM($G$5:$H$5))*H94)</f>
        <v>0</v>
      </c>
      <c r="J94" s="13">
        <v>0</v>
      </c>
      <c r="K94" s="13">
        <v>0</v>
      </c>
      <c r="L94" s="13">
        <v>0</v>
      </c>
      <c r="M94" s="18">
        <f t="shared" si="5"/>
        <v>0</v>
      </c>
      <c r="N94" s="13">
        <v>0</v>
      </c>
      <c r="O94" s="13">
        <v>0</v>
      </c>
      <c r="P94" s="13">
        <v>0</v>
      </c>
      <c r="Q94" s="13">
        <v>0</v>
      </c>
      <c r="R94" s="13">
        <v>0</v>
      </c>
      <c r="S94" s="21">
        <f>'Provincial populations'!$N$59*CDD!C94+'Provincial populations'!$M$59*CDD!F94+'Provincial populations'!$L$59*CDD!I94+'Provincial populations'!$K$59*CDD!J94+'Provincial populations'!$J$59*CDD!M94+'Provincial populations'!$I$59*CDD!N94+'Provincial populations'!$H$59*CDD!O94+'Provincial populations'!$G$59*CDD!P94+'Provincial populations'!$F$59*CDD!Q94+'Provincial populations'!$E$59*CDD!R94</f>
        <v>0</v>
      </c>
    </row>
    <row r="95" spans="2:19" x14ac:dyDescent="0.2">
      <c r="B95" s="16">
        <v>31837</v>
      </c>
      <c r="C95" s="17">
        <v>0</v>
      </c>
      <c r="D95" s="13">
        <v>0</v>
      </c>
      <c r="E95" s="13">
        <v>0</v>
      </c>
      <c r="F95" s="18">
        <f t="shared" si="4"/>
        <v>0</v>
      </c>
      <c r="G95" s="13">
        <v>0</v>
      </c>
      <c r="H95" s="13">
        <v>0</v>
      </c>
      <c r="I95" s="18">
        <f t="shared" si="6"/>
        <v>0</v>
      </c>
      <c r="J95" s="13">
        <v>0</v>
      </c>
      <c r="K95" s="13">
        <v>0</v>
      </c>
      <c r="L95" s="13">
        <v>0</v>
      </c>
      <c r="M95" s="18">
        <f t="shared" si="5"/>
        <v>0</v>
      </c>
      <c r="N95" s="13">
        <v>0</v>
      </c>
      <c r="O95" s="13">
        <v>0</v>
      </c>
      <c r="P95" s="13">
        <v>0</v>
      </c>
      <c r="Q95" s="13">
        <v>0</v>
      </c>
      <c r="R95" s="13">
        <v>0</v>
      </c>
      <c r="S95" s="21">
        <f>'Provincial populations'!$N$59*CDD!C95+'Provincial populations'!$M$59*CDD!F95+'Provincial populations'!$L$59*CDD!I95+'Provincial populations'!$K$59*CDD!J95+'Provincial populations'!$J$59*CDD!M95+'Provincial populations'!$I$59*CDD!N95+'Provincial populations'!$H$59*CDD!O95+'Provincial populations'!$G$59*CDD!P95+'Provincial populations'!$F$59*CDD!Q95+'Provincial populations'!$E$59*CDD!R95</f>
        <v>0</v>
      </c>
    </row>
    <row r="96" spans="2:19" x14ac:dyDescent="0.2">
      <c r="B96" s="16">
        <v>31868</v>
      </c>
      <c r="C96" s="17">
        <v>0</v>
      </c>
      <c r="D96" s="13">
        <v>0</v>
      </c>
      <c r="E96" s="13">
        <v>0</v>
      </c>
      <c r="F96" s="18">
        <f t="shared" si="4"/>
        <v>0</v>
      </c>
      <c r="G96" s="13">
        <v>0</v>
      </c>
      <c r="H96" s="13">
        <v>0</v>
      </c>
      <c r="I96" s="18">
        <f t="shared" si="6"/>
        <v>0</v>
      </c>
      <c r="J96" s="13">
        <v>1.5</v>
      </c>
      <c r="K96" s="13">
        <v>3.8</v>
      </c>
      <c r="L96" s="13">
        <v>0.3</v>
      </c>
      <c r="M96" s="18">
        <f t="shared" si="5"/>
        <v>0.9176955702167765</v>
      </c>
      <c r="N96" s="13">
        <v>2.8</v>
      </c>
      <c r="O96" s="13">
        <v>0</v>
      </c>
      <c r="P96" s="13">
        <v>0</v>
      </c>
      <c r="Q96" s="13">
        <v>0</v>
      </c>
      <c r="R96" s="13">
        <v>0</v>
      </c>
      <c r="S96" s="21">
        <f>'Provincial populations'!$N$59*CDD!C96+'Provincial populations'!$M$59*CDD!F96+'Provincial populations'!$L$59*CDD!I96+'Provincial populations'!$K$59*CDD!J96+'Provincial populations'!$J$59*CDD!M96+'Provincial populations'!$I$59*CDD!N96+'Provincial populations'!$H$59*CDD!O96+'Provincial populations'!$G$59*CDD!P96+'Provincial populations'!$F$59*CDD!Q96+'Provincial populations'!$E$59*CDD!R96</f>
        <v>1.114767607848469</v>
      </c>
    </row>
    <row r="97" spans="2:19" x14ac:dyDescent="0.2">
      <c r="B97" s="16">
        <v>31898</v>
      </c>
      <c r="C97" s="17">
        <v>0</v>
      </c>
      <c r="D97" s="13">
        <v>0</v>
      </c>
      <c r="E97" s="13">
        <v>0.2</v>
      </c>
      <c r="F97" s="18">
        <f t="shared" si="4"/>
        <v>0.10311503170165007</v>
      </c>
      <c r="G97" s="13">
        <v>7.8</v>
      </c>
      <c r="H97" s="13">
        <v>0.6</v>
      </c>
      <c r="I97" s="18">
        <f t="shared" si="6"/>
        <v>3.7929453262786597</v>
      </c>
      <c r="J97" s="13">
        <v>22.9</v>
      </c>
      <c r="K97" s="13">
        <v>20.8</v>
      </c>
      <c r="L97" s="13">
        <v>39.700000000000003</v>
      </c>
      <c r="M97" s="18">
        <f t="shared" si="5"/>
        <v>36.364443920829409</v>
      </c>
      <c r="N97" s="13">
        <v>18.7</v>
      </c>
      <c r="O97" s="13">
        <v>0</v>
      </c>
      <c r="P97" s="13">
        <v>0</v>
      </c>
      <c r="Q97" s="13">
        <v>0</v>
      </c>
      <c r="R97" s="13">
        <v>0</v>
      </c>
      <c r="S97" s="21">
        <f>'Provincial populations'!$N$59*CDD!C97+'Provincial populations'!$M$59*CDD!F97+'Provincial populations'!$L$59*CDD!I97+'Provincial populations'!$K$59*CDD!J97+'Provincial populations'!$J$59*CDD!M97+'Provincial populations'!$I$59*CDD!N97+'Provincial populations'!$H$59*CDD!O97+'Provincial populations'!$G$59*CDD!P97+'Provincial populations'!$F$59*CDD!Q97+'Provincial populations'!$E$59*CDD!R97</f>
        <v>19.156465294493167</v>
      </c>
    </row>
    <row r="98" spans="2:19" x14ac:dyDescent="0.2">
      <c r="B98" s="16">
        <v>31929</v>
      </c>
      <c r="C98" s="17">
        <v>13.9</v>
      </c>
      <c r="D98" s="13">
        <v>6</v>
      </c>
      <c r="E98" s="13">
        <v>19.399999999999999</v>
      </c>
      <c r="F98" s="18">
        <f t="shared" si="4"/>
        <v>12.908707124010554</v>
      </c>
      <c r="G98" s="13">
        <v>55</v>
      </c>
      <c r="H98" s="13">
        <v>53</v>
      </c>
      <c r="I98" s="18">
        <f t="shared" si="6"/>
        <v>53.886929257299627</v>
      </c>
      <c r="J98" s="13">
        <v>69.099999999999994</v>
      </c>
      <c r="K98" s="13">
        <v>52.3</v>
      </c>
      <c r="L98" s="13">
        <v>76.8</v>
      </c>
      <c r="M98" s="18">
        <f t="shared" si="5"/>
        <v>72.476131008482554</v>
      </c>
      <c r="N98" s="13">
        <v>48.9</v>
      </c>
      <c r="O98" s="13">
        <v>0.8</v>
      </c>
      <c r="P98" s="13">
        <v>3</v>
      </c>
      <c r="Q98" s="13">
        <v>0.9</v>
      </c>
      <c r="R98" s="13">
        <v>0</v>
      </c>
      <c r="S98" s="21">
        <f>'Provincial populations'!$N$59*CDD!C98+'Provincial populations'!$M$59*CDD!F98+'Provincial populations'!$L$59*CDD!I98+'Provincial populations'!$K$59*CDD!J98+'Provincial populations'!$J$59*CDD!M98+'Provincial populations'!$I$59*CDD!N98+'Provincial populations'!$H$59*CDD!O98+'Provincial populations'!$G$59*CDD!P98+'Provincial populations'!$F$59*CDD!Q98+'Provincial populations'!$E$59*CDD!R98</f>
        <v>46.848196013593309</v>
      </c>
    </row>
    <row r="99" spans="2:19" x14ac:dyDescent="0.2">
      <c r="B99" s="16">
        <v>31959</v>
      </c>
      <c r="C99" s="17">
        <v>14.2</v>
      </c>
      <c r="D99" s="13">
        <v>19.600000000000001</v>
      </c>
      <c r="E99" s="13">
        <v>26.3</v>
      </c>
      <c r="F99" s="18">
        <f t="shared" si="4"/>
        <v>23.054353562005275</v>
      </c>
      <c r="G99" s="13">
        <v>53</v>
      </c>
      <c r="H99" s="13">
        <v>57.4</v>
      </c>
      <c r="I99" s="18">
        <f t="shared" si="6"/>
        <v>55.44875563394082</v>
      </c>
      <c r="J99" s="13">
        <v>75.3</v>
      </c>
      <c r="K99" s="13">
        <v>126.2</v>
      </c>
      <c r="L99" s="13">
        <v>146</v>
      </c>
      <c r="M99" s="18">
        <f t="shared" si="5"/>
        <v>142.50560791705936</v>
      </c>
      <c r="N99" s="13">
        <v>118.2</v>
      </c>
      <c r="O99" s="13">
        <v>11.2</v>
      </c>
      <c r="P99" s="13">
        <v>41.3</v>
      </c>
      <c r="Q99" s="13">
        <v>51</v>
      </c>
      <c r="R99" s="13">
        <v>18.600000000000001</v>
      </c>
      <c r="S99" s="21">
        <f>'Provincial populations'!$N$59*CDD!C99+'Provincial populations'!$M$59*CDD!F99+'Provincial populations'!$L$59*CDD!I99+'Provincial populations'!$K$59*CDD!J99+'Provincial populations'!$J$59*CDD!M99+'Provincial populations'!$I$59*CDD!N99+'Provincial populations'!$H$59*CDD!O99+'Provincial populations'!$G$59*CDD!P99+'Provincial populations'!$F$59*CDD!Q99+'Provincial populations'!$E$59*CDD!R99</f>
        <v>93.6584415337732</v>
      </c>
    </row>
    <row r="100" spans="2:19" x14ac:dyDescent="0.2">
      <c r="B100" s="16">
        <v>31990</v>
      </c>
      <c r="C100" s="17">
        <v>16.5</v>
      </c>
      <c r="D100" s="13">
        <v>0</v>
      </c>
      <c r="E100" s="13">
        <v>0</v>
      </c>
      <c r="F100" s="18">
        <f t="shared" si="4"/>
        <v>0</v>
      </c>
      <c r="G100" s="13">
        <v>9.3000000000000007</v>
      </c>
      <c r="H100" s="13">
        <v>5.9</v>
      </c>
      <c r="I100" s="18">
        <f t="shared" si="6"/>
        <v>7.407779737409367</v>
      </c>
      <c r="J100" s="13">
        <v>29.8</v>
      </c>
      <c r="K100" s="13">
        <v>56.5</v>
      </c>
      <c r="L100" s="13">
        <v>68</v>
      </c>
      <c r="M100" s="18">
        <f t="shared" si="5"/>
        <v>65.970428840716295</v>
      </c>
      <c r="N100" s="13">
        <v>54.2</v>
      </c>
      <c r="O100" s="13">
        <v>11.7</v>
      </c>
      <c r="P100" s="13">
        <v>36.299999999999997</v>
      </c>
      <c r="Q100" s="13">
        <v>30.6</v>
      </c>
      <c r="R100" s="13">
        <v>3.1</v>
      </c>
      <c r="S100" s="21">
        <f>'Provincial populations'!$N$59*CDD!C100+'Provincial populations'!$M$59*CDD!F100+'Provincial populations'!$L$59*CDD!I100+'Provincial populations'!$K$59*CDD!J100+'Provincial populations'!$J$59*CDD!M100+'Provincial populations'!$I$59*CDD!N100+'Provincial populations'!$H$59*CDD!O100+'Provincial populations'!$G$59*CDD!P100+'Provincial populations'!$F$59*CDD!Q100+'Provincial populations'!$E$59*CDD!R100</f>
        <v>43.134478801198462</v>
      </c>
    </row>
    <row r="101" spans="2:19" x14ac:dyDescent="0.2">
      <c r="B101" s="16">
        <v>32021</v>
      </c>
      <c r="C101" s="17">
        <v>6.7</v>
      </c>
      <c r="D101" s="13">
        <v>0</v>
      </c>
      <c r="E101" s="13">
        <v>2.4</v>
      </c>
      <c r="F101" s="18">
        <f t="shared" si="4"/>
        <v>1.2373803804198007</v>
      </c>
      <c r="G101" s="13">
        <v>6.9</v>
      </c>
      <c r="H101" s="13">
        <v>7.8</v>
      </c>
      <c r="I101" s="18">
        <f t="shared" si="6"/>
        <v>7.4008818342151681</v>
      </c>
      <c r="J101" s="13">
        <v>5.4</v>
      </c>
      <c r="K101" s="13">
        <v>12.2</v>
      </c>
      <c r="L101" s="13">
        <v>7.1</v>
      </c>
      <c r="M101" s="18">
        <f t="shared" si="5"/>
        <v>8.00007068803016</v>
      </c>
      <c r="N101" s="13">
        <v>10.3</v>
      </c>
      <c r="O101" s="13">
        <v>1.2</v>
      </c>
      <c r="P101" s="13">
        <v>3.3</v>
      </c>
      <c r="Q101" s="13">
        <v>3.4</v>
      </c>
      <c r="R101" s="13">
        <v>0</v>
      </c>
      <c r="S101" s="21">
        <f>'Provincial populations'!$N$59*CDD!C101+'Provincial populations'!$M$59*CDD!F101+'Provincial populations'!$L$59*CDD!I101+'Provincial populations'!$K$59*CDD!J101+'Provincial populations'!$J$59*CDD!M101+'Provincial populations'!$I$59*CDD!N101+'Provincial populations'!$H$59*CDD!O101+'Provincial populations'!$G$59*CDD!P101+'Provincial populations'!$F$59*CDD!Q101+'Provincial populations'!$E$59*CDD!R101</f>
        <v>7.1177150460908143</v>
      </c>
    </row>
    <row r="102" spans="2:19" x14ac:dyDescent="0.2">
      <c r="B102" s="16">
        <v>32051</v>
      </c>
      <c r="C102" s="17">
        <v>0</v>
      </c>
      <c r="D102" s="13">
        <v>0</v>
      </c>
      <c r="E102" s="13">
        <v>0</v>
      </c>
      <c r="F102" s="18">
        <f t="shared" si="4"/>
        <v>0</v>
      </c>
      <c r="G102" s="13">
        <v>0</v>
      </c>
      <c r="H102" s="13">
        <v>0</v>
      </c>
      <c r="I102" s="18">
        <f t="shared" si="6"/>
        <v>0</v>
      </c>
      <c r="J102" s="13">
        <v>0</v>
      </c>
      <c r="K102" s="13">
        <v>0</v>
      </c>
      <c r="L102" s="13">
        <v>0</v>
      </c>
      <c r="M102" s="18">
        <f t="shared" si="5"/>
        <v>0</v>
      </c>
      <c r="N102" s="13">
        <v>0</v>
      </c>
      <c r="O102" s="13">
        <v>0</v>
      </c>
      <c r="P102" s="13">
        <v>0</v>
      </c>
      <c r="Q102" s="13">
        <v>0</v>
      </c>
      <c r="R102" s="13">
        <v>0.3</v>
      </c>
      <c r="S102" s="21">
        <f>'Provincial populations'!$N$59*CDD!C102+'Provincial populations'!$M$59*CDD!F102+'Provincial populations'!$L$59*CDD!I102+'Provincial populations'!$K$59*CDD!J102+'Provincial populations'!$J$59*CDD!M102+'Provincial populations'!$I$59*CDD!N102+'Provincial populations'!$H$59*CDD!O102+'Provincial populations'!$G$59*CDD!P102+'Provincial populations'!$F$59*CDD!Q102+'Provincial populations'!$E$59*CDD!R102</f>
        <v>6.5253224790588404E-3</v>
      </c>
    </row>
    <row r="103" spans="2:19" x14ac:dyDescent="0.2">
      <c r="B103" s="16">
        <v>32082</v>
      </c>
      <c r="C103" s="17">
        <v>0</v>
      </c>
      <c r="D103" s="13">
        <v>0</v>
      </c>
      <c r="E103" s="13">
        <v>0</v>
      </c>
      <c r="F103" s="18">
        <f t="shared" si="4"/>
        <v>0</v>
      </c>
      <c r="G103" s="13">
        <v>0</v>
      </c>
      <c r="H103" s="13">
        <v>0</v>
      </c>
      <c r="I103" s="18">
        <f t="shared" si="6"/>
        <v>0</v>
      </c>
      <c r="J103" s="13">
        <v>0</v>
      </c>
      <c r="K103" s="13">
        <v>0</v>
      </c>
      <c r="L103" s="13">
        <v>0</v>
      </c>
      <c r="M103" s="18">
        <f t="shared" si="5"/>
        <v>0</v>
      </c>
      <c r="N103" s="13">
        <v>0</v>
      </c>
      <c r="O103" s="13">
        <v>0</v>
      </c>
      <c r="P103" s="13">
        <v>0</v>
      </c>
      <c r="Q103" s="13">
        <v>0</v>
      </c>
      <c r="R103" s="13">
        <v>0</v>
      </c>
      <c r="S103" s="21">
        <f>'Provincial populations'!$N$59*CDD!C103+'Provincial populations'!$M$59*CDD!F103+'Provincial populations'!$L$59*CDD!I103+'Provincial populations'!$K$59*CDD!J103+'Provincial populations'!$J$59*CDD!M103+'Provincial populations'!$I$59*CDD!N103+'Provincial populations'!$H$59*CDD!O103+'Provincial populations'!$G$59*CDD!P103+'Provincial populations'!$F$59*CDD!Q103+'Provincial populations'!$E$59*CDD!R103</f>
        <v>0</v>
      </c>
    </row>
    <row r="104" spans="2:19" x14ac:dyDescent="0.2">
      <c r="B104" s="16">
        <v>32112</v>
      </c>
      <c r="C104" s="17">
        <v>0</v>
      </c>
      <c r="D104" s="13">
        <v>0</v>
      </c>
      <c r="E104" s="13">
        <v>0</v>
      </c>
      <c r="F104" s="18">
        <f t="shared" si="4"/>
        <v>0</v>
      </c>
      <c r="G104" s="13">
        <v>0</v>
      </c>
      <c r="H104" s="13">
        <v>0</v>
      </c>
      <c r="I104" s="18">
        <f t="shared" si="6"/>
        <v>0</v>
      </c>
      <c r="J104" s="13">
        <v>0</v>
      </c>
      <c r="K104" s="13">
        <v>0</v>
      </c>
      <c r="L104" s="13">
        <v>0</v>
      </c>
      <c r="M104" s="18">
        <f t="shared" si="5"/>
        <v>0</v>
      </c>
      <c r="N104" s="13">
        <v>0</v>
      </c>
      <c r="O104" s="13">
        <v>0</v>
      </c>
      <c r="P104" s="13">
        <v>0</v>
      </c>
      <c r="Q104" s="13">
        <v>0</v>
      </c>
      <c r="R104" s="13">
        <v>0</v>
      </c>
      <c r="S104" s="21">
        <f>'Provincial populations'!$N$59*CDD!C104+'Provincial populations'!$M$59*CDD!F104+'Provincial populations'!$L$59*CDD!I104+'Provincial populations'!$K$59*CDD!J104+'Provincial populations'!$J$59*CDD!M104+'Provincial populations'!$I$59*CDD!N104+'Provincial populations'!$H$59*CDD!O104+'Provincial populations'!$G$59*CDD!P104+'Provincial populations'!$F$59*CDD!Q104+'Provincial populations'!$E$59*CDD!R104</f>
        <v>0</v>
      </c>
    </row>
    <row r="105" spans="2:19" x14ac:dyDescent="0.2">
      <c r="B105" s="16">
        <v>32143</v>
      </c>
      <c r="C105" s="17">
        <v>0</v>
      </c>
      <c r="D105" s="13">
        <v>0</v>
      </c>
      <c r="E105" s="13">
        <v>0</v>
      </c>
      <c r="F105" s="18">
        <f t="shared" si="4"/>
        <v>0</v>
      </c>
      <c r="G105" s="13">
        <v>0</v>
      </c>
      <c r="H105" s="13">
        <v>0</v>
      </c>
      <c r="I105" s="18">
        <f t="shared" si="6"/>
        <v>0</v>
      </c>
      <c r="J105" s="13">
        <v>0</v>
      </c>
      <c r="K105" s="13">
        <v>0</v>
      </c>
      <c r="L105" s="13">
        <v>0</v>
      </c>
      <c r="M105" s="18">
        <f t="shared" si="5"/>
        <v>0</v>
      </c>
      <c r="N105" s="13">
        <v>0</v>
      </c>
      <c r="O105" s="13">
        <v>0</v>
      </c>
      <c r="P105" s="13">
        <v>0</v>
      </c>
      <c r="Q105" s="13">
        <v>0</v>
      </c>
      <c r="R105" s="13">
        <v>0</v>
      </c>
      <c r="S105" s="21">
        <f>'Provincial populations'!$N$60*CDD!C105+'Provincial populations'!$M$60*CDD!F105+'Provincial populations'!$L$60*CDD!I105+'Provincial populations'!$K$60*CDD!J105+'Provincial populations'!$J$60*CDD!M105+'Provincial populations'!$I$60*CDD!N105+'Provincial populations'!$H$60*CDD!O105+'Provincial populations'!$G$60*CDD!P105+'Provincial populations'!$F$60*CDD!Q105+'Provincial populations'!$E$60*CDD!R105</f>
        <v>0</v>
      </c>
    </row>
    <row r="106" spans="2:19" x14ac:dyDescent="0.2">
      <c r="B106" s="16">
        <v>32174</v>
      </c>
      <c r="C106" s="17">
        <v>0</v>
      </c>
      <c r="D106" s="13">
        <v>0</v>
      </c>
      <c r="E106" s="13">
        <v>0</v>
      </c>
      <c r="F106" s="18">
        <f t="shared" si="4"/>
        <v>0</v>
      </c>
      <c r="G106" s="13">
        <v>0</v>
      </c>
      <c r="H106" s="13">
        <v>0</v>
      </c>
      <c r="I106" s="18">
        <f t="shared" si="6"/>
        <v>0</v>
      </c>
      <c r="J106" s="13">
        <v>0</v>
      </c>
      <c r="K106" s="13">
        <v>0</v>
      </c>
      <c r="L106" s="13">
        <v>0</v>
      </c>
      <c r="M106" s="18">
        <f t="shared" si="5"/>
        <v>0</v>
      </c>
      <c r="N106" s="13">
        <v>0</v>
      </c>
      <c r="O106" s="13">
        <v>0</v>
      </c>
      <c r="P106" s="13">
        <v>0</v>
      </c>
      <c r="Q106" s="13">
        <v>0</v>
      </c>
      <c r="R106" s="13">
        <v>0</v>
      </c>
      <c r="S106" s="21">
        <f>'Provincial populations'!$N$60*CDD!C106+'Provincial populations'!$M$60*CDD!F106+'Provincial populations'!$L$60*CDD!I106+'Provincial populations'!$K$60*CDD!J106+'Provincial populations'!$J$60*CDD!M106+'Provincial populations'!$I$60*CDD!N106+'Provincial populations'!$H$60*CDD!O106+'Provincial populations'!$G$60*CDD!P106+'Provincial populations'!$F$60*CDD!Q106+'Provincial populations'!$E$60*CDD!R106</f>
        <v>0</v>
      </c>
    </row>
    <row r="107" spans="2:19" x14ac:dyDescent="0.2">
      <c r="B107" s="16">
        <v>32203</v>
      </c>
      <c r="C107" s="17">
        <v>0</v>
      </c>
      <c r="D107" s="13">
        <v>0</v>
      </c>
      <c r="E107" s="13">
        <v>0</v>
      </c>
      <c r="F107" s="18">
        <f t="shared" si="4"/>
        <v>0</v>
      </c>
      <c r="G107" s="13">
        <v>0</v>
      </c>
      <c r="H107" s="13">
        <v>0</v>
      </c>
      <c r="I107" s="18">
        <f t="shared" si="6"/>
        <v>0</v>
      </c>
      <c r="J107" s="13">
        <v>0</v>
      </c>
      <c r="K107" s="13">
        <v>0</v>
      </c>
      <c r="L107" s="13">
        <v>0</v>
      </c>
      <c r="M107" s="18">
        <f t="shared" si="5"/>
        <v>0</v>
      </c>
      <c r="N107" s="13">
        <v>0</v>
      </c>
      <c r="O107" s="13">
        <v>0</v>
      </c>
      <c r="P107" s="13">
        <v>0</v>
      </c>
      <c r="Q107" s="13">
        <v>0</v>
      </c>
      <c r="R107" s="13">
        <v>0</v>
      </c>
      <c r="S107" s="21">
        <f>'Provincial populations'!$N$60*CDD!C107+'Provincial populations'!$M$60*CDD!F107+'Provincial populations'!$L$60*CDD!I107+'Provincial populations'!$K$60*CDD!J107+'Provincial populations'!$J$60*CDD!M107+'Provincial populations'!$I$60*CDD!N107+'Provincial populations'!$H$60*CDD!O107+'Provincial populations'!$G$60*CDD!P107+'Provincial populations'!$F$60*CDD!Q107+'Provincial populations'!$E$60*CDD!R107</f>
        <v>0</v>
      </c>
    </row>
    <row r="108" spans="2:19" x14ac:dyDescent="0.2">
      <c r="B108" s="16">
        <v>32234</v>
      </c>
      <c r="C108" s="17">
        <v>0</v>
      </c>
      <c r="D108" s="13">
        <v>0</v>
      </c>
      <c r="E108" s="13">
        <v>0</v>
      </c>
      <c r="F108" s="18">
        <f t="shared" si="4"/>
        <v>0</v>
      </c>
      <c r="G108" s="13">
        <v>0</v>
      </c>
      <c r="H108" s="13">
        <v>0.2</v>
      </c>
      <c r="I108" s="18">
        <f t="shared" si="6"/>
        <v>0.11130707427003723</v>
      </c>
      <c r="J108" s="13">
        <v>1.7</v>
      </c>
      <c r="K108" s="13">
        <v>0</v>
      </c>
      <c r="L108" s="13">
        <v>0</v>
      </c>
      <c r="M108" s="18">
        <f t="shared" si="5"/>
        <v>0</v>
      </c>
      <c r="N108" s="13">
        <v>0</v>
      </c>
      <c r="O108" s="13">
        <v>0</v>
      </c>
      <c r="P108" s="13">
        <v>0</v>
      </c>
      <c r="Q108" s="13">
        <v>0</v>
      </c>
      <c r="R108" s="13">
        <v>0</v>
      </c>
      <c r="S108" s="21">
        <f>'Provincial populations'!$N$60*CDD!C108+'Provincial populations'!$M$60*CDD!F108+'Provincial populations'!$L$60*CDD!I108+'Provincial populations'!$K$60*CDD!J108+'Provincial populations'!$J$60*CDD!M108+'Provincial populations'!$I$60*CDD!N108+'Provincial populations'!$H$60*CDD!O108+'Provincial populations'!$G$60*CDD!P108+'Provincial populations'!$F$60*CDD!Q108+'Provincial populations'!$E$60*CDD!R108</f>
        <v>7.4205952916818335E-2</v>
      </c>
    </row>
    <row r="109" spans="2:19" x14ac:dyDescent="0.2">
      <c r="B109" s="16">
        <v>32264</v>
      </c>
      <c r="C109" s="17">
        <v>0</v>
      </c>
      <c r="D109" s="13">
        <v>1.2</v>
      </c>
      <c r="E109" s="13">
        <v>0.7</v>
      </c>
      <c r="F109" s="18">
        <f t="shared" si="4"/>
        <v>0.94221242074587463</v>
      </c>
      <c r="G109" s="13">
        <v>32.799999999999997</v>
      </c>
      <c r="H109" s="13">
        <v>24.1</v>
      </c>
      <c r="I109" s="18">
        <f t="shared" si="6"/>
        <v>27.958142269253379</v>
      </c>
      <c r="J109" s="13">
        <v>41.8</v>
      </c>
      <c r="K109" s="13">
        <v>17.3</v>
      </c>
      <c r="L109" s="13">
        <v>19</v>
      </c>
      <c r="M109" s="18">
        <f t="shared" si="5"/>
        <v>18.699976437323279</v>
      </c>
      <c r="N109" s="13">
        <v>10.6</v>
      </c>
      <c r="O109" s="13">
        <v>0</v>
      </c>
      <c r="P109" s="13">
        <v>0</v>
      </c>
      <c r="Q109" s="13">
        <v>0.2</v>
      </c>
      <c r="R109" s="13">
        <v>0</v>
      </c>
      <c r="S109" s="21">
        <f>'Provincial populations'!$N$60*CDD!C109+'Provincial populations'!$M$60*CDD!F109+'Provincial populations'!$L$60*CDD!I109+'Provincial populations'!$K$60*CDD!J109+'Provincial populations'!$J$60*CDD!M109+'Provincial populations'!$I$60*CDD!N109+'Provincial populations'!$H$60*CDD!O109+'Provincial populations'!$G$60*CDD!P109+'Provincial populations'!$F$60*CDD!Q109+'Provincial populations'!$E$60*CDD!R109</f>
        <v>12.452069767393624</v>
      </c>
    </row>
    <row r="110" spans="2:19" x14ac:dyDescent="0.2">
      <c r="B110" s="16">
        <v>32295</v>
      </c>
      <c r="C110" s="17">
        <v>2.7</v>
      </c>
      <c r="D110" s="13">
        <v>4.5</v>
      </c>
      <c r="E110" s="13">
        <v>20.2</v>
      </c>
      <c r="F110" s="18">
        <f t="shared" si="4"/>
        <v>12.594529988579529</v>
      </c>
      <c r="G110" s="13">
        <v>150.6</v>
      </c>
      <c r="H110" s="13">
        <v>113.8</v>
      </c>
      <c r="I110" s="18">
        <f t="shared" si="6"/>
        <v>130.11949833431314</v>
      </c>
      <c r="J110" s="13">
        <v>133.1</v>
      </c>
      <c r="K110" s="13">
        <v>58.3</v>
      </c>
      <c r="L110" s="13">
        <v>60.2</v>
      </c>
      <c r="M110" s="18">
        <f t="shared" si="5"/>
        <v>59.864679547596609</v>
      </c>
      <c r="N110" s="13">
        <v>50.9</v>
      </c>
      <c r="O110" s="13">
        <v>5</v>
      </c>
      <c r="P110" s="13">
        <v>9.6</v>
      </c>
      <c r="Q110" s="13">
        <v>11.8</v>
      </c>
      <c r="R110" s="13">
        <v>8.5</v>
      </c>
      <c r="S110" s="21">
        <f>'Provincial populations'!$N$60*CDD!C110+'Provincial populations'!$M$60*CDD!F110+'Provincial populations'!$L$60*CDD!I110+'Provincial populations'!$K$60*CDD!J110+'Provincial populations'!$J$60*CDD!M110+'Provincial populations'!$I$60*CDD!N110+'Provincial populations'!$H$60*CDD!O110+'Provincial populations'!$G$60*CDD!P110+'Provincial populations'!$F$60*CDD!Q110+'Provincial populations'!$E$60*CDD!R110</f>
        <v>47.608292746222865</v>
      </c>
    </row>
    <row r="111" spans="2:19" x14ac:dyDescent="0.2">
      <c r="B111" s="16">
        <v>32325</v>
      </c>
      <c r="C111" s="17">
        <v>23.6</v>
      </c>
      <c r="D111" s="13">
        <v>9.6999999999999993</v>
      </c>
      <c r="E111" s="13">
        <v>19.3</v>
      </c>
      <c r="F111" s="18">
        <f t="shared" si="4"/>
        <v>14.649521521679203</v>
      </c>
      <c r="G111" s="13">
        <v>75.599999999999994</v>
      </c>
      <c r="H111" s="13">
        <v>60.6</v>
      </c>
      <c r="I111" s="18">
        <f t="shared" si="6"/>
        <v>67.251969429747206</v>
      </c>
      <c r="J111" s="13">
        <v>100.4</v>
      </c>
      <c r="K111" s="13">
        <v>148.9</v>
      </c>
      <c r="L111" s="13">
        <v>154.30000000000001</v>
      </c>
      <c r="M111" s="18">
        <f t="shared" si="5"/>
        <v>153.34698397737984</v>
      </c>
      <c r="N111" s="13">
        <v>144.80000000000001</v>
      </c>
      <c r="O111" s="13">
        <v>14.2</v>
      </c>
      <c r="P111" s="13">
        <v>53.1</v>
      </c>
      <c r="Q111" s="13">
        <v>48.1</v>
      </c>
      <c r="R111" s="13">
        <v>9.6</v>
      </c>
      <c r="S111" s="21">
        <f>'Provincial populations'!$N$60*CDD!C111+'Provincial populations'!$M$60*CDD!F111+'Provincial populations'!$L$60*CDD!I111+'Provincial populations'!$K$60*CDD!J111+'Provincial populations'!$J$60*CDD!M111+'Provincial populations'!$I$60*CDD!N111+'Provincial populations'!$H$60*CDD!O111+'Provincial populations'!$G$60*CDD!P111+'Provincial populations'!$F$60*CDD!Q111+'Provincial populations'!$E$60*CDD!R111</f>
        <v>106.66665383671656</v>
      </c>
    </row>
    <row r="112" spans="2:19" x14ac:dyDescent="0.2">
      <c r="B112" s="16">
        <v>32356</v>
      </c>
      <c r="C112" s="17">
        <v>13.5</v>
      </c>
      <c r="D112" s="13">
        <v>2.1</v>
      </c>
      <c r="E112" s="13">
        <v>4.7</v>
      </c>
      <c r="F112" s="18">
        <f t="shared" si="4"/>
        <v>3.4404954121214506</v>
      </c>
      <c r="G112" s="13">
        <v>47.9</v>
      </c>
      <c r="H112" s="13">
        <v>14.7</v>
      </c>
      <c r="I112" s="18">
        <f t="shared" si="6"/>
        <v>29.423025671173818</v>
      </c>
      <c r="J112" s="13">
        <v>84.4</v>
      </c>
      <c r="K112" s="13">
        <v>105.8</v>
      </c>
      <c r="L112" s="13">
        <v>125.9</v>
      </c>
      <c r="M112" s="18">
        <f t="shared" si="5"/>
        <v>122.35266258246936</v>
      </c>
      <c r="N112" s="13">
        <v>105</v>
      </c>
      <c r="O112" s="13">
        <v>27.4</v>
      </c>
      <c r="P112" s="13">
        <v>74.099999999999994</v>
      </c>
      <c r="Q112" s="13">
        <v>61.7</v>
      </c>
      <c r="R112" s="13">
        <v>14.6</v>
      </c>
      <c r="S112" s="21">
        <f>'Provincial populations'!$N$60*CDD!C112+'Provincial populations'!$M$60*CDD!F112+'Provincial populations'!$L$60*CDD!I112+'Provincial populations'!$K$60*CDD!J112+'Provincial populations'!$J$60*CDD!M112+'Provincial populations'!$I$60*CDD!N112+'Provincial populations'!$H$60*CDD!O112+'Provincial populations'!$G$60*CDD!P112+'Provincial populations'!$F$60*CDD!Q112+'Provincial populations'!$E$60*CDD!R112</f>
        <v>82.052056437537686</v>
      </c>
    </row>
    <row r="113" spans="2:19" x14ac:dyDescent="0.2">
      <c r="B113" s="16">
        <v>32387</v>
      </c>
      <c r="C113" s="17">
        <v>7.5</v>
      </c>
      <c r="D113" s="13">
        <v>7.1</v>
      </c>
      <c r="E113" s="13">
        <v>1.9</v>
      </c>
      <c r="F113" s="18">
        <f t="shared" si="4"/>
        <v>4.4190091757570977</v>
      </c>
      <c r="G113" s="13">
        <v>3.1</v>
      </c>
      <c r="H113" s="13">
        <v>7.5</v>
      </c>
      <c r="I113" s="18">
        <f t="shared" si="6"/>
        <v>5.5487556339408188</v>
      </c>
      <c r="J113" s="13">
        <v>2.7</v>
      </c>
      <c r="K113" s="13">
        <v>7.8</v>
      </c>
      <c r="L113" s="13">
        <v>13.4</v>
      </c>
      <c r="M113" s="18">
        <f t="shared" si="5"/>
        <v>12.411687087653156</v>
      </c>
      <c r="N113" s="13">
        <v>9.3000000000000007</v>
      </c>
      <c r="O113" s="13">
        <v>0</v>
      </c>
      <c r="P113" s="13">
        <v>0.8</v>
      </c>
      <c r="Q113" s="13">
        <v>0</v>
      </c>
      <c r="R113" s="13">
        <v>0.1</v>
      </c>
      <c r="S113" s="21">
        <f>'Provincial populations'!$N$60*CDD!C113+'Provincial populations'!$M$60*CDD!F113+'Provincial populations'!$L$60*CDD!I113+'Provincial populations'!$K$60*CDD!J113+'Provincial populations'!$J$60*CDD!M113+'Provincial populations'!$I$60*CDD!N113+'Provincial populations'!$H$60*CDD!O113+'Provincial populations'!$G$60*CDD!P113+'Provincial populations'!$F$60*CDD!Q113+'Provincial populations'!$E$60*CDD!R113</f>
        <v>8.5612799674216173</v>
      </c>
    </row>
    <row r="114" spans="2:19" x14ac:dyDescent="0.2">
      <c r="B114" s="16">
        <v>32417</v>
      </c>
      <c r="C114" s="17">
        <v>0</v>
      </c>
      <c r="D114" s="13">
        <v>0</v>
      </c>
      <c r="E114" s="13">
        <v>0</v>
      </c>
      <c r="F114" s="18">
        <f t="shared" si="4"/>
        <v>0</v>
      </c>
      <c r="G114" s="13">
        <v>0</v>
      </c>
      <c r="H114" s="13">
        <v>0</v>
      </c>
      <c r="I114" s="18">
        <f t="shared" si="6"/>
        <v>0</v>
      </c>
      <c r="J114" s="13">
        <v>0</v>
      </c>
      <c r="K114" s="13">
        <v>0.5</v>
      </c>
      <c r="L114" s="13">
        <v>3.9</v>
      </c>
      <c r="M114" s="18">
        <f t="shared" si="5"/>
        <v>3.2999528746465594</v>
      </c>
      <c r="N114" s="13">
        <v>1.2</v>
      </c>
      <c r="O114" s="13">
        <v>0</v>
      </c>
      <c r="P114" s="13">
        <v>0</v>
      </c>
      <c r="Q114" s="13">
        <v>0.7</v>
      </c>
      <c r="R114" s="13">
        <v>0</v>
      </c>
      <c r="S114" s="21">
        <f>'Provincial populations'!$N$60*CDD!C114+'Provincial populations'!$M$60*CDD!F114+'Provincial populations'!$L$60*CDD!I114+'Provincial populations'!$K$60*CDD!J114+'Provincial populations'!$J$60*CDD!M114+'Provincial populations'!$I$60*CDD!N114+'Provincial populations'!$H$60*CDD!O114+'Provincial populations'!$G$60*CDD!P114+'Provincial populations'!$F$60*CDD!Q114+'Provincial populations'!$E$60*CDD!R114</f>
        <v>1.5214378163378124</v>
      </c>
    </row>
    <row r="115" spans="2:19" x14ac:dyDescent="0.2">
      <c r="B115" s="16">
        <v>32448</v>
      </c>
      <c r="C115" s="17">
        <v>0</v>
      </c>
      <c r="D115" s="13">
        <v>0</v>
      </c>
      <c r="E115" s="13">
        <v>0</v>
      </c>
      <c r="F115" s="18">
        <f t="shared" si="4"/>
        <v>0</v>
      </c>
      <c r="G115" s="13">
        <v>0</v>
      </c>
      <c r="H115" s="13">
        <v>0</v>
      </c>
      <c r="I115" s="18">
        <f t="shared" si="6"/>
        <v>0</v>
      </c>
      <c r="J115" s="13">
        <v>0</v>
      </c>
      <c r="K115" s="13">
        <v>0</v>
      </c>
      <c r="L115" s="13">
        <v>0</v>
      </c>
      <c r="M115" s="18">
        <f t="shared" si="5"/>
        <v>0</v>
      </c>
      <c r="N115" s="13">
        <v>0</v>
      </c>
      <c r="O115" s="13">
        <v>0</v>
      </c>
      <c r="P115" s="13">
        <v>0</v>
      </c>
      <c r="Q115" s="13">
        <v>0</v>
      </c>
      <c r="R115" s="13">
        <v>0</v>
      </c>
      <c r="S115" s="21">
        <f>'Provincial populations'!$N$60*CDD!C115+'Provincial populations'!$M$60*CDD!F115+'Provincial populations'!$L$60*CDD!I115+'Provincial populations'!$K$60*CDD!J115+'Provincial populations'!$J$60*CDD!M115+'Provincial populations'!$I$60*CDD!N115+'Provincial populations'!$H$60*CDD!O115+'Provincial populations'!$G$60*CDD!P115+'Provincial populations'!$F$60*CDD!Q115+'Provincial populations'!$E$60*CDD!R115</f>
        <v>0</v>
      </c>
    </row>
    <row r="116" spans="2:19" x14ac:dyDescent="0.2">
      <c r="B116" s="16">
        <v>32478</v>
      </c>
      <c r="C116" s="17">
        <v>0</v>
      </c>
      <c r="D116" s="13">
        <v>0</v>
      </c>
      <c r="E116" s="13">
        <v>0</v>
      </c>
      <c r="F116" s="18">
        <f t="shared" si="4"/>
        <v>0</v>
      </c>
      <c r="G116" s="13">
        <v>0</v>
      </c>
      <c r="H116" s="13">
        <v>0</v>
      </c>
      <c r="I116" s="18">
        <f t="shared" si="6"/>
        <v>0</v>
      </c>
      <c r="J116" s="13">
        <v>0</v>
      </c>
      <c r="K116" s="13">
        <v>0</v>
      </c>
      <c r="L116" s="13">
        <v>0</v>
      </c>
      <c r="M116" s="18">
        <f t="shared" si="5"/>
        <v>0</v>
      </c>
      <c r="N116" s="13">
        <v>0</v>
      </c>
      <c r="O116" s="13">
        <v>0</v>
      </c>
      <c r="P116" s="13">
        <v>0</v>
      </c>
      <c r="Q116" s="13">
        <v>0</v>
      </c>
      <c r="R116" s="13">
        <v>0</v>
      </c>
      <c r="S116" s="21">
        <f>'Provincial populations'!$N$60*CDD!C116+'Provincial populations'!$M$60*CDD!F116+'Provincial populations'!$L$60*CDD!I116+'Provincial populations'!$K$60*CDD!J116+'Provincial populations'!$J$60*CDD!M116+'Provincial populations'!$I$60*CDD!N116+'Provincial populations'!$H$60*CDD!O116+'Provincial populations'!$G$60*CDD!P116+'Provincial populations'!$F$60*CDD!Q116+'Provincial populations'!$E$60*CDD!R116</f>
        <v>0</v>
      </c>
    </row>
    <row r="117" spans="2:19" x14ac:dyDescent="0.2">
      <c r="B117" s="16">
        <v>32509</v>
      </c>
      <c r="C117" s="17">
        <v>0</v>
      </c>
      <c r="D117" s="13">
        <v>0</v>
      </c>
      <c r="E117" s="13">
        <v>0</v>
      </c>
      <c r="F117" s="18">
        <f t="shared" si="4"/>
        <v>0</v>
      </c>
      <c r="G117" s="13">
        <v>0</v>
      </c>
      <c r="H117" s="13">
        <v>0</v>
      </c>
      <c r="I117" s="18">
        <f t="shared" si="6"/>
        <v>0</v>
      </c>
      <c r="J117" s="13">
        <v>0</v>
      </c>
      <c r="K117" s="13">
        <v>0</v>
      </c>
      <c r="L117" s="13">
        <v>0</v>
      </c>
      <c r="M117" s="18">
        <f t="shared" si="5"/>
        <v>0</v>
      </c>
      <c r="N117" s="13">
        <v>0</v>
      </c>
      <c r="O117" s="13">
        <v>0</v>
      </c>
      <c r="P117" s="13">
        <v>0</v>
      </c>
      <c r="Q117" s="13">
        <v>0</v>
      </c>
      <c r="R117" s="13">
        <v>0</v>
      </c>
      <c r="S117" s="21">
        <f>'Provincial populations'!$N$61*CDD!C117+'Provincial populations'!$M$61*CDD!F117+'Provincial populations'!$L$61*CDD!I117+'Provincial populations'!$K$61*CDD!J117+'Provincial populations'!$J$61*CDD!M117+'Provincial populations'!$I$61*CDD!N117+'Provincial populations'!$H$61*CDD!O117+'Provincial populations'!$G$61*CDD!P117+'Provincial populations'!$F$61*CDD!Q117+'Provincial populations'!$E$61*CDD!R117</f>
        <v>0</v>
      </c>
    </row>
    <row r="118" spans="2:19" x14ac:dyDescent="0.2">
      <c r="B118" s="16">
        <v>32540</v>
      </c>
      <c r="C118" s="17">
        <v>0</v>
      </c>
      <c r="D118" s="13">
        <v>0</v>
      </c>
      <c r="E118" s="13">
        <v>0</v>
      </c>
      <c r="F118" s="18">
        <f t="shared" si="4"/>
        <v>0</v>
      </c>
      <c r="G118" s="13">
        <v>0</v>
      </c>
      <c r="H118" s="13">
        <v>0</v>
      </c>
      <c r="I118" s="18">
        <f t="shared" si="6"/>
        <v>0</v>
      </c>
      <c r="J118" s="13">
        <v>0</v>
      </c>
      <c r="K118" s="13">
        <v>0</v>
      </c>
      <c r="L118" s="13">
        <v>0</v>
      </c>
      <c r="M118" s="18">
        <f t="shared" si="5"/>
        <v>0</v>
      </c>
      <c r="N118" s="13">
        <v>0</v>
      </c>
      <c r="O118" s="13">
        <v>0</v>
      </c>
      <c r="P118" s="13">
        <v>0</v>
      </c>
      <c r="Q118" s="13">
        <v>0</v>
      </c>
      <c r="R118" s="13">
        <v>0</v>
      </c>
      <c r="S118" s="21">
        <f>'Provincial populations'!$N$61*CDD!C118+'Provincial populations'!$M$61*CDD!F118+'Provincial populations'!$L$61*CDD!I118+'Provincial populations'!$K$61*CDD!J118+'Provincial populations'!$J$61*CDD!M118+'Provincial populations'!$I$61*CDD!N118+'Provincial populations'!$H$61*CDD!O118+'Provincial populations'!$G$61*CDD!P118+'Provincial populations'!$F$61*CDD!Q118+'Provincial populations'!$E$61*CDD!R118</f>
        <v>0</v>
      </c>
    </row>
    <row r="119" spans="2:19" x14ac:dyDescent="0.2">
      <c r="B119" s="16">
        <v>32568</v>
      </c>
      <c r="C119" s="17">
        <v>0</v>
      </c>
      <c r="D119" s="13">
        <v>0</v>
      </c>
      <c r="E119" s="13">
        <v>0</v>
      </c>
      <c r="F119" s="18">
        <f t="shared" si="4"/>
        <v>0</v>
      </c>
      <c r="G119" s="13">
        <v>0</v>
      </c>
      <c r="H119" s="13">
        <v>0</v>
      </c>
      <c r="I119" s="18">
        <f t="shared" si="6"/>
        <v>0</v>
      </c>
      <c r="J119" s="13">
        <v>0</v>
      </c>
      <c r="K119" s="13">
        <v>0</v>
      </c>
      <c r="L119" s="13">
        <v>0</v>
      </c>
      <c r="M119" s="18">
        <f t="shared" si="5"/>
        <v>0</v>
      </c>
      <c r="N119" s="13">
        <v>0</v>
      </c>
      <c r="O119" s="13">
        <v>0</v>
      </c>
      <c r="P119" s="13">
        <v>0</v>
      </c>
      <c r="Q119" s="13">
        <v>0</v>
      </c>
      <c r="R119" s="13">
        <v>0</v>
      </c>
      <c r="S119" s="21">
        <f>'Provincial populations'!$N$61*CDD!C119+'Provincial populations'!$M$61*CDD!F119+'Provincial populations'!$L$61*CDD!I119+'Provincial populations'!$K$61*CDD!J119+'Provincial populations'!$J$61*CDD!M119+'Provincial populations'!$I$61*CDD!N119+'Provincial populations'!$H$61*CDD!O119+'Provincial populations'!$G$61*CDD!P119+'Provincial populations'!$F$61*CDD!Q119+'Provincial populations'!$E$61*CDD!R119</f>
        <v>0</v>
      </c>
    </row>
    <row r="120" spans="2:19" x14ac:dyDescent="0.2">
      <c r="B120" s="16">
        <v>32599</v>
      </c>
      <c r="C120" s="17">
        <v>0</v>
      </c>
      <c r="D120" s="13">
        <v>0</v>
      </c>
      <c r="E120" s="13">
        <v>0</v>
      </c>
      <c r="F120" s="18">
        <f t="shared" si="4"/>
        <v>0</v>
      </c>
      <c r="G120" s="13">
        <v>1.4</v>
      </c>
      <c r="H120" s="13">
        <v>1.2</v>
      </c>
      <c r="I120" s="18">
        <f t="shared" si="6"/>
        <v>1.2886929257299626</v>
      </c>
      <c r="J120" s="13">
        <v>0</v>
      </c>
      <c r="K120" s="13">
        <v>0</v>
      </c>
      <c r="L120" s="13">
        <v>0</v>
      </c>
      <c r="M120" s="18">
        <f t="shared" si="5"/>
        <v>0</v>
      </c>
      <c r="N120" s="13">
        <v>0</v>
      </c>
      <c r="O120" s="13">
        <v>0</v>
      </c>
      <c r="P120" s="13">
        <v>0</v>
      </c>
      <c r="Q120" s="13">
        <v>0</v>
      </c>
      <c r="R120" s="13">
        <v>0</v>
      </c>
      <c r="S120" s="21">
        <f>'Provincial populations'!$N$61*CDD!C120+'Provincial populations'!$M$61*CDD!F120+'Provincial populations'!$L$61*CDD!I120+'Provincial populations'!$K$61*CDD!J120+'Provincial populations'!$J$61*CDD!M120+'Provincial populations'!$I$61*CDD!N120+'Provincial populations'!$H$61*CDD!O120+'Provincial populations'!$G$61*CDD!P120+'Provincial populations'!$F$61*CDD!Q120+'Provincial populations'!$E$61*CDD!R120</f>
        <v>4.8163448154429488E-2</v>
      </c>
    </row>
    <row r="121" spans="2:19" x14ac:dyDescent="0.2">
      <c r="B121" s="16">
        <v>32629</v>
      </c>
      <c r="C121" s="17">
        <v>0</v>
      </c>
      <c r="D121" s="13">
        <v>0.9</v>
      </c>
      <c r="E121" s="13">
        <v>0</v>
      </c>
      <c r="F121" s="18">
        <f t="shared" si="4"/>
        <v>0.43598235734257468</v>
      </c>
      <c r="G121" s="13">
        <v>2.5</v>
      </c>
      <c r="H121" s="13">
        <v>1.4</v>
      </c>
      <c r="I121" s="18">
        <f t="shared" si="6"/>
        <v>1.887811091514795</v>
      </c>
      <c r="J121" s="13">
        <v>21.1</v>
      </c>
      <c r="K121" s="13">
        <v>16.5</v>
      </c>
      <c r="L121" s="13">
        <v>4.8</v>
      </c>
      <c r="M121" s="18">
        <f t="shared" si="5"/>
        <v>6.8648680490103668</v>
      </c>
      <c r="N121" s="13">
        <v>16.3</v>
      </c>
      <c r="O121" s="13">
        <v>0</v>
      </c>
      <c r="P121" s="13">
        <v>0</v>
      </c>
      <c r="Q121" s="13">
        <v>0</v>
      </c>
      <c r="R121" s="13">
        <v>0</v>
      </c>
      <c r="S121" s="21">
        <f>'Provincial populations'!$N$61*CDD!C121+'Provincial populations'!$M$61*CDD!F121+'Provincial populations'!$L$61*CDD!I121+'Provincial populations'!$K$61*CDD!J121+'Provincial populations'!$J$61*CDD!M121+'Provincial populations'!$I$61*CDD!N121+'Provincial populations'!$H$61*CDD!O121+'Provincial populations'!$G$61*CDD!P121+'Provincial populations'!$F$61*CDD!Q121+'Provincial populations'!$E$61*CDD!R121</f>
        <v>7.645373812919396</v>
      </c>
    </row>
    <row r="122" spans="2:19" x14ac:dyDescent="0.2">
      <c r="B122" s="16">
        <v>32660</v>
      </c>
      <c r="C122" s="17">
        <v>9.3000000000000007</v>
      </c>
      <c r="D122" s="13">
        <v>2.2999999999999998</v>
      </c>
      <c r="E122" s="13">
        <v>2.2999999999999998</v>
      </c>
      <c r="F122" s="18">
        <f t="shared" si="4"/>
        <v>2.2999999999999998</v>
      </c>
      <c r="G122" s="13">
        <v>26.6</v>
      </c>
      <c r="H122" s="13">
        <v>23.1</v>
      </c>
      <c r="I122" s="18">
        <f t="shared" si="6"/>
        <v>24.652126200274353</v>
      </c>
      <c r="J122" s="13">
        <v>24.3</v>
      </c>
      <c r="K122" s="13">
        <v>54.6</v>
      </c>
      <c r="L122" s="13">
        <v>44.5</v>
      </c>
      <c r="M122" s="18">
        <f t="shared" si="5"/>
        <v>46.282492931196984</v>
      </c>
      <c r="N122" s="13">
        <v>56</v>
      </c>
      <c r="O122" s="13">
        <v>10.199999999999999</v>
      </c>
      <c r="P122" s="13">
        <v>6.9</v>
      </c>
      <c r="Q122" s="13">
        <v>4.5999999999999996</v>
      </c>
      <c r="R122" s="13">
        <v>3.2</v>
      </c>
      <c r="S122" s="21">
        <f>'Provincial populations'!$N$61*CDD!C122+'Provincial populations'!$M$61*CDD!F122+'Provincial populations'!$L$61*CDD!I122+'Provincial populations'!$K$61*CDD!J122+'Provincial populations'!$J$61*CDD!M122+'Provincial populations'!$I$61*CDD!N122+'Provincial populations'!$H$61*CDD!O122+'Provincial populations'!$G$61*CDD!P122+'Provincial populations'!$F$61*CDD!Q122+'Provincial populations'!$E$61*CDD!R122</f>
        <v>35.158876350758128</v>
      </c>
    </row>
    <row r="123" spans="2:19" x14ac:dyDescent="0.2">
      <c r="B123" s="16">
        <v>32690</v>
      </c>
      <c r="C123" s="17">
        <v>4.5</v>
      </c>
      <c r="D123" s="13">
        <v>17</v>
      </c>
      <c r="E123" s="13">
        <v>29.7</v>
      </c>
      <c r="F123" s="18">
        <f t="shared" si="4"/>
        <v>23.547804513054778</v>
      </c>
      <c r="G123" s="13">
        <v>114.4</v>
      </c>
      <c r="H123" s="13">
        <v>87.4</v>
      </c>
      <c r="I123" s="18">
        <f t="shared" si="6"/>
        <v>99.373544973544981</v>
      </c>
      <c r="J123" s="13">
        <v>126.7</v>
      </c>
      <c r="K123" s="13">
        <v>129.80000000000001</v>
      </c>
      <c r="L123" s="13">
        <v>108.8</v>
      </c>
      <c r="M123" s="18">
        <f t="shared" si="5"/>
        <v>112.50617342130066</v>
      </c>
      <c r="N123" s="13">
        <v>114.8</v>
      </c>
      <c r="O123" s="13">
        <v>11.5</v>
      </c>
      <c r="P123" s="13">
        <v>21.6</v>
      </c>
      <c r="Q123" s="13">
        <v>31.9</v>
      </c>
      <c r="R123" s="13">
        <v>11.3</v>
      </c>
      <c r="S123" s="21">
        <f>'Provincial populations'!$N$61*CDD!C123+'Provincial populations'!$M$61*CDD!F123+'Provincial populations'!$L$61*CDD!I123+'Provincial populations'!$K$61*CDD!J123+'Provincial populations'!$J$61*CDD!M123+'Provincial populations'!$I$61*CDD!N123+'Provincial populations'!$H$61*CDD!O123+'Provincial populations'!$G$61*CDD!P123+'Provincial populations'!$F$61*CDD!Q123+'Provincial populations'!$E$61*CDD!R123</f>
        <v>83.760022118543148</v>
      </c>
    </row>
    <row r="124" spans="2:19" x14ac:dyDescent="0.2">
      <c r="B124" s="16">
        <v>32721</v>
      </c>
      <c r="C124" s="17">
        <v>6.7</v>
      </c>
      <c r="D124" s="13">
        <v>15.2</v>
      </c>
      <c r="E124" s="13">
        <v>12.8</v>
      </c>
      <c r="F124" s="18">
        <f t="shared" si="4"/>
        <v>13.962619619580199</v>
      </c>
      <c r="G124" s="13">
        <v>76.2</v>
      </c>
      <c r="H124" s="13">
        <v>55.5</v>
      </c>
      <c r="I124" s="18">
        <f t="shared" si="6"/>
        <v>64.679717813051155</v>
      </c>
      <c r="J124" s="13">
        <v>85.5</v>
      </c>
      <c r="K124" s="13">
        <v>69</v>
      </c>
      <c r="L124" s="13">
        <v>72.3</v>
      </c>
      <c r="M124" s="18">
        <f t="shared" si="5"/>
        <v>71.717601319509896</v>
      </c>
      <c r="N124" s="13">
        <v>71.599999999999994</v>
      </c>
      <c r="O124" s="13">
        <v>2.6</v>
      </c>
      <c r="P124" s="13">
        <v>47.3</v>
      </c>
      <c r="Q124" s="13">
        <v>50.7</v>
      </c>
      <c r="R124" s="13">
        <v>31.3</v>
      </c>
      <c r="S124" s="21">
        <f>'Provincial populations'!$N$61*CDD!C124+'Provincial populations'!$M$61*CDD!F124+'Provincial populations'!$L$61*CDD!I124+'Provincial populations'!$K$61*CDD!J124+'Provincial populations'!$J$61*CDD!M124+'Provincial populations'!$I$61*CDD!N124+'Provincial populations'!$H$61*CDD!O124+'Provincial populations'!$G$61*CDD!P124+'Provincial populations'!$F$61*CDD!Q124+'Provincial populations'!$E$61*CDD!R124</f>
        <v>55.224413940490905</v>
      </c>
    </row>
    <row r="125" spans="2:19" x14ac:dyDescent="0.2">
      <c r="B125" s="16">
        <v>32752</v>
      </c>
      <c r="C125" s="17">
        <v>3.1</v>
      </c>
      <c r="D125" s="13">
        <v>0</v>
      </c>
      <c r="E125" s="13">
        <v>0</v>
      </c>
      <c r="F125" s="18">
        <f t="shared" si="4"/>
        <v>0</v>
      </c>
      <c r="G125" s="13">
        <v>0.8</v>
      </c>
      <c r="H125" s="13">
        <v>0</v>
      </c>
      <c r="I125" s="18">
        <f t="shared" si="6"/>
        <v>0.35477170291985111</v>
      </c>
      <c r="J125" s="13">
        <v>12.7</v>
      </c>
      <c r="K125" s="13">
        <v>23.7</v>
      </c>
      <c r="L125" s="13">
        <v>30.6</v>
      </c>
      <c r="M125" s="18">
        <f t="shared" si="5"/>
        <v>29.382257304429785</v>
      </c>
      <c r="N125" s="13">
        <v>27</v>
      </c>
      <c r="O125" s="13">
        <v>4.5999999999999996</v>
      </c>
      <c r="P125" s="13">
        <v>11</v>
      </c>
      <c r="Q125" s="13">
        <v>10.4</v>
      </c>
      <c r="R125" s="13">
        <v>8.6999999999999993</v>
      </c>
      <c r="S125" s="21">
        <f>'Provincial populations'!$N$61*CDD!C125+'Provincial populations'!$M$61*CDD!F125+'Provincial populations'!$L$61*CDD!I125+'Provincial populations'!$K$61*CDD!J125+'Provincial populations'!$J$61*CDD!M125+'Provincial populations'!$I$61*CDD!N125+'Provincial populations'!$H$61*CDD!O125+'Provincial populations'!$G$61*CDD!P125+'Provincial populations'!$F$61*CDD!Q125+'Provincial populations'!$E$61*CDD!R125</f>
        <v>19.350504241874614</v>
      </c>
    </row>
    <row r="126" spans="2:19" x14ac:dyDescent="0.2">
      <c r="B126" s="16">
        <v>32782</v>
      </c>
      <c r="C126" s="17">
        <v>0</v>
      </c>
      <c r="D126" s="13">
        <v>0</v>
      </c>
      <c r="E126" s="13">
        <v>0</v>
      </c>
      <c r="F126" s="18">
        <f t="shared" si="4"/>
        <v>0</v>
      </c>
      <c r="G126" s="13">
        <v>0</v>
      </c>
      <c r="H126" s="13">
        <v>0</v>
      </c>
      <c r="I126" s="18">
        <f t="shared" si="6"/>
        <v>0</v>
      </c>
      <c r="J126" s="13">
        <v>0</v>
      </c>
      <c r="K126" s="13">
        <v>0</v>
      </c>
      <c r="L126" s="13">
        <v>0</v>
      </c>
      <c r="M126" s="18">
        <f t="shared" si="5"/>
        <v>0</v>
      </c>
      <c r="N126" s="13">
        <v>0</v>
      </c>
      <c r="O126" s="13">
        <v>0</v>
      </c>
      <c r="P126" s="13">
        <v>0</v>
      </c>
      <c r="Q126" s="13">
        <v>0</v>
      </c>
      <c r="R126" s="13">
        <v>0</v>
      </c>
      <c r="S126" s="21">
        <f>'Provincial populations'!$N$61*CDD!C126+'Provincial populations'!$M$61*CDD!F126+'Provincial populations'!$L$61*CDD!I126+'Provincial populations'!$K$61*CDD!J126+'Provincial populations'!$J$61*CDD!M126+'Provincial populations'!$I$61*CDD!N126+'Provincial populations'!$H$61*CDD!O126+'Provincial populations'!$G$61*CDD!P126+'Provincial populations'!$F$61*CDD!Q126+'Provincial populations'!$E$61*CDD!R126</f>
        <v>0</v>
      </c>
    </row>
    <row r="127" spans="2:19" x14ac:dyDescent="0.2">
      <c r="B127" s="16">
        <v>32813</v>
      </c>
      <c r="C127" s="17">
        <v>0</v>
      </c>
      <c r="D127" s="13">
        <v>0</v>
      </c>
      <c r="E127" s="13">
        <v>0</v>
      </c>
      <c r="F127" s="18">
        <f t="shared" si="4"/>
        <v>0</v>
      </c>
      <c r="G127" s="13">
        <v>0</v>
      </c>
      <c r="H127" s="13">
        <v>0</v>
      </c>
      <c r="I127" s="18">
        <f t="shared" si="6"/>
        <v>0</v>
      </c>
      <c r="J127" s="13">
        <v>0</v>
      </c>
      <c r="K127" s="13">
        <v>0</v>
      </c>
      <c r="L127" s="13">
        <v>0</v>
      </c>
      <c r="M127" s="18">
        <f t="shared" si="5"/>
        <v>0</v>
      </c>
      <c r="N127" s="13">
        <v>0</v>
      </c>
      <c r="O127" s="13">
        <v>0</v>
      </c>
      <c r="P127" s="13">
        <v>0</v>
      </c>
      <c r="Q127" s="13">
        <v>0</v>
      </c>
      <c r="R127" s="13">
        <v>0</v>
      </c>
      <c r="S127" s="21">
        <f>'Provincial populations'!$N$61*CDD!C127+'Provincial populations'!$M$61*CDD!F127+'Provincial populations'!$L$61*CDD!I127+'Provincial populations'!$K$61*CDD!J127+'Provincial populations'!$J$61*CDD!M127+'Provincial populations'!$I$61*CDD!N127+'Provincial populations'!$H$61*CDD!O127+'Provincial populations'!$G$61*CDD!P127+'Provincial populations'!$F$61*CDD!Q127+'Provincial populations'!$E$61*CDD!R127</f>
        <v>0</v>
      </c>
    </row>
    <row r="128" spans="2:19" x14ac:dyDescent="0.2">
      <c r="B128" s="16">
        <v>32843</v>
      </c>
      <c r="C128" s="17">
        <v>0</v>
      </c>
      <c r="D128" s="13">
        <v>0</v>
      </c>
      <c r="E128" s="13">
        <v>0</v>
      </c>
      <c r="F128" s="18">
        <f t="shared" si="4"/>
        <v>0</v>
      </c>
      <c r="G128" s="13">
        <v>0</v>
      </c>
      <c r="H128" s="13">
        <v>0</v>
      </c>
      <c r="I128" s="18">
        <f t="shared" si="6"/>
        <v>0</v>
      </c>
      <c r="J128" s="13">
        <v>0</v>
      </c>
      <c r="K128" s="13">
        <v>0</v>
      </c>
      <c r="L128" s="13">
        <v>0</v>
      </c>
      <c r="M128" s="18">
        <f t="shared" si="5"/>
        <v>0</v>
      </c>
      <c r="N128" s="13">
        <v>0</v>
      </c>
      <c r="O128" s="13">
        <v>0</v>
      </c>
      <c r="P128" s="13">
        <v>0</v>
      </c>
      <c r="Q128" s="13">
        <v>0</v>
      </c>
      <c r="R128" s="13">
        <v>0</v>
      </c>
      <c r="S128" s="21">
        <f>'Provincial populations'!$N$61*CDD!C128+'Provincial populations'!$M$61*CDD!F128+'Provincial populations'!$L$61*CDD!I128+'Provincial populations'!$K$61*CDD!J128+'Provincial populations'!$J$61*CDD!M128+'Provincial populations'!$I$61*CDD!N128+'Provincial populations'!$H$61*CDD!O128+'Provincial populations'!$G$61*CDD!P128+'Provincial populations'!$F$61*CDD!Q128+'Provincial populations'!$E$61*CDD!R128</f>
        <v>0</v>
      </c>
    </row>
    <row r="129" spans="2:19" x14ac:dyDescent="0.2">
      <c r="B129" s="16">
        <v>32874</v>
      </c>
      <c r="C129" s="17">
        <v>0</v>
      </c>
      <c r="D129" s="13">
        <v>0</v>
      </c>
      <c r="E129" s="13">
        <v>0</v>
      </c>
      <c r="F129" s="18">
        <f t="shared" si="4"/>
        <v>0</v>
      </c>
      <c r="G129" s="13">
        <v>0</v>
      </c>
      <c r="H129" s="13">
        <v>0</v>
      </c>
      <c r="I129" s="18">
        <f t="shared" si="6"/>
        <v>0</v>
      </c>
      <c r="J129" s="13">
        <v>0</v>
      </c>
      <c r="K129" s="13">
        <v>0</v>
      </c>
      <c r="L129" s="13">
        <v>0</v>
      </c>
      <c r="M129" s="18">
        <f t="shared" si="5"/>
        <v>0</v>
      </c>
      <c r="N129" s="13">
        <v>0</v>
      </c>
      <c r="O129" s="13">
        <v>0</v>
      </c>
      <c r="P129" s="13">
        <v>0</v>
      </c>
      <c r="Q129" s="13">
        <v>0</v>
      </c>
      <c r="R129" s="13">
        <v>0</v>
      </c>
      <c r="S129" s="21">
        <f>'Provincial populations'!$N$62*CDD!C129+'Provincial populations'!$M$62*CDD!F129+'Provincial populations'!$L$62*CDD!I129+'Provincial populations'!$K$62*CDD!J129+'Provincial populations'!$J$62*CDD!M129+'Provincial populations'!$I$62*CDD!N129+'Provincial populations'!$H$62*CDD!O129+'Provincial populations'!$G$62*CDD!P129+'Provincial populations'!$F$62*CDD!Q129+'Provincial populations'!$E$62*CDD!R129</f>
        <v>0</v>
      </c>
    </row>
    <row r="130" spans="2:19" x14ac:dyDescent="0.2">
      <c r="B130" s="16">
        <v>32905</v>
      </c>
      <c r="C130" s="17">
        <v>0</v>
      </c>
      <c r="D130" s="13">
        <v>0</v>
      </c>
      <c r="E130" s="13">
        <v>0</v>
      </c>
      <c r="F130" s="18">
        <f t="shared" si="4"/>
        <v>0</v>
      </c>
      <c r="G130" s="13">
        <v>0</v>
      </c>
      <c r="H130" s="13">
        <v>0</v>
      </c>
      <c r="I130" s="18">
        <f t="shared" si="6"/>
        <v>0</v>
      </c>
      <c r="J130" s="13">
        <v>0</v>
      </c>
      <c r="K130" s="13">
        <v>0</v>
      </c>
      <c r="L130" s="13">
        <v>0</v>
      </c>
      <c r="M130" s="18">
        <f t="shared" si="5"/>
        <v>0</v>
      </c>
      <c r="N130" s="13">
        <v>0</v>
      </c>
      <c r="O130" s="13">
        <v>0</v>
      </c>
      <c r="P130" s="13">
        <v>0</v>
      </c>
      <c r="Q130" s="13">
        <v>0</v>
      </c>
      <c r="R130" s="13">
        <v>0</v>
      </c>
      <c r="S130" s="21">
        <f>'Provincial populations'!$N$62*CDD!C130+'Provincial populations'!$M$62*CDD!F130+'Provincial populations'!$L$62*CDD!I130+'Provincial populations'!$K$62*CDD!J130+'Provincial populations'!$J$62*CDD!M130+'Provincial populations'!$I$62*CDD!N130+'Provincial populations'!$H$62*CDD!O130+'Provincial populations'!$G$62*CDD!P130+'Provincial populations'!$F$62*CDD!Q130+'Provincial populations'!$E$62*CDD!R130</f>
        <v>0</v>
      </c>
    </row>
    <row r="131" spans="2:19" x14ac:dyDescent="0.2">
      <c r="B131" s="16">
        <v>32933</v>
      </c>
      <c r="C131" s="17">
        <v>0</v>
      </c>
      <c r="D131" s="13">
        <v>0</v>
      </c>
      <c r="E131" s="13">
        <v>0</v>
      </c>
      <c r="F131" s="18">
        <f t="shared" si="4"/>
        <v>0</v>
      </c>
      <c r="G131" s="13">
        <v>0</v>
      </c>
      <c r="H131" s="13">
        <v>0</v>
      </c>
      <c r="I131" s="18">
        <f t="shared" si="6"/>
        <v>0</v>
      </c>
      <c r="J131" s="13">
        <v>0</v>
      </c>
      <c r="K131" s="13">
        <v>0</v>
      </c>
      <c r="L131" s="13">
        <v>0</v>
      </c>
      <c r="M131" s="18">
        <f t="shared" si="5"/>
        <v>0</v>
      </c>
      <c r="N131" s="13">
        <v>0</v>
      </c>
      <c r="O131" s="13">
        <v>0</v>
      </c>
      <c r="P131" s="13">
        <v>0</v>
      </c>
      <c r="Q131" s="13">
        <v>0</v>
      </c>
      <c r="R131" s="13">
        <v>0</v>
      </c>
      <c r="S131" s="21">
        <f>'Provincial populations'!$N$62*CDD!C131+'Provincial populations'!$M$62*CDD!F131+'Provincial populations'!$L$62*CDD!I131+'Provincial populations'!$K$62*CDD!J131+'Provincial populations'!$J$62*CDD!M131+'Provincial populations'!$I$62*CDD!N131+'Provincial populations'!$H$62*CDD!O131+'Provincial populations'!$G$62*CDD!P131+'Provincial populations'!$F$62*CDD!Q131+'Provincial populations'!$E$62*CDD!R131</f>
        <v>0</v>
      </c>
    </row>
    <row r="132" spans="2:19" x14ac:dyDescent="0.2">
      <c r="B132" s="16">
        <v>32964</v>
      </c>
      <c r="C132" s="17">
        <v>0</v>
      </c>
      <c r="D132" s="13">
        <v>0</v>
      </c>
      <c r="E132" s="13">
        <v>0</v>
      </c>
      <c r="F132" s="18">
        <f t="shared" si="4"/>
        <v>0</v>
      </c>
      <c r="G132" s="13">
        <v>0</v>
      </c>
      <c r="H132" s="13">
        <v>0</v>
      </c>
      <c r="I132" s="18">
        <f t="shared" si="6"/>
        <v>0</v>
      </c>
      <c r="J132" s="13">
        <v>5.2</v>
      </c>
      <c r="K132" s="13">
        <v>10.5</v>
      </c>
      <c r="L132" s="13">
        <v>17.8</v>
      </c>
      <c r="M132" s="18">
        <f t="shared" si="5"/>
        <v>16.511663524976438</v>
      </c>
      <c r="N132" s="13">
        <v>5.0999999999999996</v>
      </c>
      <c r="O132" s="13">
        <v>0</v>
      </c>
      <c r="P132" s="13">
        <v>0</v>
      </c>
      <c r="Q132" s="13">
        <v>0</v>
      </c>
      <c r="R132" s="13">
        <v>0</v>
      </c>
      <c r="S132" s="21">
        <f>'Provincial populations'!$N$62*CDD!C132+'Provincial populations'!$M$62*CDD!F132+'Provincial populations'!$L$62*CDD!I132+'Provincial populations'!$K$62*CDD!J132+'Provincial populations'!$J$62*CDD!M132+'Provincial populations'!$I$62*CDD!N132+'Provincial populations'!$H$62*CDD!O132+'Provincial populations'!$G$62*CDD!P132+'Provincial populations'!$F$62*CDD!Q132+'Provincial populations'!$E$62*CDD!R132</f>
        <v>7.6354439277174242</v>
      </c>
    </row>
    <row r="133" spans="2:19" x14ac:dyDescent="0.2">
      <c r="B133" s="16">
        <v>32994</v>
      </c>
      <c r="C133" s="17">
        <v>0</v>
      </c>
      <c r="D133" s="13">
        <v>1</v>
      </c>
      <c r="E133" s="13">
        <v>0</v>
      </c>
      <c r="F133" s="18">
        <f t="shared" si="4"/>
        <v>0.48442484149174964</v>
      </c>
      <c r="G133" s="13">
        <v>5.7</v>
      </c>
      <c r="H133" s="13">
        <v>6.4</v>
      </c>
      <c r="I133" s="18">
        <f t="shared" si="6"/>
        <v>6.0895747599451306</v>
      </c>
      <c r="J133" s="13">
        <v>5.0999999999999996</v>
      </c>
      <c r="K133" s="13">
        <v>0.1</v>
      </c>
      <c r="L133" s="13">
        <v>1.2</v>
      </c>
      <c r="M133" s="18">
        <f t="shared" si="5"/>
        <v>1.0058671065032987</v>
      </c>
      <c r="N133" s="13">
        <v>0.2</v>
      </c>
      <c r="O133" s="13">
        <v>0</v>
      </c>
      <c r="P133" s="13">
        <v>0</v>
      </c>
      <c r="Q133" s="13">
        <v>0</v>
      </c>
      <c r="R133" s="13">
        <v>0</v>
      </c>
      <c r="S133" s="21">
        <f>'Provincial populations'!$N$62*CDD!C133+'Provincial populations'!$M$62*CDD!F133+'Provincial populations'!$L$62*CDD!I133+'Provincial populations'!$K$62*CDD!J133+'Provincial populations'!$J$62*CDD!M133+'Provincial populations'!$I$62*CDD!N133+'Provincial populations'!$H$62*CDD!O133+'Provincial populations'!$G$62*CDD!P133+'Provincial populations'!$F$62*CDD!Q133+'Provincial populations'!$E$62*CDD!R133</f>
        <v>0.8942977982722804</v>
      </c>
    </row>
    <row r="134" spans="2:19" x14ac:dyDescent="0.2">
      <c r="B134" s="16">
        <v>33025</v>
      </c>
      <c r="C134" s="17">
        <v>3.1</v>
      </c>
      <c r="D134" s="13">
        <v>5.3</v>
      </c>
      <c r="E134" s="13">
        <v>6.6</v>
      </c>
      <c r="F134" s="18">
        <f t="shared" si="4"/>
        <v>5.9702477060607251</v>
      </c>
      <c r="G134" s="13">
        <v>31.9</v>
      </c>
      <c r="H134" s="13">
        <v>37</v>
      </c>
      <c r="I134" s="18">
        <f t="shared" si="6"/>
        <v>34.738330393885946</v>
      </c>
      <c r="J134" s="13">
        <v>42.4</v>
      </c>
      <c r="K134" s="13">
        <v>54.3</v>
      </c>
      <c r="L134" s="13">
        <v>52</v>
      </c>
      <c r="M134" s="18">
        <f t="shared" si="5"/>
        <v>52.405914231856741</v>
      </c>
      <c r="N134" s="13">
        <v>43.3</v>
      </c>
      <c r="O134" s="13">
        <v>0.2</v>
      </c>
      <c r="P134" s="13">
        <v>11.9</v>
      </c>
      <c r="Q134" s="13">
        <v>22.7</v>
      </c>
      <c r="R134" s="13">
        <v>1.1000000000000001</v>
      </c>
      <c r="S134" s="21">
        <f>'Provincial populations'!$N$62*CDD!C134+'Provincial populations'!$M$62*CDD!F134+'Provincial populations'!$L$62*CDD!I134+'Provincial populations'!$K$62*CDD!J134+'Provincial populations'!$J$62*CDD!M134+'Provincial populations'!$I$62*CDD!N134+'Provincial populations'!$H$62*CDD!O134+'Provincial populations'!$G$62*CDD!P134+'Provincial populations'!$F$62*CDD!Q134+'Provincial populations'!$E$62*CDD!R134</f>
        <v>34.827125186150688</v>
      </c>
    </row>
    <row r="135" spans="2:19" x14ac:dyDescent="0.2">
      <c r="B135" s="16">
        <v>33055</v>
      </c>
      <c r="C135" s="17">
        <v>35.5</v>
      </c>
      <c r="D135" s="13">
        <v>20.3</v>
      </c>
      <c r="E135" s="13">
        <v>14.7</v>
      </c>
      <c r="F135" s="18">
        <f t="shared" si="4"/>
        <v>17.412779112353796</v>
      </c>
      <c r="G135" s="13">
        <v>33.200000000000003</v>
      </c>
      <c r="H135" s="13">
        <v>41</v>
      </c>
      <c r="I135" s="18">
        <f t="shared" si="6"/>
        <v>37.54097589653145</v>
      </c>
      <c r="J135" s="13">
        <v>54.7</v>
      </c>
      <c r="K135" s="13">
        <v>107.8</v>
      </c>
      <c r="L135" s="13">
        <v>93.3</v>
      </c>
      <c r="M135" s="18">
        <f t="shared" si="5"/>
        <v>95.859024505183783</v>
      </c>
      <c r="N135" s="13">
        <v>105.4</v>
      </c>
      <c r="O135" s="13">
        <v>37.9</v>
      </c>
      <c r="P135" s="13">
        <v>74.2</v>
      </c>
      <c r="Q135" s="13">
        <v>66.599999999999994</v>
      </c>
      <c r="R135" s="13">
        <v>7.6</v>
      </c>
      <c r="S135" s="21">
        <f>'Provincial populations'!$N$62*CDD!C135+'Provincial populations'!$M$62*CDD!F135+'Provincial populations'!$L$62*CDD!I135+'Provincial populations'!$K$62*CDD!J135+'Provincial populations'!$J$62*CDD!M135+'Provincial populations'!$I$62*CDD!N135+'Provincial populations'!$H$62*CDD!O135+'Provincial populations'!$G$62*CDD!P135+'Provincial populations'!$F$62*CDD!Q135+'Provincial populations'!$E$62*CDD!R135</f>
        <v>75.570841836678753</v>
      </c>
    </row>
    <row r="136" spans="2:19" x14ac:dyDescent="0.2">
      <c r="B136" s="16">
        <v>33086</v>
      </c>
      <c r="C136" s="17">
        <v>48.9</v>
      </c>
      <c r="D136" s="13">
        <v>19.8</v>
      </c>
      <c r="E136" s="13">
        <v>22.3</v>
      </c>
      <c r="F136" s="18">
        <f t="shared" si="4"/>
        <v>21.088937896270625</v>
      </c>
      <c r="G136" s="13">
        <v>51.3</v>
      </c>
      <c r="H136" s="13">
        <v>44.6</v>
      </c>
      <c r="I136" s="18">
        <f t="shared" si="6"/>
        <v>47.571213011953752</v>
      </c>
      <c r="J136" s="13">
        <v>79</v>
      </c>
      <c r="K136" s="13">
        <v>79.900000000000006</v>
      </c>
      <c r="L136" s="13">
        <v>74.900000000000006</v>
      </c>
      <c r="M136" s="18">
        <f t="shared" si="5"/>
        <v>75.78242224316682</v>
      </c>
      <c r="N136" s="13">
        <v>86.7</v>
      </c>
      <c r="O136" s="13">
        <v>43.8</v>
      </c>
      <c r="P136" s="13">
        <v>73.2</v>
      </c>
      <c r="Q136" s="13">
        <v>84.5</v>
      </c>
      <c r="R136" s="13">
        <v>35.6</v>
      </c>
      <c r="S136" s="21">
        <f>'Provincial populations'!$N$62*CDD!C136+'Provincial populations'!$M$62*CDD!F136+'Provincial populations'!$L$62*CDD!I136+'Provincial populations'!$K$62*CDD!J136+'Provincial populations'!$J$62*CDD!M136+'Provincial populations'!$I$62*CDD!N136+'Provincial populations'!$H$62*CDD!O136+'Provincial populations'!$G$62*CDD!P136+'Provincial populations'!$F$62*CDD!Q136+'Provincial populations'!$E$62*CDD!R136</f>
        <v>67.440366103714098</v>
      </c>
    </row>
    <row r="137" spans="2:19" x14ac:dyDescent="0.2">
      <c r="B137" s="16">
        <v>33117</v>
      </c>
      <c r="C137" s="17">
        <v>0.1</v>
      </c>
      <c r="D137" s="13">
        <v>0.4</v>
      </c>
      <c r="E137" s="13">
        <v>4.5999999999999996</v>
      </c>
      <c r="F137" s="18">
        <f t="shared" si="4"/>
        <v>2.5654156657346512</v>
      </c>
      <c r="G137" s="13">
        <v>16.399999999999999</v>
      </c>
      <c r="H137" s="13">
        <v>4.5999999999999996</v>
      </c>
      <c r="I137" s="18">
        <f t="shared" si="6"/>
        <v>9.8328826180678028</v>
      </c>
      <c r="J137" s="13">
        <v>14.3</v>
      </c>
      <c r="K137" s="13">
        <v>3.3</v>
      </c>
      <c r="L137" s="13">
        <v>21.7</v>
      </c>
      <c r="M137" s="18">
        <f t="shared" si="5"/>
        <v>18.452686145146089</v>
      </c>
      <c r="N137" s="13">
        <v>4</v>
      </c>
      <c r="O137" s="13">
        <v>0.1</v>
      </c>
      <c r="P137" s="13">
        <v>0.8</v>
      </c>
      <c r="Q137" s="13">
        <v>1.2</v>
      </c>
      <c r="R137" s="13">
        <v>0.9</v>
      </c>
      <c r="S137" s="21">
        <f>'Provincial populations'!$N$62*CDD!C137+'Provincial populations'!$M$62*CDD!F137+'Provincial populations'!$L$62*CDD!I137+'Provincial populations'!$K$62*CDD!J137+'Provincial populations'!$J$62*CDD!M137+'Provincial populations'!$I$62*CDD!N137+'Provincial populations'!$H$62*CDD!O137+'Provincial populations'!$G$62*CDD!P137+'Provincial populations'!$F$62*CDD!Q137+'Provincial populations'!$E$62*CDD!R137</f>
        <v>9.101609361427478</v>
      </c>
    </row>
    <row r="138" spans="2:19" x14ac:dyDescent="0.2">
      <c r="B138" s="16">
        <v>33147</v>
      </c>
      <c r="C138" s="17">
        <v>0</v>
      </c>
      <c r="D138" s="13">
        <v>0</v>
      </c>
      <c r="E138" s="13">
        <v>0</v>
      </c>
      <c r="F138" s="18">
        <f t="shared" ref="F138:F201" si="7">(($D$5/SUM(($D$5:$E$5))*D138)+(($E$5/SUM($D$5:$E$5))*E138))</f>
        <v>0</v>
      </c>
      <c r="G138" s="13">
        <v>0</v>
      </c>
      <c r="H138" s="13">
        <v>0</v>
      </c>
      <c r="I138" s="18">
        <f t="shared" si="6"/>
        <v>0</v>
      </c>
      <c r="J138" s="13">
        <v>0</v>
      </c>
      <c r="K138" s="13">
        <v>0.5</v>
      </c>
      <c r="L138" s="13">
        <v>3.9</v>
      </c>
      <c r="M138" s="18">
        <f t="shared" ref="M138:M201" si="8">(($K$5/SUM($K$5:$L$5))*K138)+(($L$5/SUM($K$5:$L$5))*L138)</f>
        <v>3.2999528746465594</v>
      </c>
      <c r="N138" s="13">
        <v>0</v>
      </c>
      <c r="O138" s="13">
        <v>0</v>
      </c>
      <c r="P138" s="13">
        <v>1.3</v>
      </c>
      <c r="Q138" s="13">
        <v>1.2</v>
      </c>
      <c r="R138" s="13">
        <v>0</v>
      </c>
      <c r="S138" s="21">
        <f>'Provincial populations'!$N$62*CDD!C138+'Provincial populations'!$M$62*CDD!F138+'Provincial populations'!$L$62*CDD!I138+'Provincial populations'!$K$62*CDD!J138+'Provincial populations'!$J$62*CDD!M138+'Provincial populations'!$I$62*CDD!N138+'Provincial populations'!$H$62*CDD!O138+'Provincial populations'!$G$62*CDD!P138+'Provincial populations'!$F$62*CDD!Q138+'Provincial populations'!$E$62*CDD!R138</f>
        <v>1.2753477847417478</v>
      </c>
    </row>
    <row r="139" spans="2:19" x14ac:dyDescent="0.2">
      <c r="B139" s="16">
        <v>33178</v>
      </c>
      <c r="C139" s="17">
        <v>0</v>
      </c>
      <c r="D139" s="13">
        <v>0</v>
      </c>
      <c r="E139" s="13">
        <v>0</v>
      </c>
      <c r="F139" s="18">
        <f t="shared" si="7"/>
        <v>0</v>
      </c>
      <c r="G139" s="13">
        <v>0</v>
      </c>
      <c r="H139" s="13">
        <v>0</v>
      </c>
      <c r="I139" s="18">
        <f t="shared" si="6"/>
        <v>0</v>
      </c>
      <c r="J139" s="13">
        <v>0</v>
      </c>
      <c r="K139" s="13">
        <v>0</v>
      </c>
      <c r="L139" s="13">
        <v>0</v>
      </c>
      <c r="M139" s="18">
        <f t="shared" si="8"/>
        <v>0</v>
      </c>
      <c r="N139" s="13">
        <v>0</v>
      </c>
      <c r="O139" s="13">
        <v>0</v>
      </c>
      <c r="P139" s="13">
        <v>0</v>
      </c>
      <c r="Q139" s="13">
        <v>0</v>
      </c>
      <c r="R139" s="13">
        <v>0</v>
      </c>
      <c r="S139" s="21">
        <f>'Provincial populations'!$N$62*CDD!C139+'Provincial populations'!$M$62*CDD!F139+'Provincial populations'!$L$62*CDD!I139+'Provincial populations'!$K$62*CDD!J139+'Provincial populations'!$J$62*CDD!M139+'Provincial populations'!$I$62*CDD!N139+'Provincial populations'!$H$62*CDD!O139+'Provincial populations'!$G$62*CDD!P139+'Provincial populations'!$F$62*CDD!Q139+'Provincial populations'!$E$62*CDD!R139</f>
        <v>0</v>
      </c>
    </row>
    <row r="140" spans="2:19" x14ac:dyDescent="0.2">
      <c r="B140" s="16">
        <v>33208</v>
      </c>
      <c r="C140" s="17">
        <v>0</v>
      </c>
      <c r="D140" s="13">
        <v>0</v>
      </c>
      <c r="E140" s="13">
        <v>0</v>
      </c>
      <c r="F140" s="18">
        <f t="shared" si="7"/>
        <v>0</v>
      </c>
      <c r="G140" s="13">
        <v>0</v>
      </c>
      <c r="H140" s="13">
        <v>0</v>
      </c>
      <c r="I140" s="18">
        <f t="shared" si="6"/>
        <v>0</v>
      </c>
      <c r="J140" s="13">
        <v>0</v>
      </c>
      <c r="K140" s="13">
        <v>0</v>
      </c>
      <c r="L140" s="13">
        <v>0</v>
      </c>
      <c r="M140" s="18">
        <f t="shared" si="8"/>
        <v>0</v>
      </c>
      <c r="N140" s="13">
        <v>0</v>
      </c>
      <c r="O140" s="13">
        <v>0</v>
      </c>
      <c r="P140" s="13">
        <v>0</v>
      </c>
      <c r="Q140" s="13">
        <v>0</v>
      </c>
      <c r="R140" s="13">
        <v>0</v>
      </c>
      <c r="S140" s="21">
        <f>'Provincial populations'!$N$62*CDD!C140+'Provincial populations'!$M$62*CDD!F140+'Provincial populations'!$L$62*CDD!I140+'Provincial populations'!$K$62*CDD!J140+'Provincial populations'!$J$62*CDD!M140+'Provincial populations'!$I$62*CDD!N140+'Provincial populations'!$H$62*CDD!O140+'Provincial populations'!$G$62*CDD!P140+'Provincial populations'!$F$62*CDD!Q140+'Provincial populations'!$E$62*CDD!R140</f>
        <v>0</v>
      </c>
    </row>
    <row r="141" spans="2:19" x14ac:dyDescent="0.2">
      <c r="B141" s="16">
        <v>33239</v>
      </c>
      <c r="C141" s="17">
        <v>0</v>
      </c>
      <c r="D141" s="13">
        <v>0</v>
      </c>
      <c r="E141" s="13">
        <v>0</v>
      </c>
      <c r="F141" s="18">
        <f t="shared" si="7"/>
        <v>0</v>
      </c>
      <c r="G141" s="13">
        <v>0</v>
      </c>
      <c r="H141" s="13">
        <v>0</v>
      </c>
      <c r="I141" s="18">
        <f t="shared" si="6"/>
        <v>0</v>
      </c>
      <c r="J141" s="13">
        <v>0</v>
      </c>
      <c r="K141" s="13">
        <v>0</v>
      </c>
      <c r="L141" s="13">
        <v>0</v>
      </c>
      <c r="M141" s="18">
        <f t="shared" si="8"/>
        <v>0</v>
      </c>
      <c r="N141" s="13">
        <v>0</v>
      </c>
      <c r="O141" s="13">
        <v>0</v>
      </c>
      <c r="P141" s="13">
        <v>0</v>
      </c>
      <c r="Q141" s="13">
        <v>0</v>
      </c>
      <c r="R141" s="13">
        <v>0</v>
      </c>
      <c r="S141" s="21">
        <f>'Provincial populations'!$N$63*CDD!C141+'Provincial populations'!$M$63*CDD!F141+'Provincial populations'!$L$63*CDD!I141+'Provincial populations'!$K$63*CDD!J141+'Provincial populations'!$J$63*CDD!M141+'Provincial populations'!$I$63*CDD!N141+'Provincial populations'!$H$63*CDD!O141+'Provincial populations'!$G$63*CDD!P141+'Provincial populations'!$F$63*CDD!Q141+'Provincial populations'!$E$63*CDD!R141</f>
        <v>0</v>
      </c>
    </row>
    <row r="142" spans="2:19" x14ac:dyDescent="0.2">
      <c r="B142" s="16">
        <v>33270</v>
      </c>
      <c r="C142" s="17">
        <v>0</v>
      </c>
      <c r="D142" s="13">
        <v>0</v>
      </c>
      <c r="E142" s="13">
        <v>0</v>
      </c>
      <c r="F142" s="18">
        <f t="shared" si="7"/>
        <v>0</v>
      </c>
      <c r="G142" s="13">
        <v>0</v>
      </c>
      <c r="H142" s="13">
        <v>0</v>
      </c>
      <c r="I142" s="18">
        <f t="shared" si="6"/>
        <v>0</v>
      </c>
      <c r="J142" s="13">
        <v>0</v>
      </c>
      <c r="K142" s="13">
        <v>0</v>
      </c>
      <c r="L142" s="13">
        <v>0</v>
      </c>
      <c r="M142" s="18">
        <f t="shared" si="8"/>
        <v>0</v>
      </c>
      <c r="N142" s="13">
        <v>0</v>
      </c>
      <c r="O142" s="13">
        <v>0</v>
      </c>
      <c r="P142" s="13">
        <v>0</v>
      </c>
      <c r="Q142" s="13">
        <v>0</v>
      </c>
      <c r="R142" s="13">
        <v>0</v>
      </c>
      <c r="S142" s="21">
        <f>'Provincial populations'!$N$63*CDD!C142+'Provincial populations'!$M$63*CDD!F142+'Provincial populations'!$L$63*CDD!I142+'Provincial populations'!$K$63*CDD!J142+'Provincial populations'!$J$63*CDD!M142+'Provincial populations'!$I$63*CDD!N142+'Provincial populations'!$H$63*CDD!O142+'Provincial populations'!$G$63*CDD!P142+'Provincial populations'!$F$63*CDD!Q142+'Provincial populations'!$E$63*CDD!R142</f>
        <v>0</v>
      </c>
    </row>
    <row r="143" spans="2:19" x14ac:dyDescent="0.2">
      <c r="B143" s="16">
        <v>33298</v>
      </c>
      <c r="C143" s="17">
        <v>0</v>
      </c>
      <c r="D143" s="13">
        <v>0</v>
      </c>
      <c r="E143" s="13">
        <v>0</v>
      </c>
      <c r="F143" s="18">
        <f t="shared" si="7"/>
        <v>0</v>
      </c>
      <c r="G143" s="13">
        <v>0</v>
      </c>
      <c r="H143" s="13">
        <v>0</v>
      </c>
      <c r="I143" s="18">
        <f t="shared" si="6"/>
        <v>0</v>
      </c>
      <c r="J143" s="13">
        <v>0</v>
      </c>
      <c r="K143" s="13">
        <v>0</v>
      </c>
      <c r="L143" s="13">
        <v>0</v>
      </c>
      <c r="M143" s="18">
        <f t="shared" si="8"/>
        <v>0</v>
      </c>
      <c r="N143" s="13">
        <v>0</v>
      </c>
      <c r="O143" s="13">
        <v>0</v>
      </c>
      <c r="P143" s="13">
        <v>0</v>
      </c>
      <c r="Q143" s="13">
        <v>0</v>
      </c>
      <c r="R143" s="13">
        <v>0</v>
      </c>
      <c r="S143" s="21">
        <f>'Provincial populations'!$N$63*CDD!C143+'Provincial populations'!$M$63*CDD!F143+'Provincial populations'!$L$63*CDD!I143+'Provincial populations'!$K$63*CDD!J143+'Provincial populations'!$J$63*CDD!M143+'Provincial populations'!$I$63*CDD!N143+'Provincial populations'!$H$63*CDD!O143+'Provincial populations'!$G$63*CDD!P143+'Provincial populations'!$F$63*CDD!Q143+'Provincial populations'!$E$63*CDD!R143</f>
        <v>0</v>
      </c>
    </row>
    <row r="144" spans="2:19" x14ac:dyDescent="0.2">
      <c r="B144" s="16">
        <v>33329</v>
      </c>
      <c r="C144" s="17">
        <v>0</v>
      </c>
      <c r="D144" s="13">
        <v>0</v>
      </c>
      <c r="E144" s="13">
        <v>0</v>
      </c>
      <c r="F144" s="18">
        <f t="shared" si="7"/>
        <v>0</v>
      </c>
      <c r="G144" s="13">
        <v>0</v>
      </c>
      <c r="H144" s="13">
        <v>0</v>
      </c>
      <c r="I144" s="18">
        <f t="shared" si="6"/>
        <v>0</v>
      </c>
      <c r="J144" s="13">
        <v>0</v>
      </c>
      <c r="K144" s="13">
        <v>0</v>
      </c>
      <c r="L144" s="13">
        <v>3.9</v>
      </c>
      <c r="M144" s="18">
        <f t="shared" si="8"/>
        <v>3.2117106503298771</v>
      </c>
      <c r="N144" s="13">
        <v>0</v>
      </c>
      <c r="O144" s="13">
        <v>0</v>
      </c>
      <c r="P144" s="13">
        <v>0</v>
      </c>
      <c r="Q144" s="13">
        <v>0</v>
      </c>
      <c r="R144" s="13">
        <v>0</v>
      </c>
      <c r="S144" s="21">
        <f>'Provincial populations'!$N$63*CDD!C144+'Provincial populations'!$M$63*CDD!F144+'Provincial populations'!$L$63*CDD!I144+'Provincial populations'!$K$63*CDD!J144+'Provincial populations'!$J$63*CDD!M144+'Provincial populations'!$I$63*CDD!N144+'Provincial populations'!$H$63*CDD!O144+'Provincial populations'!$G$63*CDD!P144+'Provincial populations'!$F$63*CDD!Q144+'Provincial populations'!$E$63*CDD!R144</f>
        <v>1.1949162474349084</v>
      </c>
    </row>
    <row r="145" spans="2:19" x14ac:dyDescent="0.2">
      <c r="B145" s="16">
        <v>33359</v>
      </c>
      <c r="C145" s="17">
        <v>0</v>
      </c>
      <c r="D145" s="13">
        <v>0</v>
      </c>
      <c r="E145" s="13">
        <v>0</v>
      </c>
      <c r="F145" s="18">
        <f t="shared" si="7"/>
        <v>0</v>
      </c>
      <c r="G145" s="13">
        <v>4.9000000000000004</v>
      </c>
      <c r="H145" s="13">
        <v>3.7</v>
      </c>
      <c r="I145" s="18">
        <f t="shared" si="6"/>
        <v>4.2321575543797767</v>
      </c>
      <c r="J145" s="13">
        <v>34.5</v>
      </c>
      <c r="K145" s="13">
        <v>33.6</v>
      </c>
      <c r="L145" s="13">
        <v>54</v>
      </c>
      <c r="M145" s="18">
        <f t="shared" si="8"/>
        <v>50.399717247879359</v>
      </c>
      <c r="N145" s="13">
        <v>20</v>
      </c>
      <c r="O145" s="13">
        <v>1.2</v>
      </c>
      <c r="P145" s="13">
        <v>0.3</v>
      </c>
      <c r="Q145" s="13">
        <v>0</v>
      </c>
      <c r="R145" s="13">
        <v>0</v>
      </c>
      <c r="S145" s="21">
        <f>'Provincial populations'!$N$63*CDD!C145+'Provincial populations'!$M$63*CDD!F145+'Provincial populations'!$L$63*CDD!I145+'Provincial populations'!$K$63*CDD!J145+'Provincial populations'!$J$63*CDD!M145+'Provincial populations'!$I$63*CDD!N145+'Provincial populations'!$H$63*CDD!O145+'Provincial populations'!$G$63*CDD!P145+'Provincial populations'!$F$63*CDD!Q145+'Provincial populations'!$E$63*CDD!R145</f>
        <v>25.351028925668082</v>
      </c>
    </row>
    <row r="146" spans="2:19" x14ac:dyDescent="0.2">
      <c r="B146" s="16">
        <v>33390</v>
      </c>
      <c r="C146" s="17">
        <v>0.6</v>
      </c>
      <c r="D146" s="13">
        <v>0</v>
      </c>
      <c r="E146" s="13">
        <v>0</v>
      </c>
      <c r="F146" s="18">
        <f t="shared" si="7"/>
        <v>0</v>
      </c>
      <c r="G146" s="13">
        <v>25.8</v>
      </c>
      <c r="H146" s="13">
        <v>15.8</v>
      </c>
      <c r="I146" s="18">
        <f t="shared" si="6"/>
        <v>20.23464628649814</v>
      </c>
      <c r="J146" s="13">
        <v>45.3</v>
      </c>
      <c r="K146" s="13">
        <v>72.3</v>
      </c>
      <c r="L146" s="13">
        <v>78.5</v>
      </c>
      <c r="M146" s="18">
        <f t="shared" si="8"/>
        <v>77.405796418473145</v>
      </c>
      <c r="N146" s="13">
        <v>57.1</v>
      </c>
      <c r="O146" s="13">
        <v>4.7</v>
      </c>
      <c r="P146" s="13">
        <v>17.899999999999999</v>
      </c>
      <c r="Q146" s="13">
        <v>14.4</v>
      </c>
      <c r="R146" s="13">
        <v>0</v>
      </c>
      <c r="S146" s="21">
        <f>'Provincial populations'!$N$63*CDD!C146+'Provincial populations'!$M$63*CDD!F146+'Provincial populations'!$L$63*CDD!I146+'Provincial populations'!$K$63*CDD!J146+'Provincial populations'!$J$63*CDD!M146+'Provincial populations'!$I$63*CDD!N146+'Provincial populations'!$H$63*CDD!O146+'Provincial populations'!$G$63*CDD!P146+'Provincial populations'!$F$63*CDD!Q146+'Provincial populations'!$E$63*CDD!R146</f>
        <v>46.556742173660588</v>
      </c>
    </row>
    <row r="147" spans="2:19" x14ac:dyDescent="0.2">
      <c r="B147" s="16">
        <v>33420</v>
      </c>
      <c r="C147" s="17">
        <v>14.1</v>
      </c>
      <c r="D147" s="13">
        <v>9</v>
      </c>
      <c r="E147" s="13">
        <v>11.6</v>
      </c>
      <c r="F147" s="18">
        <f t="shared" si="7"/>
        <v>10.340495412121449</v>
      </c>
      <c r="G147" s="13">
        <v>55.1</v>
      </c>
      <c r="H147" s="13">
        <v>45.4</v>
      </c>
      <c r="I147" s="18">
        <f t="shared" si="6"/>
        <v>49.70160689790319</v>
      </c>
      <c r="J147" s="13">
        <v>62.2</v>
      </c>
      <c r="K147" s="13">
        <v>112.1</v>
      </c>
      <c r="L147" s="13">
        <v>115.1</v>
      </c>
      <c r="M147" s="18">
        <f t="shared" si="8"/>
        <v>114.5705466540999</v>
      </c>
      <c r="N147" s="13">
        <v>103.3</v>
      </c>
      <c r="O147" s="13">
        <v>27.9</v>
      </c>
      <c r="P147" s="13">
        <v>64.2</v>
      </c>
      <c r="Q147" s="13">
        <v>52.5</v>
      </c>
      <c r="R147" s="13">
        <v>5.7</v>
      </c>
      <c r="S147" s="21">
        <f>'Provincial populations'!$N$63*CDD!C147+'Provincial populations'!$M$63*CDD!F147+'Provincial populations'!$L$63*CDD!I147+'Provincial populations'!$K$63*CDD!J147+'Provincial populations'!$J$63*CDD!M147+'Provincial populations'!$I$63*CDD!N147+'Provincial populations'!$H$63*CDD!O147+'Provincial populations'!$G$63*CDD!P147+'Provincial populations'!$F$63*CDD!Q147+'Provincial populations'!$E$63*CDD!R147</f>
        <v>78.755612920122132</v>
      </c>
    </row>
    <row r="148" spans="2:19" x14ac:dyDescent="0.2">
      <c r="B148" s="16">
        <v>33451</v>
      </c>
      <c r="C148" s="17">
        <v>28.9</v>
      </c>
      <c r="D148" s="13">
        <v>34.5</v>
      </c>
      <c r="E148" s="13">
        <v>40.5</v>
      </c>
      <c r="F148" s="18">
        <f t="shared" si="7"/>
        <v>37.593450951049505</v>
      </c>
      <c r="G148" s="13">
        <v>84.4</v>
      </c>
      <c r="H148" s="13">
        <v>98.3</v>
      </c>
      <c r="I148" s="18">
        <f t="shared" si="6"/>
        <v>92.135841661767586</v>
      </c>
      <c r="J148" s="13">
        <v>103.3</v>
      </c>
      <c r="K148" s="13">
        <v>100.6</v>
      </c>
      <c r="L148" s="13">
        <v>98.5</v>
      </c>
      <c r="M148" s="18">
        <f t="shared" si="8"/>
        <v>98.87061734213006</v>
      </c>
      <c r="N148" s="13">
        <v>95.3</v>
      </c>
      <c r="O148" s="13">
        <v>23.6</v>
      </c>
      <c r="P148" s="13">
        <v>58.2</v>
      </c>
      <c r="Q148" s="13">
        <v>39.299999999999997</v>
      </c>
      <c r="R148" s="13">
        <v>6.7</v>
      </c>
      <c r="S148" s="21">
        <f>'Provincial populations'!$N$63*CDD!C148+'Provincial populations'!$M$63*CDD!F148+'Provincial populations'!$L$63*CDD!I148+'Provincial populations'!$K$63*CDD!J148+'Provincial populations'!$J$63*CDD!M148+'Provincial populations'!$I$63*CDD!N148+'Provincial populations'!$H$63*CDD!O148+'Provincial populations'!$G$63*CDD!P148+'Provincial populations'!$F$63*CDD!Q148+'Provincial populations'!$E$63*CDD!R148</f>
        <v>77.991885739563273</v>
      </c>
    </row>
    <row r="149" spans="2:19" x14ac:dyDescent="0.2">
      <c r="B149" s="16">
        <v>33482</v>
      </c>
      <c r="C149" s="17">
        <v>0.6</v>
      </c>
      <c r="D149" s="13">
        <v>0</v>
      </c>
      <c r="E149" s="13">
        <v>0</v>
      </c>
      <c r="F149" s="18">
        <f t="shared" si="7"/>
        <v>0</v>
      </c>
      <c r="G149" s="13">
        <v>11.6</v>
      </c>
      <c r="H149" s="13">
        <v>9</v>
      </c>
      <c r="I149" s="18">
        <f t="shared" si="6"/>
        <v>10.153008034489517</v>
      </c>
      <c r="J149" s="13">
        <v>9.1</v>
      </c>
      <c r="K149" s="13">
        <v>7.3</v>
      </c>
      <c r="L149" s="13">
        <v>32.799999999999997</v>
      </c>
      <c r="M149" s="18">
        <f t="shared" si="8"/>
        <v>28.299646559849197</v>
      </c>
      <c r="N149" s="13">
        <v>11.2</v>
      </c>
      <c r="O149" s="13">
        <v>0</v>
      </c>
      <c r="P149" s="13">
        <v>3.9</v>
      </c>
      <c r="Q149" s="13">
        <v>1.5</v>
      </c>
      <c r="R149" s="13">
        <v>2.6</v>
      </c>
      <c r="S149" s="21">
        <f>'Provincial populations'!$N$63*CDD!C149+'Provincial populations'!$M$63*CDD!F149+'Provincial populations'!$L$63*CDD!I149+'Provincial populations'!$K$63*CDD!J149+'Provincial populations'!$J$63*CDD!M149+'Provincial populations'!$I$63*CDD!N149+'Provincial populations'!$H$63*CDD!O149+'Provincial populations'!$G$63*CDD!P149+'Provincial populations'!$F$63*CDD!Q149+'Provincial populations'!$E$63*CDD!R149</f>
        <v>14.335506615779449</v>
      </c>
    </row>
    <row r="150" spans="2:19" x14ac:dyDescent="0.2">
      <c r="B150" s="16">
        <v>33512</v>
      </c>
      <c r="C150" s="17">
        <v>0</v>
      </c>
      <c r="D150" s="13">
        <v>0</v>
      </c>
      <c r="E150" s="13">
        <v>2.6</v>
      </c>
      <c r="F150" s="18">
        <f t="shared" si="7"/>
        <v>1.340495412121451</v>
      </c>
      <c r="G150" s="13">
        <v>0</v>
      </c>
      <c r="H150" s="13">
        <v>0</v>
      </c>
      <c r="I150" s="18">
        <f t="shared" si="6"/>
        <v>0</v>
      </c>
      <c r="J150" s="13">
        <v>0</v>
      </c>
      <c r="K150" s="13">
        <v>1</v>
      </c>
      <c r="L150" s="13">
        <v>1.3</v>
      </c>
      <c r="M150" s="18">
        <f t="shared" si="8"/>
        <v>1.2470546654099905</v>
      </c>
      <c r="N150" s="13">
        <v>1</v>
      </c>
      <c r="O150" s="13">
        <v>0</v>
      </c>
      <c r="P150" s="13">
        <v>0</v>
      </c>
      <c r="Q150" s="13">
        <v>0</v>
      </c>
      <c r="R150" s="13">
        <v>0</v>
      </c>
      <c r="S150" s="21">
        <f>'Provincial populations'!$N$63*CDD!C150+'Provincial populations'!$M$63*CDD!F150+'Provincial populations'!$L$63*CDD!I150+'Provincial populations'!$K$63*CDD!J150+'Provincial populations'!$J$63*CDD!M150+'Provincial populations'!$I$63*CDD!N150+'Provincial populations'!$H$63*CDD!O150+'Provincial populations'!$G$63*CDD!P150+'Provincial populations'!$F$63*CDD!Q150+'Provincial populations'!$E$63*CDD!R150</f>
        <v>0.83997712999201757</v>
      </c>
    </row>
    <row r="151" spans="2:19" x14ac:dyDescent="0.2">
      <c r="B151" s="16">
        <v>33543</v>
      </c>
      <c r="C151" s="17">
        <v>0</v>
      </c>
      <c r="D151" s="13">
        <v>0</v>
      </c>
      <c r="E151" s="13">
        <v>0</v>
      </c>
      <c r="F151" s="18">
        <f t="shared" si="7"/>
        <v>0</v>
      </c>
      <c r="G151" s="13">
        <v>0</v>
      </c>
      <c r="H151" s="13">
        <v>0</v>
      </c>
      <c r="I151" s="18">
        <f t="shared" si="6"/>
        <v>0</v>
      </c>
      <c r="J151" s="13">
        <v>0</v>
      </c>
      <c r="K151" s="13">
        <v>0</v>
      </c>
      <c r="L151" s="13">
        <v>0</v>
      </c>
      <c r="M151" s="18">
        <f t="shared" si="8"/>
        <v>0</v>
      </c>
      <c r="N151" s="13">
        <v>0</v>
      </c>
      <c r="O151" s="13">
        <v>0</v>
      </c>
      <c r="P151" s="13">
        <v>0</v>
      </c>
      <c r="Q151" s="13">
        <v>0</v>
      </c>
      <c r="R151" s="13">
        <v>0</v>
      </c>
      <c r="S151" s="21">
        <f>'Provincial populations'!$N$63*CDD!C151+'Provincial populations'!$M$63*CDD!F151+'Provincial populations'!$L$63*CDD!I151+'Provincial populations'!$K$63*CDD!J151+'Provincial populations'!$J$63*CDD!M151+'Provincial populations'!$I$63*CDD!N151+'Provincial populations'!$H$63*CDD!O151+'Provincial populations'!$G$63*CDD!P151+'Provincial populations'!$F$63*CDD!Q151+'Provincial populations'!$E$63*CDD!R151</f>
        <v>0</v>
      </c>
    </row>
    <row r="152" spans="2:19" x14ac:dyDescent="0.2">
      <c r="B152" s="16">
        <v>33573</v>
      </c>
      <c r="C152" s="17">
        <v>0</v>
      </c>
      <c r="D152" s="13">
        <v>0</v>
      </c>
      <c r="E152" s="13">
        <v>0</v>
      </c>
      <c r="F152" s="18">
        <f t="shared" si="7"/>
        <v>0</v>
      </c>
      <c r="G152" s="13">
        <v>0</v>
      </c>
      <c r="H152" s="13">
        <v>0</v>
      </c>
      <c r="I152" s="18">
        <f t="shared" si="6"/>
        <v>0</v>
      </c>
      <c r="J152" s="13">
        <v>0</v>
      </c>
      <c r="K152" s="13">
        <v>0</v>
      </c>
      <c r="L152" s="13">
        <v>0</v>
      </c>
      <c r="M152" s="18">
        <f t="shared" si="8"/>
        <v>0</v>
      </c>
      <c r="N152" s="13">
        <v>0</v>
      </c>
      <c r="O152" s="13">
        <v>0</v>
      </c>
      <c r="P152" s="13">
        <v>0</v>
      </c>
      <c r="Q152" s="13">
        <v>0</v>
      </c>
      <c r="R152" s="13">
        <v>0</v>
      </c>
      <c r="S152" s="21">
        <f>'Provincial populations'!$N$63*CDD!C152+'Provincial populations'!$M$63*CDD!F152+'Provincial populations'!$L$63*CDD!I152+'Provincial populations'!$K$63*CDD!J152+'Provincial populations'!$J$63*CDD!M152+'Provincial populations'!$I$63*CDD!N152+'Provincial populations'!$H$63*CDD!O152+'Provincial populations'!$G$63*CDD!P152+'Provincial populations'!$F$63*CDD!Q152+'Provincial populations'!$E$63*CDD!R152</f>
        <v>0</v>
      </c>
    </row>
    <row r="153" spans="2:19" x14ac:dyDescent="0.2">
      <c r="B153" s="16">
        <v>33604</v>
      </c>
      <c r="C153" s="17">
        <v>0</v>
      </c>
      <c r="D153" s="13">
        <v>0</v>
      </c>
      <c r="E153" s="13">
        <v>0</v>
      </c>
      <c r="F153" s="18">
        <f t="shared" si="7"/>
        <v>0</v>
      </c>
      <c r="G153" s="13">
        <v>0</v>
      </c>
      <c r="H153" s="13">
        <v>0</v>
      </c>
      <c r="I153" s="18">
        <f t="shared" si="6"/>
        <v>0</v>
      </c>
      <c r="J153" s="13">
        <v>0</v>
      </c>
      <c r="K153" s="13">
        <v>0</v>
      </c>
      <c r="L153" s="13">
        <v>0</v>
      </c>
      <c r="M153" s="18">
        <f t="shared" si="8"/>
        <v>0</v>
      </c>
      <c r="N153" s="13">
        <v>0</v>
      </c>
      <c r="O153" s="13">
        <v>0</v>
      </c>
      <c r="P153" s="13">
        <v>0</v>
      </c>
      <c r="Q153" s="13">
        <v>0</v>
      </c>
      <c r="R153" s="13">
        <v>0</v>
      </c>
      <c r="S153" s="21">
        <f>'Provincial populations'!$N$64*CDD!C153+'Provincial populations'!$M$64*CDD!F153+'Provincial populations'!$L$64*CDD!I153+'Provincial populations'!$K$64*CDD!J153+'Provincial populations'!$J$64*CDD!M153+'Provincial populations'!$I$64*CDD!N153+'Provincial populations'!$H$64*CDD!O153+'Provincial populations'!$G$64*CDD!P153+'Provincial populations'!$F$64*CDD!Q153+'Provincial populations'!$E$64*CDD!R153</f>
        <v>0</v>
      </c>
    </row>
    <row r="154" spans="2:19" x14ac:dyDescent="0.2">
      <c r="B154" s="16">
        <v>33635</v>
      </c>
      <c r="C154" s="17">
        <v>0</v>
      </c>
      <c r="D154" s="13">
        <v>0</v>
      </c>
      <c r="E154" s="13">
        <v>0</v>
      </c>
      <c r="F154" s="18">
        <f t="shared" si="7"/>
        <v>0</v>
      </c>
      <c r="G154" s="13">
        <v>0</v>
      </c>
      <c r="H154" s="13">
        <v>0</v>
      </c>
      <c r="I154" s="18">
        <f t="shared" si="6"/>
        <v>0</v>
      </c>
      <c r="J154" s="13">
        <v>0</v>
      </c>
      <c r="K154" s="13">
        <v>0</v>
      </c>
      <c r="L154" s="13">
        <v>0</v>
      </c>
      <c r="M154" s="18">
        <f t="shared" si="8"/>
        <v>0</v>
      </c>
      <c r="N154" s="13">
        <v>0</v>
      </c>
      <c r="O154" s="13">
        <v>0</v>
      </c>
      <c r="P154" s="13">
        <v>0</v>
      </c>
      <c r="Q154" s="13">
        <v>0</v>
      </c>
      <c r="R154" s="13">
        <v>0</v>
      </c>
      <c r="S154" s="21">
        <f>'Provincial populations'!$N$64*CDD!C154+'Provincial populations'!$M$64*CDD!F154+'Provincial populations'!$L$64*CDD!I154+'Provincial populations'!$K$64*CDD!J154+'Provincial populations'!$J$64*CDD!M154+'Provincial populations'!$I$64*CDD!N154+'Provincial populations'!$H$64*CDD!O154+'Provincial populations'!$G$64*CDD!P154+'Provincial populations'!$F$64*CDD!Q154+'Provincial populations'!$E$64*CDD!R154</f>
        <v>0</v>
      </c>
    </row>
    <row r="155" spans="2:19" x14ac:dyDescent="0.2">
      <c r="B155" s="16">
        <v>33664</v>
      </c>
      <c r="C155" s="17">
        <v>0</v>
      </c>
      <c r="D155" s="13">
        <v>0</v>
      </c>
      <c r="E155" s="13">
        <v>0</v>
      </c>
      <c r="F155" s="18">
        <f t="shared" si="7"/>
        <v>0</v>
      </c>
      <c r="G155" s="13">
        <v>0</v>
      </c>
      <c r="H155" s="13">
        <v>0</v>
      </c>
      <c r="I155" s="18">
        <f t="shared" si="6"/>
        <v>0</v>
      </c>
      <c r="J155" s="13">
        <v>0</v>
      </c>
      <c r="K155" s="13">
        <v>0</v>
      </c>
      <c r="L155" s="13">
        <v>0</v>
      </c>
      <c r="M155" s="18">
        <f t="shared" si="8"/>
        <v>0</v>
      </c>
      <c r="N155" s="13">
        <v>0</v>
      </c>
      <c r="O155" s="13">
        <v>0</v>
      </c>
      <c r="P155" s="13">
        <v>0</v>
      </c>
      <c r="Q155" s="13">
        <v>0</v>
      </c>
      <c r="R155" s="13">
        <v>0</v>
      </c>
      <c r="S155" s="21">
        <f>'Provincial populations'!$N$64*CDD!C155+'Provincial populations'!$M$64*CDD!F155+'Provincial populations'!$L$64*CDD!I155+'Provincial populations'!$K$64*CDD!J155+'Provincial populations'!$J$64*CDD!M155+'Provincial populations'!$I$64*CDD!N155+'Provincial populations'!$H$64*CDD!O155+'Provincial populations'!$G$64*CDD!P155+'Provincial populations'!$F$64*CDD!Q155+'Provincial populations'!$E$64*CDD!R155</f>
        <v>0</v>
      </c>
    </row>
    <row r="156" spans="2:19" x14ac:dyDescent="0.2">
      <c r="B156" s="16">
        <v>33695</v>
      </c>
      <c r="C156" s="17">
        <v>0</v>
      </c>
      <c r="D156" s="13">
        <v>0</v>
      </c>
      <c r="E156" s="13">
        <v>0</v>
      </c>
      <c r="F156" s="18">
        <f t="shared" si="7"/>
        <v>0</v>
      </c>
      <c r="G156" s="13">
        <v>1.2</v>
      </c>
      <c r="H156" s="13">
        <v>0.9</v>
      </c>
      <c r="I156" s="18">
        <f t="shared" si="6"/>
        <v>1.0330393885949443</v>
      </c>
      <c r="J156" s="13">
        <v>0</v>
      </c>
      <c r="K156" s="13">
        <v>0</v>
      </c>
      <c r="L156" s="13">
        <v>0</v>
      </c>
      <c r="M156" s="18">
        <f t="shared" si="8"/>
        <v>0</v>
      </c>
      <c r="N156" s="13">
        <v>0</v>
      </c>
      <c r="O156" s="13">
        <v>0</v>
      </c>
      <c r="P156" s="13">
        <v>0</v>
      </c>
      <c r="Q156" s="13">
        <v>0</v>
      </c>
      <c r="R156" s="13">
        <v>0</v>
      </c>
      <c r="S156" s="21">
        <f>'Provincial populations'!$N$64*CDD!C156+'Provincial populations'!$M$64*CDD!F156+'Provincial populations'!$L$64*CDD!I156+'Provincial populations'!$K$64*CDD!J156+'Provincial populations'!$J$64*CDD!M156+'Provincial populations'!$I$64*CDD!N156+'Provincial populations'!$H$64*CDD!O156+'Provincial populations'!$G$64*CDD!P156+'Provincial populations'!$F$64*CDD!Q156+'Provincial populations'!$E$64*CDD!R156</f>
        <v>3.6556932428261961E-2</v>
      </c>
    </row>
    <row r="157" spans="2:19" x14ac:dyDescent="0.2">
      <c r="B157" s="16">
        <v>33725</v>
      </c>
      <c r="C157" s="17">
        <v>1.4</v>
      </c>
      <c r="D157" s="13">
        <v>0</v>
      </c>
      <c r="E157" s="13">
        <v>1.2</v>
      </c>
      <c r="F157" s="18">
        <f t="shared" si="7"/>
        <v>0.61869019020990035</v>
      </c>
      <c r="G157" s="13">
        <v>11.7</v>
      </c>
      <c r="H157" s="13">
        <v>3.5</v>
      </c>
      <c r="I157" s="18">
        <f t="shared" si="6"/>
        <v>7.1364099549284727</v>
      </c>
      <c r="J157" s="13">
        <v>23.7</v>
      </c>
      <c r="K157" s="13">
        <v>11.7</v>
      </c>
      <c r="L157" s="13">
        <v>3.3</v>
      </c>
      <c r="M157" s="18">
        <f t="shared" si="8"/>
        <v>4.7824693685202639</v>
      </c>
      <c r="N157" s="13">
        <v>9.6999999999999993</v>
      </c>
      <c r="O157" s="13">
        <v>3.1</v>
      </c>
      <c r="P157" s="13">
        <v>1.5</v>
      </c>
      <c r="Q157" s="13">
        <v>1.5</v>
      </c>
      <c r="R157" s="13">
        <v>0</v>
      </c>
      <c r="S157" s="21">
        <f>'Provincial populations'!$N$64*CDD!C157+'Provincial populations'!$M$64*CDD!F157+'Provincial populations'!$L$64*CDD!I157+'Provincial populations'!$K$64*CDD!J157+'Provincial populations'!$J$64*CDD!M157+'Provincial populations'!$I$64*CDD!N157+'Provincial populations'!$H$64*CDD!O157+'Provincial populations'!$G$64*CDD!P157+'Provincial populations'!$F$64*CDD!Q157+'Provincial populations'!$E$64*CDD!R157</f>
        <v>5.7608894698295936</v>
      </c>
    </row>
    <row r="158" spans="2:19" x14ac:dyDescent="0.2">
      <c r="B158" s="16">
        <v>33756</v>
      </c>
      <c r="C158" s="17">
        <v>18.899999999999999</v>
      </c>
      <c r="D158" s="13">
        <v>10.8</v>
      </c>
      <c r="E158" s="13">
        <v>12.8</v>
      </c>
      <c r="F158" s="18">
        <f t="shared" si="7"/>
        <v>11.831150317016501</v>
      </c>
      <c r="G158" s="13">
        <v>30.6</v>
      </c>
      <c r="H158" s="13">
        <v>15.1</v>
      </c>
      <c r="I158" s="18">
        <f t="shared" ref="I158:I221" si="9">(($G$5/SUM($G$5:$H$5))*G158)+(($H$5/SUM($G$5:$H$5))*H158)</f>
        <v>21.973701744072116</v>
      </c>
      <c r="J158" s="13">
        <v>23.9</v>
      </c>
      <c r="K158" s="13">
        <v>23.9</v>
      </c>
      <c r="L158" s="13">
        <v>18.5</v>
      </c>
      <c r="M158" s="18">
        <f t="shared" si="8"/>
        <v>19.453016022620169</v>
      </c>
      <c r="N158" s="13">
        <v>30.7</v>
      </c>
      <c r="O158" s="13">
        <v>0</v>
      </c>
      <c r="P158" s="13">
        <v>4.5999999999999996</v>
      </c>
      <c r="Q158" s="13">
        <v>3.7</v>
      </c>
      <c r="R158" s="13">
        <v>0</v>
      </c>
      <c r="S158" s="21">
        <f>'Provincial populations'!$N$64*CDD!C158+'Provincial populations'!$M$64*CDD!F158+'Provincial populations'!$L$64*CDD!I158+'Provincial populations'!$K$64*CDD!J158+'Provincial populations'!$J$64*CDD!M158+'Provincial populations'!$I$64*CDD!N158+'Provincial populations'!$H$64*CDD!O158+'Provincial populations'!$G$64*CDD!P158+'Provincial populations'!$F$64*CDD!Q158+'Provincial populations'!$E$64*CDD!R158</f>
        <v>20.232259109406098</v>
      </c>
    </row>
    <row r="159" spans="2:19" x14ac:dyDescent="0.2">
      <c r="B159" s="16">
        <v>33786</v>
      </c>
      <c r="C159" s="17">
        <v>27.1</v>
      </c>
      <c r="D159" s="13">
        <v>1.4</v>
      </c>
      <c r="E159" s="13">
        <v>0</v>
      </c>
      <c r="F159" s="18">
        <f t="shared" si="7"/>
        <v>0.67819477808844941</v>
      </c>
      <c r="G159" s="13">
        <v>10.3</v>
      </c>
      <c r="H159" s="13">
        <v>11.8</v>
      </c>
      <c r="I159" s="18">
        <f t="shared" si="9"/>
        <v>11.13480305702528</v>
      </c>
      <c r="J159" s="13">
        <v>6.2</v>
      </c>
      <c r="K159" s="13">
        <v>23.8</v>
      </c>
      <c r="L159" s="13">
        <v>24.5</v>
      </c>
      <c r="M159" s="18">
        <f t="shared" si="8"/>
        <v>24.376460885956647</v>
      </c>
      <c r="N159" s="13">
        <v>38.1</v>
      </c>
      <c r="O159" s="13">
        <v>4.2</v>
      </c>
      <c r="P159" s="13">
        <v>14.3</v>
      </c>
      <c r="Q159" s="13">
        <v>10</v>
      </c>
      <c r="R159" s="13">
        <v>0.6</v>
      </c>
      <c r="S159" s="21">
        <f>'Provincial populations'!$N$64*CDD!C159+'Provincial populations'!$M$64*CDD!F159+'Provincial populations'!$L$64*CDD!I159+'Provincial populations'!$K$64*CDD!J159+'Provincial populations'!$J$64*CDD!M159+'Provincial populations'!$I$64*CDD!N159+'Provincial populations'!$H$64*CDD!O159+'Provincial populations'!$G$64*CDD!P159+'Provincial populations'!$F$64*CDD!Q159+'Provincial populations'!$E$64*CDD!R159</f>
        <v>23.2777387908721</v>
      </c>
    </row>
    <row r="160" spans="2:19" x14ac:dyDescent="0.2">
      <c r="B160" s="16">
        <v>33817</v>
      </c>
      <c r="C160" s="17">
        <v>16.600000000000001</v>
      </c>
      <c r="D160" s="13">
        <v>10.3</v>
      </c>
      <c r="E160" s="13">
        <v>11.1</v>
      </c>
      <c r="F160" s="18">
        <f t="shared" si="7"/>
        <v>10.712460126806601</v>
      </c>
      <c r="G160" s="13">
        <v>27.2</v>
      </c>
      <c r="H160" s="13">
        <v>29</v>
      </c>
      <c r="I160" s="18">
        <f t="shared" si="9"/>
        <v>28.201763668430335</v>
      </c>
      <c r="J160" s="13">
        <v>19.2</v>
      </c>
      <c r="K160" s="13">
        <v>39.1</v>
      </c>
      <c r="L160" s="13">
        <v>32.5</v>
      </c>
      <c r="M160" s="18">
        <f t="shared" si="8"/>
        <v>33.664797360980202</v>
      </c>
      <c r="N160" s="13">
        <v>48.3</v>
      </c>
      <c r="O160" s="13">
        <v>6.6</v>
      </c>
      <c r="P160" s="13">
        <v>39.799999999999997</v>
      </c>
      <c r="Q160" s="13">
        <v>34.5</v>
      </c>
      <c r="R160" s="13">
        <v>7.4</v>
      </c>
      <c r="S160" s="21">
        <f>'Provincial populations'!$N$64*CDD!C160+'Provincial populations'!$M$64*CDD!F160+'Provincial populations'!$L$64*CDD!I160+'Provincial populations'!$K$64*CDD!J160+'Provincial populations'!$J$64*CDD!M160+'Provincial populations'!$I$64*CDD!N160+'Provincial populations'!$H$64*CDD!O160+'Provincial populations'!$G$64*CDD!P160+'Provincial populations'!$F$64*CDD!Q160+'Provincial populations'!$E$64*CDD!R160</f>
        <v>31.19794994065078</v>
      </c>
    </row>
    <row r="161" spans="2:19" x14ac:dyDescent="0.2">
      <c r="B161" s="16">
        <v>33848</v>
      </c>
      <c r="C161" s="17">
        <v>0.4</v>
      </c>
      <c r="D161" s="13">
        <v>0.2</v>
      </c>
      <c r="E161" s="13">
        <v>1.6</v>
      </c>
      <c r="F161" s="18">
        <f t="shared" si="7"/>
        <v>0.92180522191155045</v>
      </c>
      <c r="G161" s="13">
        <v>1.8</v>
      </c>
      <c r="H161" s="13">
        <v>0</v>
      </c>
      <c r="I161" s="18">
        <f t="shared" si="9"/>
        <v>0.79823633156966489</v>
      </c>
      <c r="J161" s="13">
        <v>1.9</v>
      </c>
      <c r="K161" s="13">
        <v>10.3</v>
      </c>
      <c r="L161" s="13">
        <v>23.3</v>
      </c>
      <c r="M161" s="18">
        <f t="shared" si="8"/>
        <v>21.005702167766259</v>
      </c>
      <c r="N161" s="13">
        <v>19.8</v>
      </c>
      <c r="O161" s="13">
        <v>0.1</v>
      </c>
      <c r="P161" s="13">
        <v>6.9</v>
      </c>
      <c r="Q161" s="13">
        <v>9.6999999999999993</v>
      </c>
      <c r="R161" s="13">
        <v>6.8</v>
      </c>
      <c r="S161" s="21">
        <f>'Provincial populations'!$N$64*CDD!C161+'Provincial populations'!$M$64*CDD!F161+'Provincial populations'!$L$64*CDD!I161+'Provincial populations'!$K$64*CDD!J161+'Provincial populations'!$J$64*CDD!M161+'Provincial populations'!$I$64*CDD!N161+'Provincial populations'!$H$64*CDD!O161+'Provincial populations'!$G$64*CDD!P161+'Provincial populations'!$F$64*CDD!Q161+'Provincial populations'!$E$64*CDD!R161</f>
        <v>13.436745030798201</v>
      </c>
    </row>
    <row r="162" spans="2:19" x14ac:dyDescent="0.2">
      <c r="B162" s="16">
        <v>33878</v>
      </c>
      <c r="C162" s="17">
        <v>0</v>
      </c>
      <c r="D162" s="13">
        <v>0</v>
      </c>
      <c r="E162" s="13">
        <v>0.5</v>
      </c>
      <c r="F162" s="18">
        <f t="shared" si="7"/>
        <v>0.25778757925412515</v>
      </c>
      <c r="G162" s="13">
        <v>0.9</v>
      </c>
      <c r="H162" s="13">
        <v>0</v>
      </c>
      <c r="I162" s="18">
        <f t="shared" si="9"/>
        <v>0.39911816578483245</v>
      </c>
      <c r="J162" s="13">
        <v>1.8</v>
      </c>
      <c r="K162" s="13">
        <v>0</v>
      </c>
      <c r="L162" s="13">
        <v>0</v>
      </c>
      <c r="M162" s="18">
        <f t="shared" si="8"/>
        <v>0</v>
      </c>
      <c r="N162" s="13">
        <v>0</v>
      </c>
      <c r="O162" s="13">
        <v>0</v>
      </c>
      <c r="P162" s="13">
        <v>0</v>
      </c>
      <c r="Q162" s="13">
        <v>0</v>
      </c>
      <c r="R162" s="13">
        <v>0</v>
      </c>
      <c r="S162" s="21">
        <f>'Provincial populations'!$N$64*CDD!C162+'Provincial populations'!$M$64*CDD!F162+'Provincial populations'!$L$64*CDD!I162+'Provincial populations'!$K$64*CDD!J162+'Provincial populations'!$J$64*CDD!M162+'Provincial populations'!$I$64*CDD!N162+'Provincial populations'!$H$64*CDD!O162+'Provincial populations'!$G$64*CDD!P162+'Provincial populations'!$F$64*CDD!Q162+'Provincial populations'!$E$64*CDD!R162</f>
        <v>0.10863890254263113</v>
      </c>
    </row>
    <row r="163" spans="2:19" x14ac:dyDescent="0.2">
      <c r="B163" s="16">
        <v>33909</v>
      </c>
      <c r="C163" s="17">
        <v>0</v>
      </c>
      <c r="D163" s="13">
        <v>0</v>
      </c>
      <c r="E163" s="13">
        <v>0</v>
      </c>
      <c r="F163" s="18">
        <f t="shared" si="7"/>
        <v>0</v>
      </c>
      <c r="G163" s="13">
        <v>0</v>
      </c>
      <c r="H163" s="13">
        <v>0</v>
      </c>
      <c r="I163" s="18">
        <f t="shared" si="9"/>
        <v>0</v>
      </c>
      <c r="J163" s="13">
        <v>0</v>
      </c>
      <c r="K163" s="13">
        <v>0</v>
      </c>
      <c r="L163" s="13">
        <v>0</v>
      </c>
      <c r="M163" s="18">
        <f t="shared" si="8"/>
        <v>0</v>
      </c>
      <c r="N163" s="13">
        <v>0</v>
      </c>
      <c r="O163" s="13">
        <v>0</v>
      </c>
      <c r="P163" s="13">
        <v>0</v>
      </c>
      <c r="Q163" s="13">
        <v>0</v>
      </c>
      <c r="R163" s="13">
        <v>0</v>
      </c>
      <c r="S163" s="21">
        <f>'Provincial populations'!$N$64*CDD!C163+'Provincial populations'!$M$64*CDD!F163+'Provincial populations'!$L$64*CDD!I163+'Provincial populations'!$K$64*CDD!J163+'Provincial populations'!$J$64*CDD!M163+'Provincial populations'!$I$64*CDD!N163+'Provincial populations'!$H$64*CDD!O163+'Provincial populations'!$G$64*CDD!P163+'Provincial populations'!$F$64*CDD!Q163+'Provincial populations'!$E$64*CDD!R163</f>
        <v>0</v>
      </c>
    </row>
    <row r="164" spans="2:19" x14ac:dyDescent="0.2">
      <c r="B164" s="16">
        <v>33939</v>
      </c>
      <c r="C164" s="17">
        <v>0</v>
      </c>
      <c r="D164" s="13">
        <v>0</v>
      </c>
      <c r="E164" s="13">
        <v>0</v>
      </c>
      <c r="F164" s="18">
        <f t="shared" si="7"/>
        <v>0</v>
      </c>
      <c r="G164" s="13">
        <v>0</v>
      </c>
      <c r="H164" s="13">
        <v>0</v>
      </c>
      <c r="I164" s="18">
        <f t="shared" si="9"/>
        <v>0</v>
      </c>
      <c r="J164" s="13">
        <v>0</v>
      </c>
      <c r="K164" s="13">
        <v>0</v>
      </c>
      <c r="L164" s="13">
        <v>0</v>
      </c>
      <c r="M164" s="18">
        <f t="shared" si="8"/>
        <v>0</v>
      </c>
      <c r="N164" s="13">
        <v>0</v>
      </c>
      <c r="O164" s="13">
        <v>0</v>
      </c>
      <c r="P164" s="13">
        <v>0</v>
      </c>
      <c r="Q164" s="13">
        <v>0</v>
      </c>
      <c r="R164" s="13">
        <v>0</v>
      </c>
      <c r="S164" s="21">
        <f>'Provincial populations'!$N$64*CDD!C164+'Provincial populations'!$M$64*CDD!F164+'Provincial populations'!$L$64*CDD!I164+'Provincial populations'!$K$64*CDD!J164+'Provincial populations'!$J$64*CDD!M164+'Provincial populations'!$I$64*CDD!N164+'Provincial populations'!$H$64*CDD!O164+'Provincial populations'!$G$64*CDD!P164+'Provincial populations'!$F$64*CDD!Q164+'Provincial populations'!$E$64*CDD!R164</f>
        <v>0</v>
      </c>
    </row>
    <row r="165" spans="2:19" x14ac:dyDescent="0.2">
      <c r="B165" s="16">
        <v>33970</v>
      </c>
      <c r="C165" s="17">
        <v>0</v>
      </c>
      <c r="D165" s="13">
        <v>0</v>
      </c>
      <c r="E165" s="13">
        <v>0</v>
      </c>
      <c r="F165" s="18">
        <f t="shared" si="7"/>
        <v>0</v>
      </c>
      <c r="G165" s="13">
        <v>0</v>
      </c>
      <c r="H165" s="13">
        <v>0</v>
      </c>
      <c r="I165" s="18">
        <f t="shared" si="9"/>
        <v>0</v>
      </c>
      <c r="J165" s="13">
        <v>0</v>
      </c>
      <c r="K165" s="13">
        <v>0</v>
      </c>
      <c r="L165" s="13">
        <v>0</v>
      </c>
      <c r="M165" s="18">
        <f t="shared" si="8"/>
        <v>0</v>
      </c>
      <c r="N165" s="13">
        <v>0</v>
      </c>
      <c r="O165" s="13">
        <v>0</v>
      </c>
      <c r="P165" s="13">
        <v>0</v>
      </c>
      <c r="Q165" s="13">
        <v>0</v>
      </c>
      <c r="R165" s="13">
        <v>0</v>
      </c>
      <c r="S165" s="21">
        <f>'Provincial populations'!$N$65*CDD!C165+'Provincial populations'!$M$65*CDD!F165+'Provincial populations'!$L$65*CDD!I165+'Provincial populations'!$K$65*CDD!J165+'Provincial populations'!$J$65*CDD!M165+'Provincial populations'!$I$65*CDD!N165+'Provincial populations'!$H$65*CDD!O165+'Provincial populations'!$G$65*CDD!P165+'Provincial populations'!$F$65*CDD!Q165+'Provincial populations'!$E$65*CDD!R165</f>
        <v>0</v>
      </c>
    </row>
    <row r="166" spans="2:19" x14ac:dyDescent="0.2">
      <c r="B166" s="16">
        <v>34001</v>
      </c>
      <c r="C166" s="17">
        <v>0</v>
      </c>
      <c r="D166" s="13">
        <v>0</v>
      </c>
      <c r="E166" s="13">
        <v>0</v>
      </c>
      <c r="F166" s="18">
        <f t="shared" si="7"/>
        <v>0</v>
      </c>
      <c r="G166" s="13">
        <v>0</v>
      </c>
      <c r="H166" s="13">
        <v>0</v>
      </c>
      <c r="I166" s="18">
        <f t="shared" si="9"/>
        <v>0</v>
      </c>
      <c r="J166" s="13">
        <v>0</v>
      </c>
      <c r="K166" s="13">
        <v>0</v>
      </c>
      <c r="L166" s="13">
        <v>0</v>
      </c>
      <c r="M166" s="18">
        <f t="shared" si="8"/>
        <v>0</v>
      </c>
      <c r="N166" s="13">
        <v>0</v>
      </c>
      <c r="O166" s="13">
        <v>0</v>
      </c>
      <c r="P166" s="13">
        <v>0</v>
      </c>
      <c r="Q166" s="13">
        <v>0</v>
      </c>
      <c r="R166" s="13">
        <v>0</v>
      </c>
      <c r="S166" s="21">
        <f>'Provincial populations'!$N$65*CDD!C166+'Provincial populations'!$M$65*CDD!F166+'Provincial populations'!$L$65*CDD!I166+'Provincial populations'!$K$65*CDD!J166+'Provincial populations'!$J$65*CDD!M166+'Provincial populations'!$I$65*CDD!N166+'Provincial populations'!$H$65*CDD!O166+'Provincial populations'!$G$65*CDD!P166+'Provincial populations'!$F$65*CDD!Q166+'Provincial populations'!$E$65*CDD!R166</f>
        <v>0</v>
      </c>
    </row>
    <row r="167" spans="2:19" x14ac:dyDescent="0.2">
      <c r="B167" s="16">
        <v>34029</v>
      </c>
      <c r="C167" s="17">
        <v>0</v>
      </c>
      <c r="D167" s="13">
        <v>0</v>
      </c>
      <c r="E167" s="13">
        <v>0</v>
      </c>
      <c r="F167" s="18">
        <f t="shared" si="7"/>
        <v>0</v>
      </c>
      <c r="G167" s="13">
        <v>0</v>
      </c>
      <c r="H167" s="13">
        <v>0</v>
      </c>
      <c r="I167" s="18">
        <f t="shared" si="9"/>
        <v>0</v>
      </c>
      <c r="J167" s="13">
        <v>0</v>
      </c>
      <c r="K167" s="13">
        <v>0</v>
      </c>
      <c r="L167" s="13">
        <v>0</v>
      </c>
      <c r="M167" s="18">
        <f t="shared" si="8"/>
        <v>0</v>
      </c>
      <c r="N167" s="13">
        <v>0</v>
      </c>
      <c r="O167" s="13">
        <v>0</v>
      </c>
      <c r="P167" s="13">
        <v>0</v>
      </c>
      <c r="Q167" s="13">
        <v>0</v>
      </c>
      <c r="R167" s="13">
        <v>0</v>
      </c>
      <c r="S167" s="21">
        <f>'Provincial populations'!$N$65*CDD!C167+'Provincial populations'!$M$65*CDD!F167+'Provincial populations'!$L$65*CDD!I167+'Provincial populations'!$K$65*CDD!J167+'Provincial populations'!$J$65*CDD!M167+'Provincial populations'!$I$65*CDD!N167+'Provincial populations'!$H$65*CDD!O167+'Provincial populations'!$G$65*CDD!P167+'Provincial populations'!$F$65*CDD!Q167+'Provincial populations'!$E$65*CDD!R167</f>
        <v>0</v>
      </c>
    </row>
    <row r="168" spans="2:19" x14ac:dyDescent="0.2">
      <c r="B168" s="16">
        <v>34060</v>
      </c>
      <c r="C168" s="17">
        <v>0</v>
      </c>
      <c r="D168" s="13">
        <v>0</v>
      </c>
      <c r="E168" s="13">
        <v>0</v>
      </c>
      <c r="F168" s="18">
        <f t="shared" si="7"/>
        <v>0</v>
      </c>
      <c r="G168" s="13">
        <v>0</v>
      </c>
      <c r="H168" s="13">
        <v>0</v>
      </c>
      <c r="I168" s="18">
        <f t="shared" si="9"/>
        <v>0</v>
      </c>
      <c r="J168" s="13">
        <v>0</v>
      </c>
      <c r="K168" s="13">
        <v>0</v>
      </c>
      <c r="L168" s="13">
        <v>0</v>
      </c>
      <c r="M168" s="18">
        <f t="shared" si="8"/>
        <v>0</v>
      </c>
      <c r="N168" s="13">
        <v>0</v>
      </c>
      <c r="O168" s="13">
        <v>0</v>
      </c>
      <c r="P168" s="13">
        <v>0</v>
      </c>
      <c r="Q168" s="13">
        <v>0</v>
      </c>
      <c r="R168" s="13">
        <v>0</v>
      </c>
      <c r="S168" s="21">
        <f>'Provincial populations'!$N$65*CDD!C168+'Provincial populations'!$M$65*CDD!F168+'Provincial populations'!$L$65*CDD!I168+'Provincial populations'!$K$65*CDD!J168+'Provincial populations'!$J$65*CDD!M168+'Provincial populations'!$I$65*CDD!N168+'Provincial populations'!$H$65*CDD!O168+'Provincial populations'!$G$65*CDD!P168+'Provincial populations'!$F$65*CDD!Q168+'Provincial populations'!$E$65*CDD!R168</f>
        <v>0</v>
      </c>
    </row>
    <row r="169" spans="2:19" x14ac:dyDescent="0.2">
      <c r="B169" s="16">
        <v>34090</v>
      </c>
      <c r="C169" s="17">
        <v>2.6</v>
      </c>
      <c r="D169" s="13">
        <v>5.9</v>
      </c>
      <c r="E169" s="13">
        <v>0.1</v>
      </c>
      <c r="F169" s="18">
        <f t="shared" si="7"/>
        <v>2.9096640806521479</v>
      </c>
      <c r="G169" s="13">
        <v>5.5</v>
      </c>
      <c r="H169" s="13">
        <v>5.4</v>
      </c>
      <c r="I169" s="18">
        <f t="shared" si="9"/>
        <v>5.4443464628649814</v>
      </c>
      <c r="J169" s="13">
        <v>6.2</v>
      </c>
      <c r="K169" s="13">
        <v>6.9</v>
      </c>
      <c r="L169" s="13">
        <v>4.3</v>
      </c>
      <c r="M169" s="18">
        <f t="shared" si="8"/>
        <v>4.7588595664467483</v>
      </c>
      <c r="N169" s="13">
        <v>0.9</v>
      </c>
      <c r="O169" s="13">
        <v>0</v>
      </c>
      <c r="P169" s="13">
        <v>0</v>
      </c>
      <c r="Q169" s="13">
        <v>0</v>
      </c>
      <c r="R169" s="13">
        <v>0</v>
      </c>
      <c r="S169" s="21">
        <f>'Provincial populations'!$N$65*CDD!C169+'Provincial populations'!$M$65*CDD!F169+'Provincial populations'!$L$65*CDD!I169+'Provincial populations'!$K$65*CDD!J169+'Provincial populations'!$J$65*CDD!M169+'Provincial populations'!$I$65*CDD!N169+'Provincial populations'!$H$65*CDD!O169+'Provincial populations'!$G$65*CDD!P169+'Provincial populations'!$F$65*CDD!Q169+'Provincial populations'!$E$65*CDD!R169</f>
        <v>3.0246561512742036</v>
      </c>
    </row>
    <row r="170" spans="2:19" x14ac:dyDescent="0.2">
      <c r="B170" s="16">
        <v>34121</v>
      </c>
      <c r="C170" s="17">
        <v>1.9</v>
      </c>
      <c r="D170" s="13">
        <v>0</v>
      </c>
      <c r="E170" s="13">
        <v>1.4</v>
      </c>
      <c r="F170" s="18">
        <f t="shared" si="7"/>
        <v>0.72180522191155039</v>
      </c>
      <c r="G170" s="13">
        <v>15.4</v>
      </c>
      <c r="H170" s="13">
        <v>9.6</v>
      </c>
      <c r="I170" s="18">
        <f t="shared" si="9"/>
        <v>12.172094846168921</v>
      </c>
      <c r="J170" s="13">
        <v>26.9</v>
      </c>
      <c r="K170" s="13">
        <v>29.9</v>
      </c>
      <c r="L170" s="13">
        <v>22.3</v>
      </c>
      <c r="M170" s="18">
        <f t="shared" si="8"/>
        <v>23.64128180961357</v>
      </c>
      <c r="N170" s="13">
        <v>36.200000000000003</v>
      </c>
      <c r="O170" s="13">
        <v>0.8</v>
      </c>
      <c r="P170" s="13">
        <v>4.9000000000000004</v>
      </c>
      <c r="Q170" s="13">
        <v>8.3000000000000007</v>
      </c>
      <c r="R170" s="13">
        <v>0.5</v>
      </c>
      <c r="S170" s="21">
        <f>'Provincial populations'!$N$65*CDD!C170+'Provincial populations'!$M$65*CDD!F170+'Provincial populations'!$L$65*CDD!I170+'Provincial populations'!$K$65*CDD!J170+'Provincial populations'!$J$65*CDD!M170+'Provincial populations'!$I$65*CDD!N170+'Provincial populations'!$H$65*CDD!O170+'Provincial populations'!$G$65*CDD!P170+'Provincial populations'!$F$65*CDD!Q170+'Provincial populations'!$E$65*CDD!R170</f>
        <v>19.847826484054334</v>
      </c>
    </row>
    <row r="171" spans="2:19" x14ac:dyDescent="0.2">
      <c r="B171" s="16">
        <v>34151</v>
      </c>
      <c r="C171" s="17">
        <v>1</v>
      </c>
      <c r="D171" s="13">
        <v>1.6</v>
      </c>
      <c r="E171" s="13">
        <v>2.9</v>
      </c>
      <c r="F171" s="18">
        <f t="shared" si="7"/>
        <v>2.2702477060607253</v>
      </c>
      <c r="G171" s="13">
        <v>9.9</v>
      </c>
      <c r="H171" s="13">
        <v>7.1</v>
      </c>
      <c r="I171" s="18">
        <f t="shared" si="9"/>
        <v>8.3417009602194785</v>
      </c>
      <c r="J171" s="13">
        <v>28.9</v>
      </c>
      <c r="K171" s="13">
        <v>116.6</v>
      </c>
      <c r="L171" s="13">
        <v>113.8</v>
      </c>
      <c r="M171" s="18">
        <f t="shared" si="8"/>
        <v>114.29415645617341</v>
      </c>
      <c r="N171" s="13">
        <v>111</v>
      </c>
      <c r="O171" s="13">
        <v>28.5</v>
      </c>
      <c r="P171" s="13">
        <v>31.7</v>
      </c>
      <c r="Q171" s="13">
        <v>17.399999999999999</v>
      </c>
      <c r="R171" s="13">
        <v>4.8</v>
      </c>
      <c r="S171" s="21">
        <f>'Provincial populations'!$N$65*CDD!C171+'Provincial populations'!$M$65*CDD!F171+'Provincial populations'!$L$65*CDD!I171+'Provincial populations'!$K$65*CDD!J171+'Provincial populations'!$J$65*CDD!M171+'Provincial populations'!$I$65*CDD!N171+'Provincial populations'!$H$65*CDD!O171+'Provincial populations'!$G$65*CDD!P171+'Provincial populations'!$F$65*CDD!Q171+'Provincial populations'!$E$65*CDD!R171</f>
        <v>73.984203636316408</v>
      </c>
    </row>
    <row r="172" spans="2:19" x14ac:dyDescent="0.2">
      <c r="B172" s="16">
        <v>34182</v>
      </c>
      <c r="C172" s="17">
        <v>20.7</v>
      </c>
      <c r="D172" s="13">
        <v>2.4</v>
      </c>
      <c r="E172" s="13">
        <v>2.5</v>
      </c>
      <c r="F172" s="18">
        <f t="shared" si="7"/>
        <v>2.4515575158508245</v>
      </c>
      <c r="G172" s="13">
        <v>22.5</v>
      </c>
      <c r="H172" s="13">
        <v>13.1</v>
      </c>
      <c r="I172" s="18">
        <f t="shared" si="9"/>
        <v>17.268567509308252</v>
      </c>
      <c r="J172" s="13">
        <v>36.1</v>
      </c>
      <c r="K172" s="13">
        <v>98.4</v>
      </c>
      <c r="L172" s="13">
        <v>105.4</v>
      </c>
      <c r="M172" s="18">
        <f t="shared" si="8"/>
        <v>104.16460885956646</v>
      </c>
      <c r="N172" s="13">
        <v>97.7</v>
      </c>
      <c r="O172" s="13">
        <v>18.7</v>
      </c>
      <c r="P172" s="13">
        <v>33.200000000000003</v>
      </c>
      <c r="Q172" s="13">
        <v>35</v>
      </c>
      <c r="R172" s="13">
        <v>19.8</v>
      </c>
      <c r="S172" s="21">
        <f>'Provincial populations'!$N$65*CDD!C172+'Provincial populations'!$M$65*CDD!F172+'Provincial populations'!$L$65*CDD!I172+'Provincial populations'!$K$65*CDD!J172+'Provincial populations'!$J$65*CDD!M172+'Provincial populations'!$I$65*CDD!N172+'Provincial populations'!$H$65*CDD!O172+'Provincial populations'!$G$65*CDD!P172+'Provincial populations'!$F$65*CDD!Q172+'Provincial populations'!$E$65*CDD!R172</f>
        <v>70.128858527077071</v>
      </c>
    </row>
    <row r="173" spans="2:19" x14ac:dyDescent="0.2">
      <c r="B173" s="16">
        <v>34213</v>
      </c>
      <c r="C173" s="17">
        <v>6.2</v>
      </c>
      <c r="D173" s="13">
        <v>0</v>
      </c>
      <c r="E173" s="13">
        <v>2</v>
      </c>
      <c r="F173" s="18">
        <f t="shared" si="7"/>
        <v>1.0311503170165006</v>
      </c>
      <c r="G173" s="13">
        <v>0.2</v>
      </c>
      <c r="H173" s="13">
        <v>0</v>
      </c>
      <c r="I173" s="18">
        <f t="shared" si="9"/>
        <v>8.8692925729962777E-2</v>
      </c>
      <c r="J173" s="13">
        <v>0</v>
      </c>
      <c r="K173" s="13">
        <v>10.7</v>
      </c>
      <c r="L173" s="13">
        <v>15.7</v>
      </c>
      <c r="M173" s="18">
        <f t="shared" si="8"/>
        <v>14.817577756833176</v>
      </c>
      <c r="N173" s="13">
        <v>12.3</v>
      </c>
      <c r="O173" s="13">
        <v>0</v>
      </c>
      <c r="P173" s="13">
        <v>7.9</v>
      </c>
      <c r="Q173" s="13">
        <v>2</v>
      </c>
      <c r="R173" s="13">
        <v>1</v>
      </c>
      <c r="S173" s="21">
        <f>'Provincial populations'!$N$65*CDD!C173+'Provincial populations'!$M$65*CDD!F173+'Provincial populations'!$L$65*CDD!I173+'Provincial populations'!$K$65*CDD!J173+'Provincial populations'!$J$65*CDD!M173+'Provincial populations'!$I$65*CDD!N173+'Provincial populations'!$H$65*CDD!O173+'Provincial populations'!$G$65*CDD!P173+'Provincial populations'!$F$65*CDD!Q173+'Provincial populations'!$E$65*CDD!R173</f>
        <v>9.7448625753656017</v>
      </c>
    </row>
    <row r="174" spans="2:19" x14ac:dyDescent="0.2">
      <c r="B174" s="16">
        <v>34243</v>
      </c>
      <c r="C174" s="17">
        <v>0</v>
      </c>
      <c r="D174" s="13">
        <v>0</v>
      </c>
      <c r="E174" s="13">
        <v>0</v>
      </c>
      <c r="F174" s="18">
        <f t="shared" si="7"/>
        <v>0</v>
      </c>
      <c r="G174" s="13">
        <v>0</v>
      </c>
      <c r="H174" s="13">
        <v>0</v>
      </c>
      <c r="I174" s="18">
        <f t="shared" si="9"/>
        <v>0</v>
      </c>
      <c r="J174" s="13">
        <v>0</v>
      </c>
      <c r="K174" s="13">
        <v>0</v>
      </c>
      <c r="L174" s="13">
        <v>2.5</v>
      </c>
      <c r="M174" s="18">
        <f t="shared" si="8"/>
        <v>2.0587888784165882</v>
      </c>
      <c r="N174" s="13">
        <v>0</v>
      </c>
      <c r="O174" s="13">
        <v>0</v>
      </c>
      <c r="P174" s="13">
        <v>0</v>
      </c>
      <c r="Q174" s="13">
        <v>0</v>
      </c>
      <c r="R174" s="13">
        <v>0</v>
      </c>
      <c r="S174" s="21">
        <f>'Provincial populations'!$N$65*CDD!C174+'Provincial populations'!$M$65*CDD!F174+'Provincial populations'!$L$65*CDD!I174+'Provincial populations'!$K$65*CDD!J174+'Provincial populations'!$J$65*CDD!M174+'Provincial populations'!$I$65*CDD!N174+'Provincial populations'!$H$65*CDD!O174+'Provincial populations'!$G$65*CDD!P174+'Provincial populations'!$F$65*CDD!Q174+'Provincial populations'!$E$65*CDD!R174</f>
        <v>0.7672550955709696</v>
      </c>
    </row>
    <row r="175" spans="2:19" x14ac:dyDescent="0.2">
      <c r="B175" s="16">
        <v>34274</v>
      </c>
      <c r="C175" s="17">
        <v>0</v>
      </c>
      <c r="D175" s="13">
        <v>0</v>
      </c>
      <c r="E175" s="13">
        <v>0</v>
      </c>
      <c r="F175" s="18">
        <f t="shared" si="7"/>
        <v>0</v>
      </c>
      <c r="G175" s="13">
        <v>0</v>
      </c>
      <c r="H175" s="13">
        <v>0</v>
      </c>
      <c r="I175" s="18">
        <f t="shared" si="9"/>
        <v>0</v>
      </c>
      <c r="J175" s="13">
        <v>0</v>
      </c>
      <c r="K175" s="13">
        <v>0</v>
      </c>
      <c r="L175" s="13">
        <v>0</v>
      </c>
      <c r="M175" s="18">
        <f t="shared" si="8"/>
        <v>0</v>
      </c>
      <c r="N175" s="13">
        <v>0</v>
      </c>
      <c r="O175" s="13">
        <v>0</v>
      </c>
      <c r="P175" s="13">
        <v>0</v>
      </c>
      <c r="Q175" s="13">
        <v>0</v>
      </c>
      <c r="R175" s="13">
        <v>0</v>
      </c>
      <c r="S175" s="21">
        <f>'Provincial populations'!$N$65*CDD!C175+'Provincial populations'!$M$65*CDD!F175+'Provincial populations'!$L$65*CDD!I175+'Provincial populations'!$K$65*CDD!J175+'Provincial populations'!$J$65*CDD!M175+'Provincial populations'!$I$65*CDD!N175+'Provincial populations'!$H$65*CDD!O175+'Provincial populations'!$G$65*CDD!P175+'Provincial populations'!$F$65*CDD!Q175+'Provincial populations'!$E$65*CDD!R175</f>
        <v>0</v>
      </c>
    </row>
    <row r="176" spans="2:19" x14ac:dyDescent="0.2">
      <c r="B176" s="16">
        <v>34304</v>
      </c>
      <c r="C176" s="17">
        <v>0</v>
      </c>
      <c r="D176" s="13">
        <v>0</v>
      </c>
      <c r="E176" s="13">
        <v>0</v>
      </c>
      <c r="F176" s="18">
        <f t="shared" si="7"/>
        <v>0</v>
      </c>
      <c r="G176" s="13">
        <v>0</v>
      </c>
      <c r="H176" s="13">
        <v>0</v>
      </c>
      <c r="I176" s="18">
        <f t="shared" si="9"/>
        <v>0</v>
      </c>
      <c r="J176" s="13">
        <v>0</v>
      </c>
      <c r="K176" s="13">
        <v>0</v>
      </c>
      <c r="L176" s="13">
        <v>0</v>
      </c>
      <c r="M176" s="18">
        <f t="shared" si="8"/>
        <v>0</v>
      </c>
      <c r="N176" s="13">
        <v>0</v>
      </c>
      <c r="O176" s="13">
        <v>0</v>
      </c>
      <c r="P176" s="13">
        <v>0</v>
      </c>
      <c r="Q176" s="13">
        <v>0</v>
      </c>
      <c r="R176" s="13">
        <v>0</v>
      </c>
      <c r="S176" s="21">
        <f>'Provincial populations'!$N$65*CDD!C176+'Provincial populations'!$M$65*CDD!F176+'Provincial populations'!$L$65*CDD!I176+'Provincial populations'!$K$65*CDD!J176+'Provincial populations'!$J$65*CDD!M176+'Provincial populations'!$I$65*CDD!N176+'Provincial populations'!$H$65*CDD!O176+'Provincial populations'!$G$65*CDD!P176+'Provincial populations'!$F$65*CDD!Q176+'Provincial populations'!$E$65*CDD!R176</f>
        <v>0</v>
      </c>
    </row>
    <row r="177" spans="2:19" x14ac:dyDescent="0.2">
      <c r="B177" s="16">
        <v>34335</v>
      </c>
      <c r="C177" s="17">
        <v>0</v>
      </c>
      <c r="D177" s="13">
        <v>0</v>
      </c>
      <c r="E177" s="13">
        <v>0</v>
      </c>
      <c r="F177" s="18">
        <f t="shared" si="7"/>
        <v>0</v>
      </c>
      <c r="G177" s="13">
        <v>0</v>
      </c>
      <c r="H177" s="13">
        <v>0</v>
      </c>
      <c r="I177" s="18">
        <f t="shared" si="9"/>
        <v>0</v>
      </c>
      <c r="J177" s="13">
        <v>0</v>
      </c>
      <c r="K177" s="13">
        <v>0</v>
      </c>
      <c r="L177" s="13">
        <v>0</v>
      </c>
      <c r="M177" s="18">
        <f t="shared" si="8"/>
        <v>0</v>
      </c>
      <c r="N177" s="13">
        <v>0</v>
      </c>
      <c r="O177" s="13">
        <v>0</v>
      </c>
      <c r="P177" s="13">
        <v>0</v>
      </c>
      <c r="Q177" s="13">
        <v>0</v>
      </c>
      <c r="R177" s="13">
        <v>0</v>
      </c>
      <c r="S177" s="21">
        <f>'Provincial populations'!$N$66*CDD!C177+'Provincial populations'!$M$66*CDD!F177+'Provincial populations'!$L$66*CDD!I177+'Provincial populations'!$K$66*CDD!J177+'Provincial populations'!$J$66*CDD!M177+'Provincial populations'!$I$66*CDD!N177+'Provincial populations'!$H$66*CDD!O177+'Provincial populations'!$G$66*CDD!P177+'Provincial populations'!$F$66*CDD!Q177+'Provincial populations'!$E$66*CDD!R177</f>
        <v>0</v>
      </c>
    </row>
    <row r="178" spans="2:19" x14ac:dyDescent="0.2">
      <c r="B178" s="16">
        <v>34366</v>
      </c>
      <c r="C178" s="17">
        <v>0</v>
      </c>
      <c r="D178" s="13">
        <v>0</v>
      </c>
      <c r="E178" s="13">
        <v>0</v>
      </c>
      <c r="F178" s="18">
        <f t="shared" si="7"/>
        <v>0</v>
      </c>
      <c r="G178" s="13">
        <v>0</v>
      </c>
      <c r="H178" s="13">
        <v>0</v>
      </c>
      <c r="I178" s="18">
        <f t="shared" si="9"/>
        <v>0</v>
      </c>
      <c r="J178" s="13">
        <v>0</v>
      </c>
      <c r="K178" s="13">
        <v>0</v>
      </c>
      <c r="L178" s="13">
        <v>0</v>
      </c>
      <c r="M178" s="18">
        <f t="shared" si="8"/>
        <v>0</v>
      </c>
      <c r="N178" s="13">
        <v>0</v>
      </c>
      <c r="O178" s="13">
        <v>0</v>
      </c>
      <c r="P178" s="13">
        <v>0</v>
      </c>
      <c r="Q178" s="13">
        <v>0</v>
      </c>
      <c r="R178" s="13">
        <v>0</v>
      </c>
      <c r="S178" s="21">
        <f>'Provincial populations'!$N$66*CDD!C178+'Provincial populations'!$M$66*CDD!F178+'Provincial populations'!$L$66*CDD!I178+'Provincial populations'!$K$66*CDD!J178+'Provincial populations'!$J$66*CDD!M178+'Provincial populations'!$I$66*CDD!N178+'Provincial populations'!$H$66*CDD!O178+'Provincial populations'!$G$66*CDD!P178+'Provincial populations'!$F$66*CDD!Q178+'Provincial populations'!$E$66*CDD!R178</f>
        <v>0</v>
      </c>
    </row>
    <row r="179" spans="2:19" x14ac:dyDescent="0.2">
      <c r="B179" s="16">
        <v>34394</v>
      </c>
      <c r="C179" s="17">
        <v>0</v>
      </c>
      <c r="D179" s="13">
        <v>0</v>
      </c>
      <c r="E179" s="13">
        <v>0</v>
      </c>
      <c r="F179" s="18">
        <f t="shared" si="7"/>
        <v>0</v>
      </c>
      <c r="G179" s="13">
        <v>0</v>
      </c>
      <c r="H179" s="13">
        <v>0</v>
      </c>
      <c r="I179" s="18">
        <f t="shared" si="9"/>
        <v>0</v>
      </c>
      <c r="J179" s="13">
        <v>0</v>
      </c>
      <c r="K179" s="13">
        <v>0</v>
      </c>
      <c r="L179" s="13">
        <v>0</v>
      </c>
      <c r="M179" s="18">
        <f t="shared" si="8"/>
        <v>0</v>
      </c>
      <c r="N179" s="13">
        <v>0</v>
      </c>
      <c r="O179" s="13">
        <v>0</v>
      </c>
      <c r="P179" s="13">
        <v>0</v>
      </c>
      <c r="Q179" s="13">
        <v>0</v>
      </c>
      <c r="R179" s="13">
        <v>0</v>
      </c>
      <c r="S179" s="21">
        <f>'Provincial populations'!$N$66*CDD!C179+'Provincial populations'!$M$66*CDD!F179+'Provincial populations'!$L$66*CDD!I179+'Provincial populations'!$K$66*CDD!J179+'Provincial populations'!$J$66*CDD!M179+'Provincial populations'!$I$66*CDD!N179+'Provincial populations'!$H$66*CDD!O179+'Provincial populations'!$G$66*CDD!P179+'Provincial populations'!$F$66*CDD!Q179+'Provincial populations'!$E$66*CDD!R179</f>
        <v>0</v>
      </c>
    </row>
    <row r="180" spans="2:19" x14ac:dyDescent="0.2">
      <c r="B180" s="16">
        <v>34425</v>
      </c>
      <c r="C180" s="17">
        <v>0</v>
      </c>
      <c r="D180" s="13">
        <v>0</v>
      </c>
      <c r="E180" s="13">
        <v>0</v>
      </c>
      <c r="F180" s="18">
        <f t="shared" si="7"/>
        <v>0</v>
      </c>
      <c r="G180" s="13">
        <v>0</v>
      </c>
      <c r="H180" s="13">
        <v>0</v>
      </c>
      <c r="I180" s="18">
        <f t="shared" si="9"/>
        <v>0</v>
      </c>
      <c r="J180" s="13">
        <v>0</v>
      </c>
      <c r="K180" s="13">
        <v>0</v>
      </c>
      <c r="L180" s="13">
        <v>0.5</v>
      </c>
      <c r="M180" s="18">
        <f t="shared" si="8"/>
        <v>0.41175777568331762</v>
      </c>
      <c r="N180" s="13">
        <v>0</v>
      </c>
      <c r="O180" s="13">
        <v>0</v>
      </c>
      <c r="P180" s="13">
        <v>0</v>
      </c>
      <c r="Q180" s="13">
        <v>0</v>
      </c>
      <c r="R180" s="13">
        <v>0</v>
      </c>
      <c r="S180" s="21">
        <f>'Provincial populations'!$N$66*CDD!C180+'Provincial populations'!$M$66*CDD!F180+'Provincial populations'!$L$66*CDD!I180+'Provincial populations'!$K$66*CDD!J180+'Provincial populations'!$J$66*CDD!M180+'Provincial populations'!$I$66*CDD!N180+'Provincial populations'!$H$66*CDD!O180+'Provincial populations'!$G$66*CDD!P180+'Provincial populations'!$F$66*CDD!Q180+'Provincial populations'!$E$66*CDD!R180</f>
        <v>0.15361260850322847</v>
      </c>
    </row>
    <row r="181" spans="2:19" x14ac:dyDescent="0.2">
      <c r="B181" s="16">
        <v>34455</v>
      </c>
      <c r="C181" s="17">
        <v>0</v>
      </c>
      <c r="D181" s="13">
        <v>0</v>
      </c>
      <c r="E181" s="13">
        <v>0</v>
      </c>
      <c r="F181" s="18">
        <f t="shared" si="7"/>
        <v>0</v>
      </c>
      <c r="G181" s="13">
        <v>1.8</v>
      </c>
      <c r="H181" s="13">
        <v>2.8</v>
      </c>
      <c r="I181" s="18">
        <f t="shared" si="9"/>
        <v>2.3565353713501862</v>
      </c>
      <c r="J181" s="13">
        <v>10.7</v>
      </c>
      <c r="K181" s="13">
        <v>8.8000000000000007</v>
      </c>
      <c r="L181" s="13">
        <v>8.1999999999999993</v>
      </c>
      <c r="M181" s="18">
        <f t="shared" si="8"/>
        <v>8.3058906691800178</v>
      </c>
      <c r="N181" s="13">
        <v>6.1</v>
      </c>
      <c r="O181" s="13">
        <v>0</v>
      </c>
      <c r="P181" s="13">
        <v>0</v>
      </c>
      <c r="Q181" s="13">
        <v>0.3</v>
      </c>
      <c r="R181" s="13">
        <v>0</v>
      </c>
      <c r="S181" s="21">
        <f>'Provincial populations'!$N$66*CDD!C181+'Provincial populations'!$M$66*CDD!F181+'Provincial populations'!$L$66*CDD!I181+'Provincial populations'!$K$66*CDD!J181+'Provincial populations'!$J$66*CDD!M181+'Provincial populations'!$I$66*CDD!N181+'Provincial populations'!$H$66*CDD!O181+'Provincial populations'!$G$66*CDD!P181+'Provincial populations'!$F$66*CDD!Q181+'Provincial populations'!$E$66*CDD!R181</f>
        <v>5.1093312386488261</v>
      </c>
    </row>
    <row r="182" spans="2:19" x14ac:dyDescent="0.2">
      <c r="B182" s="16">
        <v>34486</v>
      </c>
      <c r="C182" s="17">
        <v>0.9</v>
      </c>
      <c r="D182" s="13">
        <v>1.4</v>
      </c>
      <c r="E182" s="13">
        <v>1</v>
      </c>
      <c r="F182" s="18">
        <f t="shared" si="7"/>
        <v>1.1937699365966998</v>
      </c>
      <c r="G182" s="13">
        <v>11.6</v>
      </c>
      <c r="H182" s="13">
        <v>5.7</v>
      </c>
      <c r="I182" s="18">
        <f t="shared" si="9"/>
        <v>8.3164413090339018</v>
      </c>
      <c r="J182" s="13">
        <v>24.8</v>
      </c>
      <c r="K182" s="13">
        <v>71.7</v>
      </c>
      <c r="L182" s="13">
        <v>67.7</v>
      </c>
      <c r="M182" s="18">
        <f t="shared" si="8"/>
        <v>68.405937794533457</v>
      </c>
      <c r="N182" s="13">
        <v>65.8</v>
      </c>
      <c r="O182" s="13">
        <v>0</v>
      </c>
      <c r="P182" s="13">
        <v>22.8</v>
      </c>
      <c r="Q182" s="13">
        <v>23</v>
      </c>
      <c r="R182" s="13">
        <v>1.5</v>
      </c>
      <c r="S182" s="21">
        <f>'Provincial populations'!$N$66*CDD!C182+'Provincial populations'!$M$66*CDD!F182+'Provincial populations'!$L$66*CDD!I182+'Provincial populations'!$K$66*CDD!J182+'Provincial populations'!$J$66*CDD!M182+'Provincial populations'!$I$66*CDD!N182+'Provincial populations'!$H$66*CDD!O182+'Provincial populations'!$G$66*CDD!P182+'Provincial populations'!$F$66*CDD!Q182+'Provincial populations'!$E$66*CDD!R182</f>
        <v>44.178365834392679</v>
      </c>
    </row>
    <row r="183" spans="2:19" x14ac:dyDescent="0.2">
      <c r="B183" s="16">
        <v>34516</v>
      </c>
      <c r="C183" s="17">
        <v>33.5</v>
      </c>
      <c r="D183" s="13">
        <v>25.9</v>
      </c>
      <c r="E183" s="13">
        <v>34.9</v>
      </c>
      <c r="F183" s="18">
        <f t="shared" si="7"/>
        <v>30.540176426574249</v>
      </c>
      <c r="G183" s="13">
        <v>33.1</v>
      </c>
      <c r="H183" s="13">
        <v>28.7</v>
      </c>
      <c r="I183" s="18">
        <f t="shared" si="9"/>
        <v>30.651244366059181</v>
      </c>
      <c r="J183" s="13">
        <v>34.4</v>
      </c>
      <c r="K183" s="13">
        <v>106</v>
      </c>
      <c r="L183" s="13">
        <v>111.2</v>
      </c>
      <c r="M183" s="18">
        <f t="shared" si="8"/>
        <v>110.28228086710649</v>
      </c>
      <c r="N183" s="13">
        <v>118.3</v>
      </c>
      <c r="O183" s="13">
        <v>26.5</v>
      </c>
      <c r="P183" s="13">
        <v>90.4</v>
      </c>
      <c r="Q183" s="13">
        <v>85.9</v>
      </c>
      <c r="R183" s="13">
        <v>27.3</v>
      </c>
      <c r="S183" s="21">
        <f>'Provincial populations'!$N$66*CDD!C183+'Provincial populations'!$M$66*CDD!F183+'Provincial populations'!$L$66*CDD!I183+'Provincial populations'!$K$66*CDD!J183+'Provincial populations'!$J$66*CDD!M183+'Provincial populations'!$I$66*CDD!N183+'Provincial populations'!$H$66*CDD!O183+'Provincial populations'!$G$66*CDD!P183+'Provincial populations'!$F$66*CDD!Q183+'Provincial populations'!$E$66*CDD!R183</f>
        <v>84.482375869950317</v>
      </c>
    </row>
    <row r="184" spans="2:19" x14ac:dyDescent="0.2">
      <c r="B184" s="16">
        <v>34547</v>
      </c>
      <c r="C184" s="17">
        <v>24.9</v>
      </c>
      <c r="D184" s="13">
        <v>12.6</v>
      </c>
      <c r="E184" s="13">
        <v>28.4</v>
      </c>
      <c r="F184" s="18">
        <f t="shared" si="7"/>
        <v>20.746087504430353</v>
      </c>
      <c r="G184" s="13">
        <v>41.6</v>
      </c>
      <c r="H184" s="13">
        <v>24.8</v>
      </c>
      <c r="I184" s="18">
        <f t="shared" si="9"/>
        <v>32.25020576131687</v>
      </c>
      <c r="J184" s="13">
        <v>26</v>
      </c>
      <c r="K184" s="13">
        <v>39.9</v>
      </c>
      <c r="L184" s="13">
        <v>46.4</v>
      </c>
      <c r="M184" s="18">
        <f t="shared" si="8"/>
        <v>45.252851083883129</v>
      </c>
      <c r="N184" s="13">
        <v>43.2</v>
      </c>
      <c r="O184" s="13">
        <v>13.6</v>
      </c>
      <c r="P184" s="13">
        <v>38.299999999999997</v>
      </c>
      <c r="Q184" s="13">
        <v>36.700000000000003</v>
      </c>
      <c r="R184" s="13">
        <v>28.8</v>
      </c>
      <c r="S184" s="21">
        <f>'Provincial populations'!$N$66*CDD!C184+'Provincial populations'!$M$66*CDD!F184+'Provincial populations'!$L$66*CDD!I184+'Provincial populations'!$K$66*CDD!J184+'Provincial populations'!$J$66*CDD!M184+'Provincial populations'!$I$66*CDD!N184+'Provincial populations'!$H$66*CDD!O184+'Provincial populations'!$G$66*CDD!P184+'Provincial populations'!$F$66*CDD!Q184+'Provincial populations'!$E$66*CDD!R184</f>
        <v>37.129382309820329</v>
      </c>
    </row>
    <row r="185" spans="2:19" x14ac:dyDescent="0.2">
      <c r="B185" s="16">
        <v>34578</v>
      </c>
      <c r="C185" s="17">
        <v>0.2</v>
      </c>
      <c r="D185" s="13">
        <v>0</v>
      </c>
      <c r="E185" s="13">
        <v>1.1000000000000001</v>
      </c>
      <c r="F185" s="18">
        <f t="shared" si="7"/>
        <v>0.56713267435907544</v>
      </c>
      <c r="G185" s="13">
        <v>9.6</v>
      </c>
      <c r="H185" s="13">
        <v>5.2</v>
      </c>
      <c r="I185" s="18">
        <f t="shared" si="9"/>
        <v>7.1512443660591813</v>
      </c>
      <c r="J185" s="13">
        <v>9.6999999999999993</v>
      </c>
      <c r="K185" s="13">
        <v>2.2999999999999998</v>
      </c>
      <c r="L185" s="13">
        <v>13.7</v>
      </c>
      <c r="M185" s="18">
        <f t="shared" si="8"/>
        <v>11.688077285579642</v>
      </c>
      <c r="N185" s="13">
        <v>1.4</v>
      </c>
      <c r="O185" s="13">
        <v>0</v>
      </c>
      <c r="P185" s="13">
        <v>0</v>
      </c>
      <c r="Q185" s="13">
        <v>0</v>
      </c>
      <c r="R185" s="13">
        <v>0</v>
      </c>
      <c r="S185" s="21">
        <f>'Provincial populations'!$N$66*CDD!C185+'Provincial populations'!$M$66*CDD!F185+'Provincial populations'!$L$66*CDD!I185+'Provincial populations'!$K$66*CDD!J185+'Provincial populations'!$J$66*CDD!M185+'Provincial populations'!$I$66*CDD!N185+'Provincial populations'!$H$66*CDD!O185+'Provincial populations'!$G$66*CDD!P185+'Provincial populations'!$F$66*CDD!Q185+'Provincial populations'!$E$66*CDD!R185</f>
        <v>5.4104364526426245</v>
      </c>
    </row>
    <row r="186" spans="2:19" x14ac:dyDescent="0.2">
      <c r="B186" s="16">
        <v>34608</v>
      </c>
      <c r="C186" s="17">
        <v>0</v>
      </c>
      <c r="D186" s="13">
        <v>0</v>
      </c>
      <c r="E186" s="13">
        <v>0</v>
      </c>
      <c r="F186" s="18">
        <f t="shared" si="7"/>
        <v>0</v>
      </c>
      <c r="G186" s="13">
        <v>0</v>
      </c>
      <c r="H186" s="13">
        <v>0</v>
      </c>
      <c r="I186" s="18">
        <f t="shared" si="9"/>
        <v>0</v>
      </c>
      <c r="J186" s="13">
        <v>0</v>
      </c>
      <c r="K186" s="13">
        <v>0</v>
      </c>
      <c r="L186" s="13">
        <v>0</v>
      </c>
      <c r="M186" s="18">
        <f t="shared" si="8"/>
        <v>0</v>
      </c>
      <c r="N186" s="13">
        <v>0</v>
      </c>
      <c r="O186" s="13">
        <v>0</v>
      </c>
      <c r="P186" s="13">
        <v>0</v>
      </c>
      <c r="Q186" s="13">
        <v>0</v>
      </c>
      <c r="R186" s="13">
        <v>0</v>
      </c>
      <c r="S186" s="21">
        <f>'Provincial populations'!$N$66*CDD!C186+'Provincial populations'!$M$66*CDD!F186+'Provincial populations'!$L$66*CDD!I186+'Provincial populations'!$K$66*CDD!J186+'Provincial populations'!$J$66*CDD!M186+'Provincial populations'!$I$66*CDD!N186+'Provincial populations'!$H$66*CDD!O186+'Provincial populations'!$G$66*CDD!P186+'Provincial populations'!$F$66*CDD!Q186+'Provincial populations'!$E$66*CDD!R186</f>
        <v>0</v>
      </c>
    </row>
    <row r="187" spans="2:19" x14ac:dyDescent="0.2">
      <c r="B187" s="16">
        <v>34639</v>
      </c>
      <c r="C187" s="17">
        <v>0</v>
      </c>
      <c r="D187" s="13">
        <v>0</v>
      </c>
      <c r="E187" s="13">
        <v>0</v>
      </c>
      <c r="F187" s="18">
        <f t="shared" si="7"/>
        <v>0</v>
      </c>
      <c r="G187" s="13">
        <v>0</v>
      </c>
      <c r="H187" s="13">
        <v>0</v>
      </c>
      <c r="I187" s="18">
        <f t="shared" si="9"/>
        <v>0</v>
      </c>
      <c r="J187" s="13">
        <v>0</v>
      </c>
      <c r="K187" s="13">
        <v>0</v>
      </c>
      <c r="L187" s="13">
        <v>0</v>
      </c>
      <c r="M187" s="18">
        <f t="shared" si="8"/>
        <v>0</v>
      </c>
      <c r="N187" s="13">
        <v>0</v>
      </c>
      <c r="O187" s="13">
        <v>0</v>
      </c>
      <c r="P187" s="13">
        <v>0</v>
      </c>
      <c r="Q187" s="13">
        <v>0</v>
      </c>
      <c r="R187" s="13">
        <v>0</v>
      </c>
      <c r="S187" s="21">
        <f>'Provincial populations'!$N$66*CDD!C187+'Provincial populations'!$M$66*CDD!F187+'Provincial populations'!$L$66*CDD!I187+'Provincial populations'!$K$66*CDD!J187+'Provincial populations'!$J$66*CDD!M187+'Provincial populations'!$I$66*CDD!N187+'Provincial populations'!$H$66*CDD!O187+'Provincial populations'!$G$66*CDD!P187+'Provincial populations'!$F$66*CDD!Q187+'Provincial populations'!$E$66*CDD!R187</f>
        <v>0</v>
      </c>
    </row>
    <row r="188" spans="2:19" x14ac:dyDescent="0.2">
      <c r="B188" s="16">
        <v>34669</v>
      </c>
      <c r="C188" s="17">
        <v>0</v>
      </c>
      <c r="D188" s="13">
        <v>0</v>
      </c>
      <c r="E188" s="13">
        <v>0</v>
      </c>
      <c r="F188" s="18">
        <f t="shared" si="7"/>
        <v>0</v>
      </c>
      <c r="G188" s="13">
        <v>0</v>
      </c>
      <c r="H188" s="13">
        <v>0</v>
      </c>
      <c r="I188" s="18">
        <f t="shared" si="9"/>
        <v>0</v>
      </c>
      <c r="J188" s="13">
        <v>0</v>
      </c>
      <c r="K188" s="13">
        <v>0</v>
      </c>
      <c r="L188" s="13">
        <v>0</v>
      </c>
      <c r="M188" s="18">
        <f t="shared" si="8"/>
        <v>0</v>
      </c>
      <c r="N188" s="13">
        <v>0</v>
      </c>
      <c r="O188" s="13">
        <v>0</v>
      </c>
      <c r="P188" s="13">
        <v>0</v>
      </c>
      <c r="Q188" s="13">
        <v>0</v>
      </c>
      <c r="R188" s="13">
        <v>0</v>
      </c>
      <c r="S188" s="21">
        <f>'Provincial populations'!$N$66*CDD!C188+'Provincial populations'!$M$66*CDD!F188+'Provincial populations'!$L$66*CDD!I188+'Provincial populations'!$K$66*CDD!J188+'Provincial populations'!$J$66*CDD!M188+'Provincial populations'!$I$66*CDD!N188+'Provincial populations'!$H$66*CDD!O188+'Provincial populations'!$G$66*CDD!P188+'Provincial populations'!$F$66*CDD!Q188+'Provincial populations'!$E$66*CDD!R188</f>
        <v>0</v>
      </c>
    </row>
    <row r="189" spans="2:19" x14ac:dyDescent="0.2">
      <c r="B189" s="16">
        <v>34700</v>
      </c>
      <c r="C189" s="17">
        <v>0</v>
      </c>
      <c r="D189" s="13">
        <v>0</v>
      </c>
      <c r="E189" s="13">
        <v>0</v>
      </c>
      <c r="F189" s="18">
        <f t="shared" si="7"/>
        <v>0</v>
      </c>
      <c r="G189" s="13">
        <v>0</v>
      </c>
      <c r="H189" s="13">
        <v>0</v>
      </c>
      <c r="I189" s="18">
        <f t="shared" si="9"/>
        <v>0</v>
      </c>
      <c r="J189" s="13">
        <v>0</v>
      </c>
      <c r="K189" s="13">
        <v>0</v>
      </c>
      <c r="L189" s="13">
        <v>0</v>
      </c>
      <c r="M189" s="18">
        <f t="shared" si="8"/>
        <v>0</v>
      </c>
      <c r="N189" s="13">
        <v>0</v>
      </c>
      <c r="O189" s="13">
        <v>0</v>
      </c>
      <c r="P189" s="13">
        <v>0</v>
      </c>
      <c r="Q189" s="13">
        <v>0</v>
      </c>
      <c r="R189" s="13">
        <v>0</v>
      </c>
      <c r="S189" s="21">
        <f>'Provincial populations'!$N$67*CDD!C189+'Provincial populations'!$M$67*CDD!F189+'Provincial populations'!$L$67*CDD!I189+'Provincial populations'!$K$67*CDD!J189+'Provincial populations'!$J$67*CDD!M189+'Provincial populations'!$I$67*CDD!N189+'Provincial populations'!$H$67*CDD!O189+'Provincial populations'!$G$67*CDD!P189+'Provincial populations'!$F$67*CDD!Q189+'Provincial populations'!$E$67*CDD!R189</f>
        <v>0</v>
      </c>
    </row>
    <row r="190" spans="2:19" x14ac:dyDescent="0.2">
      <c r="B190" s="16">
        <v>34731</v>
      </c>
      <c r="C190" s="17">
        <v>0</v>
      </c>
      <c r="D190" s="13">
        <v>0</v>
      </c>
      <c r="E190" s="13">
        <v>0</v>
      </c>
      <c r="F190" s="18">
        <f t="shared" si="7"/>
        <v>0</v>
      </c>
      <c r="G190" s="13">
        <v>0</v>
      </c>
      <c r="H190" s="13">
        <v>0</v>
      </c>
      <c r="I190" s="18">
        <f t="shared" si="9"/>
        <v>0</v>
      </c>
      <c r="J190" s="13">
        <v>0</v>
      </c>
      <c r="K190" s="13">
        <v>0</v>
      </c>
      <c r="L190" s="13">
        <v>0</v>
      </c>
      <c r="M190" s="18">
        <f t="shared" si="8"/>
        <v>0</v>
      </c>
      <c r="N190" s="13">
        <v>0</v>
      </c>
      <c r="O190" s="13">
        <v>0</v>
      </c>
      <c r="P190" s="13">
        <v>0</v>
      </c>
      <c r="Q190" s="13">
        <v>0</v>
      </c>
      <c r="R190" s="13">
        <v>0</v>
      </c>
      <c r="S190" s="21">
        <f>'Provincial populations'!$N$67*CDD!C190+'Provincial populations'!$M$67*CDD!F190+'Provincial populations'!$L$67*CDD!I190+'Provincial populations'!$K$67*CDD!J190+'Provincial populations'!$J$67*CDD!M190+'Provincial populations'!$I$67*CDD!N190+'Provincial populations'!$H$67*CDD!O190+'Provincial populations'!$G$67*CDD!P190+'Provincial populations'!$F$67*CDD!Q190+'Provincial populations'!$E$67*CDD!R190</f>
        <v>0</v>
      </c>
    </row>
    <row r="191" spans="2:19" x14ac:dyDescent="0.2">
      <c r="B191" s="16">
        <v>34759</v>
      </c>
      <c r="C191" s="17">
        <v>0</v>
      </c>
      <c r="D191" s="13">
        <v>0</v>
      </c>
      <c r="E191" s="13">
        <v>0</v>
      </c>
      <c r="F191" s="18">
        <f t="shared" si="7"/>
        <v>0</v>
      </c>
      <c r="G191" s="13">
        <v>0</v>
      </c>
      <c r="H191" s="13">
        <v>0</v>
      </c>
      <c r="I191" s="18">
        <f t="shared" si="9"/>
        <v>0</v>
      </c>
      <c r="J191" s="13">
        <v>0</v>
      </c>
      <c r="K191" s="13">
        <v>0</v>
      </c>
      <c r="L191" s="13">
        <v>0</v>
      </c>
      <c r="M191" s="18">
        <f t="shared" si="8"/>
        <v>0</v>
      </c>
      <c r="N191" s="13">
        <v>0</v>
      </c>
      <c r="O191" s="13">
        <v>0</v>
      </c>
      <c r="P191" s="13">
        <v>0</v>
      </c>
      <c r="Q191" s="13">
        <v>0</v>
      </c>
      <c r="R191" s="13">
        <v>0</v>
      </c>
      <c r="S191" s="21">
        <f>'Provincial populations'!$N$67*CDD!C191+'Provincial populations'!$M$67*CDD!F191+'Provincial populations'!$L$67*CDD!I191+'Provincial populations'!$K$67*CDD!J191+'Provincial populations'!$J$67*CDD!M191+'Provincial populations'!$I$67*CDD!N191+'Provincial populations'!$H$67*CDD!O191+'Provincial populations'!$G$67*CDD!P191+'Provincial populations'!$F$67*CDD!Q191+'Provincial populations'!$E$67*CDD!R191</f>
        <v>0</v>
      </c>
    </row>
    <row r="192" spans="2:19" x14ac:dyDescent="0.2">
      <c r="B192" s="16">
        <v>34790</v>
      </c>
      <c r="C192" s="17">
        <v>0</v>
      </c>
      <c r="D192" s="13">
        <v>0</v>
      </c>
      <c r="E192" s="13">
        <v>0</v>
      </c>
      <c r="F192" s="18">
        <f t="shared" si="7"/>
        <v>0</v>
      </c>
      <c r="G192" s="13">
        <v>0</v>
      </c>
      <c r="H192" s="13">
        <v>0</v>
      </c>
      <c r="I192" s="18">
        <f t="shared" si="9"/>
        <v>0</v>
      </c>
      <c r="J192" s="13">
        <v>0</v>
      </c>
      <c r="K192" s="13">
        <v>0</v>
      </c>
      <c r="L192" s="13">
        <v>0</v>
      </c>
      <c r="M192" s="18">
        <f t="shared" si="8"/>
        <v>0</v>
      </c>
      <c r="N192" s="13">
        <v>0</v>
      </c>
      <c r="O192" s="13">
        <v>0</v>
      </c>
      <c r="P192" s="13">
        <v>0</v>
      </c>
      <c r="Q192" s="13">
        <v>0</v>
      </c>
      <c r="R192" s="13">
        <v>0</v>
      </c>
      <c r="S192" s="21">
        <f>'Provincial populations'!$N$67*CDD!C192+'Provincial populations'!$M$67*CDD!F192+'Provincial populations'!$L$67*CDD!I192+'Provincial populations'!$K$67*CDD!J192+'Provincial populations'!$J$67*CDD!M192+'Provincial populations'!$I$67*CDD!N192+'Provincial populations'!$H$67*CDD!O192+'Provincial populations'!$G$67*CDD!P192+'Provincial populations'!$F$67*CDD!Q192+'Provincial populations'!$E$67*CDD!R192</f>
        <v>0</v>
      </c>
    </row>
    <row r="193" spans="2:19" x14ac:dyDescent="0.2">
      <c r="B193" s="16">
        <v>34820</v>
      </c>
      <c r="C193" s="17">
        <v>0</v>
      </c>
      <c r="D193" s="13">
        <v>5.2</v>
      </c>
      <c r="E193" s="13">
        <v>1.4</v>
      </c>
      <c r="F193" s="18">
        <f t="shared" si="7"/>
        <v>3.2408143976686485</v>
      </c>
      <c r="G193" s="13">
        <v>6.2</v>
      </c>
      <c r="H193" s="13">
        <v>10.1</v>
      </c>
      <c r="I193" s="18">
        <f t="shared" si="9"/>
        <v>8.3704879482657262</v>
      </c>
      <c r="J193" s="13">
        <v>13.9</v>
      </c>
      <c r="K193" s="13">
        <v>5.7</v>
      </c>
      <c r="L193" s="13">
        <v>3.5</v>
      </c>
      <c r="M193" s="18">
        <f t="shared" si="8"/>
        <v>3.8882657869934025</v>
      </c>
      <c r="N193" s="13">
        <v>4.5999999999999996</v>
      </c>
      <c r="O193" s="13">
        <v>0</v>
      </c>
      <c r="P193" s="13">
        <v>0</v>
      </c>
      <c r="Q193" s="13">
        <v>0</v>
      </c>
      <c r="R193" s="13">
        <v>0</v>
      </c>
      <c r="S193" s="21">
        <f>'Provincial populations'!$N$67*CDD!C193+'Provincial populations'!$M$67*CDD!F193+'Provincial populations'!$L$67*CDD!I193+'Provincial populations'!$K$67*CDD!J193+'Provincial populations'!$J$67*CDD!M193+'Provincial populations'!$I$67*CDD!N193+'Provincial populations'!$H$67*CDD!O193+'Provincial populations'!$G$67*CDD!P193+'Provincial populations'!$F$67*CDD!Q193+'Provincial populations'!$E$67*CDD!R193</f>
        <v>3.7141054873758135</v>
      </c>
    </row>
    <row r="194" spans="2:19" x14ac:dyDescent="0.2">
      <c r="B194" s="16">
        <v>34851</v>
      </c>
      <c r="C194" s="17">
        <v>16.2</v>
      </c>
      <c r="D194" s="13">
        <v>4.2</v>
      </c>
      <c r="E194" s="13">
        <v>2.8</v>
      </c>
      <c r="F194" s="18">
        <f t="shared" si="7"/>
        <v>3.478194778088449</v>
      </c>
      <c r="G194" s="13">
        <v>59.6</v>
      </c>
      <c r="H194" s="13">
        <v>40.700000000000003</v>
      </c>
      <c r="I194" s="18">
        <f t="shared" si="9"/>
        <v>49.081481481481489</v>
      </c>
      <c r="J194" s="13">
        <v>108.4</v>
      </c>
      <c r="K194" s="13">
        <v>86.3</v>
      </c>
      <c r="L194" s="13">
        <v>77.900000000000006</v>
      </c>
      <c r="M194" s="18">
        <f t="shared" si="8"/>
        <v>79.382469368520262</v>
      </c>
      <c r="N194" s="13">
        <v>84.8</v>
      </c>
      <c r="O194" s="13">
        <v>2.1</v>
      </c>
      <c r="P194" s="13">
        <v>22.8</v>
      </c>
      <c r="Q194" s="13">
        <v>10.7</v>
      </c>
      <c r="R194" s="13">
        <v>2.4</v>
      </c>
      <c r="S194" s="21">
        <f>'Provincial populations'!$N$67*CDD!C194+'Provincial populations'!$M$67*CDD!F194+'Provincial populations'!$L$67*CDD!I194+'Provincial populations'!$K$67*CDD!J194+'Provincial populations'!$J$67*CDD!M194+'Provincial populations'!$I$67*CDD!N194+'Provincial populations'!$H$67*CDD!O194+'Provincial populations'!$G$67*CDD!P194+'Provincial populations'!$F$67*CDD!Q194+'Provincial populations'!$E$67*CDD!R194</f>
        <v>59.717403690951016</v>
      </c>
    </row>
    <row r="195" spans="2:19" x14ac:dyDescent="0.2">
      <c r="B195" s="16">
        <v>34881</v>
      </c>
      <c r="C195" s="17">
        <v>28.2</v>
      </c>
      <c r="D195" s="13">
        <v>3.2</v>
      </c>
      <c r="E195" s="13">
        <v>2.6</v>
      </c>
      <c r="F195" s="18">
        <f t="shared" si="7"/>
        <v>2.8906549048950501</v>
      </c>
      <c r="G195" s="13">
        <v>42.9</v>
      </c>
      <c r="H195" s="13">
        <v>19.5</v>
      </c>
      <c r="I195" s="18">
        <f t="shared" si="9"/>
        <v>29.877072310405644</v>
      </c>
      <c r="J195" s="13">
        <v>60.2</v>
      </c>
      <c r="K195" s="13">
        <v>125.9</v>
      </c>
      <c r="L195" s="13">
        <v>130.9</v>
      </c>
      <c r="M195" s="18">
        <f t="shared" si="8"/>
        <v>130.01757775683319</v>
      </c>
      <c r="N195" s="13">
        <v>118.8</v>
      </c>
      <c r="O195" s="13">
        <v>29.4</v>
      </c>
      <c r="P195" s="13">
        <v>58.6</v>
      </c>
      <c r="Q195" s="13">
        <v>65.7</v>
      </c>
      <c r="R195" s="13">
        <v>16.100000000000001</v>
      </c>
      <c r="S195" s="21">
        <f>'Provincial populations'!$N$67*CDD!C195+'Provincial populations'!$M$67*CDD!F195+'Provincial populations'!$L$67*CDD!I195+'Provincial populations'!$K$67*CDD!J195+'Provincial populations'!$J$67*CDD!M195+'Provincial populations'!$I$67*CDD!N195+'Provincial populations'!$H$67*CDD!O195+'Provincial populations'!$G$67*CDD!P195+'Provincial populations'!$F$67*CDD!Q195+'Provincial populations'!$E$67*CDD!R195</f>
        <v>88.337250813569923</v>
      </c>
    </row>
    <row r="196" spans="2:19" x14ac:dyDescent="0.2">
      <c r="B196" s="16">
        <v>34912</v>
      </c>
      <c r="C196" s="17">
        <v>7.6</v>
      </c>
      <c r="D196" s="13">
        <v>0.8</v>
      </c>
      <c r="E196" s="13">
        <v>0.2</v>
      </c>
      <c r="F196" s="18">
        <f t="shared" si="7"/>
        <v>0.49065490489504981</v>
      </c>
      <c r="G196" s="13">
        <v>33.5</v>
      </c>
      <c r="H196" s="13">
        <v>11.2</v>
      </c>
      <c r="I196" s="18">
        <f t="shared" si="9"/>
        <v>21.089261218890847</v>
      </c>
      <c r="J196" s="13">
        <v>76</v>
      </c>
      <c r="K196" s="13">
        <v>78.900000000000006</v>
      </c>
      <c r="L196" s="13">
        <v>122.9</v>
      </c>
      <c r="M196" s="18">
        <f t="shared" si="8"/>
        <v>115.13468426013195</v>
      </c>
      <c r="N196" s="13">
        <v>78.400000000000006</v>
      </c>
      <c r="O196" s="13">
        <v>15.3</v>
      </c>
      <c r="P196" s="13">
        <v>42.4</v>
      </c>
      <c r="Q196" s="13">
        <v>43.7</v>
      </c>
      <c r="R196" s="13">
        <v>10.6</v>
      </c>
      <c r="S196" s="21">
        <f>'Provincial populations'!$N$67*CDD!C196+'Provincial populations'!$M$67*CDD!F196+'Provincial populations'!$L$67*CDD!I196+'Provincial populations'!$K$67*CDD!J196+'Provincial populations'!$J$67*CDD!M196+'Provincial populations'!$I$67*CDD!N196+'Provincial populations'!$H$67*CDD!O196+'Provincial populations'!$G$67*CDD!P196+'Provincial populations'!$F$67*CDD!Q196+'Provincial populations'!$E$67*CDD!R196</f>
        <v>69.165501881525799</v>
      </c>
    </row>
    <row r="197" spans="2:19" x14ac:dyDescent="0.2">
      <c r="B197" s="16">
        <v>34943</v>
      </c>
      <c r="C197" s="17">
        <v>0.1</v>
      </c>
      <c r="D197" s="13">
        <v>0</v>
      </c>
      <c r="E197" s="13">
        <v>0.3</v>
      </c>
      <c r="F197" s="18">
        <f t="shared" si="7"/>
        <v>0.15467254755247509</v>
      </c>
      <c r="G197" s="13">
        <v>4.5999999999999996</v>
      </c>
      <c r="H197" s="13">
        <v>0</v>
      </c>
      <c r="I197" s="18">
        <f t="shared" si="9"/>
        <v>2.0399372917891436</v>
      </c>
      <c r="J197" s="13">
        <v>8.8000000000000007</v>
      </c>
      <c r="K197" s="13">
        <v>5.0999999999999996</v>
      </c>
      <c r="L197" s="13">
        <v>12.7</v>
      </c>
      <c r="M197" s="18">
        <f t="shared" si="8"/>
        <v>11.358718190386428</v>
      </c>
      <c r="N197" s="13">
        <v>3.7</v>
      </c>
      <c r="O197" s="13">
        <v>0</v>
      </c>
      <c r="P197" s="13">
        <v>0</v>
      </c>
      <c r="Q197" s="13">
        <v>0.3</v>
      </c>
      <c r="R197" s="13">
        <v>0.8</v>
      </c>
      <c r="S197" s="21">
        <f>'Provincial populations'!$N$67*CDD!C197+'Provincial populations'!$M$67*CDD!F197+'Provincial populations'!$L$67*CDD!I197+'Provincial populations'!$K$67*CDD!J197+'Provincial populations'!$J$67*CDD!M197+'Provincial populations'!$I$67*CDD!N197+'Provincial populations'!$H$67*CDD!O197+'Provincial populations'!$G$67*CDD!P197+'Provincial populations'!$F$67*CDD!Q197+'Provincial populations'!$E$67*CDD!R197</f>
        <v>5.6101636548190497</v>
      </c>
    </row>
    <row r="198" spans="2:19" x14ac:dyDescent="0.2">
      <c r="B198" s="16">
        <v>34973</v>
      </c>
      <c r="C198" s="17">
        <v>0</v>
      </c>
      <c r="D198" s="13">
        <v>0</v>
      </c>
      <c r="E198" s="13">
        <v>0</v>
      </c>
      <c r="F198" s="18">
        <f t="shared" si="7"/>
        <v>0</v>
      </c>
      <c r="G198" s="13">
        <v>0</v>
      </c>
      <c r="H198" s="13">
        <v>0</v>
      </c>
      <c r="I198" s="18">
        <f t="shared" si="9"/>
        <v>0</v>
      </c>
      <c r="J198" s="13">
        <v>0</v>
      </c>
      <c r="K198" s="13">
        <v>1.3</v>
      </c>
      <c r="L198" s="13">
        <v>3.2</v>
      </c>
      <c r="M198" s="18">
        <f t="shared" si="8"/>
        <v>2.8646795475966074</v>
      </c>
      <c r="N198" s="13">
        <v>0.5</v>
      </c>
      <c r="O198" s="13">
        <v>0</v>
      </c>
      <c r="P198" s="13">
        <v>0</v>
      </c>
      <c r="Q198" s="13">
        <v>0</v>
      </c>
      <c r="R198" s="13">
        <v>0</v>
      </c>
      <c r="S198" s="21">
        <f>'Provincial populations'!$N$67*CDD!C198+'Provincial populations'!$M$67*CDD!F198+'Provincial populations'!$L$67*CDD!I198+'Provincial populations'!$K$67*CDD!J198+'Provincial populations'!$J$67*CDD!M198+'Provincial populations'!$I$67*CDD!N198+'Provincial populations'!$H$67*CDD!O198+'Provincial populations'!$G$67*CDD!P198+'Provincial populations'!$F$67*CDD!Q198+'Provincial populations'!$E$67*CDD!R198</f>
        <v>1.1937007781757902</v>
      </c>
    </row>
    <row r="199" spans="2:19" x14ac:dyDescent="0.2">
      <c r="B199" s="16">
        <v>35004</v>
      </c>
      <c r="C199" s="17">
        <v>0</v>
      </c>
      <c r="D199" s="13">
        <v>0</v>
      </c>
      <c r="E199" s="13">
        <v>0</v>
      </c>
      <c r="F199" s="18">
        <f t="shared" si="7"/>
        <v>0</v>
      </c>
      <c r="G199" s="13">
        <v>0</v>
      </c>
      <c r="H199" s="13">
        <v>0</v>
      </c>
      <c r="I199" s="18">
        <f t="shared" si="9"/>
        <v>0</v>
      </c>
      <c r="J199" s="13">
        <v>0</v>
      </c>
      <c r="K199" s="13">
        <v>0</v>
      </c>
      <c r="L199" s="13">
        <v>0</v>
      </c>
      <c r="M199" s="18">
        <f t="shared" si="8"/>
        <v>0</v>
      </c>
      <c r="N199" s="13">
        <v>0</v>
      </c>
      <c r="O199" s="13">
        <v>0</v>
      </c>
      <c r="P199" s="13">
        <v>0</v>
      </c>
      <c r="Q199" s="13">
        <v>0</v>
      </c>
      <c r="R199" s="13">
        <v>0</v>
      </c>
      <c r="S199" s="21">
        <f>'Provincial populations'!$N$67*CDD!C199+'Provincial populations'!$M$67*CDD!F199+'Provincial populations'!$L$67*CDD!I199+'Provincial populations'!$K$67*CDD!J199+'Provincial populations'!$J$67*CDD!M199+'Provincial populations'!$I$67*CDD!N199+'Provincial populations'!$H$67*CDD!O199+'Provincial populations'!$G$67*CDD!P199+'Provincial populations'!$F$67*CDD!Q199+'Provincial populations'!$E$67*CDD!R199</f>
        <v>0</v>
      </c>
    </row>
    <row r="200" spans="2:19" x14ac:dyDescent="0.2">
      <c r="B200" s="16">
        <v>35034</v>
      </c>
      <c r="C200" s="17">
        <v>0</v>
      </c>
      <c r="D200" s="13">
        <v>0</v>
      </c>
      <c r="E200" s="13">
        <v>0</v>
      </c>
      <c r="F200" s="18">
        <f t="shared" si="7"/>
        <v>0</v>
      </c>
      <c r="G200" s="13">
        <v>0</v>
      </c>
      <c r="H200" s="13">
        <v>0</v>
      </c>
      <c r="I200" s="18">
        <f t="shared" si="9"/>
        <v>0</v>
      </c>
      <c r="J200" s="13">
        <v>0</v>
      </c>
      <c r="K200" s="13">
        <v>0</v>
      </c>
      <c r="L200" s="13">
        <v>0</v>
      </c>
      <c r="M200" s="18">
        <f t="shared" si="8"/>
        <v>0</v>
      </c>
      <c r="N200" s="13">
        <v>0</v>
      </c>
      <c r="O200" s="13">
        <v>0</v>
      </c>
      <c r="P200" s="13">
        <v>0</v>
      </c>
      <c r="Q200" s="13">
        <v>0</v>
      </c>
      <c r="R200" s="13">
        <v>0</v>
      </c>
      <c r="S200" s="21">
        <f>'Provincial populations'!$N$67*CDD!C200+'Provincial populations'!$M$67*CDD!F200+'Provincial populations'!$L$67*CDD!I200+'Provincial populations'!$K$67*CDD!J200+'Provincial populations'!$J$67*CDD!M200+'Provincial populations'!$I$67*CDD!N200+'Provincial populations'!$H$67*CDD!O200+'Provincial populations'!$G$67*CDD!P200+'Provincial populations'!$F$67*CDD!Q200+'Provincial populations'!$E$67*CDD!R200</f>
        <v>0</v>
      </c>
    </row>
    <row r="201" spans="2:19" x14ac:dyDescent="0.2">
      <c r="B201" s="16">
        <v>35065</v>
      </c>
      <c r="C201" s="17">
        <v>0</v>
      </c>
      <c r="D201" s="13">
        <v>0</v>
      </c>
      <c r="E201" s="13">
        <v>0</v>
      </c>
      <c r="F201" s="18">
        <f t="shared" si="7"/>
        <v>0</v>
      </c>
      <c r="G201" s="13">
        <v>0</v>
      </c>
      <c r="H201" s="13">
        <v>0</v>
      </c>
      <c r="I201" s="18">
        <f t="shared" si="9"/>
        <v>0</v>
      </c>
      <c r="J201" s="13">
        <v>0</v>
      </c>
      <c r="K201" s="13">
        <v>0</v>
      </c>
      <c r="L201" s="13">
        <v>0</v>
      </c>
      <c r="M201" s="18">
        <f t="shared" si="8"/>
        <v>0</v>
      </c>
      <c r="N201" s="13">
        <v>0</v>
      </c>
      <c r="O201" s="13">
        <v>0</v>
      </c>
      <c r="P201" s="13">
        <v>0</v>
      </c>
      <c r="Q201" s="13">
        <v>0</v>
      </c>
      <c r="R201" s="13">
        <v>0</v>
      </c>
      <c r="S201" s="21">
        <f>'Provincial populations'!$N$68*CDD!C201+'Provincial populations'!$M$68*CDD!F201+'Provincial populations'!$L$68*CDD!I201+'Provincial populations'!$K$68*CDD!J201+'Provincial populations'!$J$68*CDD!M201+'Provincial populations'!$I$68*CDD!N201+'Provincial populations'!$H$68*CDD!O201+'Provincial populations'!$G$68*CDD!P201+'Provincial populations'!$F$68*CDD!Q201+'Provincial populations'!$E$68*CDD!R201</f>
        <v>0</v>
      </c>
    </row>
    <row r="202" spans="2:19" x14ac:dyDescent="0.2">
      <c r="B202" s="16">
        <v>35096</v>
      </c>
      <c r="C202" s="17">
        <v>0</v>
      </c>
      <c r="D202" s="13">
        <v>0</v>
      </c>
      <c r="E202" s="13">
        <v>0</v>
      </c>
      <c r="F202" s="18">
        <f t="shared" ref="F202:F260" si="10">(($D$5/SUM(($D$5:$E$5))*D202)+(($E$5/SUM($D$5:$E$5))*E202))</f>
        <v>0</v>
      </c>
      <c r="G202" s="13">
        <v>0</v>
      </c>
      <c r="H202" s="13">
        <v>0</v>
      </c>
      <c r="I202" s="18">
        <f t="shared" si="9"/>
        <v>0</v>
      </c>
      <c r="J202" s="13">
        <v>0</v>
      </c>
      <c r="K202" s="13">
        <v>0</v>
      </c>
      <c r="L202" s="13">
        <v>0</v>
      </c>
      <c r="M202" s="18">
        <f t="shared" ref="M202:M260" si="11">(($K$5/SUM($K$5:$L$5))*K202)+(($L$5/SUM($K$5:$L$5))*L202)</f>
        <v>0</v>
      </c>
      <c r="N202" s="13">
        <v>0</v>
      </c>
      <c r="O202" s="13">
        <v>0</v>
      </c>
      <c r="P202" s="13">
        <v>0</v>
      </c>
      <c r="Q202" s="13">
        <v>0</v>
      </c>
      <c r="R202" s="13">
        <v>0</v>
      </c>
      <c r="S202" s="21">
        <f>'Provincial populations'!$N$68*CDD!C202+'Provincial populations'!$M$68*CDD!F202+'Provincial populations'!$L$68*CDD!I202+'Provincial populations'!$K$68*CDD!J202+'Provincial populations'!$J$68*CDD!M202+'Provincial populations'!$I$68*CDD!N202+'Provincial populations'!$H$68*CDD!O202+'Provincial populations'!$G$68*CDD!P202+'Provincial populations'!$F$68*CDD!Q202+'Provincial populations'!$E$68*CDD!R202</f>
        <v>0</v>
      </c>
    </row>
    <row r="203" spans="2:19" x14ac:dyDescent="0.2">
      <c r="B203" s="16">
        <v>35125</v>
      </c>
      <c r="C203" s="17">
        <v>0</v>
      </c>
      <c r="D203" s="13">
        <v>0</v>
      </c>
      <c r="E203" s="13">
        <v>0</v>
      </c>
      <c r="F203" s="18">
        <f t="shared" si="10"/>
        <v>0</v>
      </c>
      <c r="G203" s="13">
        <v>0</v>
      </c>
      <c r="H203" s="13">
        <v>0</v>
      </c>
      <c r="I203" s="18">
        <f t="shared" si="9"/>
        <v>0</v>
      </c>
      <c r="J203" s="13">
        <v>0</v>
      </c>
      <c r="K203" s="13">
        <v>0</v>
      </c>
      <c r="L203" s="13">
        <v>0</v>
      </c>
      <c r="M203" s="18">
        <f t="shared" si="11"/>
        <v>0</v>
      </c>
      <c r="N203" s="13">
        <v>0</v>
      </c>
      <c r="O203" s="13">
        <v>0</v>
      </c>
      <c r="P203" s="13">
        <v>0</v>
      </c>
      <c r="Q203" s="13">
        <v>0</v>
      </c>
      <c r="R203" s="13">
        <v>0</v>
      </c>
      <c r="S203" s="21">
        <f>'Provincial populations'!$N$68*CDD!C203+'Provincial populations'!$M$68*CDD!F203+'Provincial populations'!$L$68*CDD!I203+'Provincial populations'!$K$68*CDD!J203+'Provincial populations'!$J$68*CDD!M203+'Provincial populations'!$I$68*CDD!N203+'Provincial populations'!$H$68*CDD!O203+'Provincial populations'!$G$68*CDD!P203+'Provincial populations'!$F$68*CDD!Q203+'Provincial populations'!$E$68*CDD!R203</f>
        <v>0</v>
      </c>
    </row>
    <row r="204" spans="2:19" x14ac:dyDescent="0.2">
      <c r="B204" s="16">
        <v>35156</v>
      </c>
      <c r="C204" s="17">
        <v>0</v>
      </c>
      <c r="D204" s="13">
        <v>0</v>
      </c>
      <c r="E204" s="13">
        <v>0</v>
      </c>
      <c r="F204" s="18">
        <f t="shared" si="10"/>
        <v>0</v>
      </c>
      <c r="G204" s="13">
        <v>0</v>
      </c>
      <c r="H204" s="13">
        <v>0</v>
      </c>
      <c r="I204" s="18">
        <f t="shared" si="9"/>
        <v>0</v>
      </c>
      <c r="J204" s="13">
        <v>0</v>
      </c>
      <c r="K204" s="13">
        <v>0</v>
      </c>
      <c r="L204" s="13">
        <v>0</v>
      </c>
      <c r="M204" s="18">
        <f t="shared" si="11"/>
        <v>0</v>
      </c>
      <c r="N204" s="13">
        <v>0</v>
      </c>
      <c r="O204" s="13">
        <v>0</v>
      </c>
      <c r="P204" s="13">
        <v>0</v>
      </c>
      <c r="Q204" s="13">
        <v>0</v>
      </c>
      <c r="R204" s="13">
        <v>0</v>
      </c>
      <c r="S204" s="21">
        <f>'Provincial populations'!$N$68*CDD!C204+'Provincial populations'!$M$68*CDD!F204+'Provincial populations'!$L$68*CDD!I204+'Provincial populations'!$K$68*CDD!J204+'Provincial populations'!$J$68*CDD!M204+'Provincial populations'!$I$68*CDD!N204+'Provincial populations'!$H$68*CDD!O204+'Provincial populations'!$G$68*CDD!P204+'Provincial populations'!$F$68*CDD!Q204+'Provincial populations'!$E$68*CDD!R204</f>
        <v>0</v>
      </c>
    </row>
    <row r="205" spans="2:19" x14ac:dyDescent="0.2">
      <c r="B205" s="16">
        <v>35186</v>
      </c>
      <c r="C205" s="17">
        <v>0</v>
      </c>
      <c r="D205" s="13">
        <v>0</v>
      </c>
      <c r="E205" s="13">
        <v>0</v>
      </c>
      <c r="F205" s="18">
        <f t="shared" si="10"/>
        <v>0</v>
      </c>
      <c r="G205" s="13">
        <v>0</v>
      </c>
      <c r="H205" s="13">
        <v>0</v>
      </c>
      <c r="I205" s="18">
        <f t="shared" si="9"/>
        <v>0</v>
      </c>
      <c r="J205" s="13">
        <v>0.4</v>
      </c>
      <c r="K205" s="13">
        <v>8</v>
      </c>
      <c r="L205" s="13">
        <v>8.6</v>
      </c>
      <c r="M205" s="18">
        <f t="shared" si="11"/>
        <v>8.4941093308199811</v>
      </c>
      <c r="N205" s="13">
        <v>6</v>
      </c>
      <c r="O205" s="13">
        <v>0</v>
      </c>
      <c r="P205" s="13">
        <v>0</v>
      </c>
      <c r="Q205" s="13">
        <v>0</v>
      </c>
      <c r="R205" s="13">
        <v>0</v>
      </c>
      <c r="S205" s="21">
        <f>'Provincial populations'!$N$68*CDD!C205+'Provincial populations'!$M$68*CDD!F205+'Provincial populations'!$L$68*CDD!I205+'Provincial populations'!$K$68*CDD!J205+'Provincial populations'!$J$68*CDD!M205+'Provincial populations'!$I$68*CDD!N205+'Provincial populations'!$H$68*CDD!O205+'Provincial populations'!$G$68*CDD!P205+'Provincial populations'!$F$68*CDD!Q205+'Provincial populations'!$E$68*CDD!R205</f>
        <v>4.6630676675488427</v>
      </c>
    </row>
    <row r="206" spans="2:19" x14ac:dyDescent="0.2">
      <c r="B206" s="16">
        <v>35217</v>
      </c>
      <c r="C206" s="17">
        <v>1.3</v>
      </c>
      <c r="D206" s="13">
        <v>0.1</v>
      </c>
      <c r="E206" s="13">
        <v>2.2999999999999998</v>
      </c>
      <c r="F206" s="18">
        <f t="shared" si="10"/>
        <v>1.2342653487181507</v>
      </c>
      <c r="G206" s="13">
        <v>37.4</v>
      </c>
      <c r="H206" s="13">
        <v>27.7</v>
      </c>
      <c r="I206" s="18">
        <f t="shared" si="9"/>
        <v>32.001606897903194</v>
      </c>
      <c r="J206" s="13">
        <v>71.400000000000006</v>
      </c>
      <c r="K206" s="13">
        <v>51.9</v>
      </c>
      <c r="L206" s="13">
        <v>38.299999999999997</v>
      </c>
      <c r="M206" s="18">
        <f t="shared" si="11"/>
        <v>40.700188501413756</v>
      </c>
      <c r="N206" s="13">
        <v>38.799999999999997</v>
      </c>
      <c r="O206" s="13">
        <v>0</v>
      </c>
      <c r="P206" s="13">
        <v>7</v>
      </c>
      <c r="Q206" s="13">
        <v>7.2</v>
      </c>
      <c r="R206" s="13">
        <v>0</v>
      </c>
      <c r="S206" s="21">
        <f>'Provincial populations'!$N$68*CDD!C206+'Provincial populations'!$M$68*CDD!F206+'Provincial populations'!$L$68*CDD!I206+'Provincial populations'!$K$68*CDD!J206+'Provincial populations'!$J$68*CDD!M206+'Provincial populations'!$I$68*CDD!N206+'Provincial populations'!$H$68*CDD!O206+'Provincial populations'!$G$68*CDD!P206+'Provincial populations'!$F$68*CDD!Q206+'Provincial populations'!$E$68*CDD!R206</f>
        <v>29.104945278803829</v>
      </c>
    </row>
    <row r="207" spans="2:19" x14ac:dyDescent="0.2">
      <c r="B207" s="16">
        <v>35247</v>
      </c>
      <c r="C207" s="17">
        <v>31.6</v>
      </c>
      <c r="D207" s="13">
        <v>6</v>
      </c>
      <c r="E207" s="13">
        <v>11</v>
      </c>
      <c r="F207" s="18">
        <f t="shared" si="10"/>
        <v>8.577875792541251</v>
      </c>
      <c r="G207" s="13">
        <v>37.6</v>
      </c>
      <c r="H207" s="13">
        <v>28.4</v>
      </c>
      <c r="I207" s="18">
        <f t="shared" si="9"/>
        <v>32.479874583578287</v>
      </c>
      <c r="J207" s="13">
        <v>45.9</v>
      </c>
      <c r="K207" s="13">
        <v>67.7</v>
      </c>
      <c r="L207" s="13">
        <v>59.6</v>
      </c>
      <c r="M207" s="18">
        <f t="shared" si="11"/>
        <v>61.029524033930251</v>
      </c>
      <c r="N207" s="13">
        <v>71.2</v>
      </c>
      <c r="O207" s="13">
        <v>1.6</v>
      </c>
      <c r="P207" s="13">
        <v>18.2</v>
      </c>
      <c r="Q207" s="13">
        <v>21.4</v>
      </c>
      <c r="R207" s="13">
        <v>10.8</v>
      </c>
      <c r="S207" s="21">
        <f>'Provincial populations'!$N$68*CDD!C207+'Provincial populations'!$M$68*CDD!F207+'Provincial populations'!$L$68*CDD!I207+'Provincial populations'!$K$68*CDD!J207+'Provincial populations'!$J$68*CDD!M207+'Provincial populations'!$I$68*CDD!N207+'Provincial populations'!$H$68*CDD!O207+'Provincial populations'!$G$68*CDD!P207+'Provincial populations'!$F$68*CDD!Q207+'Provincial populations'!$E$68*CDD!R207</f>
        <v>48.998444300327819</v>
      </c>
    </row>
    <row r="208" spans="2:19" x14ac:dyDescent="0.2">
      <c r="B208" s="16">
        <v>35278</v>
      </c>
      <c r="C208" s="17">
        <v>22.3</v>
      </c>
      <c r="D208" s="13">
        <v>11.8</v>
      </c>
      <c r="E208" s="13">
        <v>20.8</v>
      </c>
      <c r="F208" s="18">
        <f t="shared" si="10"/>
        <v>16.440176426574254</v>
      </c>
      <c r="G208" s="13">
        <v>54.4</v>
      </c>
      <c r="H208" s="13">
        <v>38</v>
      </c>
      <c r="I208" s="18">
        <f t="shared" si="9"/>
        <v>45.272819909856949</v>
      </c>
      <c r="J208" s="13">
        <v>55.7</v>
      </c>
      <c r="K208" s="13">
        <v>78.7</v>
      </c>
      <c r="L208" s="13">
        <v>87.1</v>
      </c>
      <c r="M208" s="18">
        <f t="shared" si="11"/>
        <v>85.617530631479738</v>
      </c>
      <c r="N208" s="13">
        <v>81.099999999999994</v>
      </c>
      <c r="O208" s="13">
        <v>12.7</v>
      </c>
      <c r="P208" s="13">
        <v>39.200000000000003</v>
      </c>
      <c r="Q208" s="13">
        <v>42.3</v>
      </c>
      <c r="R208" s="13">
        <v>23.3</v>
      </c>
      <c r="S208" s="21">
        <f>'Provincial populations'!$N$68*CDD!C208+'Provincial populations'!$M$68*CDD!F208+'Provincial populations'!$L$68*CDD!I208+'Provincial populations'!$K$68*CDD!J208+'Provincial populations'!$J$68*CDD!M208+'Provincial populations'!$I$68*CDD!N208+'Provincial populations'!$H$68*CDD!O208+'Provincial populations'!$G$68*CDD!P208+'Provincial populations'!$F$68*CDD!Q208+'Provincial populations'!$E$68*CDD!R208</f>
        <v>62.234758629554037</v>
      </c>
    </row>
    <row r="209" spans="2:19" x14ac:dyDescent="0.2">
      <c r="B209" s="16">
        <v>35309</v>
      </c>
      <c r="C209" s="17">
        <v>0</v>
      </c>
      <c r="D209" s="13">
        <v>0</v>
      </c>
      <c r="E209" s="13">
        <v>0</v>
      </c>
      <c r="F209" s="18">
        <f t="shared" si="10"/>
        <v>0</v>
      </c>
      <c r="G209" s="13">
        <v>0</v>
      </c>
      <c r="H209" s="13">
        <v>0</v>
      </c>
      <c r="I209" s="18">
        <f t="shared" si="9"/>
        <v>0</v>
      </c>
      <c r="J209" s="13">
        <v>10.199999999999999</v>
      </c>
      <c r="K209" s="13">
        <v>33.799999999999997</v>
      </c>
      <c r="L209" s="13">
        <v>27.1</v>
      </c>
      <c r="M209" s="18">
        <f t="shared" si="11"/>
        <v>28.282445805843544</v>
      </c>
      <c r="N209" s="13">
        <v>31.2</v>
      </c>
      <c r="O209" s="13">
        <v>1.2</v>
      </c>
      <c r="P209" s="13">
        <v>9.1</v>
      </c>
      <c r="Q209" s="13">
        <v>4.5999999999999996</v>
      </c>
      <c r="R209" s="13">
        <v>0</v>
      </c>
      <c r="S209" s="21">
        <f>'Provincial populations'!$N$68*CDD!C209+'Provincial populations'!$M$68*CDD!F209+'Provincial populations'!$L$68*CDD!I209+'Provincial populations'!$K$68*CDD!J209+'Provincial populations'!$J$68*CDD!M209+'Provincial populations'!$I$68*CDD!N209+'Provincial populations'!$H$68*CDD!O209+'Provincial populations'!$G$68*CDD!P209+'Provincial populations'!$F$68*CDD!Q209+'Provincial populations'!$E$68*CDD!R209</f>
        <v>18.950410178301318</v>
      </c>
    </row>
    <row r="210" spans="2:19" x14ac:dyDescent="0.2">
      <c r="B210" s="16">
        <v>35339</v>
      </c>
      <c r="C210" s="17">
        <v>0</v>
      </c>
      <c r="D210" s="13">
        <v>0</v>
      </c>
      <c r="E210" s="13">
        <v>0</v>
      </c>
      <c r="F210" s="18">
        <f t="shared" si="10"/>
        <v>0</v>
      </c>
      <c r="G210" s="13">
        <v>0</v>
      </c>
      <c r="H210" s="13">
        <v>0</v>
      </c>
      <c r="I210" s="18">
        <f t="shared" si="9"/>
        <v>0</v>
      </c>
      <c r="J210" s="13">
        <v>0</v>
      </c>
      <c r="K210" s="13">
        <v>0</v>
      </c>
      <c r="L210" s="13">
        <v>0</v>
      </c>
      <c r="M210" s="18">
        <f t="shared" si="11"/>
        <v>0</v>
      </c>
      <c r="N210" s="13">
        <v>0</v>
      </c>
      <c r="O210" s="13">
        <v>0</v>
      </c>
      <c r="P210" s="13">
        <v>0</v>
      </c>
      <c r="Q210" s="13">
        <v>0</v>
      </c>
      <c r="R210" s="13">
        <v>0</v>
      </c>
      <c r="S210" s="21">
        <f>'Provincial populations'!$N$68*CDD!C210+'Provincial populations'!$M$68*CDD!F210+'Provincial populations'!$L$68*CDD!I210+'Provincial populations'!$K$68*CDD!J210+'Provincial populations'!$J$68*CDD!M210+'Provincial populations'!$I$68*CDD!N210+'Provincial populations'!$H$68*CDD!O210+'Provincial populations'!$G$68*CDD!P210+'Provincial populations'!$F$68*CDD!Q210+'Provincial populations'!$E$68*CDD!R210</f>
        <v>0</v>
      </c>
    </row>
    <row r="211" spans="2:19" x14ac:dyDescent="0.2">
      <c r="B211" s="16">
        <v>35370</v>
      </c>
      <c r="C211" s="17">
        <v>0</v>
      </c>
      <c r="D211" s="13">
        <v>0</v>
      </c>
      <c r="E211" s="13">
        <v>0</v>
      </c>
      <c r="F211" s="18">
        <f t="shared" si="10"/>
        <v>0</v>
      </c>
      <c r="G211" s="13">
        <v>0</v>
      </c>
      <c r="H211" s="13">
        <v>0</v>
      </c>
      <c r="I211" s="18">
        <f t="shared" si="9"/>
        <v>0</v>
      </c>
      <c r="J211" s="13">
        <v>0</v>
      </c>
      <c r="K211" s="13">
        <v>0</v>
      </c>
      <c r="L211" s="13">
        <v>0</v>
      </c>
      <c r="M211" s="18">
        <f t="shared" si="11"/>
        <v>0</v>
      </c>
      <c r="N211" s="13">
        <v>0</v>
      </c>
      <c r="O211" s="13">
        <v>0</v>
      </c>
      <c r="P211" s="13">
        <v>0</v>
      </c>
      <c r="Q211" s="13">
        <v>0</v>
      </c>
      <c r="R211" s="13">
        <v>0</v>
      </c>
      <c r="S211" s="21">
        <f>'Provincial populations'!$N$68*CDD!C211+'Provincial populations'!$M$68*CDD!F211+'Provincial populations'!$L$68*CDD!I211+'Provincial populations'!$K$68*CDD!J211+'Provincial populations'!$J$68*CDD!M211+'Provincial populations'!$I$68*CDD!N211+'Provincial populations'!$H$68*CDD!O211+'Provincial populations'!$G$68*CDD!P211+'Provincial populations'!$F$68*CDD!Q211+'Provincial populations'!$E$68*CDD!R211</f>
        <v>0</v>
      </c>
    </row>
    <row r="212" spans="2:19" x14ac:dyDescent="0.2">
      <c r="B212" s="16">
        <v>35400</v>
      </c>
      <c r="C212" s="17">
        <v>0</v>
      </c>
      <c r="D212" s="13">
        <v>0</v>
      </c>
      <c r="E212" s="13">
        <v>0</v>
      </c>
      <c r="F212" s="18">
        <f t="shared" si="10"/>
        <v>0</v>
      </c>
      <c r="G212" s="13">
        <v>0</v>
      </c>
      <c r="H212" s="13">
        <v>0</v>
      </c>
      <c r="I212" s="18">
        <f t="shared" si="9"/>
        <v>0</v>
      </c>
      <c r="J212" s="13">
        <v>0</v>
      </c>
      <c r="K212" s="13">
        <v>0</v>
      </c>
      <c r="L212" s="13">
        <v>0</v>
      </c>
      <c r="M212" s="18">
        <f t="shared" si="11"/>
        <v>0</v>
      </c>
      <c r="N212" s="13">
        <v>0</v>
      </c>
      <c r="O212" s="13">
        <v>0</v>
      </c>
      <c r="P212" s="13">
        <v>0</v>
      </c>
      <c r="Q212" s="13">
        <v>0</v>
      </c>
      <c r="R212" s="13">
        <v>0</v>
      </c>
      <c r="S212" s="21">
        <f>'Provincial populations'!$N$68*CDD!C212+'Provincial populations'!$M$68*CDD!F212+'Provincial populations'!$L$68*CDD!I212+'Provincial populations'!$K$68*CDD!J212+'Provincial populations'!$J$68*CDD!M212+'Provincial populations'!$I$68*CDD!N212+'Provincial populations'!$H$68*CDD!O212+'Provincial populations'!$G$68*CDD!P212+'Provincial populations'!$F$68*CDD!Q212+'Provincial populations'!$E$68*CDD!R212</f>
        <v>0</v>
      </c>
    </row>
    <row r="213" spans="2:19" x14ac:dyDescent="0.2">
      <c r="B213" s="16">
        <v>35431</v>
      </c>
      <c r="C213" s="17">
        <v>0</v>
      </c>
      <c r="D213" s="13">
        <v>0</v>
      </c>
      <c r="E213" s="13">
        <v>0</v>
      </c>
      <c r="F213" s="18">
        <f t="shared" si="10"/>
        <v>0</v>
      </c>
      <c r="G213" s="13">
        <v>0</v>
      </c>
      <c r="H213" s="13">
        <v>0</v>
      </c>
      <c r="I213" s="18">
        <f t="shared" si="9"/>
        <v>0</v>
      </c>
      <c r="J213" s="13">
        <v>0</v>
      </c>
      <c r="K213" s="13">
        <v>0</v>
      </c>
      <c r="L213" s="13">
        <v>0</v>
      </c>
      <c r="M213" s="18">
        <f t="shared" si="11"/>
        <v>0</v>
      </c>
      <c r="N213" s="13">
        <v>0</v>
      </c>
      <c r="O213" s="13">
        <v>0</v>
      </c>
      <c r="P213" s="13">
        <v>0</v>
      </c>
      <c r="Q213" s="13">
        <v>0</v>
      </c>
      <c r="R213" s="13">
        <v>0</v>
      </c>
      <c r="S213" s="21">
        <f>'Provincial populations'!$N$69*CDD!C213+'Provincial populations'!$M$69*CDD!F213+'Provincial populations'!$L$69*CDD!I213+'Provincial populations'!$K$69*CDD!J213+'Provincial populations'!$J$69*CDD!M213+'Provincial populations'!$I$69*CDD!N213+'Provincial populations'!$H$69*CDD!O213+'Provincial populations'!$G$69*CDD!P213+'Provincial populations'!$F$69*CDD!Q213+'Provincial populations'!$E$69*CDD!R213</f>
        <v>0</v>
      </c>
    </row>
    <row r="214" spans="2:19" x14ac:dyDescent="0.2">
      <c r="B214" s="16">
        <v>35462</v>
      </c>
      <c r="C214" s="17">
        <v>0</v>
      </c>
      <c r="D214" s="13">
        <v>0</v>
      </c>
      <c r="E214" s="13">
        <v>0</v>
      </c>
      <c r="F214" s="18">
        <f t="shared" si="10"/>
        <v>0</v>
      </c>
      <c r="G214" s="13">
        <v>0</v>
      </c>
      <c r="H214" s="13">
        <v>0</v>
      </c>
      <c r="I214" s="18">
        <f t="shared" si="9"/>
        <v>0</v>
      </c>
      <c r="J214" s="13">
        <v>0</v>
      </c>
      <c r="K214" s="13">
        <v>0</v>
      </c>
      <c r="L214" s="13">
        <v>0</v>
      </c>
      <c r="M214" s="18">
        <f t="shared" si="11"/>
        <v>0</v>
      </c>
      <c r="N214" s="13">
        <v>0</v>
      </c>
      <c r="O214" s="13">
        <v>0</v>
      </c>
      <c r="P214" s="13">
        <v>0</v>
      </c>
      <c r="Q214" s="13">
        <v>0</v>
      </c>
      <c r="R214" s="13">
        <v>0</v>
      </c>
      <c r="S214" s="21">
        <f>'Provincial populations'!$N$69*CDD!C214+'Provincial populations'!$M$69*CDD!F214+'Provincial populations'!$L$69*CDD!I214+'Provincial populations'!$K$69*CDD!J214+'Provincial populations'!$J$69*CDD!M214+'Provincial populations'!$I$69*CDD!N214+'Provincial populations'!$H$69*CDD!O214+'Provincial populations'!$G$69*CDD!P214+'Provincial populations'!$F$69*CDD!Q214+'Provincial populations'!$E$69*CDD!R214</f>
        <v>0</v>
      </c>
    </row>
    <row r="215" spans="2:19" x14ac:dyDescent="0.2">
      <c r="B215" s="16">
        <v>35490</v>
      </c>
      <c r="C215" s="17">
        <v>0</v>
      </c>
      <c r="D215" s="13">
        <v>0</v>
      </c>
      <c r="E215" s="13">
        <v>0</v>
      </c>
      <c r="F215" s="18">
        <f t="shared" si="10"/>
        <v>0</v>
      </c>
      <c r="G215" s="13">
        <v>0</v>
      </c>
      <c r="H215" s="13">
        <v>0</v>
      </c>
      <c r="I215" s="18">
        <f t="shared" si="9"/>
        <v>0</v>
      </c>
      <c r="J215" s="13">
        <v>0</v>
      </c>
      <c r="K215" s="13">
        <v>0</v>
      </c>
      <c r="L215" s="13">
        <v>0</v>
      </c>
      <c r="M215" s="18">
        <f t="shared" si="11"/>
        <v>0</v>
      </c>
      <c r="N215" s="13">
        <v>0</v>
      </c>
      <c r="O215" s="13">
        <v>0</v>
      </c>
      <c r="P215" s="13">
        <v>0</v>
      </c>
      <c r="Q215" s="13">
        <v>0</v>
      </c>
      <c r="R215" s="13">
        <v>0</v>
      </c>
      <c r="S215" s="21">
        <f>'Provincial populations'!$N$69*CDD!C215+'Provincial populations'!$M$69*CDD!F215+'Provincial populations'!$L$69*CDD!I215+'Provincial populations'!$K$69*CDD!J215+'Provincial populations'!$J$69*CDD!M215+'Provincial populations'!$I$69*CDD!N215+'Provincial populations'!$H$69*CDD!O215+'Provincial populations'!$G$69*CDD!P215+'Provincial populations'!$F$69*CDD!Q215+'Provincial populations'!$E$69*CDD!R215</f>
        <v>0</v>
      </c>
    </row>
    <row r="216" spans="2:19" x14ac:dyDescent="0.2">
      <c r="B216" s="16">
        <v>35521</v>
      </c>
      <c r="C216" s="17">
        <v>0</v>
      </c>
      <c r="D216" s="13">
        <v>0</v>
      </c>
      <c r="E216" s="13">
        <v>0</v>
      </c>
      <c r="F216" s="18">
        <f t="shared" si="10"/>
        <v>0</v>
      </c>
      <c r="G216" s="13">
        <v>0</v>
      </c>
      <c r="H216" s="13">
        <v>0</v>
      </c>
      <c r="I216" s="18">
        <f t="shared" si="9"/>
        <v>0</v>
      </c>
      <c r="J216" s="13">
        <v>0</v>
      </c>
      <c r="K216" s="13">
        <v>0</v>
      </c>
      <c r="L216" s="13">
        <v>0</v>
      </c>
      <c r="M216" s="18">
        <f t="shared" si="11"/>
        <v>0</v>
      </c>
      <c r="N216" s="13">
        <v>0</v>
      </c>
      <c r="O216" s="13">
        <v>0</v>
      </c>
      <c r="P216" s="13">
        <v>0</v>
      </c>
      <c r="Q216" s="13">
        <v>0</v>
      </c>
      <c r="R216" s="13">
        <v>0</v>
      </c>
      <c r="S216" s="21">
        <f>'Provincial populations'!$N$69*CDD!C216+'Provincial populations'!$M$69*CDD!F216+'Provincial populations'!$L$69*CDD!I216+'Provincial populations'!$K$69*CDD!J216+'Provincial populations'!$J$69*CDD!M216+'Provincial populations'!$I$69*CDD!N216+'Provincial populations'!$H$69*CDD!O216+'Provincial populations'!$G$69*CDD!P216+'Provincial populations'!$F$69*CDD!Q216+'Provincial populations'!$E$69*CDD!R216</f>
        <v>0</v>
      </c>
    </row>
    <row r="217" spans="2:19" x14ac:dyDescent="0.2">
      <c r="B217" s="16">
        <v>35551</v>
      </c>
      <c r="C217" s="17">
        <v>1.9</v>
      </c>
      <c r="D217" s="13">
        <v>1.1000000000000001</v>
      </c>
      <c r="E217" s="13">
        <v>1.1000000000000001</v>
      </c>
      <c r="F217" s="18">
        <f t="shared" si="10"/>
        <v>1.1000000000000001</v>
      </c>
      <c r="G217" s="13">
        <v>5.2</v>
      </c>
      <c r="H217" s="13">
        <v>1</v>
      </c>
      <c r="I217" s="18">
        <f t="shared" si="9"/>
        <v>2.8625514403292183</v>
      </c>
      <c r="J217" s="13">
        <v>3</v>
      </c>
      <c r="K217" s="13">
        <v>0</v>
      </c>
      <c r="L217" s="13">
        <v>0</v>
      </c>
      <c r="M217" s="18">
        <f t="shared" si="11"/>
        <v>0</v>
      </c>
      <c r="N217" s="13">
        <v>0</v>
      </c>
      <c r="O217" s="13">
        <v>0</v>
      </c>
      <c r="P217" s="13">
        <v>0</v>
      </c>
      <c r="Q217" s="13">
        <v>0</v>
      </c>
      <c r="R217" s="13">
        <v>0</v>
      </c>
      <c r="S217" s="21">
        <f>'Provincial populations'!$N$69*CDD!C217+'Provincial populations'!$M$69*CDD!F217+'Provincial populations'!$L$69*CDD!I217+'Provincial populations'!$K$69*CDD!J217+'Provincial populations'!$J$69*CDD!M217+'Provincial populations'!$I$69*CDD!N217+'Provincial populations'!$H$69*CDD!O217+'Provincial populations'!$G$69*CDD!P217+'Provincial populations'!$F$69*CDD!Q217+'Provincial populations'!$E$69*CDD!R217</f>
        <v>0.56635293207270976</v>
      </c>
    </row>
    <row r="218" spans="2:19" x14ac:dyDescent="0.2">
      <c r="B218" s="16">
        <v>35582</v>
      </c>
      <c r="C218" s="17">
        <v>0.4</v>
      </c>
      <c r="D218" s="13">
        <v>4.2</v>
      </c>
      <c r="E218" s="13">
        <v>0</v>
      </c>
      <c r="F218" s="18">
        <f t="shared" si="10"/>
        <v>2.0345843342653485</v>
      </c>
      <c r="G218" s="13">
        <v>38.5</v>
      </c>
      <c r="H218" s="13">
        <v>17.7</v>
      </c>
      <c r="I218" s="18">
        <f t="shared" si="9"/>
        <v>26.924064275916127</v>
      </c>
      <c r="J218" s="13">
        <v>49.4</v>
      </c>
      <c r="K218" s="13">
        <v>78.7</v>
      </c>
      <c r="L218" s="13">
        <v>73.2</v>
      </c>
      <c r="M218" s="18">
        <f t="shared" si="11"/>
        <v>74.170664467483505</v>
      </c>
      <c r="N218" s="13">
        <v>70.900000000000006</v>
      </c>
      <c r="O218" s="13">
        <v>7.3</v>
      </c>
      <c r="P218" s="13">
        <v>8.6</v>
      </c>
      <c r="Q218" s="13">
        <v>6.9</v>
      </c>
      <c r="R218" s="13">
        <v>4.3</v>
      </c>
      <c r="S218" s="21">
        <f>'Provincial populations'!$N$69*CDD!C218+'Provincial populations'!$M$69*CDD!F218+'Provincial populations'!$L$69*CDD!I218+'Provincial populations'!$K$69*CDD!J218+'Provincial populations'!$J$69*CDD!M218+'Provincial populations'!$I$69*CDD!N218+'Provincial populations'!$H$69*CDD!O218+'Provincial populations'!$G$69*CDD!P218+'Provincial populations'!$F$69*CDD!Q218+'Provincial populations'!$E$69*CDD!R218</f>
        <v>48.693323313567639</v>
      </c>
    </row>
    <row r="219" spans="2:19" x14ac:dyDescent="0.2">
      <c r="B219" s="16">
        <v>35612</v>
      </c>
      <c r="C219" s="17">
        <v>12.6</v>
      </c>
      <c r="D219" s="13">
        <v>12.8</v>
      </c>
      <c r="E219" s="13">
        <v>12</v>
      </c>
      <c r="F219" s="18">
        <f t="shared" si="10"/>
        <v>12.387539873193401</v>
      </c>
      <c r="G219" s="13">
        <v>56.7</v>
      </c>
      <c r="H219" s="13">
        <v>42.1</v>
      </c>
      <c r="I219" s="18">
        <f t="shared" si="9"/>
        <v>48.574583578287289</v>
      </c>
      <c r="J219" s="13">
        <v>77.900000000000006</v>
      </c>
      <c r="K219" s="13">
        <v>95.8</v>
      </c>
      <c r="L219" s="13">
        <v>103</v>
      </c>
      <c r="M219" s="18">
        <f t="shared" si="11"/>
        <v>101.72931196983977</v>
      </c>
      <c r="N219" s="13">
        <v>87.3</v>
      </c>
      <c r="O219" s="13">
        <v>16.399999999999999</v>
      </c>
      <c r="P219" s="13">
        <v>49.4</v>
      </c>
      <c r="Q219" s="13">
        <v>48.8</v>
      </c>
      <c r="R219" s="13">
        <v>7</v>
      </c>
      <c r="S219" s="21">
        <f>'Provincial populations'!$N$69*CDD!C219+'Provincial populations'!$M$69*CDD!F219+'Provincial populations'!$L$69*CDD!I219+'Provincial populations'!$K$69*CDD!J219+'Provincial populations'!$J$69*CDD!M219+'Provincial populations'!$I$69*CDD!N219+'Provincial populations'!$H$69*CDD!O219+'Provincial populations'!$G$69*CDD!P219+'Provincial populations'!$F$69*CDD!Q219+'Provincial populations'!$E$69*CDD!R219</f>
        <v>69.18055035326303</v>
      </c>
    </row>
    <row r="220" spans="2:19" x14ac:dyDescent="0.2">
      <c r="B220" s="16">
        <v>35643</v>
      </c>
      <c r="C220" s="17">
        <v>39.700000000000003</v>
      </c>
      <c r="D220" s="13">
        <v>16.2</v>
      </c>
      <c r="E220" s="13">
        <v>19</v>
      </c>
      <c r="F220" s="18">
        <f t="shared" si="10"/>
        <v>17.6436104438231</v>
      </c>
      <c r="G220" s="13">
        <v>59.4</v>
      </c>
      <c r="H220" s="13">
        <v>51.8</v>
      </c>
      <c r="I220" s="18">
        <f t="shared" si="9"/>
        <v>55.170331177738582</v>
      </c>
      <c r="J220" s="13">
        <v>40.200000000000003</v>
      </c>
      <c r="K220" s="13">
        <v>41.3</v>
      </c>
      <c r="L220" s="13">
        <v>46.8</v>
      </c>
      <c r="M220" s="18">
        <f t="shared" si="11"/>
        <v>45.829335532516488</v>
      </c>
      <c r="N220" s="13">
        <v>42.6</v>
      </c>
      <c r="O220" s="13">
        <v>10.8</v>
      </c>
      <c r="P220" s="13">
        <v>29.6</v>
      </c>
      <c r="Q220" s="13">
        <v>20.6</v>
      </c>
      <c r="R220" s="13">
        <v>12.1</v>
      </c>
      <c r="S220" s="21">
        <f>'Provincial populations'!$N$69*CDD!C220+'Provincial populations'!$M$69*CDD!F220+'Provincial populations'!$L$69*CDD!I220+'Provincial populations'!$K$69*CDD!J220+'Provincial populations'!$J$69*CDD!M220+'Provincial populations'!$I$69*CDD!N220+'Provincial populations'!$H$69*CDD!O220+'Provincial populations'!$G$69*CDD!P220+'Provincial populations'!$F$69*CDD!Q220+'Provincial populations'!$E$69*CDD!R220</f>
        <v>39.395769313004507</v>
      </c>
    </row>
    <row r="221" spans="2:19" x14ac:dyDescent="0.2">
      <c r="B221" s="16">
        <v>35674</v>
      </c>
      <c r="C221" s="17">
        <v>2</v>
      </c>
      <c r="D221" s="13">
        <v>5.7</v>
      </c>
      <c r="E221" s="13">
        <v>2</v>
      </c>
      <c r="F221" s="18">
        <f t="shared" si="10"/>
        <v>3.7923719135194736</v>
      </c>
      <c r="G221" s="13">
        <v>7.2</v>
      </c>
      <c r="H221" s="13">
        <v>7.8</v>
      </c>
      <c r="I221" s="18">
        <f t="shared" si="9"/>
        <v>7.5339212228101111</v>
      </c>
      <c r="J221" s="13">
        <v>12.1</v>
      </c>
      <c r="K221" s="13">
        <v>4.4000000000000004</v>
      </c>
      <c r="L221" s="13">
        <v>11.7</v>
      </c>
      <c r="M221" s="18">
        <f t="shared" si="11"/>
        <v>10.411663524976436</v>
      </c>
      <c r="N221" s="13">
        <v>11.4</v>
      </c>
      <c r="O221" s="13">
        <v>0</v>
      </c>
      <c r="P221" s="13">
        <v>3.8</v>
      </c>
      <c r="Q221" s="13">
        <v>3.8</v>
      </c>
      <c r="R221" s="13">
        <v>0</v>
      </c>
      <c r="S221" s="21">
        <f>'Provincial populations'!$N$69*CDD!C221+'Provincial populations'!$M$69*CDD!F221+'Provincial populations'!$L$69*CDD!I221+'Provincial populations'!$K$69*CDD!J221+'Provincial populations'!$J$69*CDD!M221+'Provincial populations'!$I$69*CDD!N221+'Provincial populations'!$H$69*CDD!O221+'Provincial populations'!$G$69*CDD!P221+'Provincial populations'!$F$69*CDD!Q221+'Provincial populations'!$E$69*CDD!R221</f>
        <v>8.1567159396898354</v>
      </c>
    </row>
    <row r="222" spans="2:19" x14ac:dyDescent="0.2">
      <c r="B222" s="16">
        <v>35704</v>
      </c>
      <c r="C222" s="17">
        <v>0</v>
      </c>
      <c r="D222" s="13">
        <v>0</v>
      </c>
      <c r="E222" s="13">
        <v>0</v>
      </c>
      <c r="F222" s="18">
        <f t="shared" si="10"/>
        <v>0</v>
      </c>
      <c r="G222" s="13">
        <v>3</v>
      </c>
      <c r="H222" s="13">
        <v>0</v>
      </c>
      <c r="I222" s="18">
        <f t="shared" ref="I222:I260" si="12">(($G$5/SUM($G$5:$H$5))*G222)+(($H$5/SUM($G$5:$H$5))*H222)</f>
        <v>1.3303938859494415</v>
      </c>
      <c r="J222" s="13">
        <v>0</v>
      </c>
      <c r="K222" s="13">
        <v>0</v>
      </c>
      <c r="L222" s="13">
        <v>2.8</v>
      </c>
      <c r="M222" s="18">
        <f t="shared" si="11"/>
        <v>2.3058435438265783</v>
      </c>
      <c r="N222" s="13">
        <v>0.6</v>
      </c>
      <c r="O222" s="13">
        <v>0</v>
      </c>
      <c r="P222" s="13">
        <v>0</v>
      </c>
      <c r="Q222" s="13">
        <v>0</v>
      </c>
      <c r="R222" s="13">
        <v>0</v>
      </c>
      <c r="S222" s="21">
        <f>'Provincial populations'!$N$69*CDD!C222+'Provincial populations'!$M$69*CDD!F222+'Provincial populations'!$L$69*CDD!I222+'Provincial populations'!$K$69*CDD!J222+'Provincial populations'!$J$69*CDD!M222+'Provincial populations'!$I$69*CDD!N222+'Provincial populations'!$H$69*CDD!O222+'Provincial populations'!$G$69*CDD!P222+'Provincial populations'!$F$69*CDD!Q222+'Provincial populations'!$E$69*CDD!R222</f>
        <v>1.056919639129438</v>
      </c>
    </row>
    <row r="223" spans="2:19" x14ac:dyDescent="0.2">
      <c r="B223" s="16">
        <v>35735</v>
      </c>
      <c r="C223" s="17">
        <v>0</v>
      </c>
      <c r="D223" s="13">
        <v>0</v>
      </c>
      <c r="E223" s="13">
        <v>0</v>
      </c>
      <c r="F223" s="18">
        <f t="shared" si="10"/>
        <v>0</v>
      </c>
      <c r="G223" s="13">
        <v>0</v>
      </c>
      <c r="H223" s="13">
        <v>0</v>
      </c>
      <c r="I223" s="18">
        <f t="shared" si="12"/>
        <v>0</v>
      </c>
      <c r="J223" s="13">
        <v>0</v>
      </c>
      <c r="K223" s="13">
        <v>0</v>
      </c>
      <c r="L223" s="13">
        <v>0</v>
      </c>
      <c r="M223" s="18">
        <f t="shared" si="11"/>
        <v>0</v>
      </c>
      <c r="N223" s="13">
        <v>0</v>
      </c>
      <c r="O223" s="13">
        <v>0</v>
      </c>
      <c r="P223" s="13">
        <v>0</v>
      </c>
      <c r="Q223" s="13">
        <v>0</v>
      </c>
      <c r="R223" s="13">
        <v>0</v>
      </c>
      <c r="S223" s="21">
        <f>'Provincial populations'!$N$69*CDD!C223+'Provincial populations'!$M$69*CDD!F223+'Provincial populations'!$L$69*CDD!I223+'Provincial populations'!$K$69*CDD!J223+'Provincial populations'!$J$69*CDD!M223+'Provincial populations'!$I$69*CDD!N223+'Provincial populations'!$H$69*CDD!O223+'Provincial populations'!$G$69*CDD!P223+'Provincial populations'!$F$69*CDD!Q223+'Provincial populations'!$E$69*CDD!R223</f>
        <v>0</v>
      </c>
    </row>
    <row r="224" spans="2:19" x14ac:dyDescent="0.2">
      <c r="B224" s="16">
        <v>35765</v>
      </c>
      <c r="C224" s="17">
        <v>0</v>
      </c>
      <c r="D224" s="13">
        <v>0</v>
      </c>
      <c r="E224" s="13">
        <v>0</v>
      </c>
      <c r="F224" s="18">
        <f t="shared" si="10"/>
        <v>0</v>
      </c>
      <c r="G224" s="13">
        <v>0</v>
      </c>
      <c r="H224" s="13">
        <v>0</v>
      </c>
      <c r="I224" s="18">
        <f t="shared" si="12"/>
        <v>0</v>
      </c>
      <c r="J224" s="13">
        <v>0</v>
      </c>
      <c r="K224" s="13">
        <v>0</v>
      </c>
      <c r="L224" s="13">
        <v>0</v>
      </c>
      <c r="M224" s="18">
        <f t="shared" si="11"/>
        <v>0</v>
      </c>
      <c r="N224" s="13">
        <v>0</v>
      </c>
      <c r="O224" s="13">
        <v>0</v>
      </c>
      <c r="P224" s="13">
        <v>0</v>
      </c>
      <c r="Q224" s="13">
        <v>0</v>
      </c>
      <c r="R224" s="13">
        <v>0</v>
      </c>
      <c r="S224" s="21">
        <f>'Provincial populations'!$N$69*CDD!C224+'Provincial populations'!$M$69*CDD!F224+'Provincial populations'!$L$69*CDD!I224+'Provincial populations'!$K$69*CDD!J224+'Provincial populations'!$J$69*CDD!M224+'Provincial populations'!$I$69*CDD!N224+'Provincial populations'!$H$69*CDD!O224+'Provincial populations'!$G$69*CDD!P224+'Provincial populations'!$F$69*CDD!Q224+'Provincial populations'!$E$69*CDD!R224</f>
        <v>0</v>
      </c>
    </row>
    <row r="225" spans="2:19" x14ac:dyDescent="0.2">
      <c r="B225" s="16">
        <v>35796</v>
      </c>
      <c r="C225" s="17">
        <v>0</v>
      </c>
      <c r="D225" s="13">
        <v>0</v>
      </c>
      <c r="E225" s="13">
        <v>0</v>
      </c>
      <c r="F225" s="18">
        <f t="shared" si="10"/>
        <v>0</v>
      </c>
      <c r="G225" s="13">
        <v>0</v>
      </c>
      <c r="H225" s="13">
        <v>0</v>
      </c>
      <c r="I225" s="18">
        <f t="shared" si="12"/>
        <v>0</v>
      </c>
      <c r="J225" s="13">
        <v>0</v>
      </c>
      <c r="K225" s="13">
        <v>0</v>
      </c>
      <c r="L225" s="13">
        <v>0</v>
      </c>
      <c r="M225" s="18">
        <f t="shared" si="11"/>
        <v>0</v>
      </c>
      <c r="N225" s="13">
        <v>0</v>
      </c>
      <c r="O225" s="13">
        <v>0</v>
      </c>
      <c r="P225" s="13">
        <v>0</v>
      </c>
      <c r="Q225" s="13">
        <v>0</v>
      </c>
      <c r="R225" s="13">
        <v>0</v>
      </c>
      <c r="S225" s="21">
        <f>'Provincial populations'!$N$70*CDD!C225+'Provincial populations'!$M$70*CDD!F225+'Provincial populations'!$L$70*CDD!I225+'Provincial populations'!$K$70*CDD!J225+'Provincial populations'!$J$70*CDD!M225+'Provincial populations'!$I$70*CDD!N225+'Provincial populations'!$H$70*CDD!O225+'Provincial populations'!$G$70*CDD!P225+'Provincial populations'!$F$70*CDD!Q225+'Provincial populations'!$E$70*CDD!R225</f>
        <v>0</v>
      </c>
    </row>
    <row r="226" spans="2:19" x14ac:dyDescent="0.2">
      <c r="B226" s="16">
        <v>35827</v>
      </c>
      <c r="C226" s="17">
        <v>0</v>
      </c>
      <c r="D226" s="13">
        <v>0</v>
      </c>
      <c r="E226" s="13">
        <v>0</v>
      </c>
      <c r="F226" s="18">
        <f t="shared" si="10"/>
        <v>0</v>
      </c>
      <c r="G226" s="13">
        <v>0</v>
      </c>
      <c r="H226" s="13">
        <v>0</v>
      </c>
      <c r="I226" s="18">
        <f t="shared" si="12"/>
        <v>0</v>
      </c>
      <c r="J226" s="13">
        <v>0</v>
      </c>
      <c r="K226" s="13">
        <v>0</v>
      </c>
      <c r="L226" s="13">
        <v>0</v>
      </c>
      <c r="M226" s="18">
        <f t="shared" si="11"/>
        <v>0</v>
      </c>
      <c r="N226" s="13">
        <v>0</v>
      </c>
      <c r="O226" s="13">
        <v>0</v>
      </c>
      <c r="P226" s="13">
        <v>0</v>
      </c>
      <c r="Q226" s="13">
        <v>0</v>
      </c>
      <c r="R226" s="13">
        <v>0</v>
      </c>
      <c r="S226" s="21">
        <f>'Provincial populations'!$N$70*CDD!C226+'Provincial populations'!$M$70*CDD!F226+'Provincial populations'!$L$70*CDD!I226+'Provincial populations'!$K$70*CDD!J226+'Provincial populations'!$J$70*CDD!M226+'Provincial populations'!$I$70*CDD!N226+'Provincial populations'!$H$70*CDD!O226+'Provincial populations'!$G$70*CDD!P226+'Provincial populations'!$F$70*CDD!Q226+'Provincial populations'!$E$70*CDD!R226</f>
        <v>0</v>
      </c>
    </row>
    <row r="227" spans="2:19" x14ac:dyDescent="0.2">
      <c r="B227" s="16">
        <v>35855</v>
      </c>
      <c r="C227" s="17">
        <v>0</v>
      </c>
      <c r="D227" s="13">
        <v>0</v>
      </c>
      <c r="E227" s="13">
        <v>0</v>
      </c>
      <c r="F227" s="18">
        <f t="shared" si="10"/>
        <v>0</v>
      </c>
      <c r="G227" s="13">
        <v>0</v>
      </c>
      <c r="H227" s="13">
        <v>0</v>
      </c>
      <c r="I227" s="18">
        <f t="shared" si="12"/>
        <v>0</v>
      </c>
      <c r="J227" s="13">
        <v>0</v>
      </c>
      <c r="K227" s="13">
        <v>0</v>
      </c>
      <c r="L227" s="13">
        <v>0</v>
      </c>
      <c r="M227" s="18">
        <f t="shared" si="11"/>
        <v>0</v>
      </c>
      <c r="N227" s="13">
        <v>0</v>
      </c>
      <c r="O227" s="13">
        <v>0</v>
      </c>
      <c r="P227" s="13">
        <v>0</v>
      </c>
      <c r="Q227" s="13">
        <v>0</v>
      </c>
      <c r="R227" s="13">
        <v>0</v>
      </c>
      <c r="S227" s="21">
        <f>'Provincial populations'!$N$70*CDD!C227+'Provincial populations'!$M$70*CDD!F227+'Provincial populations'!$L$70*CDD!I227+'Provincial populations'!$K$70*CDD!J227+'Provincial populations'!$J$70*CDD!M227+'Provincial populations'!$I$70*CDD!N227+'Provincial populations'!$H$70*CDD!O227+'Provincial populations'!$G$70*CDD!P227+'Provincial populations'!$F$70*CDD!Q227+'Provincial populations'!$E$70*CDD!R227</f>
        <v>0</v>
      </c>
    </row>
    <row r="228" spans="2:19" x14ac:dyDescent="0.2">
      <c r="B228" s="16">
        <v>35886</v>
      </c>
      <c r="C228" s="17">
        <v>0</v>
      </c>
      <c r="D228" s="13">
        <v>0</v>
      </c>
      <c r="E228" s="13">
        <v>0</v>
      </c>
      <c r="F228" s="18">
        <f t="shared" si="10"/>
        <v>0</v>
      </c>
      <c r="G228" s="13">
        <v>0</v>
      </c>
      <c r="H228" s="13">
        <v>0</v>
      </c>
      <c r="I228" s="18">
        <f t="shared" si="12"/>
        <v>0</v>
      </c>
      <c r="J228" s="13">
        <v>0</v>
      </c>
      <c r="K228" s="13">
        <v>0</v>
      </c>
      <c r="L228" s="13">
        <v>0</v>
      </c>
      <c r="M228" s="18">
        <f t="shared" si="11"/>
        <v>0</v>
      </c>
      <c r="N228" s="13">
        <v>0</v>
      </c>
      <c r="O228" s="13">
        <v>0</v>
      </c>
      <c r="P228" s="13">
        <v>0</v>
      </c>
      <c r="Q228" s="13">
        <v>0</v>
      </c>
      <c r="R228" s="13">
        <v>0</v>
      </c>
      <c r="S228" s="21">
        <f>'Provincial populations'!$N$70*CDD!C228+'Provincial populations'!$M$70*CDD!F228+'Provincial populations'!$L$70*CDD!I228+'Provincial populations'!$K$70*CDD!J228+'Provincial populations'!$J$70*CDD!M228+'Provincial populations'!$I$70*CDD!N228+'Provincial populations'!$H$70*CDD!O228+'Provincial populations'!$G$70*CDD!P228+'Provincial populations'!$F$70*CDD!Q228+'Provincial populations'!$E$70*CDD!R228</f>
        <v>0</v>
      </c>
    </row>
    <row r="229" spans="2:19" x14ac:dyDescent="0.2">
      <c r="B229" s="16">
        <v>35916</v>
      </c>
      <c r="C229" s="17">
        <v>0</v>
      </c>
      <c r="D229" s="13">
        <v>0.3</v>
      </c>
      <c r="E229" s="13">
        <v>0</v>
      </c>
      <c r="F229" s="18">
        <f t="shared" si="10"/>
        <v>0.14532745244752487</v>
      </c>
      <c r="G229" s="13">
        <v>2.7</v>
      </c>
      <c r="H229" s="13">
        <v>8.4</v>
      </c>
      <c r="I229" s="18">
        <f t="shared" si="12"/>
        <v>5.8722516166960617</v>
      </c>
      <c r="J229" s="13">
        <v>0.8</v>
      </c>
      <c r="K229" s="13">
        <v>28.6</v>
      </c>
      <c r="L229" s="13">
        <v>28.6</v>
      </c>
      <c r="M229" s="18">
        <f t="shared" si="11"/>
        <v>28.6</v>
      </c>
      <c r="N229" s="13">
        <v>26.9</v>
      </c>
      <c r="O229" s="13">
        <v>0</v>
      </c>
      <c r="P229" s="13">
        <v>0.1</v>
      </c>
      <c r="Q229" s="13">
        <v>0</v>
      </c>
      <c r="R229" s="13">
        <v>0</v>
      </c>
      <c r="S229" s="21">
        <f>'Provincial populations'!$N$70*CDD!C229+'Provincial populations'!$M$70*CDD!F229+'Provincial populations'!$L$70*CDD!I229+'Provincial populations'!$K$70*CDD!J229+'Provincial populations'!$J$70*CDD!M229+'Provincial populations'!$I$70*CDD!N229+'Provincial populations'!$H$70*CDD!O229+'Provincial populations'!$G$70*CDD!P229+'Provincial populations'!$F$70*CDD!Q229+'Provincial populations'!$E$70*CDD!R229</f>
        <v>17.533440722027155</v>
      </c>
    </row>
    <row r="230" spans="2:19" x14ac:dyDescent="0.2">
      <c r="B230" s="16">
        <v>35947</v>
      </c>
      <c r="C230" s="17">
        <v>5.0999999999999996</v>
      </c>
      <c r="D230" s="13">
        <v>0.2</v>
      </c>
      <c r="E230" s="13">
        <v>0</v>
      </c>
      <c r="F230" s="18">
        <f t="shared" si="10"/>
        <v>9.688496829834993E-2</v>
      </c>
      <c r="G230" s="13">
        <v>12.7</v>
      </c>
      <c r="H230" s="13">
        <v>14.9</v>
      </c>
      <c r="I230" s="18">
        <f t="shared" si="12"/>
        <v>13.924377816970409</v>
      </c>
      <c r="J230" s="13">
        <v>25.3</v>
      </c>
      <c r="K230" s="13">
        <v>77.900000000000006</v>
      </c>
      <c r="L230" s="13">
        <v>82.4</v>
      </c>
      <c r="M230" s="18">
        <f t="shared" si="11"/>
        <v>81.605819981149864</v>
      </c>
      <c r="N230" s="13">
        <v>82</v>
      </c>
      <c r="O230" s="13">
        <v>0.5</v>
      </c>
      <c r="P230" s="13">
        <v>4.9000000000000004</v>
      </c>
      <c r="Q230" s="13">
        <v>7.7</v>
      </c>
      <c r="R230" s="13">
        <v>2.5</v>
      </c>
      <c r="S230" s="21">
        <f>'Provincial populations'!$N$70*CDD!C230+'Provincial populations'!$M$70*CDD!F230+'Provincial populations'!$L$70*CDD!I230+'Provincial populations'!$K$70*CDD!J230+'Provincial populations'!$J$70*CDD!M230+'Provincial populations'!$I$70*CDD!N230+'Provincial populations'!$H$70*CDD!O230+'Provincial populations'!$G$70*CDD!P230+'Provincial populations'!$F$70*CDD!Q230+'Provincial populations'!$E$70*CDD!R230</f>
        <v>52.948322985259281</v>
      </c>
    </row>
    <row r="231" spans="2:19" x14ac:dyDescent="0.2">
      <c r="B231" s="16">
        <v>35977</v>
      </c>
      <c r="C231" s="17">
        <v>54.6</v>
      </c>
      <c r="D231" s="13">
        <v>19.899999999999999</v>
      </c>
      <c r="E231" s="13">
        <v>28.7</v>
      </c>
      <c r="F231" s="18">
        <f t="shared" si="10"/>
        <v>24.4370613948726</v>
      </c>
      <c r="G231" s="13">
        <v>59.2</v>
      </c>
      <c r="H231" s="13">
        <v>51.8</v>
      </c>
      <c r="I231" s="18">
        <f t="shared" si="12"/>
        <v>55.081638252008617</v>
      </c>
      <c r="J231" s="13">
        <v>63.1</v>
      </c>
      <c r="K231" s="13">
        <v>89.2</v>
      </c>
      <c r="L231" s="13">
        <v>101.3</v>
      </c>
      <c r="M231" s="18">
        <f t="shared" si="11"/>
        <v>99.164538171536293</v>
      </c>
      <c r="N231" s="13">
        <v>97.2</v>
      </c>
      <c r="O231" s="13">
        <v>10.1</v>
      </c>
      <c r="P231" s="13">
        <v>56.5</v>
      </c>
      <c r="Q231" s="13">
        <v>62.7</v>
      </c>
      <c r="R231" s="13">
        <v>16</v>
      </c>
      <c r="S231" s="21">
        <f>'Provincial populations'!$N$70*CDD!C231+'Provincial populations'!$M$70*CDD!F231+'Provincial populations'!$L$70*CDD!I231+'Provincial populations'!$K$70*CDD!J231+'Provincial populations'!$J$70*CDD!M231+'Provincial populations'!$I$70*CDD!N231+'Provincial populations'!$H$70*CDD!O231+'Provincial populations'!$G$70*CDD!P231+'Provincial populations'!$F$70*CDD!Q231+'Provincial populations'!$E$70*CDD!R231</f>
        <v>77.259552916654883</v>
      </c>
    </row>
    <row r="232" spans="2:19" x14ac:dyDescent="0.2">
      <c r="B232" s="16">
        <v>36008</v>
      </c>
      <c r="C232" s="17">
        <v>40.4</v>
      </c>
      <c r="D232" s="13">
        <v>29.6</v>
      </c>
      <c r="E232" s="13">
        <v>23.8</v>
      </c>
      <c r="F232" s="18">
        <f t="shared" si="10"/>
        <v>26.609664080652148</v>
      </c>
      <c r="G232" s="13">
        <v>76</v>
      </c>
      <c r="H232" s="13">
        <v>77.3</v>
      </c>
      <c r="I232" s="18">
        <f t="shared" si="12"/>
        <v>76.723495982755239</v>
      </c>
      <c r="J232" s="13">
        <v>85.6</v>
      </c>
      <c r="K232" s="13">
        <v>86.1</v>
      </c>
      <c r="L232" s="13">
        <v>117.7</v>
      </c>
      <c r="M232" s="18">
        <f t="shared" si="11"/>
        <v>112.12309142318567</v>
      </c>
      <c r="N232" s="13">
        <v>100.2</v>
      </c>
      <c r="O232" s="13">
        <v>10.3</v>
      </c>
      <c r="P232" s="13">
        <v>52.8</v>
      </c>
      <c r="Q232" s="13">
        <v>35.799999999999997</v>
      </c>
      <c r="R232" s="13">
        <v>27.5</v>
      </c>
      <c r="S232" s="21">
        <f>'Provincial populations'!$N$70*CDD!C232+'Provincial populations'!$M$70*CDD!F232+'Provincial populations'!$L$70*CDD!I232+'Provincial populations'!$K$70*CDD!J232+'Provincial populations'!$J$70*CDD!M232+'Provincial populations'!$I$70*CDD!N232+'Provincial populations'!$H$70*CDD!O232+'Provincial populations'!$G$70*CDD!P232+'Provincial populations'!$F$70*CDD!Q232+'Provincial populations'!$E$70*CDD!R232</f>
        <v>82.757103501035985</v>
      </c>
    </row>
    <row r="233" spans="2:19" x14ac:dyDescent="0.2">
      <c r="B233" s="16">
        <v>36039</v>
      </c>
      <c r="C233" s="17">
        <v>12.6</v>
      </c>
      <c r="D233" s="13">
        <v>0</v>
      </c>
      <c r="E233" s="13">
        <v>5.0999999999999996</v>
      </c>
      <c r="F233" s="18">
        <f t="shared" si="10"/>
        <v>2.6294333083920765</v>
      </c>
      <c r="G233" s="13">
        <v>28.7</v>
      </c>
      <c r="H233" s="13">
        <v>16.8</v>
      </c>
      <c r="I233" s="18">
        <f t="shared" si="12"/>
        <v>22.077229080932785</v>
      </c>
      <c r="J233" s="13">
        <v>12</v>
      </c>
      <c r="K233" s="13">
        <v>12.2</v>
      </c>
      <c r="L233" s="13">
        <v>45</v>
      </c>
      <c r="M233" s="18">
        <f t="shared" si="11"/>
        <v>39.211310084825634</v>
      </c>
      <c r="N233" s="13">
        <v>11.6</v>
      </c>
      <c r="O233" s="13">
        <v>0</v>
      </c>
      <c r="P233" s="13">
        <v>1.6</v>
      </c>
      <c r="Q233" s="13">
        <v>0</v>
      </c>
      <c r="R233" s="13">
        <v>2.8</v>
      </c>
      <c r="S233" s="21">
        <f>'Provincial populations'!$N$70*CDD!C233+'Provincial populations'!$M$70*CDD!F233+'Provincial populations'!$L$70*CDD!I233+'Provincial populations'!$K$70*CDD!J233+'Provincial populations'!$J$70*CDD!M233+'Provincial populations'!$I$70*CDD!N233+'Provincial populations'!$H$70*CDD!O233+'Provincial populations'!$G$70*CDD!P233+'Provincial populations'!$F$70*CDD!Q233+'Provincial populations'!$E$70*CDD!R233</f>
        <v>20.79998269694623</v>
      </c>
    </row>
    <row r="234" spans="2:19" x14ac:dyDescent="0.2">
      <c r="B234" s="16">
        <v>36069</v>
      </c>
      <c r="C234" s="17">
        <v>0</v>
      </c>
      <c r="D234" s="13">
        <v>0</v>
      </c>
      <c r="E234" s="13">
        <v>0</v>
      </c>
      <c r="F234" s="18">
        <f t="shared" si="10"/>
        <v>0</v>
      </c>
      <c r="G234" s="13">
        <v>0</v>
      </c>
      <c r="H234" s="13">
        <v>0</v>
      </c>
      <c r="I234" s="18">
        <f t="shared" si="12"/>
        <v>0</v>
      </c>
      <c r="J234" s="13">
        <v>0</v>
      </c>
      <c r="K234" s="13">
        <v>0</v>
      </c>
      <c r="L234" s="13">
        <v>0</v>
      </c>
      <c r="M234" s="18">
        <f t="shared" si="11"/>
        <v>0</v>
      </c>
      <c r="N234" s="13">
        <v>0.2</v>
      </c>
      <c r="O234" s="13">
        <v>0</v>
      </c>
      <c r="P234" s="13">
        <v>0</v>
      </c>
      <c r="Q234" s="13">
        <v>0</v>
      </c>
      <c r="R234" s="13">
        <v>0</v>
      </c>
      <c r="S234" s="21">
        <f>'Provincial populations'!$N$70*CDD!C234+'Provincial populations'!$M$70*CDD!F234+'Provincial populations'!$L$70*CDD!I234+'Provincial populations'!$K$70*CDD!J234+'Provincial populations'!$J$70*CDD!M234+'Provincial populations'!$I$70*CDD!N234+'Provincial populations'!$H$70*CDD!O234+'Provincial populations'!$G$70*CDD!P234+'Provincial populations'!$F$70*CDD!Q234+'Provincial populations'!$E$70*CDD!R234</f>
        <v>4.8389276360642997E-2</v>
      </c>
    </row>
    <row r="235" spans="2:19" x14ac:dyDescent="0.2">
      <c r="B235" s="16">
        <v>36100</v>
      </c>
      <c r="C235" s="17">
        <v>0</v>
      </c>
      <c r="D235" s="13">
        <v>0</v>
      </c>
      <c r="E235" s="13">
        <v>0</v>
      </c>
      <c r="F235" s="18">
        <f t="shared" si="10"/>
        <v>0</v>
      </c>
      <c r="G235" s="13">
        <v>0</v>
      </c>
      <c r="H235" s="13">
        <v>0</v>
      </c>
      <c r="I235" s="18">
        <f t="shared" si="12"/>
        <v>0</v>
      </c>
      <c r="J235" s="13">
        <v>0</v>
      </c>
      <c r="K235" s="13">
        <v>0</v>
      </c>
      <c r="L235" s="13">
        <v>0</v>
      </c>
      <c r="M235" s="18">
        <f t="shared" si="11"/>
        <v>0</v>
      </c>
      <c r="N235" s="13">
        <v>0</v>
      </c>
      <c r="O235" s="13">
        <v>0</v>
      </c>
      <c r="P235" s="13">
        <v>0</v>
      </c>
      <c r="Q235" s="13">
        <v>0</v>
      </c>
      <c r="R235" s="13">
        <v>0</v>
      </c>
      <c r="S235" s="21">
        <f>'Provincial populations'!$N$70*CDD!C235+'Provincial populations'!$M$70*CDD!F235+'Provincial populations'!$L$70*CDD!I235+'Provincial populations'!$K$70*CDD!J235+'Provincial populations'!$J$70*CDD!M235+'Provincial populations'!$I$70*CDD!N235+'Provincial populations'!$H$70*CDD!O235+'Provincial populations'!$G$70*CDD!P235+'Provincial populations'!$F$70*CDD!Q235+'Provincial populations'!$E$70*CDD!R235</f>
        <v>0</v>
      </c>
    </row>
    <row r="236" spans="2:19" x14ac:dyDescent="0.2">
      <c r="B236" s="16">
        <v>36130</v>
      </c>
      <c r="C236" s="17">
        <v>0</v>
      </c>
      <c r="D236" s="13">
        <v>0</v>
      </c>
      <c r="E236" s="13">
        <v>0</v>
      </c>
      <c r="F236" s="18">
        <f t="shared" si="10"/>
        <v>0</v>
      </c>
      <c r="G236" s="13">
        <v>0</v>
      </c>
      <c r="H236" s="13">
        <v>0</v>
      </c>
      <c r="I236" s="18">
        <f t="shared" si="12"/>
        <v>0</v>
      </c>
      <c r="J236" s="13">
        <v>0</v>
      </c>
      <c r="K236" s="13">
        <v>0</v>
      </c>
      <c r="L236" s="13">
        <v>0</v>
      </c>
      <c r="M236" s="18">
        <f t="shared" si="11"/>
        <v>0</v>
      </c>
      <c r="N236" s="13">
        <v>0</v>
      </c>
      <c r="O236" s="13">
        <v>0</v>
      </c>
      <c r="P236" s="13">
        <v>0</v>
      </c>
      <c r="Q236" s="13">
        <v>0</v>
      </c>
      <c r="R236" s="13">
        <v>0</v>
      </c>
      <c r="S236" s="21">
        <f>'Provincial populations'!$N$70*CDD!C236+'Provincial populations'!$M$70*CDD!F236+'Provincial populations'!$L$70*CDD!I236+'Provincial populations'!$K$70*CDD!J236+'Provincial populations'!$J$70*CDD!M236+'Provincial populations'!$I$70*CDD!N236+'Provincial populations'!$H$70*CDD!O236+'Provincial populations'!$G$70*CDD!P236+'Provincial populations'!$F$70*CDD!Q236+'Provincial populations'!$E$70*CDD!R236</f>
        <v>0</v>
      </c>
    </row>
    <row r="237" spans="2:19" x14ac:dyDescent="0.2">
      <c r="B237" s="16">
        <v>36161</v>
      </c>
      <c r="C237" s="17">
        <v>0</v>
      </c>
      <c r="D237" s="13">
        <v>0</v>
      </c>
      <c r="E237" s="13">
        <v>0</v>
      </c>
      <c r="F237" s="18">
        <f t="shared" si="10"/>
        <v>0</v>
      </c>
      <c r="G237" s="13">
        <v>0</v>
      </c>
      <c r="H237" s="13">
        <v>0</v>
      </c>
      <c r="I237" s="18">
        <f t="shared" si="12"/>
        <v>0</v>
      </c>
      <c r="J237" s="13">
        <v>0</v>
      </c>
      <c r="K237" s="13">
        <v>0</v>
      </c>
      <c r="L237" s="13">
        <v>0</v>
      </c>
      <c r="M237" s="18">
        <f t="shared" si="11"/>
        <v>0</v>
      </c>
      <c r="N237" s="13">
        <v>0</v>
      </c>
      <c r="O237" s="13">
        <v>0</v>
      </c>
      <c r="P237" s="13">
        <v>0</v>
      </c>
      <c r="Q237" s="13">
        <v>0</v>
      </c>
      <c r="R237" s="13">
        <v>0</v>
      </c>
      <c r="S237" s="21">
        <f>'Provincial populations'!$N$71*CDD!C237+'Provincial populations'!$M$71*CDD!F237+'Provincial populations'!$L$71*CDD!I237+'Provincial populations'!$K$71*CDD!J237+'Provincial populations'!$J$71*CDD!M237+'Provincial populations'!$I$71*CDD!N237+'Provincial populations'!$H$71*CDD!O237+'Provincial populations'!$G$71*CDD!P237+'Provincial populations'!$F$71*CDD!Q237+'Provincial populations'!$E$71*CDD!R237</f>
        <v>0</v>
      </c>
    </row>
    <row r="238" spans="2:19" x14ac:dyDescent="0.2">
      <c r="B238" s="16">
        <v>36192</v>
      </c>
      <c r="C238" s="17">
        <v>0</v>
      </c>
      <c r="D238" s="13">
        <v>0</v>
      </c>
      <c r="E238" s="13">
        <v>0</v>
      </c>
      <c r="F238" s="18">
        <f t="shared" si="10"/>
        <v>0</v>
      </c>
      <c r="G238" s="13">
        <v>0</v>
      </c>
      <c r="H238" s="13">
        <v>0</v>
      </c>
      <c r="I238" s="18">
        <f t="shared" si="12"/>
        <v>0</v>
      </c>
      <c r="J238" s="13">
        <v>0</v>
      </c>
      <c r="K238" s="13">
        <v>0</v>
      </c>
      <c r="L238" s="13">
        <v>0</v>
      </c>
      <c r="M238" s="18">
        <f t="shared" si="11"/>
        <v>0</v>
      </c>
      <c r="N238" s="13">
        <v>0</v>
      </c>
      <c r="O238" s="13">
        <v>0</v>
      </c>
      <c r="P238" s="13">
        <v>0</v>
      </c>
      <c r="Q238" s="13">
        <v>0</v>
      </c>
      <c r="R238" s="13">
        <v>0</v>
      </c>
      <c r="S238" s="21">
        <f>'Provincial populations'!$N$71*CDD!C238+'Provincial populations'!$M$71*CDD!F238+'Provincial populations'!$L$71*CDD!I238+'Provincial populations'!$K$71*CDD!J238+'Provincial populations'!$J$71*CDD!M238+'Provincial populations'!$I$71*CDD!N238+'Provincial populations'!$H$71*CDD!O238+'Provincial populations'!$G$71*CDD!P238+'Provincial populations'!$F$71*CDD!Q238+'Provincial populations'!$E$71*CDD!R238</f>
        <v>0</v>
      </c>
    </row>
    <row r="239" spans="2:19" x14ac:dyDescent="0.2">
      <c r="B239" s="16">
        <v>36220</v>
      </c>
      <c r="C239" s="17">
        <v>0</v>
      </c>
      <c r="D239" s="13">
        <v>0</v>
      </c>
      <c r="E239" s="13">
        <v>0</v>
      </c>
      <c r="F239" s="18">
        <f t="shared" si="10"/>
        <v>0</v>
      </c>
      <c r="G239" s="13">
        <v>0</v>
      </c>
      <c r="H239" s="13">
        <v>0</v>
      </c>
      <c r="I239" s="18">
        <f t="shared" si="12"/>
        <v>0</v>
      </c>
      <c r="J239" s="13">
        <v>0</v>
      </c>
      <c r="K239" s="13">
        <v>0</v>
      </c>
      <c r="L239" s="13">
        <v>0</v>
      </c>
      <c r="M239" s="18">
        <f t="shared" si="11"/>
        <v>0</v>
      </c>
      <c r="N239" s="13">
        <v>0</v>
      </c>
      <c r="O239" s="13">
        <v>0</v>
      </c>
      <c r="P239" s="13">
        <v>0</v>
      </c>
      <c r="Q239" s="13">
        <v>0</v>
      </c>
      <c r="R239" s="13">
        <v>0</v>
      </c>
      <c r="S239" s="21">
        <f>'Provincial populations'!$N$71*CDD!C239+'Provincial populations'!$M$71*CDD!F239+'Provincial populations'!$L$71*CDD!I239+'Provincial populations'!$K$71*CDD!J239+'Provincial populations'!$J$71*CDD!M239+'Provincial populations'!$I$71*CDD!N239+'Provincial populations'!$H$71*CDD!O239+'Provincial populations'!$G$71*CDD!P239+'Provincial populations'!$F$71*CDD!Q239+'Provincial populations'!$E$71*CDD!R239</f>
        <v>0</v>
      </c>
    </row>
    <row r="240" spans="2:19" x14ac:dyDescent="0.2">
      <c r="B240" s="16">
        <v>36251</v>
      </c>
      <c r="C240" s="17">
        <v>0</v>
      </c>
      <c r="D240" s="13">
        <v>0</v>
      </c>
      <c r="E240" s="13">
        <v>0</v>
      </c>
      <c r="F240" s="18">
        <f t="shared" si="10"/>
        <v>0</v>
      </c>
      <c r="G240" s="13">
        <v>0</v>
      </c>
      <c r="H240" s="13">
        <v>0</v>
      </c>
      <c r="I240" s="18">
        <f t="shared" si="12"/>
        <v>0</v>
      </c>
      <c r="J240" s="13">
        <v>0</v>
      </c>
      <c r="K240" s="13">
        <v>0</v>
      </c>
      <c r="L240" s="13">
        <v>0</v>
      </c>
      <c r="M240" s="18">
        <f t="shared" si="11"/>
        <v>0</v>
      </c>
      <c r="N240" s="13">
        <v>0</v>
      </c>
      <c r="O240" s="13">
        <v>0</v>
      </c>
      <c r="P240" s="13">
        <v>0</v>
      </c>
      <c r="Q240" s="13">
        <v>0</v>
      </c>
      <c r="R240" s="13">
        <v>0</v>
      </c>
      <c r="S240" s="21">
        <f>'Provincial populations'!$N$71*CDD!C240+'Provincial populations'!$M$71*CDD!F240+'Provincial populations'!$L$71*CDD!I240+'Provincial populations'!$K$71*CDD!J240+'Provincial populations'!$J$71*CDD!M240+'Provincial populations'!$I$71*CDD!N240+'Provincial populations'!$H$71*CDD!O240+'Provincial populations'!$G$71*CDD!P240+'Provincial populations'!$F$71*CDD!Q240+'Provincial populations'!$E$71*CDD!R240</f>
        <v>0</v>
      </c>
    </row>
    <row r="241" spans="2:19" x14ac:dyDescent="0.2">
      <c r="B241" s="16">
        <v>36281</v>
      </c>
      <c r="C241" s="17">
        <v>0</v>
      </c>
      <c r="D241" s="13">
        <v>0.8</v>
      </c>
      <c r="E241" s="13">
        <v>0</v>
      </c>
      <c r="F241" s="18">
        <f t="shared" si="10"/>
        <v>0.38753987319339972</v>
      </c>
      <c r="G241" s="13">
        <v>0</v>
      </c>
      <c r="H241" s="13">
        <v>2</v>
      </c>
      <c r="I241" s="18">
        <f t="shared" si="12"/>
        <v>1.1130707427003723</v>
      </c>
      <c r="J241" s="13">
        <v>6.5</v>
      </c>
      <c r="K241" s="13">
        <v>31.3</v>
      </c>
      <c r="L241" s="13">
        <v>19.399999999999999</v>
      </c>
      <c r="M241" s="18">
        <f t="shared" si="11"/>
        <v>21.50016493873704</v>
      </c>
      <c r="N241" s="13">
        <v>32.6</v>
      </c>
      <c r="O241" s="13">
        <v>0</v>
      </c>
      <c r="P241" s="13">
        <v>2.1</v>
      </c>
      <c r="Q241" s="13">
        <v>0.5</v>
      </c>
      <c r="R241" s="13">
        <v>0</v>
      </c>
      <c r="S241" s="21">
        <f>'Provincial populations'!$N$71*CDD!C241+'Provincial populations'!$M$71*CDD!F241+'Provincial populations'!$L$71*CDD!I241+'Provincial populations'!$K$71*CDD!J241+'Provincial populations'!$J$71*CDD!M241+'Provincial populations'!$I$71*CDD!N241+'Provincial populations'!$H$71*CDD!O241+'Provincial populations'!$G$71*CDD!P241+'Provincial populations'!$F$71*CDD!Q241+'Provincial populations'!$E$71*CDD!R241</f>
        <v>16.374987816168236</v>
      </c>
    </row>
    <row r="242" spans="2:19" x14ac:dyDescent="0.2">
      <c r="B242" s="16">
        <v>36312</v>
      </c>
      <c r="C242" s="17">
        <v>3.3</v>
      </c>
      <c r="D242" s="13">
        <v>2.9</v>
      </c>
      <c r="E242" s="13">
        <v>0</v>
      </c>
      <c r="F242" s="18">
        <f t="shared" si="10"/>
        <v>1.4048320403260739</v>
      </c>
      <c r="G242" s="13">
        <v>10.8</v>
      </c>
      <c r="H242" s="13">
        <v>9.1</v>
      </c>
      <c r="I242" s="18">
        <f t="shared" si="12"/>
        <v>9.8538898687046839</v>
      </c>
      <c r="J242" s="13">
        <v>25.6</v>
      </c>
      <c r="K242" s="13">
        <v>99.6</v>
      </c>
      <c r="L242" s="13">
        <v>96</v>
      </c>
      <c r="M242" s="18">
        <f t="shared" si="11"/>
        <v>96.635344015080108</v>
      </c>
      <c r="N242" s="13">
        <v>101.6</v>
      </c>
      <c r="O242" s="13">
        <v>15</v>
      </c>
      <c r="P242" s="13">
        <v>32.200000000000003</v>
      </c>
      <c r="Q242" s="13">
        <v>35.200000000000003</v>
      </c>
      <c r="R242" s="13">
        <v>2.6</v>
      </c>
      <c r="S242" s="21">
        <f>'Provincial populations'!$N$71*CDD!C242+'Provincial populations'!$M$71*CDD!F242+'Provincial populations'!$L$71*CDD!I242+'Provincial populations'!$K$71*CDD!J242+'Provincial populations'!$J$71*CDD!M242+'Provincial populations'!$I$71*CDD!N242+'Provincial populations'!$H$71*CDD!O242+'Provincial populations'!$G$71*CDD!P242+'Provincial populations'!$F$71*CDD!Q242+'Provincial populations'!$E$71*CDD!R242</f>
        <v>64.469259641436267</v>
      </c>
    </row>
    <row r="243" spans="2:19" x14ac:dyDescent="0.2">
      <c r="B243" s="16">
        <v>36342</v>
      </c>
      <c r="C243" s="17">
        <v>7.8</v>
      </c>
      <c r="D243" s="13">
        <v>4.0999999999999996</v>
      </c>
      <c r="E243" s="13">
        <v>4.9000000000000004</v>
      </c>
      <c r="F243" s="18">
        <f t="shared" si="10"/>
        <v>4.5124601268065998</v>
      </c>
      <c r="G243" s="13">
        <v>26.2</v>
      </c>
      <c r="H243" s="13">
        <v>20.7</v>
      </c>
      <c r="I243" s="18">
        <f t="shared" si="12"/>
        <v>23.139055457573974</v>
      </c>
      <c r="J243" s="13">
        <v>58.7</v>
      </c>
      <c r="K243" s="13">
        <v>141.69999999999999</v>
      </c>
      <c r="L243" s="13">
        <v>196.5</v>
      </c>
      <c r="M243" s="18">
        <f t="shared" si="11"/>
        <v>186.82865221489163</v>
      </c>
      <c r="N243" s="13">
        <v>145.80000000000001</v>
      </c>
      <c r="O243" s="13">
        <v>32.4</v>
      </c>
      <c r="P243" s="13">
        <v>75.900000000000006</v>
      </c>
      <c r="Q243" s="13">
        <v>73.5</v>
      </c>
      <c r="R243" s="13">
        <v>11.8</v>
      </c>
      <c r="S243" s="21">
        <f>'Provincial populations'!$N$71*CDD!C243+'Provincial populations'!$M$71*CDD!F243+'Provincial populations'!$L$71*CDD!I243+'Provincial populations'!$K$71*CDD!J243+'Provincial populations'!$J$71*CDD!M243+'Provincial populations'!$I$71*CDD!N243+'Provincial populations'!$H$71*CDD!O243+'Provincial populations'!$G$71*CDD!P243+'Provincial populations'!$F$71*CDD!Q243+'Provincial populations'!$E$71*CDD!R243</f>
        <v>113.9360202177936</v>
      </c>
    </row>
    <row r="244" spans="2:19" x14ac:dyDescent="0.2">
      <c r="B244" s="16">
        <v>36373</v>
      </c>
      <c r="C244" s="17">
        <v>26.9</v>
      </c>
      <c r="D244" s="13">
        <v>6.2</v>
      </c>
      <c r="E244" s="13">
        <v>9.4</v>
      </c>
      <c r="F244" s="18">
        <f t="shared" si="10"/>
        <v>7.8498405072263999</v>
      </c>
      <c r="G244" s="13">
        <v>27.3</v>
      </c>
      <c r="H244" s="13">
        <v>36.5</v>
      </c>
      <c r="I244" s="18">
        <f t="shared" si="12"/>
        <v>32.420125416421712</v>
      </c>
      <c r="J244" s="13">
        <v>40.5</v>
      </c>
      <c r="K244" s="13">
        <v>57.6</v>
      </c>
      <c r="L244" s="13">
        <v>79.099999999999994</v>
      </c>
      <c r="M244" s="18">
        <f t="shared" si="11"/>
        <v>75.305584354382646</v>
      </c>
      <c r="N244" s="13">
        <v>72.5</v>
      </c>
      <c r="O244" s="13">
        <v>8.4</v>
      </c>
      <c r="P244" s="13">
        <v>48.6</v>
      </c>
      <c r="Q244" s="13">
        <v>36.9</v>
      </c>
      <c r="R244" s="13">
        <v>15.1</v>
      </c>
      <c r="S244" s="21">
        <f>'Provincial populations'!$N$71*CDD!C244+'Provincial populations'!$M$71*CDD!F244+'Provincial populations'!$L$71*CDD!I244+'Provincial populations'!$K$71*CDD!J244+'Provincial populations'!$J$71*CDD!M244+'Provincial populations'!$I$71*CDD!N244+'Provincial populations'!$H$71*CDD!O244+'Provincial populations'!$G$71*CDD!P244+'Provincial populations'!$F$71*CDD!Q244+'Provincial populations'!$E$71*CDD!R244</f>
        <v>55.008248665410939</v>
      </c>
    </row>
    <row r="245" spans="2:19" x14ac:dyDescent="0.2">
      <c r="B245" s="16">
        <v>36404</v>
      </c>
      <c r="C245" s="17">
        <v>0.3</v>
      </c>
      <c r="D245" s="13">
        <v>0</v>
      </c>
      <c r="E245" s="13">
        <v>0.2</v>
      </c>
      <c r="F245" s="18">
        <f t="shared" si="10"/>
        <v>0.10311503170165007</v>
      </c>
      <c r="G245" s="13">
        <v>0</v>
      </c>
      <c r="H245" s="13">
        <v>0</v>
      </c>
      <c r="I245" s="18">
        <f t="shared" si="12"/>
        <v>0</v>
      </c>
      <c r="J245" s="13">
        <v>0</v>
      </c>
      <c r="K245" s="13">
        <v>49.6</v>
      </c>
      <c r="L245" s="13">
        <v>48.9</v>
      </c>
      <c r="M245" s="18">
        <f t="shared" si="11"/>
        <v>49.023539114043352</v>
      </c>
      <c r="N245" s="13">
        <v>58</v>
      </c>
      <c r="O245" s="13">
        <v>15.9</v>
      </c>
      <c r="P245" s="13">
        <v>56.9</v>
      </c>
      <c r="Q245" s="13">
        <v>48.3</v>
      </c>
      <c r="R245" s="13">
        <v>9</v>
      </c>
      <c r="S245" s="21">
        <f>'Provincial populations'!$N$71*CDD!C245+'Provincial populations'!$M$71*CDD!F245+'Provincial populations'!$L$71*CDD!I245+'Provincial populations'!$K$71*CDD!J245+'Provincial populations'!$J$71*CDD!M245+'Provincial populations'!$I$71*CDD!N245+'Provincial populations'!$H$71*CDD!O245+'Provincial populations'!$G$71*CDD!P245+'Provincial populations'!$F$71*CDD!Q245+'Provincial populations'!$E$71*CDD!R245</f>
        <v>35.087646656241034</v>
      </c>
    </row>
    <row r="246" spans="2:19" x14ac:dyDescent="0.2">
      <c r="B246" s="16">
        <v>36434</v>
      </c>
      <c r="C246" s="17">
        <v>0</v>
      </c>
      <c r="D246" s="13">
        <v>0</v>
      </c>
      <c r="E246" s="13">
        <v>0</v>
      </c>
      <c r="F246" s="18">
        <f t="shared" si="10"/>
        <v>0</v>
      </c>
      <c r="G246" s="13">
        <v>0</v>
      </c>
      <c r="H246" s="13">
        <v>0</v>
      </c>
      <c r="I246" s="18">
        <f t="shared" si="12"/>
        <v>0</v>
      </c>
      <c r="J246" s="13">
        <v>0</v>
      </c>
      <c r="K246" s="13">
        <v>0</v>
      </c>
      <c r="L246" s="13">
        <v>0</v>
      </c>
      <c r="M246" s="18">
        <f t="shared" si="11"/>
        <v>0</v>
      </c>
      <c r="N246" s="13">
        <v>0</v>
      </c>
      <c r="O246" s="13">
        <v>0</v>
      </c>
      <c r="P246" s="13">
        <v>0</v>
      </c>
      <c r="Q246" s="13">
        <v>0</v>
      </c>
      <c r="R246" s="13">
        <v>0</v>
      </c>
      <c r="S246" s="21">
        <f>'Provincial populations'!$N$71*CDD!C246+'Provincial populations'!$M$71*CDD!F246+'Provincial populations'!$L$71*CDD!I246+'Provincial populations'!$K$71*CDD!J246+'Provincial populations'!$J$71*CDD!M246+'Provincial populations'!$I$71*CDD!N246+'Provincial populations'!$H$71*CDD!O246+'Provincial populations'!$G$71*CDD!P246+'Provincial populations'!$F$71*CDD!Q246+'Provincial populations'!$E$71*CDD!R246</f>
        <v>0</v>
      </c>
    </row>
    <row r="247" spans="2:19" x14ac:dyDescent="0.2">
      <c r="B247" s="16">
        <v>36465</v>
      </c>
      <c r="C247" s="17">
        <v>0</v>
      </c>
      <c r="D247" s="13">
        <v>0</v>
      </c>
      <c r="E247" s="13">
        <v>0</v>
      </c>
      <c r="F247" s="18">
        <f t="shared" si="10"/>
        <v>0</v>
      </c>
      <c r="G247" s="13">
        <v>0</v>
      </c>
      <c r="H247" s="13">
        <v>0</v>
      </c>
      <c r="I247" s="18">
        <f t="shared" si="12"/>
        <v>0</v>
      </c>
      <c r="J247" s="13">
        <v>0</v>
      </c>
      <c r="K247" s="13">
        <v>0</v>
      </c>
      <c r="L247" s="13">
        <v>0</v>
      </c>
      <c r="M247" s="18">
        <f t="shared" si="11"/>
        <v>0</v>
      </c>
      <c r="N247" s="13">
        <v>0</v>
      </c>
      <c r="O247" s="13">
        <v>0</v>
      </c>
      <c r="P247" s="13">
        <v>0</v>
      </c>
      <c r="Q247" s="13">
        <v>0</v>
      </c>
      <c r="R247" s="13">
        <v>0</v>
      </c>
      <c r="S247" s="21">
        <f>'Provincial populations'!$N$71*CDD!C247+'Provincial populations'!$M$71*CDD!F247+'Provincial populations'!$L$71*CDD!I247+'Provincial populations'!$K$71*CDD!J247+'Provincial populations'!$J$71*CDD!M247+'Provincial populations'!$I$71*CDD!N247+'Provincial populations'!$H$71*CDD!O247+'Provincial populations'!$G$71*CDD!P247+'Provincial populations'!$F$71*CDD!Q247+'Provincial populations'!$E$71*CDD!R247</f>
        <v>0</v>
      </c>
    </row>
    <row r="248" spans="2:19" x14ac:dyDescent="0.2">
      <c r="B248" s="16">
        <v>36495</v>
      </c>
      <c r="C248" s="17">
        <v>0</v>
      </c>
      <c r="D248" s="13">
        <v>0</v>
      </c>
      <c r="E248" s="13">
        <v>0</v>
      </c>
      <c r="F248" s="18">
        <f t="shared" si="10"/>
        <v>0</v>
      </c>
      <c r="G248" s="13">
        <v>0</v>
      </c>
      <c r="H248" s="13">
        <v>0</v>
      </c>
      <c r="I248" s="18">
        <f t="shared" si="12"/>
        <v>0</v>
      </c>
      <c r="J248" s="13">
        <v>0</v>
      </c>
      <c r="K248" s="13">
        <v>0</v>
      </c>
      <c r="L248" s="13">
        <v>0</v>
      </c>
      <c r="M248" s="18">
        <f t="shared" si="11"/>
        <v>0</v>
      </c>
      <c r="N248" s="13">
        <v>0</v>
      </c>
      <c r="O248" s="13">
        <v>0</v>
      </c>
      <c r="P248" s="13">
        <v>0</v>
      </c>
      <c r="Q248" s="13">
        <v>0</v>
      </c>
      <c r="R248" s="13">
        <v>0</v>
      </c>
      <c r="S248" s="21">
        <f>'Provincial populations'!$N$71*CDD!C248+'Provincial populations'!$M$71*CDD!F248+'Provincial populations'!$L$71*CDD!I248+'Provincial populations'!$K$71*CDD!J248+'Provincial populations'!$J$71*CDD!M248+'Provincial populations'!$I$71*CDD!N248+'Provincial populations'!$H$71*CDD!O248+'Provincial populations'!$G$71*CDD!P248+'Provincial populations'!$F$71*CDD!Q248+'Provincial populations'!$E$71*CDD!R248</f>
        <v>0</v>
      </c>
    </row>
    <row r="249" spans="2:19" x14ac:dyDescent="0.2">
      <c r="B249" s="16">
        <v>36526</v>
      </c>
      <c r="C249" s="17">
        <v>0</v>
      </c>
      <c r="D249" s="13">
        <v>0</v>
      </c>
      <c r="E249" s="13">
        <v>0</v>
      </c>
      <c r="F249" s="18">
        <f t="shared" si="10"/>
        <v>0</v>
      </c>
      <c r="G249" s="13">
        <v>0</v>
      </c>
      <c r="H249" s="13">
        <v>0</v>
      </c>
      <c r="I249" s="18">
        <f t="shared" si="12"/>
        <v>0</v>
      </c>
      <c r="J249" s="13">
        <v>0</v>
      </c>
      <c r="K249" s="13">
        <v>0</v>
      </c>
      <c r="L249" s="13">
        <v>0</v>
      </c>
      <c r="M249" s="18">
        <f t="shared" si="11"/>
        <v>0</v>
      </c>
      <c r="N249" s="13">
        <v>0</v>
      </c>
      <c r="O249" s="13">
        <v>0</v>
      </c>
      <c r="P249" s="13">
        <v>0</v>
      </c>
      <c r="Q249" s="13">
        <v>0</v>
      </c>
      <c r="R249" s="13">
        <v>0</v>
      </c>
      <c r="S249" s="21">
        <f>'Provincial populations'!$N$72*CDD!C249+'Provincial populations'!$M$72*CDD!F249+'Provincial populations'!$L$72*CDD!I249+'Provincial populations'!$K$72*CDD!J249+'Provincial populations'!$J$72*CDD!M249+'Provincial populations'!$I$72*CDD!N249+'Provincial populations'!$H$72*CDD!O249+'Provincial populations'!$G$72*CDD!P249+'Provincial populations'!$F$72*CDD!Q249+'Provincial populations'!$E$72*CDD!R249</f>
        <v>0</v>
      </c>
    </row>
    <row r="250" spans="2:19" x14ac:dyDescent="0.2">
      <c r="B250" s="16">
        <v>36557</v>
      </c>
      <c r="C250" s="17">
        <v>0</v>
      </c>
      <c r="D250" s="13">
        <v>0</v>
      </c>
      <c r="E250" s="13">
        <v>0</v>
      </c>
      <c r="F250" s="18">
        <f t="shared" si="10"/>
        <v>0</v>
      </c>
      <c r="G250" s="13">
        <v>0</v>
      </c>
      <c r="H250" s="13">
        <v>0</v>
      </c>
      <c r="I250" s="18">
        <f t="shared" si="12"/>
        <v>0</v>
      </c>
      <c r="J250" s="13">
        <v>0</v>
      </c>
      <c r="K250" s="13">
        <v>0</v>
      </c>
      <c r="L250" s="13">
        <v>0</v>
      </c>
      <c r="M250" s="18">
        <f t="shared" si="11"/>
        <v>0</v>
      </c>
      <c r="N250" s="13">
        <v>0</v>
      </c>
      <c r="O250" s="13">
        <v>0</v>
      </c>
      <c r="P250" s="13">
        <v>0</v>
      </c>
      <c r="Q250" s="13">
        <v>0</v>
      </c>
      <c r="R250" s="13">
        <v>0</v>
      </c>
      <c r="S250" s="21">
        <f>'Provincial populations'!$N$72*CDD!C250+'Provincial populations'!$M$72*CDD!F250+'Provincial populations'!$L$72*CDD!I250+'Provincial populations'!$K$72*CDD!J250+'Provincial populations'!$J$72*CDD!M250+'Provincial populations'!$I$72*CDD!N250+'Provincial populations'!$H$72*CDD!O250+'Provincial populations'!$G$72*CDD!P250+'Provincial populations'!$F$72*CDD!Q250+'Provincial populations'!$E$72*CDD!R250</f>
        <v>0</v>
      </c>
    </row>
    <row r="251" spans="2:19" x14ac:dyDescent="0.2">
      <c r="B251" s="16">
        <v>36586</v>
      </c>
      <c r="C251" s="17">
        <v>0</v>
      </c>
      <c r="D251" s="13">
        <v>0</v>
      </c>
      <c r="E251" s="13">
        <v>0</v>
      </c>
      <c r="F251" s="18">
        <f t="shared" si="10"/>
        <v>0</v>
      </c>
      <c r="G251" s="13">
        <v>0</v>
      </c>
      <c r="H251" s="13">
        <v>0</v>
      </c>
      <c r="I251" s="18">
        <f t="shared" si="12"/>
        <v>0</v>
      </c>
      <c r="J251" s="13">
        <v>0</v>
      </c>
      <c r="K251" s="13">
        <v>0</v>
      </c>
      <c r="L251" s="13">
        <v>0</v>
      </c>
      <c r="M251" s="18">
        <f t="shared" si="11"/>
        <v>0</v>
      </c>
      <c r="N251" s="13">
        <v>0</v>
      </c>
      <c r="O251" s="13">
        <v>0</v>
      </c>
      <c r="P251" s="13">
        <v>0</v>
      </c>
      <c r="Q251" s="13">
        <v>0</v>
      </c>
      <c r="R251" s="13">
        <v>0</v>
      </c>
      <c r="S251" s="21">
        <f>'Provincial populations'!$N$72*CDD!C251+'Provincial populations'!$M$72*CDD!F251+'Provincial populations'!$L$72*CDD!I251+'Provincial populations'!$K$72*CDD!J251+'Provincial populations'!$J$72*CDD!M251+'Provincial populations'!$I$72*CDD!N251+'Provincial populations'!$H$72*CDD!O251+'Provincial populations'!$G$72*CDD!P251+'Provincial populations'!$F$72*CDD!Q251+'Provincial populations'!$E$72*CDD!R251</f>
        <v>0</v>
      </c>
    </row>
    <row r="252" spans="2:19" x14ac:dyDescent="0.2">
      <c r="B252" s="16">
        <v>36617</v>
      </c>
      <c r="C252" s="17">
        <v>0</v>
      </c>
      <c r="D252" s="13">
        <v>0</v>
      </c>
      <c r="E252" s="13">
        <v>0</v>
      </c>
      <c r="F252" s="18">
        <f t="shared" si="10"/>
        <v>0</v>
      </c>
      <c r="G252" s="13">
        <v>0</v>
      </c>
      <c r="H252" s="13">
        <v>0</v>
      </c>
      <c r="I252" s="18">
        <f t="shared" si="12"/>
        <v>0</v>
      </c>
      <c r="J252" s="13">
        <v>0</v>
      </c>
      <c r="K252" s="13">
        <v>0</v>
      </c>
      <c r="L252" s="13">
        <v>0</v>
      </c>
      <c r="M252" s="18">
        <f t="shared" si="11"/>
        <v>0</v>
      </c>
      <c r="N252" s="13">
        <v>0</v>
      </c>
      <c r="O252" s="13">
        <v>0</v>
      </c>
      <c r="P252" s="13">
        <v>0</v>
      </c>
      <c r="Q252" s="13">
        <v>0</v>
      </c>
      <c r="R252" s="13">
        <v>0</v>
      </c>
      <c r="S252" s="21">
        <f>'Provincial populations'!$N$72*CDD!C252+'Provincial populations'!$M$72*CDD!F252+'Provincial populations'!$L$72*CDD!I252+'Provincial populations'!$K$72*CDD!J252+'Provincial populations'!$J$72*CDD!M252+'Provincial populations'!$I$72*CDD!N252+'Provincial populations'!$H$72*CDD!O252+'Provincial populations'!$G$72*CDD!P252+'Provincial populations'!$F$72*CDD!Q252+'Provincial populations'!$E$72*CDD!R252</f>
        <v>0</v>
      </c>
    </row>
    <row r="253" spans="2:19" x14ac:dyDescent="0.2">
      <c r="B253" s="16">
        <v>36647</v>
      </c>
      <c r="C253" s="17">
        <v>0</v>
      </c>
      <c r="D253" s="13">
        <v>0</v>
      </c>
      <c r="E253" s="13">
        <v>0</v>
      </c>
      <c r="F253" s="18">
        <f t="shared" si="10"/>
        <v>0</v>
      </c>
      <c r="G253" s="13">
        <v>0</v>
      </c>
      <c r="H253" s="13">
        <v>0</v>
      </c>
      <c r="I253" s="18">
        <f t="shared" si="12"/>
        <v>0</v>
      </c>
      <c r="J253" s="13">
        <v>0</v>
      </c>
      <c r="K253" s="13">
        <v>2.8</v>
      </c>
      <c r="L253" s="13">
        <v>23.7</v>
      </c>
      <c r="M253" s="18">
        <f t="shared" si="11"/>
        <v>20.011475023562674</v>
      </c>
      <c r="N253" s="13">
        <v>1.4</v>
      </c>
      <c r="O253" s="13">
        <v>0</v>
      </c>
      <c r="P253" s="13">
        <v>0</v>
      </c>
      <c r="Q253" s="13">
        <v>0</v>
      </c>
      <c r="R253" s="13">
        <v>0</v>
      </c>
      <c r="S253" s="21">
        <f>'Provincial populations'!$N$72*CDD!C253+'Provincial populations'!$M$72*CDD!F253+'Provincial populations'!$L$72*CDD!I253+'Provincial populations'!$K$72*CDD!J253+'Provincial populations'!$J$72*CDD!M253+'Provincial populations'!$I$72*CDD!N253+'Provincial populations'!$H$72*CDD!O253+'Provincial populations'!$G$72*CDD!P253+'Provincial populations'!$F$72*CDD!Q253+'Provincial populations'!$E$72*CDD!R253</f>
        <v>7.9548245203239265</v>
      </c>
    </row>
    <row r="254" spans="2:19" x14ac:dyDescent="0.2">
      <c r="B254" s="16">
        <v>36678</v>
      </c>
      <c r="C254" s="17">
        <v>5.4</v>
      </c>
      <c r="D254" s="13">
        <v>2.4</v>
      </c>
      <c r="E254" s="13">
        <v>0</v>
      </c>
      <c r="F254" s="18">
        <f t="shared" si="10"/>
        <v>1.162619619580199</v>
      </c>
      <c r="G254" s="13">
        <v>5</v>
      </c>
      <c r="H254" s="13">
        <v>4.9000000000000004</v>
      </c>
      <c r="I254" s="18">
        <f t="shared" si="12"/>
        <v>4.9443464628649814</v>
      </c>
      <c r="J254" s="13">
        <v>7.5</v>
      </c>
      <c r="K254" s="13">
        <v>30.7</v>
      </c>
      <c r="L254" s="13">
        <v>41.1</v>
      </c>
      <c r="M254" s="18">
        <f t="shared" si="11"/>
        <v>39.264561734213011</v>
      </c>
      <c r="N254" s="13">
        <v>37.4</v>
      </c>
      <c r="O254" s="13">
        <v>2.8</v>
      </c>
      <c r="P254" s="13">
        <v>24.5</v>
      </c>
      <c r="Q254" s="13">
        <v>23.3</v>
      </c>
      <c r="R254" s="13">
        <v>1.1000000000000001</v>
      </c>
      <c r="S254" s="21">
        <f>'Provincial populations'!$N$72*CDD!C254+'Provincial populations'!$M$72*CDD!F254+'Provincial populations'!$L$72*CDD!I254+'Provincial populations'!$K$72*CDD!J254+'Provincial populations'!$J$72*CDD!M254+'Provincial populations'!$I$72*CDD!N254+'Provincial populations'!$H$72*CDD!O254+'Provincial populations'!$G$72*CDD!P254+'Provincial populations'!$F$72*CDD!Q254+'Provincial populations'!$E$72*CDD!R254</f>
        <v>26.120316643712687</v>
      </c>
    </row>
    <row r="255" spans="2:19" x14ac:dyDescent="0.2">
      <c r="B255" s="16">
        <v>36708</v>
      </c>
      <c r="C255" s="17">
        <v>11.5</v>
      </c>
      <c r="D255" s="13">
        <v>8.4</v>
      </c>
      <c r="E255" s="13">
        <v>20.8</v>
      </c>
      <c r="F255" s="18">
        <f t="shared" si="10"/>
        <v>14.793131965502305</v>
      </c>
      <c r="G255" s="13">
        <v>62.5</v>
      </c>
      <c r="H255" s="13">
        <v>51.6</v>
      </c>
      <c r="I255" s="18">
        <f t="shared" si="12"/>
        <v>56.433764452282972</v>
      </c>
      <c r="J255" s="13">
        <v>69.900000000000006</v>
      </c>
      <c r="K255" s="13">
        <v>58.6</v>
      </c>
      <c r="L255" s="13">
        <v>71.8</v>
      </c>
      <c r="M255" s="18">
        <f t="shared" si="11"/>
        <v>69.470405278039578</v>
      </c>
      <c r="N255" s="13">
        <v>73.8</v>
      </c>
      <c r="O255" s="13">
        <v>6.8</v>
      </c>
      <c r="P255" s="13">
        <v>15.7</v>
      </c>
      <c r="Q255" s="13">
        <v>20.5</v>
      </c>
      <c r="R255" s="13">
        <v>5.2</v>
      </c>
      <c r="S255" s="21">
        <f>'Provincial populations'!$N$72*CDD!C255+'Provincial populations'!$M$72*CDD!F255+'Provincial populations'!$L$72*CDD!I255+'Provincial populations'!$K$72*CDD!J255+'Provincial populations'!$J$72*CDD!M255+'Provincial populations'!$I$72*CDD!N255+'Provincial populations'!$H$72*CDD!O255+'Provincial populations'!$G$72*CDD!P255+'Provincial populations'!$F$72*CDD!Q255+'Provincial populations'!$E$72*CDD!R255</f>
        <v>52.397122233224685</v>
      </c>
    </row>
    <row r="256" spans="2:19" x14ac:dyDescent="0.2">
      <c r="B256" s="16">
        <v>36739</v>
      </c>
      <c r="C256" s="17">
        <v>8.4</v>
      </c>
      <c r="D256" s="13">
        <v>2.5</v>
      </c>
      <c r="E256" s="13">
        <v>11</v>
      </c>
      <c r="F256" s="18">
        <f t="shared" si="10"/>
        <v>6.8823888473201276</v>
      </c>
      <c r="G256" s="13">
        <v>34.299999999999997</v>
      </c>
      <c r="H256" s="13">
        <v>28.6</v>
      </c>
      <c r="I256" s="18">
        <f t="shared" si="12"/>
        <v>31.127748383303938</v>
      </c>
      <c r="J256" s="13">
        <v>57.6</v>
      </c>
      <c r="K256" s="13">
        <v>60.1</v>
      </c>
      <c r="L256" s="13">
        <v>92.5</v>
      </c>
      <c r="M256" s="18">
        <f t="shared" si="11"/>
        <v>86.781903864278974</v>
      </c>
      <c r="N256" s="13">
        <v>68.3</v>
      </c>
      <c r="O256" s="13">
        <v>6.8</v>
      </c>
      <c r="P256" s="13">
        <v>43.5</v>
      </c>
      <c r="Q256" s="13">
        <v>34.9</v>
      </c>
      <c r="R256" s="13">
        <v>22.8</v>
      </c>
      <c r="S256" s="21">
        <f>'Provincial populations'!$N$72*CDD!C256+'Provincial populations'!$M$72*CDD!F256+'Provincial populations'!$L$72*CDD!I256+'Provincial populations'!$K$72*CDD!J256+'Provincial populations'!$J$72*CDD!M256+'Provincial populations'!$I$72*CDD!N256+'Provincial populations'!$H$72*CDD!O256+'Provincial populations'!$G$72*CDD!P256+'Provincial populations'!$F$72*CDD!Q256+'Provincial populations'!$E$72*CDD!R256</f>
        <v>56.409187893156108</v>
      </c>
    </row>
    <row r="257" spans="2:19" x14ac:dyDescent="0.2">
      <c r="B257" s="16">
        <v>36770</v>
      </c>
      <c r="C257" s="17">
        <v>2.9</v>
      </c>
      <c r="D257" s="13">
        <v>0</v>
      </c>
      <c r="E257" s="13">
        <v>0.6</v>
      </c>
      <c r="F257" s="18">
        <f t="shared" si="10"/>
        <v>0.30934509510495017</v>
      </c>
      <c r="G257" s="13">
        <v>4.5999999999999996</v>
      </c>
      <c r="H257" s="13">
        <v>2.1</v>
      </c>
      <c r="I257" s="18">
        <f t="shared" si="12"/>
        <v>3.2086615716245346</v>
      </c>
      <c r="J257" s="13">
        <v>2.1</v>
      </c>
      <c r="K257" s="13">
        <v>13.7</v>
      </c>
      <c r="L257" s="13">
        <v>35.200000000000003</v>
      </c>
      <c r="M257" s="18">
        <f t="shared" si="11"/>
        <v>31.405584354382661</v>
      </c>
      <c r="N257" s="13">
        <v>11.3</v>
      </c>
      <c r="O257" s="13">
        <v>3.8</v>
      </c>
      <c r="P257" s="13">
        <v>7.9</v>
      </c>
      <c r="Q257" s="13">
        <v>3.5</v>
      </c>
      <c r="R257" s="13">
        <v>0.5</v>
      </c>
      <c r="S257" s="21">
        <f>'Provincial populations'!$N$72*CDD!C257+'Provincial populations'!$M$72*CDD!F257+'Provincial populations'!$L$72*CDD!I257+'Provincial populations'!$K$72*CDD!J257+'Provincial populations'!$J$72*CDD!M257+'Provincial populations'!$I$72*CDD!N257+'Provincial populations'!$H$72*CDD!O257+'Provincial populations'!$G$72*CDD!P257+'Provincial populations'!$F$72*CDD!Q257+'Provincial populations'!$E$72*CDD!R257</f>
        <v>15.619972793352263</v>
      </c>
    </row>
    <row r="258" spans="2:19" x14ac:dyDescent="0.2">
      <c r="B258" s="16">
        <v>36800</v>
      </c>
      <c r="C258" s="17">
        <v>0</v>
      </c>
      <c r="D258" s="13">
        <v>0</v>
      </c>
      <c r="E258" s="13">
        <v>0</v>
      </c>
      <c r="F258" s="18">
        <f t="shared" si="10"/>
        <v>0</v>
      </c>
      <c r="G258" s="13">
        <v>0</v>
      </c>
      <c r="H258" s="13">
        <v>0</v>
      </c>
      <c r="I258" s="18">
        <f t="shared" si="12"/>
        <v>0</v>
      </c>
      <c r="J258" s="13">
        <v>0</v>
      </c>
      <c r="K258" s="13">
        <v>0</v>
      </c>
      <c r="L258" s="13">
        <v>1.2</v>
      </c>
      <c r="M258" s="18">
        <f t="shared" si="11"/>
        <v>0.98821866163996219</v>
      </c>
      <c r="N258" s="13">
        <v>0</v>
      </c>
      <c r="O258" s="13">
        <v>0</v>
      </c>
      <c r="P258" s="13">
        <v>0</v>
      </c>
      <c r="Q258" s="13">
        <v>0</v>
      </c>
      <c r="R258" s="13">
        <v>0</v>
      </c>
      <c r="S258" s="21">
        <f>'Provincial populations'!$N$72*CDD!C258+'Provincial populations'!$M$72*CDD!F258+'Provincial populations'!$L$72*CDD!I258+'Provincial populations'!$K$72*CDD!J258+'Provincial populations'!$J$72*CDD!M258+'Provincial populations'!$I$72*CDD!N258+'Provincial populations'!$H$72*CDD!O258+'Provincial populations'!$G$72*CDD!P258+'Provincial populations'!$F$72*CDD!Q258+'Provincial populations'!$E$72*CDD!R258</f>
        <v>0.37625453940159004</v>
      </c>
    </row>
    <row r="259" spans="2:19" x14ac:dyDescent="0.2">
      <c r="B259" s="16">
        <v>36831</v>
      </c>
      <c r="C259" s="17">
        <v>0</v>
      </c>
      <c r="D259" s="13">
        <v>0</v>
      </c>
      <c r="E259" s="13">
        <v>0</v>
      </c>
      <c r="F259" s="18">
        <f t="shared" si="10"/>
        <v>0</v>
      </c>
      <c r="G259" s="13">
        <v>0</v>
      </c>
      <c r="H259" s="13">
        <v>0</v>
      </c>
      <c r="I259" s="18">
        <f t="shared" si="12"/>
        <v>0</v>
      </c>
      <c r="J259" s="13">
        <v>0</v>
      </c>
      <c r="K259" s="13">
        <v>0</v>
      </c>
      <c r="L259" s="13">
        <v>0</v>
      </c>
      <c r="M259" s="18">
        <f t="shared" si="11"/>
        <v>0</v>
      </c>
      <c r="N259" s="13">
        <v>0</v>
      </c>
      <c r="O259" s="13">
        <v>0</v>
      </c>
      <c r="P259" s="13">
        <v>0</v>
      </c>
      <c r="Q259" s="13">
        <v>0</v>
      </c>
      <c r="R259" s="13">
        <v>0</v>
      </c>
      <c r="S259" s="21">
        <f>'Provincial populations'!$N$72*CDD!C259+'Provincial populations'!$M$72*CDD!F259+'Provincial populations'!$L$72*CDD!I259+'Provincial populations'!$K$72*CDD!J259+'Provincial populations'!$J$72*CDD!M259+'Provincial populations'!$I$72*CDD!N259+'Provincial populations'!$H$72*CDD!O259+'Provincial populations'!$G$72*CDD!P259+'Provincial populations'!$F$72*CDD!Q259+'Provincial populations'!$E$72*CDD!R259</f>
        <v>0</v>
      </c>
    </row>
    <row r="260" spans="2:19" x14ac:dyDescent="0.2">
      <c r="B260" s="16">
        <v>36861</v>
      </c>
      <c r="C260" s="17">
        <v>0</v>
      </c>
      <c r="D260" s="13">
        <v>0</v>
      </c>
      <c r="E260" s="13">
        <v>0</v>
      </c>
      <c r="F260" s="18">
        <f t="shared" si="10"/>
        <v>0</v>
      </c>
      <c r="G260" s="13">
        <v>0</v>
      </c>
      <c r="H260" s="13">
        <v>0</v>
      </c>
      <c r="I260" s="18">
        <f t="shared" si="12"/>
        <v>0</v>
      </c>
      <c r="J260" s="13">
        <v>0</v>
      </c>
      <c r="K260" s="13">
        <v>0</v>
      </c>
      <c r="L260" s="13">
        <v>0</v>
      </c>
      <c r="M260" s="18">
        <f t="shared" si="11"/>
        <v>0</v>
      </c>
      <c r="N260" s="13">
        <v>0</v>
      </c>
      <c r="O260" s="13">
        <v>0</v>
      </c>
      <c r="P260" s="13">
        <v>0</v>
      </c>
      <c r="Q260" s="13">
        <v>0</v>
      </c>
      <c r="R260" s="13">
        <v>0</v>
      </c>
      <c r="S260" s="21">
        <f>'Provincial populations'!$N$72*CDD!C260+'Provincial populations'!$M$72*CDD!F260+'Provincial populations'!$L$72*CDD!I260+'Provincial populations'!$K$72*CDD!J260+'Provincial populations'!$J$72*CDD!M260+'Provincial populations'!$I$72*CDD!N260+'Provincial populations'!$H$72*CDD!O260+'Provincial populations'!$G$72*CDD!P260+'Provincial populations'!$F$72*CDD!Q260+'Provincial populations'!$E$72*CDD!R260</f>
        <v>0</v>
      </c>
    </row>
    <row r="261" spans="2:19" x14ac:dyDescent="0.2">
      <c r="B261" s="16">
        <v>36892</v>
      </c>
      <c r="C261" s="17">
        <v>0</v>
      </c>
      <c r="D261" s="13">
        <v>0</v>
      </c>
      <c r="E261" s="13">
        <v>0</v>
      </c>
      <c r="F261" s="18">
        <f>(('CMA city population'!$D$36/SUM('CMA city population'!$D$36:$D$37))*D261)+(('CMA city population'!$D$37/SUM('CMA city population'!$D$36:$D$37))*E261)</f>
        <v>0</v>
      </c>
      <c r="G261" s="13">
        <v>0</v>
      </c>
      <c r="H261" s="13">
        <v>0</v>
      </c>
      <c r="I261" s="18">
        <f>(('CMA city population'!$D$33/SUM('CMA city population'!$D$33:$D$34))*G261)+(('CMA city population'!$D$34/SUM('CMA city population'!$D$33:$D$34))*H261)</f>
        <v>0</v>
      </c>
      <c r="J261" s="13">
        <v>0</v>
      </c>
      <c r="K261" s="13">
        <v>0</v>
      </c>
      <c r="L261" s="13">
        <v>0</v>
      </c>
      <c r="M261" s="18">
        <f>(('CMA city population'!$D$14/SUM('CMA city population'!$D$14:$D$21))*K261)+(('CMA city population'!$D$21/SUM('CMA city population'!$D$14:$D$21))*L261)</f>
        <v>0</v>
      </c>
      <c r="N261" s="13">
        <v>0</v>
      </c>
      <c r="O261" s="13">
        <v>0</v>
      </c>
      <c r="P261" s="13">
        <v>0</v>
      </c>
      <c r="Q261" s="13">
        <v>0</v>
      </c>
      <c r="R261" s="13">
        <v>0</v>
      </c>
      <c r="S261" s="21">
        <f>'Provincial populations'!$N$73*CDD!C261+'Provincial populations'!$M$73*CDD!F261+'Provincial populations'!$L$73*CDD!I261+'Provincial populations'!$K$73*CDD!J261+'Provincial populations'!$J$73*CDD!M261+'Provincial populations'!$I$73*CDD!N261+'Provincial populations'!$H$73*CDD!O261+'Provincial populations'!$G$73*CDD!P261+'Provincial populations'!$F$73*CDD!Q261+'Provincial populations'!$E$73*CDD!R261</f>
        <v>0</v>
      </c>
    </row>
    <row r="262" spans="2:19" x14ac:dyDescent="0.2">
      <c r="B262" s="16">
        <v>36923</v>
      </c>
      <c r="C262" s="17">
        <v>0</v>
      </c>
      <c r="D262" s="13">
        <v>0</v>
      </c>
      <c r="E262" s="13">
        <v>0</v>
      </c>
      <c r="F262" s="18">
        <f>(('CMA city population'!$D$36/SUM('CMA city population'!$D$36:$D$37))*D262)+(('CMA city population'!$D$37/SUM('CMA city population'!$D$36:$D$37))*E262)</f>
        <v>0</v>
      </c>
      <c r="G262" s="13">
        <v>0</v>
      </c>
      <c r="H262" s="13">
        <v>0</v>
      </c>
      <c r="I262" s="18">
        <f>(('CMA city population'!$D$33/SUM('CMA city population'!$D$33:$D$34))*G262)+(('CMA city population'!$D$34/SUM('CMA city population'!$D$33:$D$34))*H262)</f>
        <v>0</v>
      </c>
      <c r="J262" s="13">
        <v>0</v>
      </c>
      <c r="K262" s="13">
        <v>0</v>
      </c>
      <c r="L262" s="13">
        <v>0</v>
      </c>
      <c r="M262" s="18">
        <f>(('CMA city population'!$D$14/SUM('CMA city population'!$D$14:$D$21))*K262)+(('CMA city population'!$D$21/SUM('CMA city population'!$D$14:$D$21))*L262)</f>
        <v>0</v>
      </c>
      <c r="N262" s="13">
        <v>0</v>
      </c>
      <c r="O262" s="13">
        <v>0</v>
      </c>
      <c r="P262" s="13">
        <v>0</v>
      </c>
      <c r="Q262" s="13">
        <v>0</v>
      </c>
      <c r="R262" s="13">
        <v>0</v>
      </c>
      <c r="S262" s="21">
        <f>'Provincial populations'!$N$73*CDD!C262+'Provincial populations'!$M$73*CDD!F262+'Provincial populations'!$L$73*CDD!I262+'Provincial populations'!$K$73*CDD!J262+'Provincial populations'!$J$73*CDD!M262+'Provincial populations'!$I$73*CDD!N262+'Provincial populations'!$H$73*CDD!O262+'Provincial populations'!$G$73*CDD!P262+'Provincial populations'!$F$73*CDD!Q262+'Provincial populations'!$E$73*CDD!R262</f>
        <v>0</v>
      </c>
    </row>
    <row r="263" spans="2:19" x14ac:dyDescent="0.2">
      <c r="B263" s="16">
        <v>36951</v>
      </c>
      <c r="C263" s="17">
        <v>0</v>
      </c>
      <c r="D263" s="13">
        <v>0</v>
      </c>
      <c r="E263" s="13">
        <v>0</v>
      </c>
      <c r="F263" s="18">
        <f>(('CMA city population'!$D$36/SUM('CMA city population'!$D$36:$D$37))*D263)+(('CMA city population'!$D$37/SUM('CMA city population'!$D$36:$D$37))*E263)</f>
        <v>0</v>
      </c>
      <c r="G263" s="13">
        <v>0</v>
      </c>
      <c r="H263" s="13">
        <v>0</v>
      </c>
      <c r="I263" s="18">
        <f>(('CMA city population'!$D$33/SUM('CMA city population'!$D$33:$D$34))*G263)+(('CMA city population'!$D$34/SUM('CMA city population'!$D$33:$D$34))*H263)</f>
        <v>0</v>
      </c>
      <c r="J263" s="13">
        <v>0</v>
      </c>
      <c r="K263" s="13">
        <v>0</v>
      </c>
      <c r="L263" s="13">
        <v>0</v>
      </c>
      <c r="M263" s="18">
        <f>(('CMA city population'!$D$14/SUM('CMA city population'!$D$14:$D$21))*K263)+(('CMA city population'!$D$21/SUM('CMA city population'!$D$14:$D$21))*L263)</f>
        <v>0</v>
      </c>
      <c r="N263" s="13">
        <v>0</v>
      </c>
      <c r="O263" s="13">
        <v>0</v>
      </c>
      <c r="P263" s="13">
        <v>0</v>
      </c>
      <c r="Q263" s="13">
        <v>0</v>
      </c>
      <c r="R263" s="13">
        <v>0</v>
      </c>
      <c r="S263" s="21">
        <f>'Provincial populations'!$N$73*CDD!C263+'Provincial populations'!$M$73*CDD!F263+'Provincial populations'!$L$73*CDD!I263+'Provincial populations'!$K$73*CDD!J263+'Provincial populations'!$J$73*CDD!M263+'Provincial populations'!$I$73*CDD!N263+'Provincial populations'!$H$73*CDD!O263+'Provincial populations'!$G$73*CDD!P263+'Provincial populations'!$F$73*CDD!Q263+'Provincial populations'!$E$73*CDD!R263</f>
        <v>0</v>
      </c>
    </row>
    <row r="264" spans="2:19" x14ac:dyDescent="0.2">
      <c r="B264" s="16">
        <v>36982</v>
      </c>
      <c r="C264" s="17">
        <v>0</v>
      </c>
      <c r="D264" s="13">
        <v>0</v>
      </c>
      <c r="E264" s="13">
        <v>0</v>
      </c>
      <c r="F264" s="18">
        <f>(('CMA city population'!$D$36/SUM('CMA city population'!$D$36:$D$37))*D264)+(('CMA city population'!$D$37/SUM('CMA city population'!$D$36:$D$37))*E264)</f>
        <v>0</v>
      </c>
      <c r="G264" s="13">
        <v>3.9</v>
      </c>
      <c r="H264" s="13">
        <v>3.2</v>
      </c>
      <c r="I264" s="18">
        <f>(('CMA city population'!$D$33/SUM('CMA city population'!$D$33:$D$34))*G264)+(('CMA city population'!$D$34/SUM('CMA city population'!$D$33:$D$34))*H264)</f>
        <v>3.5221656684761791</v>
      </c>
      <c r="J264" s="13">
        <v>1.7</v>
      </c>
      <c r="K264" s="13">
        <v>0</v>
      </c>
      <c r="L264" s="13">
        <v>1.4</v>
      </c>
      <c r="M264" s="18">
        <f>(('CMA city population'!$D$14/SUM('CMA city population'!$D$14:$D$21))*K264)+(('CMA city population'!$D$21/SUM('CMA city population'!$D$14:$D$21))*L264)</f>
        <v>1.0404992403142732</v>
      </c>
      <c r="N264" s="13">
        <v>0</v>
      </c>
      <c r="O264" s="13">
        <v>0</v>
      </c>
      <c r="P264" s="13">
        <v>0</v>
      </c>
      <c r="Q264" s="13">
        <v>0</v>
      </c>
      <c r="R264" s="13">
        <v>0</v>
      </c>
      <c r="S264" s="21">
        <f>'Provincial populations'!$N$73*CDD!C264+'Provincial populations'!$M$73*CDD!F264+'Provincial populations'!$L$73*CDD!I264+'Provincial populations'!$K$73*CDD!J264+'Provincial populations'!$J$73*CDD!M264+'Provincial populations'!$I$73*CDD!N264+'Provincial populations'!$H$73*CDD!O264+'Provincial populations'!$G$73*CDD!P264+'Provincial populations'!$F$73*CDD!Q264+'Provincial populations'!$E$73*CDD!R264</f>
        <v>0.57573609845564444</v>
      </c>
    </row>
    <row r="265" spans="2:19" x14ac:dyDescent="0.2">
      <c r="B265" s="16">
        <v>37012</v>
      </c>
      <c r="C265" s="17">
        <v>0</v>
      </c>
      <c r="D265" s="13">
        <v>4.9000000000000004</v>
      </c>
      <c r="E265" s="13">
        <v>0.9</v>
      </c>
      <c r="F265" s="18">
        <f>(('CMA city population'!$D$36/SUM('CMA city population'!$D$36:$D$37))*D265)+(('CMA city population'!$D$37/SUM('CMA city population'!$D$36:$D$37))*E265)</f>
        <v>2.9159894276597207</v>
      </c>
      <c r="G265" s="13">
        <v>8.1999999999999993</v>
      </c>
      <c r="H265" s="13">
        <v>4.8</v>
      </c>
      <c r="I265" s="18">
        <f>(('CMA city population'!$D$33/SUM('CMA city population'!$D$33:$D$34))*G265)+(('CMA city population'!$D$34/SUM('CMA city population'!$D$33:$D$34))*H265)</f>
        <v>6.3648046754557264</v>
      </c>
      <c r="J265" s="13">
        <v>2.8</v>
      </c>
      <c r="K265" s="13">
        <v>13.7</v>
      </c>
      <c r="L265" s="13">
        <v>12.2</v>
      </c>
      <c r="M265" s="18">
        <f>(('CMA city population'!$D$14/SUM('CMA city population'!$D$14:$D$21))*K265)+(('CMA city population'!$D$21/SUM('CMA city population'!$D$14:$D$21))*L265)</f>
        <v>11.382599589456152</v>
      </c>
      <c r="N265" s="13">
        <v>21.6</v>
      </c>
      <c r="O265" s="13">
        <v>0</v>
      </c>
      <c r="P265" s="13">
        <v>1.3</v>
      </c>
      <c r="Q265" s="13">
        <v>0</v>
      </c>
      <c r="R265" s="13">
        <v>0</v>
      </c>
      <c r="S265" s="21">
        <f>'Provincial populations'!$N$73*CDD!C265+'Provincial populations'!$M$73*CDD!F265+'Provincial populations'!$L$73*CDD!I265+'Provincial populations'!$K$73*CDD!J265+'Provincial populations'!$J$73*CDD!M265+'Provincial populations'!$I$73*CDD!N265+'Provincial populations'!$H$73*CDD!O265+'Provincial populations'!$G$73*CDD!P265+'Provincial populations'!$F$73*CDD!Q265+'Provincial populations'!$E$73*CDD!R265</f>
        <v>10.15149830307182</v>
      </c>
    </row>
    <row r="266" spans="2:19" x14ac:dyDescent="0.2">
      <c r="B266" s="16">
        <v>37043</v>
      </c>
      <c r="C266" s="17">
        <v>2.7</v>
      </c>
      <c r="D266" s="13">
        <v>0</v>
      </c>
      <c r="E266" s="13">
        <v>0.6</v>
      </c>
      <c r="F266" s="18">
        <f>(('CMA city population'!$D$36/SUM('CMA city population'!$D$36:$D$37))*D266)+(('CMA city population'!$D$37/SUM('CMA city population'!$D$36:$D$37))*E266)</f>
        <v>0.29760158585104196</v>
      </c>
      <c r="G266" s="13">
        <v>14.2</v>
      </c>
      <c r="H266" s="13">
        <v>12.9</v>
      </c>
      <c r="I266" s="18">
        <f>(('CMA city population'!$D$33/SUM('CMA city population'!$D$33:$D$34))*G266)+(('CMA city population'!$D$34/SUM('CMA city population'!$D$33:$D$34))*H266)</f>
        <v>13.498307670027188</v>
      </c>
      <c r="J266" s="13">
        <v>29.2</v>
      </c>
      <c r="K266" s="13">
        <v>75.900000000000006</v>
      </c>
      <c r="L266" s="13">
        <v>79.7</v>
      </c>
      <c r="M266" s="18">
        <f>(('CMA city population'!$D$14/SUM('CMA city population'!$D$14:$D$21))*K266)+(('CMA city population'!$D$21/SUM('CMA city population'!$D$14:$D$21))*L266)</f>
        <v>72.061744595211252</v>
      </c>
      <c r="N266" s="13">
        <v>79.900000000000006</v>
      </c>
      <c r="O266" s="13">
        <v>13.6</v>
      </c>
      <c r="P266" s="13">
        <v>31.3</v>
      </c>
      <c r="Q266" s="13">
        <v>21</v>
      </c>
      <c r="R266" s="13">
        <v>0</v>
      </c>
      <c r="S266" s="21">
        <f>'Provincial populations'!$N$73*CDD!C266+'Provincial populations'!$M$73*CDD!F266+'Provincial populations'!$L$73*CDD!I266+'Provincial populations'!$K$73*CDD!J266+'Provincial populations'!$J$73*CDD!M266+'Provincial populations'!$I$73*CDD!N266+'Provincial populations'!$H$73*CDD!O266+'Provincial populations'!$G$73*CDD!P266+'Provincial populations'!$F$73*CDD!Q266+'Provincial populations'!$E$73*CDD!R266</f>
        <v>49.954385518845427</v>
      </c>
    </row>
    <row r="267" spans="2:19" x14ac:dyDescent="0.2">
      <c r="B267" s="16">
        <v>37073</v>
      </c>
      <c r="C267" s="17">
        <v>10.5</v>
      </c>
      <c r="D267" s="13">
        <v>9.6</v>
      </c>
      <c r="E267" s="13">
        <v>15.9</v>
      </c>
      <c r="F267" s="18">
        <f>(('CMA city population'!$D$36/SUM('CMA city population'!$D$36:$D$37))*D267)+(('CMA city population'!$D$37/SUM('CMA city population'!$D$36:$D$37))*E267)</f>
        <v>12.72481665143594</v>
      </c>
      <c r="G267" s="13">
        <v>53.6</v>
      </c>
      <c r="H267" s="13">
        <v>67.3</v>
      </c>
      <c r="I267" s="18">
        <f>(('CMA city population'!$D$33/SUM('CMA city population'!$D$33:$D$34))*G267)+(('CMA city population'!$D$34/SUM('CMA city population'!$D$33:$D$34))*H267)</f>
        <v>60.994757631251922</v>
      </c>
      <c r="J267" s="13">
        <v>92.6</v>
      </c>
      <c r="K267" s="13">
        <v>78.400000000000006</v>
      </c>
      <c r="L267" s="13">
        <v>100.9</v>
      </c>
      <c r="M267" s="18">
        <f>(('CMA city population'!$D$14/SUM('CMA city population'!$D$14:$D$21))*K267)+(('CMA city population'!$D$21/SUM('CMA city population'!$D$14:$D$21))*L267)</f>
        <v>88.24039272296875</v>
      </c>
      <c r="N267" s="13">
        <v>80.8</v>
      </c>
      <c r="O267" s="13">
        <v>5.4</v>
      </c>
      <c r="P267" s="13">
        <v>26.1</v>
      </c>
      <c r="Q267" s="13">
        <v>37.700000000000003</v>
      </c>
      <c r="R267" s="13">
        <v>10.8</v>
      </c>
      <c r="S267" s="21">
        <f>'Provincial populations'!$N$73*CDD!C267+'Provincial populations'!$M$73*CDD!F267+'Provincial populations'!$L$73*CDD!I267+'Provincial populations'!$K$73*CDD!J267+'Provincial populations'!$J$73*CDD!M267+'Provincial populations'!$I$73*CDD!N267+'Provincial populations'!$H$73*CDD!O267+'Provincial populations'!$G$73*CDD!P267+'Provincial populations'!$F$73*CDD!Q267+'Provincial populations'!$E$73*CDD!R267</f>
        <v>62.409850289577996</v>
      </c>
    </row>
    <row r="268" spans="2:19" x14ac:dyDescent="0.2">
      <c r="B268" s="16">
        <v>37104</v>
      </c>
      <c r="C268" s="17">
        <v>9.9</v>
      </c>
      <c r="D268" s="13">
        <v>2.6</v>
      </c>
      <c r="E268" s="13">
        <v>31.4</v>
      </c>
      <c r="F268" s="18">
        <f>(('CMA city population'!$D$36/SUM('CMA city population'!$D$36:$D$37))*D268)+(('CMA city population'!$D$37/SUM('CMA city population'!$D$36:$D$37))*E268)</f>
        <v>16.884876120850013</v>
      </c>
      <c r="G268" s="13">
        <v>67.7</v>
      </c>
      <c r="H268" s="13">
        <v>76</v>
      </c>
      <c r="I268" s="18">
        <f>(('CMA city population'!$D$33/SUM('CMA city population'!$D$33:$D$34))*G268)+(('CMA city population'!$D$34/SUM('CMA city population'!$D$33:$D$34))*H268)</f>
        <v>72.180035645211021</v>
      </c>
      <c r="J268" s="13">
        <v>72.2</v>
      </c>
      <c r="K268" s="13">
        <v>127.5</v>
      </c>
      <c r="L268" s="13">
        <v>160</v>
      </c>
      <c r="M268" s="18">
        <f>(('CMA city population'!$D$14/SUM('CMA city population'!$D$14:$D$21))*K268)+(('CMA city population'!$D$21/SUM('CMA city population'!$D$14:$D$21))*L268)</f>
        <v>140.46255438884037</v>
      </c>
      <c r="N268" s="13">
        <v>144.9</v>
      </c>
      <c r="O268" s="13">
        <v>23.6</v>
      </c>
      <c r="P268" s="13">
        <v>79.900000000000006</v>
      </c>
      <c r="Q268" s="13">
        <v>76.5</v>
      </c>
      <c r="R268" s="13">
        <v>21.9</v>
      </c>
      <c r="S268" s="21">
        <f>'Provincial populations'!$N$73*CDD!C268+'Provincial populations'!$M$73*CDD!F268+'Provincial populations'!$L$73*CDD!I268+'Provincial populations'!$K$73*CDD!J268+'Provincial populations'!$J$73*CDD!M268+'Provincial populations'!$I$73*CDD!N268+'Provincial populations'!$H$73*CDD!O268+'Provincial populations'!$G$73*CDD!P268+'Provincial populations'!$F$73*CDD!Q268+'Provincial populations'!$E$73*CDD!R268</f>
        <v>100.07201091462078</v>
      </c>
    </row>
    <row r="269" spans="2:19" x14ac:dyDescent="0.2">
      <c r="B269" s="16">
        <v>37135</v>
      </c>
      <c r="C269" s="17">
        <v>0</v>
      </c>
      <c r="D269" s="13">
        <v>0</v>
      </c>
      <c r="E269" s="13">
        <v>2.9</v>
      </c>
      <c r="F269" s="18">
        <f>(('CMA city population'!$D$36/SUM('CMA city population'!$D$36:$D$37))*D269)+(('CMA city population'!$D$37/SUM('CMA city population'!$D$36:$D$37))*E269)</f>
        <v>1.4384076649467028</v>
      </c>
      <c r="G269" s="13">
        <v>7.3</v>
      </c>
      <c r="H269" s="13">
        <v>6.1</v>
      </c>
      <c r="I269" s="18">
        <f>(('CMA city population'!$D$33/SUM('CMA city population'!$D$33:$D$34))*G269)+(('CMA city population'!$D$34/SUM('CMA city population'!$D$33:$D$34))*H269)</f>
        <v>6.6522840031020207</v>
      </c>
      <c r="J269" s="13">
        <v>12.1</v>
      </c>
      <c r="K269" s="13">
        <v>25.9</v>
      </c>
      <c r="L269" s="13">
        <v>35.700000000000003</v>
      </c>
      <c r="M269" s="18">
        <f>(('CMA city population'!$D$14/SUM('CMA city population'!$D$14:$D$21))*K269)+(('CMA city population'!$D$21/SUM('CMA city population'!$D$14:$D$21))*L269)</f>
        <v>30.910004411078415</v>
      </c>
      <c r="N269" s="13">
        <v>32.9</v>
      </c>
      <c r="O269" s="13">
        <v>0.4</v>
      </c>
      <c r="P269" s="13">
        <v>21.7</v>
      </c>
      <c r="Q269" s="13">
        <v>22.8</v>
      </c>
      <c r="R269" s="13">
        <v>9.9</v>
      </c>
      <c r="S269" s="21">
        <f>'Provincial populations'!$N$73*CDD!C269+'Provincial populations'!$M$73*CDD!F269+'Provincial populations'!$L$73*CDD!I269+'Provincial populations'!$K$73*CDD!J269+'Provincial populations'!$J$73*CDD!M269+'Provincial populations'!$I$73*CDD!N269+'Provincial populations'!$H$73*CDD!O269+'Provincial populations'!$G$73*CDD!P269+'Provincial populations'!$F$73*CDD!Q269+'Provincial populations'!$E$73*CDD!R269</f>
        <v>21.433959642324783</v>
      </c>
    </row>
    <row r="270" spans="2:19" x14ac:dyDescent="0.2">
      <c r="B270" s="16">
        <v>37165</v>
      </c>
      <c r="C270" s="17">
        <v>0</v>
      </c>
      <c r="D270" s="13">
        <v>0</v>
      </c>
      <c r="E270" s="13">
        <v>0</v>
      </c>
      <c r="F270" s="18">
        <f>(('CMA city population'!$D$36/SUM('CMA city population'!$D$36:$D$37))*D270)+(('CMA city population'!$D$37/SUM('CMA city population'!$D$36:$D$37))*E270)</f>
        <v>0</v>
      </c>
      <c r="G270" s="13">
        <v>0</v>
      </c>
      <c r="H270" s="13">
        <v>0</v>
      </c>
      <c r="I270" s="18">
        <f>(('CMA city population'!$D$33/SUM('CMA city population'!$D$33:$D$34))*G270)+(('CMA city population'!$D$34/SUM('CMA city population'!$D$33:$D$34))*H270)</f>
        <v>0</v>
      </c>
      <c r="J270" s="13">
        <v>0</v>
      </c>
      <c r="K270" s="13">
        <v>0</v>
      </c>
      <c r="L270" s="13">
        <v>2</v>
      </c>
      <c r="M270" s="18">
        <f>(('CMA city population'!$D$14/SUM('CMA city population'!$D$14:$D$21))*K270)+(('CMA city population'!$D$21/SUM('CMA city population'!$D$14:$D$21))*L270)</f>
        <v>1.4864274861632476</v>
      </c>
      <c r="N270" s="13">
        <v>0</v>
      </c>
      <c r="O270" s="13">
        <v>0</v>
      </c>
      <c r="P270" s="13">
        <v>0.8</v>
      </c>
      <c r="Q270" s="13">
        <v>1.3</v>
      </c>
      <c r="R270" s="13">
        <v>0</v>
      </c>
      <c r="S270" s="21">
        <f>'Provincial populations'!$N$73*CDD!C270+'Provincial populations'!$M$73*CDD!F270+'Provincial populations'!$L$73*CDD!I270+'Provincial populations'!$K$73*CDD!J270+'Provincial populations'!$J$73*CDD!M270+'Provincial populations'!$I$73*CDD!N270+'Provincial populations'!$H$73*CDD!O270+'Provincial populations'!$G$73*CDD!P270+'Provincial populations'!$F$73*CDD!Q270+'Provincial populations'!$E$73*CDD!R270</f>
        <v>0.59986710381238439</v>
      </c>
    </row>
    <row r="271" spans="2:19" x14ac:dyDescent="0.2">
      <c r="B271" s="16">
        <v>37196</v>
      </c>
      <c r="C271" s="17">
        <v>0</v>
      </c>
      <c r="D271" s="13">
        <v>0</v>
      </c>
      <c r="E271" s="13">
        <v>0</v>
      </c>
      <c r="F271" s="18">
        <f>(('CMA city population'!$D$36/SUM('CMA city population'!$D$36:$D$37))*D271)+(('CMA city population'!$D$37/SUM('CMA city population'!$D$36:$D$37))*E271)</f>
        <v>0</v>
      </c>
      <c r="G271" s="13">
        <v>0</v>
      </c>
      <c r="H271" s="13">
        <v>0</v>
      </c>
      <c r="I271" s="18">
        <f>(('CMA city population'!$D$33/SUM('CMA city population'!$D$33:$D$34))*G271)+(('CMA city population'!$D$34/SUM('CMA city population'!$D$33:$D$34))*H271)</f>
        <v>0</v>
      </c>
      <c r="J271" s="13">
        <v>0</v>
      </c>
      <c r="K271" s="13">
        <v>0</v>
      </c>
      <c r="L271" s="13">
        <v>0</v>
      </c>
      <c r="M271" s="18">
        <f>(('CMA city population'!$D$14/SUM('CMA city population'!$D$14:$D$21))*K271)+(('CMA city population'!$D$21/SUM('CMA city population'!$D$14:$D$21))*L271)</f>
        <v>0</v>
      </c>
      <c r="N271" s="13">
        <v>0</v>
      </c>
      <c r="O271" s="13">
        <v>0</v>
      </c>
      <c r="P271" s="13">
        <v>0</v>
      </c>
      <c r="Q271" s="13">
        <v>0</v>
      </c>
      <c r="R271" s="13">
        <v>0</v>
      </c>
      <c r="S271" s="21">
        <f>'Provincial populations'!$N$73*CDD!C271+'Provincial populations'!$M$73*CDD!F271+'Provincial populations'!$L$73*CDD!I271+'Provincial populations'!$K$73*CDD!J271+'Provincial populations'!$J$73*CDD!M271+'Provincial populations'!$I$73*CDD!N271+'Provincial populations'!$H$73*CDD!O271+'Provincial populations'!$G$73*CDD!P271+'Provincial populations'!$F$73*CDD!Q271+'Provincial populations'!$E$73*CDD!R271</f>
        <v>0</v>
      </c>
    </row>
    <row r="272" spans="2:19" x14ac:dyDescent="0.2">
      <c r="B272" s="16">
        <v>37226</v>
      </c>
      <c r="C272" s="17">
        <v>0</v>
      </c>
      <c r="D272" s="13">
        <v>0</v>
      </c>
      <c r="E272" s="13">
        <v>0</v>
      </c>
      <c r="F272" s="18">
        <f>(('CMA city population'!$D$36/SUM('CMA city population'!$D$36:$D$37))*D272)+(('CMA city population'!$D$37/SUM('CMA city population'!$D$36:$D$37))*E272)</f>
        <v>0</v>
      </c>
      <c r="G272" s="13">
        <v>0</v>
      </c>
      <c r="H272" s="13">
        <v>0</v>
      </c>
      <c r="I272" s="18">
        <f>(('CMA city population'!$D$33/SUM('CMA city population'!$D$33:$D$34))*G272)+(('CMA city population'!$D$34/SUM('CMA city population'!$D$33:$D$34))*H272)</f>
        <v>0</v>
      </c>
      <c r="J272" s="13">
        <v>0</v>
      </c>
      <c r="K272" s="13">
        <v>0</v>
      </c>
      <c r="L272" s="13">
        <v>0</v>
      </c>
      <c r="M272" s="18">
        <f>(('CMA city population'!$D$14/SUM('CMA city population'!$D$14:$D$21))*K272)+(('CMA city population'!$D$21/SUM('CMA city population'!$D$14:$D$21))*L272)</f>
        <v>0</v>
      </c>
      <c r="N272" s="13">
        <v>0</v>
      </c>
      <c r="O272" s="13">
        <v>0</v>
      </c>
      <c r="P272" s="13">
        <v>0</v>
      </c>
      <c r="Q272" s="13">
        <v>0</v>
      </c>
      <c r="R272" s="13">
        <v>0</v>
      </c>
      <c r="S272" s="21">
        <f>'Provincial populations'!$N$73*CDD!C272+'Provincial populations'!$M$73*CDD!F272+'Provincial populations'!$L$73*CDD!I272+'Provincial populations'!$K$73*CDD!J272+'Provincial populations'!$J$73*CDD!M272+'Provincial populations'!$I$73*CDD!N272+'Provincial populations'!$H$73*CDD!O272+'Provincial populations'!$G$73*CDD!P272+'Provincial populations'!$F$73*CDD!Q272+'Provincial populations'!$E$73*CDD!R272</f>
        <v>0</v>
      </c>
    </row>
    <row r="273" spans="2:19" x14ac:dyDescent="0.2">
      <c r="B273" s="16">
        <v>37257</v>
      </c>
      <c r="C273" s="17">
        <v>0</v>
      </c>
      <c r="D273" s="13">
        <v>0</v>
      </c>
      <c r="E273" s="13">
        <v>0</v>
      </c>
      <c r="F273" s="18">
        <f>(('CMA city population'!$E$36/SUM('CMA city population'!$E$36:$E$37))*D273)+(('CMA city population'!$E$37/SUM('CMA city population'!$E$36:$E$37))*E273)</f>
        <v>0</v>
      </c>
      <c r="G273" s="13">
        <v>0</v>
      </c>
      <c r="H273" s="13">
        <v>0</v>
      </c>
      <c r="I273" s="18">
        <f>(('CMA city population'!$E$33/SUM('CMA city population'!$E$33:$E$34))*G273)+(('CMA city population'!$E$34/SUM('CMA city population'!$E$33:$E$34))*H273)</f>
        <v>0</v>
      </c>
      <c r="J273" s="13">
        <v>0</v>
      </c>
      <c r="K273" s="13">
        <v>0</v>
      </c>
      <c r="L273" s="13">
        <v>0</v>
      </c>
      <c r="M273" s="18">
        <f>(('CMA city population'!$E$14/SUM('CMA city population'!$E$14:$E$21))*K273)+(('CMA city population'!$E$21/SUM('CMA city population'!$E$14:$E$21))*L273)</f>
        <v>0</v>
      </c>
      <c r="N273" s="13">
        <v>0</v>
      </c>
      <c r="O273" s="13">
        <v>0</v>
      </c>
      <c r="P273" s="13">
        <v>0</v>
      </c>
      <c r="Q273" s="13">
        <v>0</v>
      </c>
      <c r="R273" s="13">
        <v>0</v>
      </c>
      <c r="S273" s="21">
        <f>'Provincial populations'!$N$74*CDD!C273+'Provincial populations'!$M$74*CDD!F273+'Provincial populations'!$L$74*CDD!I273+'Provincial populations'!$K$74*CDD!J273+'Provincial populations'!$J$74*CDD!M273+'Provincial populations'!$I$74*CDD!N273+'Provincial populations'!$H$74*CDD!O273+'Provincial populations'!$G$74*CDD!P273+'Provincial populations'!$F$74*CDD!Q273+'Provincial populations'!$E$74*CDD!R273</f>
        <v>0</v>
      </c>
    </row>
    <row r="274" spans="2:19" x14ac:dyDescent="0.2">
      <c r="B274" s="16">
        <v>37288</v>
      </c>
      <c r="C274" s="17">
        <v>0</v>
      </c>
      <c r="D274" s="13">
        <v>0</v>
      </c>
      <c r="E274" s="13">
        <v>0</v>
      </c>
      <c r="F274" s="18">
        <f>(('CMA city population'!$E$36/SUM('CMA city population'!$E$36:$E$37))*D274)+(('CMA city population'!$E$37/SUM('CMA city population'!$E$36:$E$37))*E274)</f>
        <v>0</v>
      </c>
      <c r="G274" s="13">
        <v>0</v>
      </c>
      <c r="H274" s="13">
        <v>0</v>
      </c>
      <c r="I274" s="18">
        <f>(('CMA city population'!$E$33/SUM('CMA city population'!$E$33:$E$34))*G274)+(('CMA city population'!$E$34/SUM('CMA city population'!$E$33:$E$34))*H274)</f>
        <v>0</v>
      </c>
      <c r="J274" s="13">
        <v>0</v>
      </c>
      <c r="K274" s="13">
        <v>0</v>
      </c>
      <c r="L274" s="13">
        <v>0</v>
      </c>
      <c r="M274" s="18">
        <f>(('CMA city population'!$E$14/SUM('CMA city population'!$E$14:$E$21))*K274)+(('CMA city population'!$E$21/SUM('CMA city population'!$E$14:$E$21))*L274)</f>
        <v>0</v>
      </c>
      <c r="N274" s="13">
        <v>0</v>
      </c>
      <c r="O274" s="13">
        <v>0</v>
      </c>
      <c r="P274" s="13">
        <v>0</v>
      </c>
      <c r="Q274" s="13">
        <v>0</v>
      </c>
      <c r="R274" s="13">
        <v>0</v>
      </c>
      <c r="S274" s="21">
        <f>'Provincial populations'!$N$74*CDD!C274+'Provincial populations'!$M$74*CDD!F274+'Provincial populations'!$L$74*CDD!I274+'Provincial populations'!$K$74*CDD!J274+'Provincial populations'!$J$74*CDD!M274+'Provincial populations'!$I$74*CDD!N274+'Provincial populations'!$H$74*CDD!O274+'Provincial populations'!$G$74*CDD!P274+'Provincial populations'!$F$74*CDD!Q274+'Provincial populations'!$E$74*CDD!R274</f>
        <v>0</v>
      </c>
    </row>
    <row r="275" spans="2:19" x14ac:dyDescent="0.2">
      <c r="B275" s="16">
        <v>37316</v>
      </c>
      <c r="C275" s="17">
        <v>0</v>
      </c>
      <c r="D275" s="13">
        <v>0</v>
      </c>
      <c r="E275" s="13">
        <v>0</v>
      </c>
      <c r="F275" s="18">
        <f>(('CMA city population'!$E$36/SUM('CMA city population'!$E$36:$E$37))*D275)+(('CMA city population'!$E$37/SUM('CMA city population'!$E$36:$E$37))*E275)</f>
        <v>0</v>
      </c>
      <c r="G275" s="13">
        <v>0</v>
      </c>
      <c r="H275" s="13">
        <v>0</v>
      </c>
      <c r="I275" s="18">
        <f>(('CMA city population'!$E$33/SUM('CMA city population'!$E$33:$E$34))*G275)+(('CMA city population'!$E$34/SUM('CMA city population'!$E$33:$E$34))*H275)</f>
        <v>0</v>
      </c>
      <c r="J275" s="13">
        <v>0</v>
      </c>
      <c r="K275" s="13">
        <v>0</v>
      </c>
      <c r="L275" s="13">
        <v>0</v>
      </c>
      <c r="M275" s="18">
        <f>(('CMA city population'!$E$14/SUM('CMA city population'!$E$14:$E$21))*K275)+(('CMA city population'!$E$21/SUM('CMA city population'!$E$14:$E$21))*L275)</f>
        <v>0</v>
      </c>
      <c r="N275" s="13">
        <v>0</v>
      </c>
      <c r="O275" s="13">
        <v>0</v>
      </c>
      <c r="P275" s="13">
        <v>0</v>
      </c>
      <c r="Q275" s="13">
        <v>0</v>
      </c>
      <c r="R275" s="13">
        <v>0</v>
      </c>
      <c r="S275" s="21">
        <f>'Provincial populations'!$N$74*CDD!C275+'Provincial populations'!$M$74*CDD!F275+'Provincial populations'!$L$74*CDD!I275+'Provincial populations'!$K$74*CDD!J275+'Provincial populations'!$J$74*CDD!M275+'Provincial populations'!$I$74*CDD!N275+'Provincial populations'!$H$74*CDD!O275+'Provincial populations'!$G$74*CDD!P275+'Provincial populations'!$F$74*CDD!Q275+'Provincial populations'!$E$74*CDD!R275</f>
        <v>0</v>
      </c>
    </row>
    <row r="276" spans="2:19" x14ac:dyDescent="0.2">
      <c r="B276" s="16">
        <v>37347</v>
      </c>
      <c r="C276" s="17">
        <v>0</v>
      </c>
      <c r="D276" s="13">
        <v>0</v>
      </c>
      <c r="E276" s="13">
        <v>0</v>
      </c>
      <c r="F276" s="18">
        <f>(('CMA city population'!$E$36/SUM('CMA city population'!$E$36:$E$37))*D276)+(('CMA city population'!$E$37/SUM('CMA city population'!$E$36:$E$37))*E276)</f>
        <v>0</v>
      </c>
      <c r="G276" s="13">
        <v>0</v>
      </c>
      <c r="H276" s="13">
        <v>0</v>
      </c>
      <c r="I276" s="18">
        <f>(('CMA city population'!$E$33/SUM('CMA city population'!$E$33:$E$34))*G276)+(('CMA city population'!$E$34/SUM('CMA city population'!$E$33:$E$34))*H276)</f>
        <v>0</v>
      </c>
      <c r="J276" s="13">
        <v>0</v>
      </c>
      <c r="K276" s="13">
        <v>10.3</v>
      </c>
      <c r="L276" s="13">
        <v>8.3000000000000007</v>
      </c>
      <c r="M276" s="18">
        <f>(('CMA city population'!$E$14/SUM('CMA city population'!$E$14:$E$21))*K276)+(('CMA city population'!$E$21/SUM('CMA city population'!$E$14:$E$21))*L276)</f>
        <v>7.9103241724556739</v>
      </c>
      <c r="N276" s="13">
        <v>3.2</v>
      </c>
      <c r="O276" s="13">
        <v>0</v>
      </c>
      <c r="P276" s="13">
        <v>0</v>
      </c>
      <c r="Q276" s="13">
        <v>0</v>
      </c>
      <c r="R276" s="13">
        <v>0</v>
      </c>
      <c r="S276" s="21">
        <f>'Provincial populations'!$N$74*CDD!C276+'Provincial populations'!$M$74*CDD!F276+'Provincial populations'!$L$74*CDD!I276+'Provincial populations'!$K$74*CDD!J276+'Provincial populations'!$J$74*CDD!M276+'Provincial populations'!$I$74*CDD!N276+'Provincial populations'!$H$74*CDD!O276+'Provincial populations'!$G$74*CDD!P276+'Provincial populations'!$F$74*CDD!Q276+'Provincial populations'!$E$74*CDD!R276</f>
        <v>3.8099724611246022</v>
      </c>
    </row>
    <row r="277" spans="2:19" x14ac:dyDescent="0.2">
      <c r="B277" s="16">
        <v>37377</v>
      </c>
      <c r="C277" s="17">
        <v>0</v>
      </c>
      <c r="D277" s="13">
        <v>0</v>
      </c>
      <c r="E277" s="13">
        <v>0</v>
      </c>
      <c r="F277" s="18">
        <f>(('CMA city population'!$E$36/SUM('CMA city population'!$E$36:$E$37))*D277)+(('CMA city population'!$E$37/SUM('CMA city population'!$E$36:$E$37))*E277)</f>
        <v>0</v>
      </c>
      <c r="G277" s="13">
        <v>3.6</v>
      </c>
      <c r="H277" s="13">
        <v>4</v>
      </c>
      <c r="I277" s="18">
        <f>(('CMA city population'!$E$33/SUM('CMA city population'!$E$33:$E$34))*G277)+(('CMA city population'!$E$34/SUM('CMA city population'!$E$33:$E$34))*H277)</f>
        <v>3.8166919504499894</v>
      </c>
      <c r="J277" s="13">
        <v>4.8</v>
      </c>
      <c r="K277" s="13">
        <v>6.5</v>
      </c>
      <c r="L277" s="13">
        <v>7.8</v>
      </c>
      <c r="M277" s="18">
        <f>(('CMA city population'!$E$14/SUM('CMA city population'!$E$14:$E$21))*K277)+(('CMA city population'!$E$21/SUM('CMA city population'!$E$14:$E$21))*L277)</f>
        <v>6.900648321091337</v>
      </c>
      <c r="N277" s="13">
        <v>6.6</v>
      </c>
      <c r="O277" s="13">
        <v>0</v>
      </c>
      <c r="P277" s="13">
        <v>0.4</v>
      </c>
      <c r="Q277" s="13">
        <v>1.1000000000000001</v>
      </c>
      <c r="R277" s="13">
        <v>0</v>
      </c>
      <c r="S277" s="21">
        <f>'Provincial populations'!$N$74*CDD!C277+'Provincial populations'!$M$74*CDD!F277+'Provincial populations'!$L$74*CDD!I277+'Provincial populations'!$K$74*CDD!J277+'Provincial populations'!$J$74*CDD!M277+'Provincial populations'!$I$74*CDD!N277+'Provincial populations'!$H$74*CDD!O277+'Provincial populations'!$G$74*CDD!P277+'Provincial populations'!$F$74*CDD!Q277+'Provincial populations'!$E$74*CDD!R277</f>
        <v>4.5425285243689686</v>
      </c>
    </row>
    <row r="278" spans="2:19" x14ac:dyDescent="0.2">
      <c r="B278" s="16">
        <v>37408</v>
      </c>
      <c r="C278" s="17">
        <v>11.7</v>
      </c>
      <c r="D278" s="13">
        <v>20.100000000000001</v>
      </c>
      <c r="E278" s="13">
        <v>15.4</v>
      </c>
      <c r="F278" s="18">
        <f>(('CMA city population'!$E$36/SUM('CMA city population'!$E$36:$E$37))*D278)+(('CMA city population'!$E$37/SUM('CMA city population'!$E$36:$E$37))*E278)</f>
        <v>17.777099848999626</v>
      </c>
      <c r="G278" s="13">
        <v>38</v>
      </c>
      <c r="H278" s="13">
        <v>48.9</v>
      </c>
      <c r="I278" s="18">
        <f>(('CMA city population'!$E$33/SUM('CMA city population'!$E$33:$E$34))*G278)+(('CMA city population'!$E$34/SUM('CMA city population'!$E$33:$E$34))*H278)</f>
        <v>43.904855649762212</v>
      </c>
      <c r="J278" s="13">
        <v>50.2</v>
      </c>
      <c r="K278" s="13">
        <v>39.5</v>
      </c>
      <c r="L278" s="13">
        <v>70</v>
      </c>
      <c r="M278" s="18">
        <f>(('CMA city population'!$E$14/SUM('CMA city population'!$E$14:$E$21))*K278)+(('CMA city population'!$E$21/SUM('CMA city population'!$E$14:$E$21))*L278)</f>
        <v>58.770870272956451</v>
      </c>
      <c r="N278" s="13">
        <v>38.1</v>
      </c>
      <c r="O278" s="13">
        <v>0.5</v>
      </c>
      <c r="P278" s="13">
        <v>3.3</v>
      </c>
      <c r="Q278" s="13">
        <v>5</v>
      </c>
      <c r="R278" s="13">
        <v>0.3</v>
      </c>
      <c r="S278" s="21">
        <f>'Provincial populations'!$N$74*CDD!C278+'Provincial populations'!$M$74*CDD!F278+'Provincial populations'!$L$74*CDD!I278+'Provincial populations'!$K$74*CDD!J278+'Provincial populations'!$J$74*CDD!M278+'Provincial populations'!$I$74*CDD!N278+'Provincial populations'!$H$74*CDD!O278+'Provincial populations'!$G$74*CDD!P278+'Provincial populations'!$F$74*CDD!Q278+'Provincial populations'!$E$74*CDD!R278</f>
        <v>38.393748237499693</v>
      </c>
    </row>
    <row r="279" spans="2:19" x14ac:dyDescent="0.2">
      <c r="B279" s="16">
        <v>37438</v>
      </c>
      <c r="C279" s="17">
        <v>26.1</v>
      </c>
      <c r="D279" s="13">
        <v>44</v>
      </c>
      <c r="E279" s="13">
        <v>55.2</v>
      </c>
      <c r="F279" s="18">
        <f>(('CMA city population'!$E$36/SUM('CMA city population'!$E$36:$E$37))*D279)+(('CMA city population'!$E$37/SUM('CMA city population'!$E$36:$E$37))*E279)</f>
        <v>49.535421636426435</v>
      </c>
      <c r="G279" s="13">
        <v>83.8</v>
      </c>
      <c r="H279" s="13">
        <v>92.1</v>
      </c>
      <c r="I279" s="18">
        <f>(('CMA city population'!$E$33/SUM('CMA city population'!$E$33:$E$34))*G279)+(('CMA city population'!$E$34/SUM('CMA city population'!$E$33:$E$34))*H279)</f>
        <v>88.296357971837267</v>
      </c>
      <c r="J279" s="13">
        <v>95.9</v>
      </c>
      <c r="K279" s="13">
        <v>121</v>
      </c>
      <c r="L279" s="13">
        <v>192.4</v>
      </c>
      <c r="M279" s="18">
        <f>(('CMA city population'!$E$14/SUM('CMA city population'!$E$14:$E$21))*K279)+(('CMA city population'!$E$21/SUM('CMA city population'!$E$14:$E$21))*L279)</f>
        <v>163.62047085607026</v>
      </c>
      <c r="N279" s="13">
        <v>130.19999999999999</v>
      </c>
      <c r="O279" s="13">
        <v>17.5</v>
      </c>
      <c r="P279" s="13">
        <v>29</v>
      </c>
      <c r="Q279" s="13">
        <v>31.9</v>
      </c>
      <c r="R279" s="13">
        <v>7.3</v>
      </c>
      <c r="S279" s="21">
        <f>'Provincial populations'!$N$74*CDD!C279+'Provincial populations'!$M$74*CDD!F279+'Provincial populations'!$L$74*CDD!I279+'Provincial populations'!$K$74*CDD!J279+'Provincial populations'!$J$74*CDD!M279+'Provincial populations'!$I$74*CDD!N279+'Provincial populations'!$H$74*CDD!O279+'Provincial populations'!$G$74*CDD!P279+'Provincial populations'!$F$74*CDD!Q279+'Provincial populations'!$E$74*CDD!R279</f>
        <v>110.23824951917244</v>
      </c>
    </row>
    <row r="280" spans="2:19" x14ac:dyDescent="0.2">
      <c r="B280" s="16">
        <v>37469</v>
      </c>
      <c r="C280" s="17">
        <v>18.899999999999999</v>
      </c>
      <c r="D280" s="13">
        <v>6.1</v>
      </c>
      <c r="E280" s="13">
        <v>5.9</v>
      </c>
      <c r="F280" s="18">
        <f>(('CMA city population'!$E$36/SUM('CMA city population'!$E$36:$E$37))*D280)+(('CMA city population'!$E$37/SUM('CMA city population'!$E$36:$E$37))*E280)</f>
        <v>6.0011531850638136</v>
      </c>
      <c r="G280" s="13">
        <v>17.5</v>
      </c>
      <c r="H280" s="13">
        <v>34.5</v>
      </c>
      <c r="I280" s="18">
        <f>(('CMA city population'!$E$33/SUM('CMA city population'!$E$33:$E$34))*G280)+(('CMA city population'!$E$34/SUM('CMA city population'!$E$33:$E$34))*H280)</f>
        <v>26.709407894124546</v>
      </c>
      <c r="J280" s="13">
        <v>43.3</v>
      </c>
      <c r="K280" s="13">
        <v>106.5</v>
      </c>
      <c r="L280" s="13">
        <v>142.69999999999999</v>
      </c>
      <c r="M280" s="18">
        <f>(('CMA city population'!$E$14/SUM('CMA city population'!$E$14:$E$21))*K280)+(('CMA city population'!$E$21/SUM('CMA city population'!$E$14:$E$21))*L280)</f>
        <v>124.16441566094122</v>
      </c>
      <c r="N280" s="13">
        <v>123.1</v>
      </c>
      <c r="O280" s="13">
        <v>20.7</v>
      </c>
      <c r="P280" s="13">
        <v>73.599999999999994</v>
      </c>
      <c r="Q280" s="13">
        <v>64.7</v>
      </c>
      <c r="R280" s="13">
        <v>21.8</v>
      </c>
      <c r="S280" s="21">
        <f>'Provincial populations'!$N$74*CDD!C280+'Provincial populations'!$M$74*CDD!F280+'Provincial populations'!$L$74*CDD!I280+'Provincial populations'!$K$74*CDD!J280+'Provincial populations'!$J$74*CDD!M280+'Provincial populations'!$I$74*CDD!N280+'Provincial populations'!$H$74*CDD!O280+'Provincial populations'!$G$74*CDD!P280+'Provincial populations'!$F$74*CDD!Q280+'Provincial populations'!$E$74*CDD!R280</f>
        <v>85.944989117513799</v>
      </c>
    </row>
    <row r="281" spans="2:19" x14ac:dyDescent="0.2">
      <c r="B281" s="16">
        <v>37500</v>
      </c>
      <c r="C281" s="17">
        <v>0.8</v>
      </c>
      <c r="D281" s="13">
        <v>0</v>
      </c>
      <c r="E281" s="13">
        <v>0</v>
      </c>
      <c r="F281" s="18">
        <f>(('CMA city population'!$E$36/SUM('CMA city population'!$E$36:$E$37))*D281)+(('CMA city population'!$E$37/SUM('CMA city population'!$E$36:$E$37))*E281)</f>
        <v>0</v>
      </c>
      <c r="G281" s="13">
        <v>4.5</v>
      </c>
      <c r="H281" s="13">
        <v>4.0999999999999996</v>
      </c>
      <c r="I281" s="18">
        <f>(('CMA city population'!$E$33/SUM('CMA city population'!$E$33:$E$34))*G281)+(('CMA city population'!$E$34/SUM('CMA city population'!$E$33:$E$34))*H281)</f>
        <v>4.2833080495500102</v>
      </c>
      <c r="J281" s="13">
        <v>12.9</v>
      </c>
      <c r="K281" s="13">
        <v>51.4</v>
      </c>
      <c r="L281" s="13">
        <v>87.6</v>
      </c>
      <c r="M281" s="18">
        <f>(('CMA city population'!$E$14/SUM('CMA city population'!$E$14:$E$21))*K281)+(('CMA city population'!$E$21/SUM('CMA city population'!$E$14:$E$21))*L281)</f>
        <v>73.877641676202103</v>
      </c>
      <c r="N281" s="13">
        <v>60.1</v>
      </c>
      <c r="O281" s="13">
        <v>7</v>
      </c>
      <c r="P281" s="13">
        <v>14.8</v>
      </c>
      <c r="Q281" s="13">
        <v>13.2</v>
      </c>
      <c r="R281" s="13">
        <v>0.5</v>
      </c>
      <c r="S281" s="21">
        <f>'Provincial populations'!$N$74*CDD!C281+'Provincial populations'!$M$74*CDD!F281+'Provincial populations'!$L$74*CDD!I281+'Provincial populations'!$K$74*CDD!J281+'Provincial populations'!$J$74*CDD!M281+'Provincial populations'!$I$74*CDD!N281+'Provincial populations'!$H$74*CDD!O281+'Provincial populations'!$G$74*CDD!P281+'Provincial populations'!$F$74*CDD!Q281+'Provincial populations'!$E$74*CDD!R281</f>
        <v>44.143849823734527</v>
      </c>
    </row>
    <row r="282" spans="2:19" x14ac:dyDescent="0.2">
      <c r="B282" s="16">
        <v>37530</v>
      </c>
      <c r="C282" s="17">
        <v>0</v>
      </c>
      <c r="D282" s="13">
        <v>0</v>
      </c>
      <c r="E282" s="13">
        <v>0</v>
      </c>
      <c r="F282" s="18">
        <f>(('CMA city population'!$E$36/SUM('CMA city population'!$E$36:$E$37))*D282)+(('CMA city population'!$E$37/SUM('CMA city population'!$E$36:$E$37))*E282)</f>
        <v>0</v>
      </c>
      <c r="G282" s="13">
        <v>0</v>
      </c>
      <c r="H282" s="13">
        <v>0</v>
      </c>
      <c r="I282" s="18">
        <f>(('CMA city population'!$E$33/SUM('CMA city population'!$E$33:$E$34))*G282)+(('CMA city population'!$E$34/SUM('CMA city population'!$E$33:$E$34))*H282)</f>
        <v>0</v>
      </c>
      <c r="J282" s="13">
        <v>0</v>
      </c>
      <c r="K282" s="13">
        <v>4.0999999999999996</v>
      </c>
      <c r="L282" s="13">
        <v>10</v>
      </c>
      <c r="M282" s="18">
        <f>(('CMA city population'!$E$14/SUM('CMA city population'!$E$14:$E$21))*K282)+(('CMA city population'!$E$21/SUM('CMA city population'!$E$14:$E$21))*L282)</f>
        <v>8.1371280989459347</v>
      </c>
      <c r="N282" s="13">
        <v>3.3</v>
      </c>
      <c r="O282" s="13">
        <v>0</v>
      </c>
      <c r="P282" s="13">
        <v>2.1</v>
      </c>
      <c r="Q282" s="13">
        <v>1.1000000000000001</v>
      </c>
      <c r="R282" s="13">
        <v>0</v>
      </c>
      <c r="S282" s="21">
        <f>'Provincial populations'!$N$74*CDD!C282+'Provincial populations'!$M$74*CDD!F282+'Provincial populations'!$L$74*CDD!I282+'Provincial populations'!$K$74*CDD!J282+'Provincial populations'!$J$74*CDD!M282+'Provincial populations'!$I$74*CDD!N282+'Provincial populations'!$H$74*CDD!O282+'Provincial populations'!$G$74*CDD!P282+'Provincial populations'!$F$74*CDD!Q282+'Provincial populations'!$E$74*CDD!R282</f>
        <v>3.9885958405763571</v>
      </c>
    </row>
    <row r="283" spans="2:19" x14ac:dyDescent="0.2">
      <c r="B283" s="16">
        <v>37561</v>
      </c>
      <c r="C283" s="17">
        <v>0</v>
      </c>
      <c r="D283" s="13">
        <v>0</v>
      </c>
      <c r="E283" s="13">
        <v>0</v>
      </c>
      <c r="F283" s="18">
        <f>(('CMA city population'!$E$36/SUM('CMA city population'!$E$36:$E$37))*D283)+(('CMA city population'!$E$37/SUM('CMA city population'!$E$36:$E$37))*E283)</f>
        <v>0</v>
      </c>
      <c r="G283" s="13">
        <v>0</v>
      </c>
      <c r="H283" s="13">
        <v>0</v>
      </c>
      <c r="I283" s="18">
        <f>(('CMA city population'!$E$33/SUM('CMA city population'!$E$33:$E$34))*G283)+(('CMA city population'!$E$34/SUM('CMA city population'!$E$33:$E$34))*H283)</f>
        <v>0</v>
      </c>
      <c r="J283" s="13">
        <v>0</v>
      </c>
      <c r="K283" s="13">
        <v>0</v>
      </c>
      <c r="L283" s="13">
        <v>0</v>
      </c>
      <c r="M283" s="18">
        <f>(('CMA city population'!$E$14/SUM('CMA city population'!$E$14:$E$21))*K283)+(('CMA city population'!$E$21/SUM('CMA city population'!$E$14:$E$21))*L283)</f>
        <v>0</v>
      </c>
      <c r="N283" s="13">
        <v>0</v>
      </c>
      <c r="O283" s="13">
        <v>0</v>
      </c>
      <c r="P283" s="13">
        <v>0</v>
      </c>
      <c r="Q283" s="13">
        <v>0</v>
      </c>
      <c r="R283" s="13">
        <v>0</v>
      </c>
      <c r="S283" s="21">
        <f>'Provincial populations'!$N$74*CDD!C283+'Provincial populations'!$M$74*CDD!F283+'Provincial populations'!$L$74*CDD!I283+'Provincial populations'!$K$74*CDD!J283+'Provincial populations'!$J$74*CDD!M283+'Provincial populations'!$I$74*CDD!N283+'Provincial populations'!$H$74*CDD!O283+'Provincial populations'!$G$74*CDD!P283+'Provincial populations'!$F$74*CDD!Q283+'Provincial populations'!$E$74*CDD!R283</f>
        <v>0</v>
      </c>
    </row>
    <row r="284" spans="2:19" x14ac:dyDescent="0.2">
      <c r="B284" s="16">
        <v>37591</v>
      </c>
      <c r="C284" s="17">
        <v>0</v>
      </c>
      <c r="D284" s="13">
        <v>0</v>
      </c>
      <c r="E284" s="13">
        <v>0</v>
      </c>
      <c r="F284" s="18">
        <f>(('CMA city population'!$E$36/SUM('CMA city population'!$E$36:$E$37))*D284)+(('CMA city population'!$E$37/SUM('CMA city population'!$E$36:$E$37))*E284)</f>
        <v>0</v>
      </c>
      <c r="G284" s="13">
        <v>0</v>
      </c>
      <c r="H284" s="13">
        <v>0</v>
      </c>
      <c r="I284" s="18">
        <f>(('CMA city population'!$E$33/SUM('CMA city population'!$E$33:$E$34))*G284)+(('CMA city population'!$E$34/SUM('CMA city population'!$E$33:$E$34))*H284)</f>
        <v>0</v>
      </c>
      <c r="J284" s="13">
        <v>0</v>
      </c>
      <c r="K284" s="13">
        <v>0</v>
      </c>
      <c r="L284" s="13">
        <v>0</v>
      </c>
      <c r="M284" s="18">
        <f>(('CMA city population'!$E$14/SUM('CMA city population'!$E$14:$E$21))*K284)+(('CMA city population'!$E$21/SUM('CMA city population'!$E$14:$E$21))*L284)</f>
        <v>0</v>
      </c>
      <c r="N284" s="13">
        <v>0</v>
      </c>
      <c r="O284" s="13">
        <v>0</v>
      </c>
      <c r="P284" s="13">
        <v>0</v>
      </c>
      <c r="Q284" s="13">
        <v>0</v>
      </c>
      <c r="R284" s="13">
        <v>0</v>
      </c>
      <c r="S284" s="21">
        <f>'Provincial populations'!$N$74*CDD!C284+'Provincial populations'!$M$74*CDD!F284+'Provincial populations'!$L$74*CDD!I284+'Provincial populations'!$K$74*CDD!J284+'Provincial populations'!$J$74*CDD!M284+'Provincial populations'!$I$74*CDD!N284+'Provincial populations'!$H$74*CDD!O284+'Provincial populations'!$G$74*CDD!P284+'Provincial populations'!$F$74*CDD!Q284+'Provincial populations'!$E$74*CDD!R284</f>
        <v>0</v>
      </c>
    </row>
    <row r="285" spans="2:19" x14ac:dyDescent="0.2">
      <c r="B285" s="16">
        <v>37622</v>
      </c>
      <c r="C285" s="17">
        <v>0</v>
      </c>
      <c r="D285" s="13">
        <v>0</v>
      </c>
      <c r="E285" s="13">
        <v>0</v>
      </c>
      <c r="F285" s="18">
        <f>(('CMA city population'!$F$36/SUM('CMA city population'!$F$36:$F$37))*D285)+(('CMA city population'!$F$37/SUM('CMA city population'!$F$36:$F$37))*E285)</f>
        <v>0</v>
      </c>
      <c r="G285" s="13">
        <v>0</v>
      </c>
      <c r="H285" s="13">
        <v>0</v>
      </c>
      <c r="I285" s="18">
        <f>(('CMA city population'!$F$33/SUM('CMA city population'!$F$33:$F$34))*G285)+(('CMA city population'!$F$34/SUM('CMA city population'!$F$33:$F$34))*H285)</f>
        <v>0</v>
      </c>
      <c r="J285" s="13">
        <v>0</v>
      </c>
      <c r="K285" s="13">
        <v>0</v>
      </c>
      <c r="L285" s="13">
        <v>0</v>
      </c>
      <c r="M285" s="18">
        <f>(('CMA city population'!$F$14/SUM('CMA city population'!$F$14:$F$21))*K285)+(('CMA city population'!$F$21/SUM('CMA city population'!$F$14:$F$21))*L285)</f>
        <v>0</v>
      </c>
      <c r="N285" s="13">
        <v>0</v>
      </c>
      <c r="O285" s="13">
        <v>0</v>
      </c>
      <c r="P285" s="13">
        <v>0</v>
      </c>
      <c r="Q285" s="13">
        <v>0</v>
      </c>
      <c r="R285" s="13">
        <v>0</v>
      </c>
      <c r="S285" s="21">
        <f>'Provincial populations'!$N$75*CDD!C285+'Provincial populations'!$M$75*CDD!F285+'Provincial populations'!$L$75*CDD!I285+'Provincial populations'!$K$75*CDD!J285+'Provincial populations'!$J$75*CDD!M285+'Provincial populations'!$I$75*CDD!N285+'Provincial populations'!$H$75*CDD!O285+'Provincial populations'!$G$75*CDD!P285+'Provincial populations'!$F$75*CDD!Q285+'Provincial populations'!$E$75*CDD!R285</f>
        <v>0</v>
      </c>
    </row>
    <row r="286" spans="2:19" x14ac:dyDescent="0.2">
      <c r="B286" s="16">
        <v>37653</v>
      </c>
      <c r="C286" s="17">
        <v>0</v>
      </c>
      <c r="D286" s="13">
        <v>0</v>
      </c>
      <c r="E286" s="13">
        <v>0</v>
      </c>
      <c r="F286" s="18">
        <f>(('CMA city population'!$F$36/SUM('CMA city population'!$F$36:$F$37))*D286)+(('CMA city population'!$F$37/SUM('CMA city population'!$F$36:$F$37))*E286)</f>
        <v>0</v>
      </c>
      <c r="G286" s="13">
        <v>0</v>
      </c>
      <c r="H286" s="13">
        <v>0</v>
      </c>
      <c r="I286" s="18">
        <f>(('CMA city population'!$F$33/SUM('CMA city population'!$F$33:$F$34))*G286)+(('CMA city population'!$F$34/SUM('CMA city population'!$F$33:$F$34))*H286)</f>
        <v>0</v>
      </c>
      <c r="J286" s="13">
        <v>0</v>
      </c>
      <c r="K286" s="13">
        <v>0</v>
      </c>
      <c r="L286" s="13">
        <v>0</v>
      </c>
      <c r="M286" s="18">
        <f>(('CMA city population'!$F$14/SUM('CMA city population'!$F$14:$F$21))*K286)+(('CMA city population'!$F$21/SUM('CMA city population'!$F$14:$F$21))*L286)</f>
        <v>0</v>
      </c>
      <c r="N286" s="13">
        <v>0</v>
      </c>
      <c r="O286" s="13">
        <v>0</v>
      </c>
      <c r="P286" s="13">
        <v>0</v>
      </c>
      <c r="Q286" s="13">
        <v>0</v>
      </c>
      <c r="R286" s="13">
        <v>0</v>
      </c>
      <c r="S286" s="21">
        <f>'Provincial populations'!$N$75*CDD!C286+'Provincial populations'!$M$75*CDD!F286+'Provincial populations'!$L$75*CDD!I286+'Provincial populations'!$K$75*CDD!J286+'Provincial populations'!$J$75*CDD!M286+'Provincial populations'!$I$75*CDD!N286+'Provincial populations'!$H$75*CDD!O286+'Provincial populations'!$G$75*CDD!P286+'Provincial populations'!$F$75*CDD!Q286+'Provincial populations'!$E$75*CDD!R286</f>
        <v>0</v>
      </c>
    </row>
    <row r="287" spans="2:19" x14ac:dyDescent="0.2">
      <c r="B287" s="16">
        <v>37681</v>
      </c>
      <c r="C287" s="17">
        <v>0</v>
      </c>
      <c r="D287" s="13">
        <v>0</v>
      </c>
      <c r="E287" s="13">
        <v>0</v>
      </c>
      <c r="F287" s="18">
        <f>(('CMA city population'!$F$36/SUM('CMA city population'!$F$36:$F$37))*D287)+(('CMA city population'!$F$37/SUM('CMA city population'!$F$36:$F$37))*E287)</f>
        <v>0</v>
      </c>
      <c r="G287" s="13">
        <v>0</v>
      </c>
      <c r="H287" s="13">
        <v>0</v>
      </c>
      <c r="I287" s="18">
        <f>(('CMA city population'!$F$33/SUM('CMA city population'!$F$33:$F$34))*G287)+(('CMA city population'!$F$34/SUM('CMA city population'!$F$33:$F$34))*H287)</f>
        <v>0</v>
      </c>
      <c r="J287" s="13">
        <v>0</v>
      </c>
      <c r="K287" s="13">
        <v>0</v>
      </c>
      <c r="L287" s="13">
        <v>0</v>
      </c>
      <c r="M287" s="18">
        <f>(('CMA city population'!$F$14/SUM('CMA city population'!$F$14:$F$21))*K287)+(('CMA city population'!$F$21/SUM('CMA city population'!$F$14:$F$21))*L287)</f>
        <v>0</v>
      </c>
      <c r="N287" s="13">
        <v>0</v>
      </c>
      <c r="O287" s="13">
        <v>0</v>
      </c>
      <c r="P287" s="13">
        <v>0</v>
      </c>
      <c r="Q287" s="13">
        <v>0</v>
      </c>
      <c r="R287" s="13">
        <v>0</v>
      </c>
      <c r="S287" s="21">
        <f>'Provincial populations'!$N$75*CDD!C287+'Provincial populations'!$M$75*CDD!F287+'Provincial populations'!$L$75*CDD!I287+'Provincial populations'!$K$75*CDD!J287+'Provincial populations'!$J$75*CDD!M287+'Provincial populations'!$I$75*CDD!N287+'Provincial populations'!$H$75*CDD!O287+'Provincial populations'!$G$75*CDD!P287+'Provincial populations'!$F$75*CDD!Q287+'Provincial populations'!$E$75*CDD!R287</f>
        <v>0</v>
      </c>
    </row>
    <row r="288" spans="2:19" x14ac:dyDescent="0.2">
      <c r="B288" s="16">
        <v>37712</v>
      </c>
      <c r="C288" s="17">
        <v>0</v>
      </c>
      <c r="D288" s="13">
        <v>0</v>
      </c>
      <c r="E288" s="13">
        <v>0</v>
      </c>
      <c r="F288" s="18">
        <f>(('CMA city population'!$F$36/SUM('CMA city population'!$F$36:$F$37))*D288)+(('CMA city population'!$F$37/SUM('CMA city population'!$F$36:$F$37))*E288)</f>
        <v>0</v>
      </c>
      <c r="G288" s="13">
        <v>0</v>
      </c>
      <c r="H288" s="13">
        <v>0</v>
      </c>
      <c r="I288" s="18">
        <f>(('CMA city population'!$F$33/SUM('CMA city population'!$F$33:$F$34))*G288)+(('CMA city population'!$F$34/SUM('CMA city population'!$F$33:$F$34))*H288)</f>
        <v>0</v>
      </c>
      <c r="J288" s="13">
        <v>0</v>
      </c>
      <c r="K288" s="13">
        <v>0</v>
      </c>
      <c r="L288" s="13">
        <v>2.4</v>
      </c>
      <c r="M288" s="18">
        <f>(('CMA city population'!$F$14/SUM('CMA city population'!$F$14:$F$21))*K288)+(('CMA city population'!$F$21/SUM('CMA city population'!$F$14:$F$21))*L288)</f>
        <v>1.7887795524908527</v>
      </c>
      <c r="N288" s="13">
        <v>0</v>
      </c>
      <c r="O288" s="13">
        <v>0</v>
      </c>
      <c r="P288" s="13">
        <v>0</v>
      </c>
      <c r="Q288" s="13">
        <v>0</v>
      </c>
      <c r="R288" s="13">
        <v>0</v>
      </c>
      <c r="S288" s="21">
        <f>'Provincial populations'!$N$75*CDD!C288+'Provincial populations'!$M$75*CDD!F288+'Provincial populations'!$L$75*CDD!I288+'Provincial populations'!$K$75*CDD!J288+'Provincial populations'!$J$75*CDD!M288+'Provincial populations'!$I$75*CDD!N288+'Provincial populations'!$H$75*CDD!O288+'Provincial populations'!$G$75*CDD!P288+'Provincial populations'!$F$75*CDD!Q288+'Provincial populations'!$E$75*CDD!R288</f>
        <v>0.69216990262658074</v>
      </c>
    </row>
    <row r="289" spans="2:19" x14ac:dyDescent="0.2">
      <c r="B289" s="16">
        <v>37742</v>
      </c>
      <c r="C289" s="17">
        <v>0</v>
      </c>
      <c r="D289" s="13">
        <v>4</v>
      </c>
      <c r="E289" s="13">
        <v>0.8</v>
      </c>
      <c r="F289" s="18">
        <f>(('CMA city population'!$F$36/SUM('CMA city population'!$F$36:$F$37))*D289)+(('CMA city population'!$F$37/SUM('CMA city population'!$F$36:$F$37))*E289)</f>
        <v>2.4226050005466857</v>
      </c>
      <c r="G289" s="13">
        <v>3.5</v>
      </c>
      <c r="H289" s="13">
        <v>7</v>
      </c>
      <c r="I289" s="18">
        <f>(('CMA city population'!$F$33/SUM('CMA city population'!$F$33:$F$34))*G289)+(('CMA city population'!$F$34/SUM('CMA city population'!$F$33:$F$34))*H289)</f>
        <v>5.3972120682439826</v>
      </c>
      <c r="J289" s="13">
        <v>2.4</v>
      </c>
      <c r="K289" s="13">
        <v>0.1</v>
      </c>
      <c r="L289" s="13">
        <v>0</v>
      </c>
      <c r="M289" s="18">
        <f>(('CMA city population'!$F$14/SUM('CMA city population'!$F$14:$F$21))*K289)+(('CMA city population'!$F$21/SUM('CMA city population'!$F$14:$F$21))*L289)</f>
        <v>1.6712402664415048E-2</v>
      </c>
      <c r="N289" s="13">
        <v>3.4</v>
      </c>
      <c r="O289" s="13">
        <v>0</v>
      </c>
      <c r="P289" s="13">
        <v>0</v>
      </c>
      <c r="Q289" s="13">
        <v>0</v>
      </c>
      <c r="R289" s="13">
        <v>0</v>
      </c>
      <c r="S289" s="21">
        <f>'Provincial populations'!$N$75*CDD!C289+'Provincial populations'!$M$75*CDD!F289+'Provincial populations'!$L$75*CDD!I289+'Provincial populations'!$K$75*CDD!J289+'Provincial populations'!$J$75*CDD!M289+'Provincial populations'!$I$75*CDD!N289+'Provincial populations'!$H$75*CDD!O289+'Provincial populations'!$G$75*CDD!P289+'Provincial populations'!$F$75*CDD!Q289+'Provincial populations'!$E$75*CDD!R289</f>
        <v>1.3127168797370454</v>
      </c>
    </row>
    <row r="290" spans="2:19" x14ac:dyDescent="0.2">
      <c r="B290" s="16">
        <v>37773</v>
      </c>
      <c r="C290" s="17">
        <v>13.6</v>
      </c>
      <c r="D290" s="13">
        <v>7.6</v>
      </c>
      <c r="E290" s="13">
        <v>4.9000000000000004</v>
      </c>
      <c r="F290" s="18">
        <f>(('CMA city population'!$F$36/SUM('CMA city population'!$F$36:$F$37))*D290)+(('CMA city population'!$F$37/SUM('CMA city population'!$F$36:$F$37))*E290)</f>
        <v>6.2690729692112663</v>
      </c>
      <c r="G290" s="13">
        <v>19.899999999999999</v>
      </c>
      <c r="H290" s="13">
        <v>22.5</v>
      </c>
      <c r="I290" s="18">
        <f>(('CMA city population'!$F$33/SUM('CMA city population'!$F$33:$F$34))*G290)+(('CMA city population'!$F$34/SUM('CMA city population'!$F$33:$F$34))*H290)</f>
        <v>21.309357536409816</v>
      </c>
      <c r="J290" s="13">
        <v>23.2</v>
      </c>
      <c r="K290" s="13">
        <v>54.8</v>
      </c>
      <c r="L290" s="13">
        <v>52.9</v>
      </c>
      <c r="M290" s="18">
        <f>(('CMA city population'!$F$14/SUM('CMA city population'!$F$14:$F$21))*K290)+(('CMA city population'!$F$21/SUM('CMA city population'!$F$14:$F$21))*L290)</f>
        <v>48.586079296251995</v>
      </c>
      <c r="N290" s="13">
        <v>64.099999999999994</v>
      </c>
      <c r="O290" s="13">
        <v>5.7</v>
      </c>
      <c r="P290" s="13">
        <v>17.5</v>
      </c>
      <c r="Q290" s="13">
        <v>22.8</v>
      </c>
      <c r="R290" s="13">
        <v>1.9</v>
      </c>
      <c r="S290" s="21">
        <f>'Provincial populations'!$N$75*CDD!C290+'Provincial populations'!$M$75*CDD!F290+'Provincial populations'!$L$75*CDD!I290+'Provincial populations'!$K$75*CDD!J290+'Provincial populations'!$J$75*CDD!M290+'Provincial populations'!$I$75*CDD!N290+'Provincial populations'!$H$75*CDD!O290+'Provincial populations'!$G$75*CDD!P290+'Provincial populations'!$F$75*CDD!Q290+'Provincial populations'!$E$75*CDD!R290</f>
        <v>38.675541903172565</v>
      </c>
    </row>
    <row r="291" spans="2:19" x14ac:dyDescent="0.2">
      <c r="B291" s="16">
        <v>37803</v>
      </c>
      <c r="C291" s="17">
        <v>44.2</v>
      </c>
      <c r="D291" s="13">
        <v>13</v>
      </c>
      <c r="E291" s="13">
        <v>30.7</v>
      </c>
      <c r="F291" s="18">
        <f>(('CMA city population'!$F$36/SUM('CMA city population'!$F$36:$F$37))*D291)+(('CMA city population'!$F$37/SUM('CMA city population'!$F$36:$F$37))*E291)</f>
        <v>21.724966090726145</v>
      </c>
      <c r="G291" s="13">
        <v>72.900000000000006</v>
      </c>
      <c r="H291" s="13">
        <v>52</v>
      </c>
      <c r="I291" s="18">
        <f>(('CMA city population'!$F$33/SUM('CMA city population'!$F$33:$F$34))*G291)+(('CMA city population'!$F$34/SUM('CMA city population'!$F$33:$F$34))*H291)</f>
        <v>61.570933649628799</v>
      </c>
      <c r="J291" s="13">
        <v>60.7</v>
      </c>
      <c r="K291" s="13">
        <v>90.1</v>
      </c>
      <c r="L291" s="13">
        <v>118.3</v>
      </c>
      <c r="M291" s="18">
        <f>(('CMA city population'!$F$14/SUM('CMA city population'!$F$14:$F$21))*K291)+(('CMA city population'!$F$21/SUM('CMA city population'!$F$14:$F$21))*L291)</f>
        <v>103.22980024216623</v>
      </c>
      <c r="N291" s="13">
        <v>112.6</v>
      </c>
      <c r="O291" s="13">
        <v>7</v>
      </c>
      <c r="P291" s="13">
        <v>74.7</v>
      </c>
      <c r="Q291" s="13">
        <v>64.599999999999994</v>
      </c>
      <c r="R291" s="13">
        <v>45.6</v>
      </c>
      <c r="S291" s="21">
        <f>'Provincial populations'!$N$75*CDD!C291+'Provincial populations'!$M$75*CDD!F291+'Provincial populations'!$L$75*CDD!I291+'Provincial populations'!$K$75*CDD!J291+'Provincial populations'!$J$75*CDD!M291+'Provincial populations'!$I$75*CDD!N291+'Provincial populations'!$H$75*CDD!O291+'Provincial populations'!$G$75*CDD!P291+'Provincial populations'!$F$75*CDD!Q291+'Provincial populations'!$E$75*CDD!R291</f>
        <v>82.106569311146686</v>
      </c>
    </row>
    <row r="292" spans="2:19" x14ac:dyDescent="0.2">
      <c r="B292" s="16">
        <v>37834</v>
      </c>
      <c r="C292" s="17">
        <v>24</v>
      </c>
      <c r="D292" s="13">
        <v>10.7</v>
      </c>
      <c r="E292" s="13">
        <v>29.6</v>
      </c>
      <c r="F292" s="18">
        <f>(('CMA city population'!$F$36/SUM('CMA city population'!$F$36:$F$37))*D292)+(('CMA city population'!$F$37/SUM('CMA city population'!$F$36:$F$37))*E292)</f>
        <v>20.01648921552114</v>
      </c>
      <c r="G292" s="13">
        <v>112.8</v>
      </c>
      <c r="H292" s="13">
        <v>111.7</v>
      </c>
      <c r="I292" s="18">
        <f>(('CMA city population'!$F$33/SUM('CMA city population'!$F$33:$F$34))*G292)+(('CMA city population'!$F$34/SUM('CMA city population'!$F$33:$F$34))*H292)</f>
        <v>112.20373334998047</v>
      </c>
      <c r="J292" s="13">
        <v>130.69999999999999</v>
      </c>
      <c r="K292" s="13">
        <v>106.2</v>
      </c>
      <c r="L292" s="13">
        <v>128</v>
      </c>
      <c r="M292" s="18">
        <f>(('CMA city population'!$F$14/SUM('CMA city population'!$F$14:$F$21))*K292)+(('CMA city population'!$F$21/SUM('CMA city population'!$F$14:$F$21))*L292)</f>
        <v>113.15014776245425</v>
      </c>
      <c r="N292" s="13">
        <v>121.5</v>
      </c>
      <c r="O292" s="13">
        <v>17</v>
      </c>
      <c r="P292" s="13">
        <v>51.2</v>
      </c>
      <c r="Q292" s="13">
        <v>41.6</v>
      </c>
      <c r="R292" s="13">
        <v>10.4</v>
      </c>
      <c r="S292" s="21">
        <f>'Provincial populations'!$N$75*CDD!C292+'Provincial populations'!$M$75*CDD!F292+'Provincial populations'!$L$75*CDD!I292+'Provincial populations'!$K$75*CDD!J292+'Provincial populations'!$J$75*CDD!M292+'Provincial populations'!$I$75*CDD!N292+'Provincial populations'!$H$75*CDD!O292+'Provincial populations'!$G$75*CDD!P292+'Provincial populations'!$F$75*CDD!Q292+'Provincial populations'!$E$75*CDD!R292</f>
        <v>88.278644075099351</v>
      </c>
    </row>
    <row r="293" spans="2:19" x14ac:dyDescent="0.2">
      <c r="B293" s="16">
        <v>37865</v>
      </c>
      <c r="C293" s="17">
        <v>6.8</v>
      </c>
      <c r="D293" s="13">
        <v>2.2000000000000002</v>
      </c>
      <c r="E293" s="13">
        <v>7.6</v>
      </c>
      <c r="F293" s="18">
        <f>(('CMA city population'!$F$36/SUM('CMA city population'!$F$36:$F$37))*D293)+(('CMA city population'!$F$37/SUM('CMA city population'!$F$36:$F$37))*E293)</f>
        <v>4.8618540615774686</v>
      </c>
      <c r="G293" s="13">
        <v>26.3</v>
      </c>
      <c r="H293" s="13">
        <v>14.6</v>
      </c>
      <c r="I293" s="18">
        <f>(('CMA city population'!$F$33/SUM('CMA city population'!$F$33:$F$34))*G293)+(('CMA city population'!$F$34/SUM('CMA city population'!$F$33:$F$34))*H293)</f>
        <v>19.957891086155833</v>
      </c>
      <c r="J293" s="13">
        <v>17.899999999999999</v>
      </c>
      <c r="K293" s="13">
        <v>23.7</v>
      </c>
      <c r="L293" s="13">
        <v>24</v>
      </c>
      <c r="M293" s="18">
        <f>(('CMA city population'!$F$14/SUM('CMA city population'!$F$14:$F$21))*K293)+(('CMA city population'!$F$21/SUM('CMA city population'!$F$14:$F$21))*L293)</f>
        <v>21.848634956374895</v>
      </c>
      <c r="N293" s="13">
        <v>33</v>
      </c>
      <c r="O293" s="13">
        <v>7.3</v>
      </c>
      <c r="P293" s="13">
        <v>16.899999999999999</v>
      </c>
      <c r="Q293" s="13">
        <v>18</v>
      </c>
      <c r="R293" s="13">
        <v>11.8</v>
      </c>
      <c r="S293" s="21">
        <f>'Provincial populations'!$N$75*CDD!C293+'Provincial populations'!$M$75*CDD!F293+'Provincial populations'!$L$75*CDD!I293+'Provincial populations'!$K$75*CDD!J293+'Provincial populations'!$J$75*CDD!M293+'Provincial populations'!$I$75*CDD!N293+'Provincial populations'!$H$75*CDD!O293+'Provincial populations'!$G$75*CDD!P293+'Provincial populations'!$F$75*CDD!Q293+'Provincial populations'!$E$75*CDD!R293</f>
        <v>19.868349694142307</v>
      </c>
    </row>
    <row r="294" spans="2:19" x14ac:dyDescent="0.2">
      <c r="B294" s="16">
        <v>37895</v>
      </c>
      <c r="C294" s="17">
        <v>0</v>
      </c>
      <c r="D294" s="13">
        <v>0</v>
      </c>
      <c r="E294" s="13">
        <v>0</v>
      </c>
      <c r="F294" s="18">
        <f>(('CMA city population'!$F$36/SUM('CMA city population'!$F$36:$F$37))*D294)+(('CMA city population'!$F$37/SUM('CMA city population'!$F$36:$F$37))*E294)</f>
        <v>0</v>
      </c>
      <c r="G294" s="13">
        <v>0</v>
      </c>
      <c r="H294" s="13">
        <v>0</v>
      </c>
      <c r="I294" s="18">
        <f>(('CMA city population'!$F$33/SUM('CMA city population'!$F$33:$F$34))*G294)+(('CMA city population'!$F$34/SUM('CMA city population'!$F$33:$F$34))*H294)</f>
        <v>0</v>
      </c>
      <c r="J294" s="13">
        <v>0</v>
      </c>
      <c r="K294" s="13">
        <v>0</v>
      </c>
      <c r="L294" s="13">
        <v>0</v>
      </c>
      <c r="M294" s="18">
        <f>(('CMA city population'!$F$14/SUM('CMA city population'!$F$14:$F$21))*K294)+(('CMA city population'!$F$21/SUM('CMA city population'!$F$14:$F$21))*L294)</f>
        <v>0</v>
      </c>
      <c r="N294" s="13">
        <v>0</v>
      </c>
      <c r="O294" s="13">
        <v>0</v>
      </c>
      <c r="P294" s="13">
        <v>0</v>
      </c>
      <c r="Q294" s="13">
        <v>0</v>
      </c>
      <c r="R294" s="13">
        <v>1.4</v>
      </c>
      <c r="S294" s="21">
        <f>'Provincial populations'!$N$75*CDD!C294+'Provincial populations'!$M$75*CDD!F294+'Provincial populations'!$L$75*CDD!I294+'Provincial populations'!$K$75*CDD!J294+'Provincial populations'!$J$75*CDD!M294+'Provincial populations'!$I$75*CDD!N294+'Provincial populations'!$H$75*CDD!O294+'Provincial populations'!$G$75*CDD!P294+'Provincial populations'!$F$75*CDD!Q294+'Provincial populations'!$E$75*CDD!R294</f>
        <v>2.2938862504870955E-2</v>
      </c>
    </row>
    <row r="295" spans="2:19" x14ac:dyDescent="0.2">
      <c r="B295" s="16">
        <v>37926</v>
      </c>
      <c r="C295" s="17">
        <v>0</v>
      </c>
      <c r="D295" s="13">
        <v>0</v>
      </c>
      <c r="E295" s="13">
        <v>0</v>
      </c>
      <c r="F295" s="18">
        <f>(('CMA city population'!$F$36/SUM('CMA city population'!$F$36:$F$37))*D295)+(('CMA city population'!$F$37/SUM('CMA city population'!$F$36:$F$37))*E295)</f>
        <v>0</v>
      </c>
      <c r="G295" s="13">
        <v>0</v>
      </c>
      <c r="H295" s="13">
        <v>0</v>
      </c>
      <c r="I295" s="18">
        <f>(('CMA city population'!$F$33/SUM('CMA city population'!$F$33:$F$34))*G295)+(('CMA city population'!$F$34/SUM('CMA city population'!$F$33:$F$34))*H295)</f>
        <v>0</v>
      </c>
      <c r="J295" s="13">
        <v>0</v>
      </c>
      <c r="K295" s="13">
        <v>0</v>
      </c>
      <c r="L295" s="13">
        <v>0</v>
      </c>
      <c r="M295" s="18">
        <f>(('CMA city population'!$F$14/SUM('CMA city population'!$F$14:$F$21))*K295)+(('CMA city population'!$F$21/SUM('CMA city population'!$F$14:$F$21))*L295)</f>
        <v>0</v>
      </c>
      <c r="N295" s="13">
        <v>0</v>
      </c>
      <c r="O295" s="13">
        <v>0</v>
      </c>
      <c r="P295" s="13">
        <v>0</v>
      </c>
      <c r="Q295" s="13">
        <v>0</v>
      </c>
      <c r="R295" s="13">
        <v>0</v>
      </c>
      <c r="S295" s="21">
        <f>'Provincial populations'!$N$75*CDD!C295+'Provincial populations'!$M$75*CDD!F295+'Provincial populations'!$L$75*CDD!I295+'Provincial populations'!$K$75*CDD!J295+'Provincial populations'!$J$75*CDD!M295+'Provincial populations'!$I$75*CDD!N295+'Provincial populations'!$H$75*CDD!O295+'Provincial populations'!$G$75*CDD!P295+'Provincial populations'!$F$75*CDD!Q295+'Provincial populations'!$E$75*CDD!R295</f>
        <v>0</v>
      </c>
    </row>
    <row r="296" spans="2:19" x14ac:dyDescent="0.2">
      <c r="B296" s="16">
        <v>37956</v>
      </c>
      <c r="C296" s="17">
        <v>0</v>
      </c>
      <c r="D296" s="13">
        <v>0</v>
      </c>
      <c r="E296" s="13">
        <v>0</v>
      </c>
      <c r="F296" s="18">
        <f>(('CMA city population'!$F$36/SUM('CMA city population'!$F$36:$F$37))*D296)+(('CMA city population'!$F$37/SUM('CMA city population'!$F$36:$F$37))*E296)</f>
        <v>0</v>
      </c>
      <c r="G296" s="13">
        <v>0</v>
      </c>
      <c r="H296" s="13">
        <v>0</v>
      </c>
      <c r="I296" s="18">
        <f>(('CMA city population'!$F$33/SUM('CMA city population'!$F$33:$F$34))*G296)+(('CMA city population'!$F$34/SUM('CMA city population'!$F$33:$F$34))*H296)</f>
        <v>0</v>
      </c>
      <c r="J296" s="13">
        <v>0</v>
      </c>
      <c r="K296" s="13">
        <v>0</v>
      </c>
      <c r="L296" s="13">
        <v>0</v>
      </c>
      <c r="M296" s="18">
        <f>(('CMA city population'!$F$14/SUM('CMA city population'!$F$14:$F$21))*K296)+(('CMA city population'!$F$21/SUM('CMA city population'!$F$14:$F$21))*L296)</f>
        <v>0</v>
      </c>
      <c r="N296" s="13">
        <v>0</v>
      </c>
      <c r="O296" s="13">
        <v>0</v>
      </c>
      <c r="P296" s="13">
        <v>0</v>
      </c>
      <c r="Q296" s="13">
        <v>0</v>
      </c>
      <c r="R296" s="13">
        <v>0</v>
      </c>
      <c r="S296" s="21">
        <f>'Provincial populations'!$N$75*CDD!C296+'Provincial populations'!$M$75*CDD!F296+'Provincial populations'!$L$75*CDD!I296+'Provincial populations'!$K$75*CDD!J296+'Provincial populations'!$J$75*CDD!M296+'Provincial populations'!$I$75*CDD!N296+'Provincial populations'!$H$75*CDD!O296+'Provincial populations'!$G$75*CDD!P296+'Provincial populations'!$F$75*CDD!Q296+'Provincial populations'!$E$75*CDD!R296</f>
        <v>0</v>
      </c>
    </row>
    <row r="297" spans="2:19" x14ac:dyDescent="0.2">
      <c r="B297" s="16">
        <v>37987</v>
      </c>
      <c r="C297" s="17">
        <v>0</v>
      </c>
      <c r="D297" s="13">
        <v>0</v>
      </c>
      <c r="E297" s="13">
        <v>0</v>
      </c>
      <c r="F297" s="18">
        <f>(('CMA city population'!$G$36/SUM('CMA city population'!$G$36:$G$37))*D297)+(('CMA city population'!$G$37/SUM('CMA city population'!$G$36:$G$37))*E297)</f>
        <v>0</v>
      </c>
      <c r="G297" s="13">
        <v>0</v>
      </c>
      <c r="H297" s="13">
        <v>0</v>
      </c>
      <c r="I297" s="18">
        <f>(('CMA city population'!$G$33/SUM('CMA city population'!$G$33:$G$34))*G297)+(('CMA city population'!$G$34/SUM('CMA city population'!$G$33:$G$34))*H297)</f>
        <v>0</v>
      </c>
      <c r="J297" s="13">
        <v>0</v>
      </c>
      <c r="K297" s="13">
        <v>0</v>
      </c>
      <c r="L297" s="13">
        <v>0</v>
      </c>
      <c r="M297" s="18">
        <f>(('CMA city population'!$G$14/SUM('CMA city population'!$G$14:$G$21))*K297)+(('CMA city population'!$G$21/SUM('CMA city population'!$G$14:$G$21))*L297)</f>
        <v>0</v>
      </c>
      <c r="N297" s="13">
        <v>0</v>
      </c>
      <c r="O297" s="13">
        <v>0</v>
      </c>
      <c r="P297" s="13">
        <v>0</v>
      </c>
      <c r="Q297" s="13">
        <v>0</v>
      </c>
      <c r="R297" s="13">
        <v>0</v>
      </c>
      <c r="S297" s="21">
        <f>'Provincial populations'!$N$76*CDD!C297+'Provincial populations'!$M$76*CDD!F297+'Provincial populations'!$L$76*CDD!I297+'Provincial populations'!$K$76*CDD!J297+'Provincial populations'!$J$76*CDD!M297+'Provincial populations'!$I$76*CDD!N297+'Provincial populations'!$H$76*CDD!O297+'Provincial populations'!$G$76*CDD!P297+'Provincial populations'!$F$76*CDD!Q297+'Provincial populations'!$E$76*CDD!R297</f>
        <v>0</v>
      </c>
    </row>
    <row r="298" spans="2:19" x14ac:dyDescent="0.2">
      <c r="B298" s="16">
        <v>38018</v>
      </c>
      <c r="C298" s="17">
        <v>0</v>
      </c>
      <c r="D298" s="13">
        <v>0</v>
      </c>
      <c r="E298" s="13">
        <v>0</v>
      </c>
      <c r="F298" s="18">
        <f>(('CMA city population'!$G$36/SUM('CMA city population'!$G$36:$G$37))*D298)+(('CMA city population'!$G$37/SUM('CMA city population'!$G$36:$G$37))*E298)</f>
        <v>0</v>
      </c>
      <c r="G298" s="13">
        <v>0</v>
      </c>
      <c r="H298" s="13">
        <v>0</v>
      </c>
      <c r="I298" s="18">
        <f>(('CMA city population'!$G$33/SUM('CMA city population'!$G$33:$G$34))*G298)+(('CMA city population'!$G$34/SUM('CMA city population'!$G$33:$G$34))*H298)</f>
        <v>0</v>
      </c>
      <c r="J298" s="13">
        <v>0</v>
      </c>
      <c r="K298" s="13">
        <v>0</v>
      </c>
      <c r="L298" s="13">
        <v>0</v>
      </c>
      <c r="M298" s="18">
        <f>(('CMA city population'!$G$14/SUM('CMA city population'!$G$14:$G$21))*K298)+(('CMA city population'!$G$21/SUM('CMA city population'!$G$14:$G$21))*L298)</f>
        <v>0</v>
      </c>
      <c r="N298" s="13">
        <v>0</v>
      </c>
      <c r="O298" s="13">
        <v>0</v>
      </c>
      <c r="P298" s="13">
        <v>0</v>
      </c>
      <c r="Q298" s="13">
        <v>0</v>
      </c>
      <c r="R298" s="13">
        <v>0</v>
      </c>
      <c r="S298" s="21">
        <f>'Provincial populations'!$N$76*CDD!C298+'Provincial populations'!$M$76*CDD!F298+'Provincial populations'!$L$76*CDD!I298+'Provincial populations'!$K$76*CDD!J298+'Provincial populations'!$J$76*CDD!M298+'Provincial populations'!$I$76*CDD!N298+'Provincial populations'!$H$76*CDD!O298+'Provincial populations'!$G$76*CDD!P298+'Provincial populations'!$F$76*CDD!Q298+'Provincial populations'!$E$76*CDD!R298</f>
        <v>0</v>
      </c>
    </row>
    <row r="299" spans="2:19" x14ac:dyDescent="0.2">
      <c r="B299" s="16">
        <v>38047</v>
      </c>
      <c r="C299" s="17">
        <v>0</v>
      </c>
      <c r="D299" s="13">
        <v>0</v>
      </c>
      <c r="E299" s="13">
        <v>0</v>
      </c>
      <c r="F299" s="18">
        <f>(('CMA city population'!$G$36/SUM('CMA city population'!$G$36:$G$37))*D299)+(('CMA city population'!$G$37/SUM('CMA city population'!$G$36:$G$37))*E299)</f>
        <v>0</v>
      </c>
      <c r="G299" s="13">
        <v>0</v>
      </c>
      <c r="H299" s="13">
        <v>0</v>
      </c>
      <c r="I299" s="18">
        <f>(('CMA city population'!$G$33/SUM('CMA city population'!$G$33:$G$34))*G299)+(('CMA city population'!$G$34/SUM('CMA city population'!$G$33:$G$34))*H299)</f>
        <v>0</v>
      </c>
      <c r="J299" s="13">
        <v>0</v>
      </c>
      <c r="K299" s="13">
        <v>0</v>
      </c>
      <c r="L299" s="13">
        <v>0</v>
      </c>
      <c r="M299" s="18">
        <f>(('CMA city population'!$G$14/SUM('CMA city population'!$G$14:$G$21))*K299)+(('CMA city population'!$G$21/SUM('CMA city population'!$G$14:$G$21))*L299)</f>
        <v>0</v>
      </c>
      <c r="N299" s="13">
        <v>0</v>
      </c>
      <c r="O299" s="13">
        <v>0</v>
      </c>
      <c r="P299" s="13">
        <v>0</v>
      </c>
      <c r="Q299" s="13">
        <v>0</v>
      </c>
      <c r="R299" s="13">
        <v>0</v>
      </c>
      <c r="S299" s="21">
        <f>'Provincial populations'!$N$76*CDD!C299+'Provincial populations'!$M$76*CDD!F299+'Provincial populations'!$L$76*CDD!I299+'Provincial populations'!$K$76*CDD!J299+'Provincial populations'!$J$76*CDD!M299+'Provincial populations'!$I$76*CDD!N299+'Provincial populations'!$H$76*CDD!O299+'Provincial populations'!$G$76*CDD!P299+'Provincial populations'!$F$76*CDD!Q299+'Provincial populations'!$E$76*CDD!R299</f>
        <v>0</v>
      </c>
    </row>
    <row r="300" spans="2:19" x14ac:dyDescent="0.2">
      <c r="B300" s="16">
        <v>38078</v>
      </c>
      <c r="C300" s="17">
        <v>0</v>
      </c>
      <c r="D300" s="13">
        <v>0</v>
      </c>
      <c r="E300" s="13">
        <v>0</v>
      </c>
      <c r="F300" s="18">
        <f>(('CMA city population'!$G$36/SUM('CMA city population'!$G$36:$G$37))*D300)+(('CMA city population'!$G$37/SUM('CMA city population'!$G$36:$G$37))*E300)</f>
        <v>0</v>
      </c>
      <c r="G300" s="13">
        <v>0</v>
      </c>
      <c r="H300" s="13">
        <v>0</v>
      </c>
      <c r="I300" s="18">
        <f>(('CMA city population'!$G$33/SUM('CMA city population'!$G$33:$G$34))*G300)+(('CMA city population'!$G$34/SUM('CMA city population'!$G$33:$G$34))*H300)</f>
        <v>0</v>
      </c>
      <c r="J300" s="13">
        <v>0</v>
      </c>
      <c r="K300" s="13">
        <v>1.9</v>
      </c>
      <c r="L300" s="13">
        <v>0</v>
      </c>
      <c r="M300" s="18">
        <f>(('CMA city population'!$G$14/SUM('CMA city population'!$G$14:$G$21))*K300)+(('CMA city population'!$G$21/SUM('CMA city population'!$G$14:$G$21))*L300)</f>
        <v>0.31559512643362064</v>
      </c>
      <c r="N300" s="13">
        <v>2.4</v>
      </c>
      <c r="O300" s="13">
        <v>0</v>
      </c>
      <c r="P300" s="13">
        <v>0</v>
      </c>
      <c r="Q300" s="13">
        <v>0</v>
      </c>
      <c r="R300" s="13">
        <v>0</v>
      </c>
      <c r="S300" s="21">
        <f>'Provincial populations'!$N$76*CDD!C300+'Provincial populations'!$M$76*CDD!F300+'Provincial populations'!$L$76*CDD!I300+'Provincial populations'!$K$76*CDD!J300+'Provincial populations'!$J$76*CDD!M300+'Provincial populations'!$I$76*CDD!N300+'Provincial populations'!$H$76*CDD!O300+'Provincial populations'!$G$76*CDD!P300+'Provincial populations'!$F$76*CDD!Q300+'Provincial populations'!$E$76*CDD!R300</f>
        <v>0.68989014643154145</v>
      </c>
    </row>
    <row r="301" spans="2:19" x14ac:dyDescent="0.2">
      <c r="B301" s="16">
        <v>38108</v>
      </c>
      <c r="C301" s="17">
        <v>0</v>
      </c>
      <c r="D301" s="13">
        <v>0</v>
      </c>
      <c r="E301" s="13">
        <v>0</v>
      </c>
      <c r="F301" s="18">
        <f>(('CMA city population'!$G$36/SUM('CMA city population'!$G$36:$G$37))*D301)+(('CMA city population'!$G$37/SUM('CMA city population'!$G$36:$G$37))*E301)</f>
        <v>0</v>
      </c>
      <c r="G301" s="13">
        <v>0</v>
      </c>
      <c r="H301" s="13">
        <v>0</v>
      </c>
      <c r="I301" s="18">
        <f>(('CMA city population'!$G$33/SUM('CMA city population'!$G$33:$G$34))*G301)+(('CMA city population'!$G$34/SUM('CMA city population'!$G$33:$G$34))*H301)</f>
        <v>0</v>
      </c>
      <c r="J301" s="13">
        <v>0</v>
      </c>
      <c r="K301" s="13">
        <v>4</v>
      </c>
      <c r="L301" s="13">
        <v>8.6</v>
      </c>
      <c r="M301" s="18">
        <f>(('CMA city population'!$G$14/SUM('CMA city population'!$G$14:$G$21))*K301)+(('CMA city population'!$G$21/SUM('CMA city population'!$G$14:$G$21))*L301)</f>
        <v>7.0822860340224105</v>
      </c>
      <c r="N301" s="13">
        <v>3.8</v>
      </c>
      <c r="O301" s="13">
        <v>0</v>
      </c>
      <c r="P301" s="13">
        <v>0</v>
      </c>
      <c r="Q301" s="13">
        <v>0</v>
      </c>
      <c r="R301" s="13">
        <v>0</v>
      </c>
      <c r="S301" s="21">
        <f>'Provincial populations'!$N$76*CDD!C301+'Provincial populations'!$M$76*CDD!F301+'Provincial populations'!$L$76*CDD!I301+'Provincial populations'!$K$76*CDD!J301+'Provincial populations'!$J$76*CDD!M301+'Provincial populations'!$I$76*CDD!N301+'Provincial populations'!$H$76*CDD!O301+'Provincial populations'!$G$76*CDD!P301+'Provincial populations'!$F$76*CDD!Q301+'Provincial populations'!$E$76*CDD!R301</f>
        <v>3.6394668064619347</v>
      </c>
    </row>
    <row r="302" spans="2:19" x14ac:dyDescent="0.2">
      <c r="B302" s="16">
        <v>38139</v>
      </c>
      <c r="C302" s="17">
        <v>24.1</v>
      </c>
      <c r="D302" s="13">
        <v>2.8</v>
      </c>
      <c r="E302" s="13">
        <v>0.7</v>
      </c>
      <c r="F302" s="18">
        <f>(('CMA city population'!$G$36/SUM('CMA city population'!$G$36:$G$37))*D302)+(('CMA city population'!$G$37/SUM('CMA city population'!$G$36:$G$37))*E302)</f>
        <v>1.7683486242963529</v>
      </c>
      <c r="G302" s="13">
        <v>4.8</v>
      </c>
      <c r="H302" s="13">
        <v>3.7</v>
      </c>
      <c r="I302" s="18">
        <f>(('CMA city population'!$G$33/SUM('CMA city population'!$G$33:$G$34))*G302)+(('CMA city population'!$G$34/SUM('CMA city population'!$G$33:$G$34))*H302)</f>
        <v>4.2025123760672782</v>
      </c>
      <c r="J302" s="13">
        <v>7.9</v>
      </c>
      <c r="K302" s="13">
        <v>27.1</v>
      </c>
      <c r="L302" s="13">
        <v>31.6</v>
      </c>
      <c r="M302" s="18">
        <f>(('CMA city population'!$G$14/SUM('CMA city population'!$G$14:$G$21))*K302)+(('CMA city population'!$G$21/SUM('CMA city population'!$G$14:$G$21))*L302)</f>
        <v>28.083343308942197</v>
      </c>
      <c r="N302" s="13">
        <v>31.4</v>
      </c>
      <c r="O302" s="13">
        <v>1.1000000000000001</v>
      </c>
      <c r="P302" s="13">
        <v>4.3</v>
      </c>
      <c r="Q302" s="13">
        <v>2</v>
      </c>
      <c r="R302" s="13">
        <v>0</v>
      </c>
      <c r="S302" s="21">
        <f>'Provincial populations'!$N$76*CDD!C302+'Provincial populations'!$M$76*CDD!F302+'Provincial populations'!$L$76*CDD!I302+'Provincial populations'!$K$76*CDD!J302+'Provincial populations'!$J$76*CDD!M302+'Provincial populations'!$I$76*CDD!N302+'Provincial populations'!$H$76*CDD!O302+'Provincial populations'!$G$76*CDD!P302+'Provincial populations'!$F$76*CDD!Q302+'Provincial populations'!$E$76*CDD!R302</f>
        <v>22.199095349087369</v>
      </c>
    </row>
    <row r="303" spans="2:19" x14ac:dyDescent="0.2">
      <c r="B303" s="16">
        <v>38169</v>
      </c>
      <c r="C303" s="17">
        <v>59.4</v>
      </c>
      <c r="D303" s="13">
        <v>13.5</v>
      </c>
      <c r="E303" s="13">
        <v>26.5</v>
      </c>
      <c r="F303" s="18">
        <f>(('CMA city population'!$G$36/SUM('CMA city population'!$G$36:$G$37))*D303)+(('CMA city population'!$G$37/SUM('CMA city population'!$G$36:$G$37))*E303)</f>
        <v>19.886413278165431</v>
      </c>
      <c r="G303" s="13">
        <v>37.700000000000003</v>
      </c>
      <c r="H303" s="13">
        <v>37.200000000000003</v>
      </c>
      <c r="I303" s="18">
        <f>(('CMA city population'!$G$33/SUM('CMA city population'!$G$33:$G$34))*G303)+(('CMA city population'!$G$34/SUM('CMA city population'!$G$33:$G$34))*H303)</f>
        <v>37.428414716394222</v>
      </c>
      <c r="J303" s="13">
        <v>48.1</v>
      </c>
      <c r="K303" s="13">
        <v>86.5</v>
      </c>
      <c r="L303" s="13">
        <v>86.4</v>
      </c>
      <c r="M303" s="18">
        <f>(('CMA city population'!$G$14/SUM('CMA city population'!$G$14:$G$21))*K303)+(('CMA city population'!$G$21/SUM('CMA city population'!$G$14:$G$21))*L303)</f>
        <v>78.845141628129142</v>
      </c>
      <c r="N303" s="13">
        <v>108.9</v>
      </c>
      <c r="O303" s="13">
        <v>3.8</v>
      </c>
      <c r="P303" s="13">
        <v>42.3</v>
      </c>
      <c r="Q303" s="13">
        <v>46.9</v>
      </c>
      <c r="R303" s="13">
        <v>29.6</v>
      </c>
      <c r="S303" s="21">
        <f>'Provincial populations'!$N$76*CDD!C303+'Provincial populations'!$M$76*CDD!F303+'Provincial populations'!$L$76*CDD!I303+'Provincial populations'!$K$76*CDD!J303+'Provincial populations'!$J$76*CDD!M303+'Provincial populations'!$I$76*CDD!N303+'Provincial populations'!$H$76*CDD!O303+'Provincial populations'!$G$76*CDD!P303+'Provincial populations'!$F$76*CDD!Q303+'Provincial populations'!$E$76*CDD!R303</f>
        <v>70.993241560249743</v>
      </c>
    </row>
    <row r="304" spans="2:19" x14ac:dyDescent="0.2">
      <c r="B304" s="16">
        <v>38200</v>
      </c>
      <c r="C304" s="17">
        <v>46.3</v>
      </c>
      <c r="D304" s="13">
        <v>2</v>
      </c>
      <c r="E304" s="13">
        <v>9.8000000000000007</v>
      </c>
      <c r="F304" s="18">
        <f>(('CMA city population'!$G$36/SUM('CMA city population'!$G$36:$G$37))*D304)+(('CMA city population'!$G$37/SUM('CMA city population'!$G$36:$G$37))*E304)</f>
        <v>5.8318479668992591</v>
      </c>
      <c r="G304" s="13">
        <v>6.6</v>
      </c>
      <c r="H304" s="13">
        <v>12.9</v>
      </c>
      <c r="I304" s="18">
        <f>(('CMA city population'!$G$33/SUM('CMA city population'!$G$33:$G$34))*G304)+(('CMA city population'!$G$34/SUM('CMA city population'!$G$33:$G$34))*H304)</f>
        <v>10.021974573432862</v>
      </c>
      <c r="J304" s="13">
        <v>1</v>
      </c>
      <c r="K304" s="13">
        <v>47.5</v>
      </c>
      <c r="L304" s="13">
        <v>59.6</v>
      </c>
      <c r="M304" s="18">
        <f>(('CMA city population'!$G$14/SUM('CMA city population'!$G$14:$G$21))*K304)+(('CMA city population'!$G$21/SUM('CMA city population'!$G$14:$G$21))*L304)</f>
        <v>52.367246113773362</v>
      </c>
      <c r="N304" s="13">
        <v>59.2</v>
      </c>
      <c r="O304" s="13">
        <v>11</v>
      </c>
      <c r="P304" s="13">
        <v>60.6</v>
      </c>
      <c r="Q304" s="13">
        <v>54.1</v>
      </c>
      <c r="R304" s="13">
        <v>35.700000000000003</v>
      </c>
      <c r="S304" s="21">
        <f>'Provincial populations'!$N$76*CDD!C304+'Provincial populations'!$M$76*CDD!F304+'Provincial populations'!$L$76*CDD!I304+'Provincial populations'!$K$76*CDD!J304+'Provincial populations'!$J$76*CDD!M304+'Provincial populations'!$I$76*CDD!N304+'Provincial populations'!$H$76*CDD!O304+'Provincial populations'!$G$76*CDD!P304+'Provincial populations'!$F$76*CDD!Q304+'Provincial populations'!$E$76*CDD!R304</f>
        <v>44.117890391702424</v>
      </c>
    </row>
    <row r="305" spans="2:19" x14ac:dyDescent="0.2">
      <c r="B305" s="16">
        <v>38231</v>
      </c>
      <c r="C305" s="17">
        <v>0.4</v>
      </c>
      <c r="D305" s="13">
        <v>0</v>
      </c>
      <c r="E305" s="13">
        <v>0</v>
      </c>
      <c r="F305" s="18">
        <f>(('CMA city population'!$G$36/SUM('CMA city population'!$G$36:$G$37))*D305)+(('CMA city population'!$G$37/SUM('CMA city population'!$G$36:$G$37))*E305)</f>
        <v>0</v>
      </c>
      <c r="G305" s="13">
        <v>1.8</v>
      </c>
      <c r="H305" s="13">
        <v>0</v>
      </c>
      <c r="I305" s="18">
        <f>(('CMA city population'!$G$33/SUM('CMA city population'!$G$33:$G$34))*G305)+(('CMA city population'!$G$34/SUM('CMA city population'!$G$33:$G$34))*H305)</f>
        <v>0.8222929790191823</v>
      </c>
      <c r="J305" s="13">
        <v>14.8</v>
      </c>
      <c r="K305" s="13">
        <v>11.1</v>
      </c>
      <c r="L305" s="13">
        <v>41.2</v>
      </c>
      <c r="M305" s="18">
        <f>(('CMA city population'!$G$14/SUM('CMA city population'!$G$14:$G$21))*K305)+(('CMA city population'!$G$21/SUM('CMA city population'!$G$14:$G$21))*L305)</f>
        <v>32.589839943474118</v>
      </c>
      <c r="N305" s="13">
        <v>11.6</v>
      </c>
      <c r="O305" s="13">
        <v>0</v>
      </c>
      <c r="P305" s="13">
        <v>2.9</v>
      </c>
      <c r="Q305" s="13">
        <v>2.9</v>
      </c>
      <c r="R305" s="13">
        <v>0</v>
      </c>
      <c r="S305" s="21">
        <f>'Provincial populations'!$N$76*CDD!C305+'Provincial populations'!$M$76*CDD!F305+'Provincial populations'!$L$76*CDD!I305+'Provincial populations'!$K$76*CDD!J305+'Provincial populations'!$J$76*CDD!M305+'Provincial populations'!$I$76*CDD!N305+'Provincial populations'!$H$76*CDD!O305+'Provincial populations'!$G$76*CDD!P305+'Provincial populations'!$F$76*CDD!Q305+'Provincial populations'!$E$76*CDD!R305</f>
        <v>16.075662279155903</v>
      </c>
    </row>
    <row r="306" spans="2:19" x14ac:dyDescent="0.2">
      <c r="B306" s="16">
        <v>38261</v>
      </c>
      <c r="C306" s="17">
        <v>0</v>
      </c>
      <c r="D306" s="13">
        <v>0</v>
      </c>
      <c r="E306" s="13">
        <v>0</v>
      </c>
      <c r="F306" s="18">
        <f>(('CMA city population'!$G$36/SUM('CMA city population'!$G$36:$G$37))*D306)+(('CMA city population'!$G$37/SUM('CMA city population'!$G$36:$G$37))*E306)</f>
        <v>0</v>
      </c>
      <c r="G306" s="13">
        <v>0</v>
      </c>
      <c r="H306" s="13">
        <v>0</v>
      </c>
      <c r="I306" s="18">
        <f>(('CMA city population'!$G$33/SUM('CMA city population'!$G$33:$G$34))*G306)+(('CMA city population'!$G$34/SUM('CMA city population'!$G$33:$G$34))*H306)</f>
        <v>0</v>
      </c>
      <c r="J306" s="13">
        <v>0</v>
      </c>
      <c r="K306" s="13">
        <v>0</v>
      </c>
      <c r="L306" s="13">
        <v>1.5</v>
      </c>
      <c r="M306" s="18">
        <f>(('CMA city population'!$G$14/SUM('CMA city population'!$G$14:$G$21))*K306)+(('CMA city population'!$G$21/SUM('CMA city population'!$G$14:$G$21))*L306)</f>
        <v>1.1193968444530078</v>
      </c>
      <c r="N306" s="13">
        <v>0.5</v>
      </c>
      <c r="O306" s="13">
        <v>0</v>
      </c>
      <c r="P306" s="13">
        <v>0</v>
      </c>
      <c r="Q306" s="13">
        <v>0</v>
      </c>
      <c r="R306" s="13">
        <v>0</v>
      </c>
      <c r="S306" s="21">
        <f>'Provincial populations'!$N$76*CDD!C306+'Provincial populations'!$M$76*CDD!F306+'Provincial populations'!$L$76*CDD!I306+'Provincial populations'!$K$76*CDD!J306+'Provincial populations'!$J$76*CDD!M306+'Provincial populations'!$I$76*CDD!N306+'Provincial populations'!$H$76*CDD!O306+'Provincial populations'!$G$76*CDD!P306+'Provincial populations'!$F$76*CDD!Q306+'Provincial populations'!$E$76*CDD!R306</f>
        <v>0.55143712790542931</v>
      </c>
    </row>
    <row r="307" spans="2:19" x14ac:dyDescent="0.2">
      <c r="B307" s="16">
        <v>38292</v>
      </c>
      <c r="C307" s="17">
        <v>0</v>
      </c>
      <c r="D307" s="13">
        <v>0</v>
      </c>
      <c r="E307" s="13">
        <v>0</v>
      </c>
      <c r="F307" s="18">
        <f>(('CMA city population'!$G$36/SUM('CMA city population'!$G$36:$G$37))*D307)+(('CMA city population'!$G$37/SUM('CMA city population'!$G$36:$G$37))*E307)</f>
        <v>0</v>
      </c>
      <c r="G307" s="13">
        <v>0</v>
      </c>
      <c r="H307" s="13">
        <v>0</v>
      </c>
      <c r="I307" s="18">
        <f>(('CMA city population'!$G$33/SUM('CMA city population'!$G$33:$G$34))*G307)+(('CMA city population'!$G$34/SUM('CMA city population'!$G$33:$G$34))*H307)</f>
        <v>0</v>
      </c>
      <c r="J307" s="13">
        <v>0</v>
      </c>
      <c r="K307" s="13">
        <v>0</v>
      </c>
      <c r="L307" s="13">
        <v>0</v>
      </c>
      <c r="M307" s="18">
        <f>(('CMA city population'!$G$14/SUM('CMA city population'!$G$14:$G$21))*K307)+(('CMA city population'!$G$21/SUM('CMA city population'!$G$14:$G$21))*L307)</f>
        <v>0</v>
      </c>
      <c r="N307" s="13">
        <v>0</v>
      </c>
      <c r="O307" s="13">
        <v>0</v>
      </c>
      <c r="P307" s="13">
        <v>0</v>
      </c>
      <c r="Q307" s="13">
        <v>0</v>
      </c>
      <c r="R307" s="13">
        <v>0</v>
      </c>
      <c r="S307" s="21">
        <f>'Provincial populations'!$N$76*CDD!C307+'Provincial populations'!$M$76*CDD!F307+'Provincial populations'!$L$76*CDD!I307+'Provincial populations'!$K$76*CDD!J307+'Provincial populations'!$J$76*CDD!M307+'Provincial populations'!$I$76*CDD!N307+'Provincial populations'!$H$76*CDD!O307+'Provincial populations'!$G$76*CDD!P307+'Provincial populations'!$F$76*CDD!Q307+'Provincial populations'!$E$76*CDD!R307</f>
        <v>0</v>
      </c>
    </row>
    <row r="308" spans="2:19" x14ac:dyDescent="0.2">
      <c r="B308" s="16">
        <v>38322</v>
      </c>
      <c r="C308" s="17">
        <v>0</v>
      </c>
      <c r="D308" s="13">
        <v>0</v>
      </c>
      <c r="E308" s="13">
        <v>0</v>
      </c>
      <c r="F308" s="18">
        <f>(('CMA city population'!$G$36/SUM('CMA city population'!$G$36:$G$37))*D308)+(('CMA city population'!$G$37/SUM('CMA city population'!$G$36:$G$37))*E308)</f>
        <v>0</v>
      </c>
      <c r="G308" s="13">
        <v>0</v>
      </c>
      <c r="H308" s="13">
        <v>0</v>
      </c>
      <c r="I308" s="18">
        <f>(('CMA city population'!$G$33/SUM('CMA city population'!$G$33:$G$34))*G308)+(('CMA city population'!$G$34/SUM('CMA city population'!$G$33:$G$34))*H308)</f>
        <v>0</v>
      </c>
      <c r="J308" s="13">
        <v>0</v>
      </c>
      <c r="K308" s="13">
        <v>0</v>
      </c>
      <c r="L308" s="13">
        <v>0</v>
      </c>
      <c r="M308" s="18">
        <f>(('CMA city population'!$G$14/SUM('CMA city population'!$G$14:$G$21))*K308)+(('CMA city population'!$G$21/SUM('CMA city population'!$G$14:$G$21))*L308)</f>
        <v>0</v>
      </c>
      <c r="N308" s="13">
        <v>0</v>
      </c>
      <c r="O308" s="13">
        <v>0</v>
      </c>
      <c r="P308" s="13">
        <v>0</v>
      </c>
      <c r="Q308" s="13">
        <v>0</v>
      </c>
      <c r="R308" s="13">
        <v>0</v>
      </c>
      <c r="S308" s="21">
        <f>'Provincial populations'!$N$76*CDD!C308+'Provincial populations'!$M$76*CDD!F308+'Provincial populations'!$L$76*CDD!I308+'Provincial populations'!$K$76*CDD!J308+'Provincial populations'!$J$76*CDD!M308+'Provincial populations'!$I$76*CDD!N308+'Provincial populations'!$H$76*CDD!O308+'Provincial populations'!$G$76*CDD!P308+'Provincial populations'!$F$76*CDD!Q308+'Provincial populations'!$E$76*CDD!R308</f>
        <v>0</v>
      </c>
    </row>
    <row r="309" spans="2:19" x14ac:dyDescent="0.2">
      <c r="B309" s="16">
        <v>38353</v>
      </c>
      <c r="C309" s="17">
        <v>0</v>
      </c>
      <c r="D309" s="13">
        <v>0</v>
      </c>
      <c r="E309" s="13">
        <v>0</v>
      </c>
      <c r="F309" s="18">
        <f>(('CMA city population'!$H$36/SUM('CMA city population'!$H$36:$H$37))*D309)+(('CMA city population'!$H$37/SUM('CMA city population'!$H$36:$H$37))*E309)</f>
        <v>0</v>
      </c>
      <c r="G309" s="13">
        <v>0</v>
      </c>
      <c r="H309" s="13">
        <v>0</v>
      </c>
      <c r="I309" s="18">
        <f>(('CMA city population'!$H$33/SUM('CMA city population'!$H$33:$H$34))*G309)+(('CMA city population'!$H$34/SUM('CMA city population'!$H$33:$H$34))*H309)</f>
        <v>0</v>
      </c>
      <c r="J309" s="13">
        <v>0</v>
      </c>
      <c r="K309" s="13">
        <v>0</v>
      </c>
      <c r="L309" s="13">
        <v>0</v>
      </c>
      <c r="M309" s="18">
        <f>(('CMA city population'!$H$14/SUM('CMA city population'!$H$14:$H$21))*K309)+(('CMA city population'!$H$21/SUM('CMA city population'!$H$14:$H$21))*L309)</f>
        <v>0</v>
      </c>
      <c r="N309" s="13">
        <v>0</v>
      </c>
      <c r="O309" s="13">
        <v>0</v>
      </c>
      <c r="P309" s="13">
        <v>0</v>
      </c>
      <c r="Q309" s="13">
        <v>0</v>
      </c>
      <c r="R309" s="13">
        <v>0</v>
      </c>
      <c r="S309" s="21">
        <f>'Provincial populations'!$N$77*CDD!C309+'Provincial populations'!$M$77*CDD!F309+'Provincial populations'!$L$77*CDD!I309+'Provincial populations'!$K$77*CDD!J309+'Provincial populations'!$J$77*CDD!M309+'Provincial populations'!$I$77*CDD!N309+'Provincial populations'!$H$77*CDD!O309+'Provincial populations'!$G$77*CDD!P309+'Provincial populations'!$F$77*CDD!Q309+'Provincial populations'!$E$77*CDD!R309</f>
        <v>0</v>
      </c>
    </row>
    <row r="310" spans="2:19" x14ac:dyDescent="0.2">
      <c r="B310" s="16">
        <v>38384</v>
      </c>
      <c r="C310" s="17">
        <v>0</v>
      </c>
      <c r="D310" s="13">
        <v>0</v>
      </c>
      <c r="E310" s="13">
        <v>0</v>
      </c>
      <c r="F310" s="18">
        <f>(('CMA city population'!$H$36/SUM('CMA city population'!$H$36:$H$37))*D310)+(('CMA city population'!$H$37/SUM('CMA city population'!$H$36:$H$37))*E310)</f>
        <v>0</v>
      </c>
      <c r="G310" s="13">
        <v>0</v>
      </c>
      <c r="H310" s="13">
        <v>0</v>
      </c>
      <c r="I310" s="18">
        <f>(('CMA city population'!$H$33/SUM('CMA city population'!$H$33:$H$34))*G310)+(('CMA city population'!$H$34/SUM('CMA city population'!$H$33:$H$34))*H310)</f>
        <v>0</v>
      </c>
      <c r="J310" s="13">
        <v>0</v>
      </c>
      <c r="K310" s="13">
        <v>0</v>
      </c>
      <c r="L310" s="13">
        <v>0</v>
      </c>
      <c r="M310" s="18">
        <f>(('CMA city population'!$H$14/SUM('CMA city population'!$H$14:$H$21))*K310)+(('CMA city population'!$H$21/SUM('CMA city population'!$H$14:$H$21))*L310)</f>
        <v>0</v>
      </c>
      <c r="N310" s="13">
        <v>0</v>
      </c>
      <c r="O310" s="13">
        <v>0</v>
      </c>
      <c r="P310" s="13">
        <v>0</v>
      </c>
      <c r="Q310" s="13">
        <v>0</v>
      </c>
      <c r="R310" s="13">
        <v>0</v>
      </c>
      <c r="S310" s="21">
        <f>'Provincial populations'!$N$77*CDD!C310+'Provincial populations'!$M$77*CDD!F310+'Provincial populations'!$L$77*CDD!I310+'Provincial populations'!$K$77*CDD!J310+'Provincial populations'!$J$77*CDD!M310+'Provincial populations'!$I$77*CDD!N310+'Provincial populations'!$H$77*CDD!O310+'Provincial populations'!$G$77*CDD!P310+'Provincial populations'!$F$77*CDD!Q310+'Provincial populations'!$E$77*CDD!R310</f>
        <v>0</v>
      </c>
    </row>
    <row r="311" spans="2:19" x14ac:dyDescent="0.2">
      <c r="B311" s="16">
        <v>38412</v>
      </c>
      <c r="C311" s="17">
        <v>0</v>
      </c>
      <c r="D311" s="13">
        <v>0</v>
      </c>
      <c r="E311" s="13">
        <v>0</v>
      </c>
      <c r="F311" s="18">
        <f>(('CMA city population'!$H$36/SUM('CMA city population'!$H$36:$H$37))*D311)+(('CMA city population'!$H$37/SUM('CMA city population'!$H$36:$H$37))*E311)</f>
        <v>0</v>
      </c>
      <c r="G311" s="13">
        <v>0</v>
      </c>
      <c r="H311" s="13">
        <v>0</v>
      </c>
      <c r="I311" s="18">
        <f>(('CMA city population'!$H$33/SUM('CMA city population'!$H$33:$H$34))*G311)+(('CMA city population'!$H$34/SUM('CMA city population'!$H$33:$H$34))*H311)</f>
        <v>0</v>
      </c>
      <c r="J311" s="13">
        <v>0</v>
      </c>
      <c r="K311" s="13">
        <v>0</v>
      </c>
      <c r="L311" s="13">
        <v>0</v>
      </c>
      <c r="M311" s="18">
        <f>(('CMA city population'!$H$14/SUM('CMA city population'!$H$14:$H$21))*K311)+(('CMA city population'!$H$21/SUM('CMA city population'!$H$14:$H$21))*L311)</f>
        <v>0</v>
      </c>
      <c r="N311" s="13">
        <v>0</v>
      </c>
      <c r="O311" s="13">
        <v>0</v>
      </c>
      <c r="P311" s="13">
        <v>0</v>
      </c>
      <c r="Q311" s="13">
        <v>0</v>
      </c>
      <c r="R311" s="13">
        <v>0</v>
      </c>
      <c r="S311" s="21">
        <f>'Provincial populations'!$N$77*CDD!C311+'Provincial populations'!$M$77*CDD!F311+'Provincial populations'!$L$77*CDD!I311+'Provincial populations'!$K$77*CDD!J311+'Provincial populations'!$J$77*CDD!M311+'Provincial populations'!$I$77*CDD!N311+'Provincial populations'!$H$77*CDD!O311+'Provincial populations'!$G$77*CDD!P311+'Provincial populations'!$F$77*CDD!Q311+'Provincial populations'!$E$77*CDD!R311</f>
        <v>0</v>
      </c>
    </row>
    <row r="312" spans="2:19" x14ac:dyDescent="0.2">
      <c r="B312" s="16">
        <v>38443</v>
      </c>
      <c r="C312" s="17">
        <v>0</v>
      </c>
      <c r="D312" s="13">
        <v>0</v>
      </c>
      <c r="E312" s="13">
        <v>0</v>
      </c>
      <c r="F312" s="18">
        <f>(('CMA city population'!$H$36/SUM('CMA city population'!$H$36:$H$37))*D312)+(('CMA city population'!$H$37/SUM('CMA city population'!$H$36:$H$37))*E312)</f>
        <v>0</v>
      </c>
      <c r="G312" s="13">
        <v>0</v>
      </c>
      <c r="H312" s="13">
        <v>0</v>
      </c>
      <c r="I312" s="18">
        <f>(('CMA city population'!$H$33/SUM('CMA city population'!$H$33:$H$34))*G312)+(('CMA city population'!$H$34/SUM('CMA city population'!$H$33:$H$34))*H312)</f>
        <v>0</v>
      </c>
      <c r="J312" s="13">
        <v>0</v>
      </c>
      <c r="K312" s="13">
        <v>0</v>
      </c>
      <c r="L312" s="13">
        <v>0</v>
      </c>
      <c r="M312" s="18">
        <f>(('CMA city population'!$H$14/SUM('CMA city population'!$H$14:$H$21))*K312)+(('CMA city population'!$H$21/SUM('CMA city population'!$H$14:$H$21))*L312)</f>
        <v>0</v>
      </c>
      <c r="N312" s="13">
        <v>0</v>
      </c>
      <c r="O312" s="13">
        <v>0</v>
      </c>
      <c r="P312" s="13">
        <v>0</v>
      </c>
      <c r="Q312" s="13">
        <v>0</v>
      </c>
      <c r="R312" s="13">
        <v>0</v>
      </c>
      <c r="S312" s="21">
        <f>'Provincial populations'!$N$77*CDD!C312+'Provincial populations'!$M$77*CDD!F312+'Provincial populations'!$L$77*CDD!I312+'Provincial populations'!$K$77*CDD!J312+'Provincial populations'!$J$77*CDD!M312+'Provincial populations'!$I$77*CDD!N312+'Provincial populations'!$H$77*CDD!O312+'Provincial populations'!$G$77*CDD!P312+'Provincial populations'!$F$77*CDD!Q312+'Provincial populations'!$E$77*CDD!R312</f>
        <v>0</v>
      </c>
    </row>
    <row r="313" spans="2:19" x14ac:dyDescent="0.2">
      <c r="B313" s="16">
        <v>38473</v>
      </c>
      <c r="C313" s="17">
        <v>2.2000000000000002</v>
      </c>
      <c r="D313" s="13">
        <v>0</v>
      </c>
      <c r="E313" s="13">
        <v>0</v>
      </c>
      <c r="F313" s="18">
        <f>(('CMA city population'!$H$36/SUM('CMA city population'!$H$36:$H$37))*D313)+(('CMA city population'!$H$37/SUM('CMA city population'!$H$36:$H$37))*E313)</f>
        <v>0</v>
      </c>
      <c r="G313" s="13">
        <v>0</v>
      </c>
      <c r="H313" s="13">
        <v>0</v>
      </c>
      <c r="I313" s="18">
        <f>(('CMA city population'!$H$33/SUM('CMA city population'!$H$33:$H$34))*G313)+(('CMA city population'!$H$34/SUM('CMA city population'!$H$33:$H$34))*H313)</f>
        <v>0</v>
      </c>
      <c r="J313" s="13">
        <v>3.6</v>
      </c>
      <c r="K313" s="13">
        <v>1.9</v>
      </c>
      <c r="L313" s="13">
        <v>0.8</v>
      </c>
      <c r="M313" s="18">
        <f>(('CMA city population'!$H$14/SUM('CMA city population'!$H$14:$H$21))*K313)+(('CMA city population'!$H$21/SUM('CMA city population'!$H$14:$H$21))*L313)</f>
        <v>0.9116509346527516</v>
      </c>
      <c r="N313" s="13">
        <v>0.9</v>
      </c>
      <c r="O313" s="13">
        <v>0</v>
      </c>
      <c r="P313" s="13">
        <v>0</v>
      </c>
      <c r="Q313" s="13">
        <v>0</v>
      </c>
      <c r="R313" s="13">
        <v>0</v>
      </c>
      <c r="S313" s="21">
        <f>'Provincial populations'!$N$77*CDD!C313+'Provincial populations'!$M$77*CDD!F313+'Provincial populations'!$L$77*CDD!I313+'Provincial populations'!$K$77*CDD!J313+'Provincial populations'!$J$77*CDD!M313+'Provincial populations'!$I$77*CDD!N313+'Provincial populations'!$H$77*CDD!O313+'Provincial populations'!$G$77*CDD!P313+'Provincial populations'!$F$77*CDD!Q313+'Provincial populations'!$E$77*CDD!R313</f>
        <v>0.98369874469565333</v>
      </c>
    </row>
    <row r="314" spans="2:19" x14ac:dyDescent="0.2">
      <c r="B314" s="16">
        <v>38504</v>
      </c>
      <c r="C314" s="17">
        <v>3</v>
      </c>
      <c r="D314" s="13">
        <v>1.9</v>
      </c>
      <c r="E314" s="13">
        <v>2.6</v>
      </c>
      <c r="F314" s="18">
        <f>(('CMA city population'!$H$36/SUM('CMA city population'!$H$36:$H$37))*D314)+(('CMA city population'!$H$37/SUM('CMA city population'!$H$36:$H$37))*E314)</f>
        <v>2.2424450926730604</v>
      </c>
      <c r="G314" s="13">
        <v>19.2</v>
      </c>
      <c r="H314" s="13">
        <v>4.9000000000000004</v>
      </c>
      <c r="I314" s="18">
        <f>(('CMA city population'!$H$33/SUM('CMA city population'!$H$33:$H$34))*G314)+(('CMA city population'!$H$34/SUM('CMA city population'!$H$33:$H$34))*H314)</f>
        <v>11.415202715823188</v>
      </c>
      <c r="J314" s="13">
        <v>40.6</v>
      </c>
      <c r="K314" s="13">
        <v>111.6</v>
      </c>
      <c r="L314" s="13">
        <v>146.30000000000001</v>
      </c>
      <c r="M314" s="18">
        <f>(('CMA city population'!$H$14/SUM('CMA city population'!$H$14:$H$21))*K314)+(('CMA city population'!$H$21/SUM('CMA city population'!$H$14:$H$21))*L314)</f>
        <v>127.75147390998941</v>
      </c>
      <c r="N314" s="13">
        <v>121.3</v>
      </c>
      <c r="O314" s="13">
        <v>7.7</v>
      </c>
      <c r="P314" s="13">
        <v>19.7</v>
      </c>
      <c r="Q314" s="13">
        <v>12.1</v>
      </c>
      <c r="R314" s="13">
        <v>0</v>
      </c>
      <c r="S314" s="21">
        <f>'Provincial populations'!$N$77*CDD!C314+'Provincial populations'!$M$77*CDD!F314+'Provincial populations'!$L$77*CDD!I314+'Provincial populations'!$K$77*CDD!J314+'Provincial populations'!$J$77*CDD!M314+'Provincial populations'!$I$77*CDD!N314+'Provincial populations'!$H$77*CDD!O314+'Provincial populations'!$G$77*CDD!P314+'Provincial populations'!$F$77*CDD!Q314+'Provincial populations'!$E$77*CDD!R314</f>
        <v>81.420545578177126</v>
      </c>
    </row>
    <row r="315" spans="2:19" x14ac:dyDescent="0.2">
      <c r="B315" s="16">
        <v>38534</v>
      </c>
      <c r="C315" s="17">
        <v>19.8</v>
      </c>
      <c r="D315" s="13">
        <v>4.3</v>
      </c>
      <c r="E315" s="13">
        <v>7.8</v>
      </c>
      <c r="F315" s="18">
        <f>(('CMA city population'!$H$36/SUM('CMA city population'!$H$36:$H$37))*D315)+(('CMA city population'!$H$37/SUM('CMA city population'!$H$36:$H$37))*E315)</f>
        <v>6.0122254633653025</v>
      </c>
      <c r="G315" s="13">
        <v>50.5</v>
      </c>
      <c r="H315" s="13">
        <v>30.5</v>
      </c>
      <c r="I315" s="18">
        <f>(('CMA city population'!$H$33/SUM('CMA city population'!$H$33:$H$34))*G315)+(('CMA city population'!$H$34/SUM('CMA city population'!$H$33:$H$34))*H315)</f>
        <v>39.612171630521942</v>
      </c>
      <c r="J315" s="13">
        <v>92.1</v>
      </c>
      <c r="K315" s="13">
        <v>128.6</v>
      </c>
      <c r="L315" s="13">
        <v>188.7</v>
      </c>
      <c r="M315" s="18">
        <f>(('CMA city population'!$H$14/SUM('CMA city population'!$H$14:$H$21))*K315)+(('CMA city population'!$H$21/SUM('CMA city population'!$H$14:$H$21))*L315)</f>
        <v>162.24095069180333</v>
      </c>
      <c r="N315" s="13">
        <v>132.6</v>
      </c>
      <c r="O315" s="13">
        <v>12.9</v>
      </c>
      <c r="P315" s="13">
        <v>49.5</v>
      </c>
      <c r="Q315" s="13">
        <v>35.200000000000003</v>
      </c>
      <c r="R315" s="13">
        <v>17.5</v>
      </c>
      <c r="S315" s="21">
        <f>'Provincial populations'!$N$77*CDD!C315+'Provincial populations'!$M$77*CDD!F315+'Provincial populations'!$L$77*CDD!I315+'Provincial populations'!$K$77*CDD!J315+'Provincial populations'!$J$77*CDD!M315+'Provincial populations'!$I$77*CDD!N315+'Provincial populations'!$H$77*CDD!O315+'Provincial populations'!$G$77*CDD!P315+'Provincial populations'!$F$77*CDD!Q315+'Provincial populations'!$E$77*CDD!R315</f>
        <v>104.16973238736337</v>
      </c>
    </row>
    <row r="316" spans="2:19" x14ac:dyDescent="0.2">
      <c r="B316" s="16">
        <v>38565</v>
      </c>
      <c r="C316" s="17">
        <v>35</v>
      </c>
      <c r="D316" s="13">
        <v>1.3</v>
      </c>
      <c r="E316" s="13">
        <v>6.1</v>
      </c>
      <c r="F316" s="18">
        <f>(('CMA city population'!$H$36/SUM('CMA city population'!$H$36:$H$37))*D316)+(('CMA city population'!$H$37/SUM('CMA city population'!$H$36:$H$37))*E316)</f>
        <v>3.6481949211867</v>
      </c>
      <c r="G316" s="13">
        <v>31.8</v>
      </c>
      <c r="H316" s="13">
        <v>17.8</v>
      </c>
      <c r="I316" s="18">
        <f>(('CMA city population'!$H$33/SUM('CMA city population'!$H$33:$H$34))*G316)+(('CMA city population'!$H$34/SUM('CMA city population'!$H$33:$H$34))*H316)</f>
        <v>24.178520141365361</v>
      </c>
      <c r="J316" s="13">
        <v>39.6</v>
      </c>
      <c r="K316" s="13">
        <v>115.4</v>
      </c>
      <c r="L316" s="13">
        <v>140.69999999999999</v>
      </c>
      <c r="M316" s="18">
        <f>(('CMA city population'!$H$14/SUM('CMA city population'!$H$14:$H$21))*K316)+(('CMA city population'!$H$21/SUM('CMA city population'!$H$14:$H$21))*L316)</f>
        <v>124.19499728506375</v>
      </c>
      <c r="N316" s="13">
        <v>122.1</v>
      </c>
      <c r="O316" s="13">
        <v>10.9</v>
      </c>
      <c r="P316" s="13">
        <v>58.3</v>
      </c>
      <c r="Q316" s="13">
        <v>50.3</v>
      </c>
      <c r="R316" s="13">
        <v>15.6</v>
      </c>
      <c r="S316" s="21">
        <f>'Provincial populations'!$N$77*CDD!C316+'Provincial populations'!$M$77*CDD!F316+'Provincial populations'!$L$77*CDD!I316+'Provincial populations'!$K$77*CDD!J316+'Provincial populations'!$J$77*CDD!M316+'Provincial populations'!$I$77*CDD!N316+'Provincial populations'!$H$77*CDD!O316+'Provincial populations'!$G$77*CDD!P316+'Provincial populations'!$F$77*CDD!Q316+'Provincial populations'!$E$77*CDD!R316</f>
        <v>86.502047805345057</v>
      </c>
    </row>
    <row r="317" spans="2:19" x14ac:dyDescent="0.2">
      <c r="B317" s="16">
        <v>38596</v>
      </c>
      <c r="C317" s="17">
        <v>0.5</v>
      </c>
      <c r="D317" s="13">
        <v>0</v>
      </c>
      <c r="E317" s="13">
        <v>0</v>
      </c>
      <c r="F317" s="18">
        <f>(('CMA city population'!$H$36/SUM('CMA city population'!$H$36:$H$37))*D317)+(('CMA city population'!$H$37/SUM('CMA city population'!$H$36:$H$37))*E317)</f>
        <v>0</v>
      </c>
      <c r="G317" s="13">
        <v>7.2</v>
      </c>
      <c r="H317" s="13">
        <v>1.8</v>
      </c>
      <c r="I317" s="18">
        <f>(('CMA city population'!$H$33/SUM('CMA city population'!$H$33:$H$34))*G317)+(('CMA city population'!$H$34/SUM('CMA city population'!$H$33:$H$34))*H317)</f>
        <v>4.2602863402409241</v>
      </c>
      <c r="J317" s="13">
        <v>21.7</v>
      </c>
      <c r="K317" s="13">
        <v>33.1</v>
      </c>
      <c r="L317" s="13">
        <v>52.1</v>
      </c>
      <c r="M317" s="18">
        <f>(('CMA city population'!$H$14/SUM('CMA city population'!$H$14:$H$21))*K317)+(('CMA city population'!$H$21/SUM('CMA city population'!$H$14:$H$21))*L317)</f>
        <v>44.397104485609987</v>
      </c>
      <c r="N317" s="13">
        <v>37.1</v>
      </c>
      <c r="O317" s="13">
        <v>1</v>
      </c>
      <c r="P317" s="13">
        <v>14.3</v>
      </c>
      <c r="Q317" s="13">
        <v>12.9</v>
      </c>
      <c r="R317" s="13">
        <v>8.5</v>
      </c>
      <c r="S317" s="21">
        <f>'Provincial populations'!$N$77*CDD!C317+'Provincial populations'!$M$77*CDD!F317+'Provincial populations'!$L$77*CDD!I317+'Provincial populations'!$K$77*CDD!J317+'Provincial populations'!$J$77*CDD!M317+'Provincial populations'!$I$77*CDD!N317+'Provincial populations'!$H$77*CDD!O317+'Provincial populations'!$G$77*CDD!P317+'Provincial populations'!$F$77*CDD!Q317+'Provincial populations'!$E$77*CDD!R317</f>
        <v>27.593541363477325</v>
      </c>
    </row>
    <row r="318" spans="2:19" x14ac:dyDescent="0.2">
      <c r="B318" s="16">
        <v>38626</v>
      </c>
      <c r="C318" s="17">
        <v>0</v>
      </c>
      <c r="D318" s="13">
        <v>0</v>
      </c>
      <c r="E318" s="13">
        <v>0</v>
      </c>
      <c r="F318" s="18">
        <f>(('CMA city population'!$H$36/SUM('CMA city population'!$H$36:$H$37))*D318)+(('CMA city population'!$H$37/SUM('CMA city population'!$H$36:$H$37))*E318)</f>
        <v>0</v>
      </c>
      <c r="G318" s="13">
        <v>0</v>
      </c>
      <c r="H318" s="13">
        <v>0</v>
      </c>
      <c r="I318" s="18">
        <f>(('CMA city population'!$H$33/SUM('CMA city population'!$H$33:$H$34))*G318)+(('CMA city population'!$H$34/SUM('CMA city population'!$H$33:$H$34))*H318)</f>
        <v>0</v>
      </c>
      <c r="J318" s="13">
        <v>0</v>
      </c>
      <c r="K318" s="13">
        <v>6.4</v>
      </c>
      <c r="L318" s="13">
        <v>7.6</v>
      </c>
      <c r="M318" s="18">
        <f>(('CMA city population'!$H$14/SUM('CMA city population'!$H$14:$H$21))*K318)+(('CMA city population'!$H$21/SUM('CMA city population'!$H$14:$H$21))*L318)</f>
        <v>6.7359949294614854</v>
      </c>
      <c r="N318" s="13">
        <v>8.6</v>
      </c>
      <c r="O318" s="13">
        <v>0</v>
      </c>
      <c r="P318" s="13">
        <v>5</v>
      </c>
      <c r="Q318" s="13">
        <v>1.8</v>
      </c>
      <c r="R318" s="13">
        <v>0</v>
      </c>
      <c r="S318" s="21">
        <f>'Provincial populations'!$N$77*CDD!C318+'Provincial populations'!$M$77*CDD!F318+'Provincial populations'!$L$77*CDD!I318+'Provincial populations'!$K$77*CDD!J318+'Provincial populations'!$J$77*CDD!M318+'Provincial populations'!$I$77*CDD!N318+'Provincial populations'!$H$77*CDD!O318+'Provincial populations'!$G$77*CDD!P318+'Provincial populations'!$F$77*CDD!Q318+'Provincial populations'!$E$77*CDD!R318</f>
        <v>4.7925995288789673</v>
      </c>
    </row>
    <row r="319" spans="2:19" x14ac:dyDescent="0.2">
      <c r="B319" s="16">
        <v>38657</v>
      </c>
      <c r="C319" s="17">
        <v>0</v>
      </c>
      <c r="D319" s="13">
        <v>0</v>
      </c>
      <c r="E319" s="13">
        <v>0</v>
      </c>
      <c r="F319" s="18">
        <f>(('CMA city population'!$H$36/SUM('CMA city population'!$H$36:$H$37))*D319)+(('CMA city population'!$H$37/SUM('CMA city population'!$H$36:$H$37))*E319)</f>
        <v>0</v>
      </c>
      <c r="G319" s="13">
        <v>0</v>
      </c>
      <c r="H319" s="13">
        <v>0</v>
      </c>
      <c r="I319" s="18">
        <f>(('CMA city population'!$H$33/SUM('CMA city population'!$H$33:$H$34))*G319)+(('CMA city population'!$H$34/SUM('CMA city population'!$H$33:$H$34))*H319)</f>
        <v>0</v>
      </c>
      <c r="J319" s="13">
        <v>0</v>
      </c>
      <c r="K319" s="13">
        <v>0</v>
      </c>
      <c r="L319" s="13">
        <v>0</v>
      </c>
      <c r="M319" s="18">
        <f>(('CMA city population'!$H$14/SUM('CMA city population'!$H$14:$H$21))*K319)+(('CMA city population'!$H$21/SUM('CMA city population'!$H$14:$H$21))*L319)</f>
        <v>0</v>
      </c>
      <c r="N319" s="13">
        <v>0</v>
      </c>
      <c r="O319" s="13">
        <v>0</v>
      </c>
      <c r="P319" s="13">
        <v>0</v>
      </c>
      <c r="Q319" s="13">
        <v>0</v>
      </c>
      <c r="R319" s="13">
        <v>0</v>
      </c>
      <c r="S319" s="21">
        <f>'Provincial populations'!$N$77*CDD!C319+'Provincial populations'!$M$77*CDD!F319+'Provincial populations'!$L$77*CDD!I319+'Provincial populations'!$K$77*CDD!J319+'Provincial populations'!$J$77*CDD!M319+'Provincial populations'!$I$77*CDD!N319+'Provincial populations'!$H$77*CDD!O319+'Provincial populations'!$G$77*CDD!P319+'Provincial populations'!$F$77*CDD!Q319+'Provincial populations'!$E$77*CDD!R319</f>
        <v>0</v>
      </c>
    </row>
    <row r="320" spans="2:19" x14ac:dyDescent="0.2">
      <c r="B320" s="16">
        <v>38687</v>
      </c>
      <c r="C320" s="17">
        <v>0</v>
      </c>
      <c r="D320" s="13">
        <v>0</v>
      </c>
      <c r="E320" s="13">
        <v>0</v>
      </c>
      <c r="F320" s="18">
        <f>(('CMA city population'!$H$36/SUM('CMA city population'!$H$36:$H$37))*D320)+(('CMA city population'!$H$37/SUM('CMA city population'!$H$36:$H$37))*E320)</f>
        <v>0</v>
      </c>
      <c r="G320" s="13">
        <v>0</v>
      </c>
      <c r="H320" s="13">
        <v>0</v>
      </c>
      <c r="I320" s="18">
        <f>(('CMA city population'!$H$33/SUM('CMA city population'!$H$33:$H$34))*G320)+(('CMA city population'!$H$34/SUM('CMA city population'!$H$33:$H$34))*H320)</f>
        <v>0</v>
      </c>
      <c r="J320" s="13">
        <v>0</v>
      </c>
      <c r="K320" s="13">
        <v>0</v>
      </c>
      <c r="L320" s="13">
        <v>0</v>
      </c>
      <c r="M320" s="18">
        <f>(('CMA city population'!$H$14/SUM('CMA city population'!$H$14:$H$21))*K320)+(('CMA city population'!$H$21/SUM('CMA city population'!$H$14:$H$21))*L320)</f>
        <v>0</v>
      </c>
      <c r="N320" s="13">
        <v>0</v>
      </c>
      <c r="O320" s="13">
        <v>0</v>
      </c>
      <c r="P320" s="13">
        <v>0</v>
      </c>
      <c r="Q320" s="13">
        <v>0</v>
      </c>
      <c r="R320" s="13">
        <v>0</v>
      </c>
      <c r="S320" s="21">
        <f>'Provincial populations'!$N$77*CDD!C320+'Provincial populations'!$M$77*CDD!F320+'Provincial populations'!$L$77*CDD!I320+'Provincial populations'!$K$77*CDD!J320+'Provincial populations'!$J$77*CDD!M320+'Provincial populations'!$I$77*CDD!N320+'Provincial populations'!$H$77*CDD!O320+'Provincial populations'!$G$77*CDD!P320+'Provincial populations'!$F$77*CDD!Q320+'Provincial populations'!$E$77*CDD!R320</f>
        <v>0</v>
      </c>
    </row>
    <row r="321" spans="2:19" x14ac:dyDescent="0.2">
      <c r="B321" s="16">
        <v>38718</v>
      </c>
      <c r="C321" s="17">
        <v>0</v>
      </c>
      <c r="D321" s="13">
        <v>0</v>
      </c>
      <c r="E321" s="13">
        <v>0</v>
      </c>
      <c r="F321" s="18">
        <f>(('CMA city population'!$I$36/SUM('CMA city population'!$I$36:$I$37))*D321)+(('CMA city population'!$I$37/SUM('CMA city population'!$I$36:$I$37))*E321)</f>
        <v>0</v>
      </c>
      <c r="G321" s="13">
        <v>0</v>
      </c>
      <c r="H321" s="13">
        <v>0</v>
      </c>
      <c r="I321" s="18">
        <f>(('CMA city population'!$I$33/SUM('CMA city population'!$I$33:$I$34))*G321)+(('CMA city population'!$I$34/SUM('CMA city population'!$I$33:$I$34))*H321)</f>
        <v>0</v>
      </c>
      <c r="J321" s="13">
        <v>0</v>
      </c>
      <c r="K321" s="13">
        <v>0</v>
      </c>
      <c r="L321" s="13">
        <v>0</v>
      </c>
      <c r="M321" s="18">
        <f>(('CMA city population'!$I$14/SUM('CMA city population'!$I$14:$I$21))*K321)+(('CMA city population'!$I$21/SUM('CMA city population'!$I$14:$I$21))*L321)</f>
        <v>0</v>
      </c>
      <c r="N321" s="13">
        <v>0</v>
      </c>
      <c r="O321" s="13">
        <v>0</v>
      </c>
      <c r="P321" s="13">
        <v>0</v>
      </c>
      <c r="Q321" s="13">
        <v>0</v>
      </c>
      <c r="R321" s="13">
        <v>0</v>
      </c>
      <c r="S321" s="21">
        <f>'Provincial populations'!$N$78*CDD!C321+'Provincial populations'!$M$78*CDD!F321+'Provincial populations'!$L$78*CDD!I321+'Provincial populations'!$K$78*CDD!J321+'Provincial populations'!$J$78*CDD!M321+'Provincial populations'!$I$78*CDD!N321+'Provincial populations'!$H$78*CDD!O321+'Provincial populations'!$G$78*CDD!P321+'Provincial populations'!$F$78*CDD!Q321+'Provincial populations'!$E$78*CDD!R321</f>
        <v>0</v>
      </c>
    </row>
    <row r="322" spans="2:19" x14ac:dyDescent="0.2">
      <c r="B322" s="16">
        <v>38749</v>
      </c>
      <c r="C322" s="17">
        <v>0</v>
      </c>
      <c r="D322" s="13">
        <v>0</v>
      </c>
      <c r="E322" s="13">
        <v>0</v>
      </c>
      <c r="F322" s="18">
        <f>(('CMA city population'!$I$36/SUM('CMA city population'!$I$36:$I$37))*D322)+(('CMA city population'!$I$37/SUM('CMA city population'!$I$36:$I$37))*E322)</f>
        <v>0</v>
      </c>
      <c r="G322" s="13">
        <v>0</v>
      </c>
      <c r="H322" s="13">
        <v>0</v>
      </c>
      <c r="I322" s="18">
        <f>(('CMA city population'!$I$33/SUM('CMA city population'!$I$33:$I$34))*G322)+(('CMA city population'!$I$34/SUM('CMA city population'!$I$33:$I$34))*H322)</f>
        <v>0</v>
      </c>
      <c r="J322" s="13">
        <v>0</v>
      </c>
      <c r="K322" s="13">
        <v>0</v>
      </c>
      <c r="L322" s="13">
        <v>0</v>
      </c>
      <c r="M322" s="18">
        <f>(('CMA city population'!$I$14/SUM('CMA city population'!$I$14:$I$21))*K322)+(('CMA city population'!$I$21/SUM('CMA city population'!$I$14:$I$21))*L322)</f>
        <v>0</v>
      </c>
      <c r="N322" s="13">
        <v>0</v>
      </c>
      <c r="O322" s="13">
        <v>0</v>
      </c>
      <c r="P322" s="13">
        <v>0</v>
      </c>
      <c r="Q322" s="13">
        <v>0</v>
      </c>
      <c r="R322" s="13">
        <v>0</v>
      </c>
      <c r="S322" s="21">
        <f>'Provincial populations'!$N$78*CDD!C322+'Provincial populations'!$M$78*CDD!F322+'Provincial populations'!$L$78*CDD!I322+'Provincial populations'!$K$78*CDD!J322+'Provincial populations'!$J$78*CDD!M322+'Provincial populations'!$I$78*CDD!N322+'Provincial populations'!$H$78*CDD!O322+'Provincial populations'!$G$78*CDD!P322+'Provincial populations'!$F$78*CDD!Q322+'Provincial populations'!$E$78*CDD!R322</f>
        <v>0</v>
      </c>
    </row>
    <row r="323" spans="2:19" x14ac:dyDescent="0.2">
      <c r="B323" s="16">
        <v>38777</v>
      </c>
      <c r="C323" s="17">
        <v>0</v>
      </c>
      <c r="D323" s="13">
        <v>0</v>
      </c>
      <c r="E323" s="13">
        <v>0</v>
      </c>
      <c r="F323" s="18">
        <f>(('CMA city population'!$I$36/SUM('CMA city population'!$I$36:$I$37))*D323)+(('CMA city population'!$I$37/SUM('CMA city population'!$I$36:$I$37))*E323)</f>
        <v>0</v>
      </c>
      <c r="G323" s="13">
        <v>0</v>
      </c>
      <c r="H323" s="13">
        <v>0</v>
      </c>
      <c r="I323" s="18">
        <f>(('CMA city population'!$I$33/SUM('CMA city population'!$I$33:$I$34))*G323)+(('CMA city population'!$I$34/SUM('CMA city population'!$I$33:$I$34))*H323)</f>
        <v>0</v>
      </c>
      <c r="J323" s="13">
        <v>0</v>
      </c>
      <c r="K323" s="13">
        <v>0</v>
      </c>
      <c r="L323" s="13">
        <v>0</v>
      </c>
      <c r="M323" s="18">
        <f>(('CMA city population'!$I$14/SUM('CMA city population'!$I$14:$I$21))*K323)+(('CMA city population'!$I$21/SUM('CMA city population'!$I$14:$I$21))*L323)</f>
        <v>0</v>
      </c>
      <c r="N323" s="13">
        <v>0</v>
      </c>
      <c r="O323" s="13">
        <v>0</v>
      </c>
      <c r="P323" s="13">
        <v>0</v>
      </c>
      <c r="Q323" s="13">
        <v>0</v>
      </c>
      <c r="R323" s="13">
        <v>0</v>
      </c>
      <c r="S323" s="21">
        <f>'Provincial populations'!$N$78*CDD!C323+'Provincial populations'!$M$78*CDD!F323+'Provincial populations'!$L$78*CDD!I323+'Provincial populations'!$K$78*CDD!J323+'Provincial populations'!$J$78*CDD!M323+'Provincial populations'!$I$78*CDD!N323+'Provincial populations'!$H$78*CDD!O323+'Provincial populations'!$G$78*CDD!P323+'Provincial populations'!$F$78*CDD!Q323+'Provincial populations'!$E$78*CDD!R323</f>
        <v>0</v>
      </c>
    </row>
    <row r="324" spans="2:19" x14ac:dyDescent="0.2">
      <c r="B324" s="16">
        <v>38808</v>
      </c>
      <c r="C324" s="17">
        <v>0</v>
      </c>
      <c r="D324" s="13">
        <v>0</v>
      </c>
      <c r="E324" s="13">
        <v>0</v>
      </c>
      <c r="F324" s="18">
        <f>(('CMA city population'!$I$36/SUM('CMA city population'!$I$36:$I$37))*D324)+(('CMA city population'!$I$37/SUM('CMA city population'!$I$36:$I$37))*E324)</f>
        <v>0</v>
      </c>
      <c r="G324" s="13">
        <v>0</v>
      </c>
      <c r="H324" s="13">
        <v>0</v>
      </c>
      <c r="I324" s="18">
        <f>(('CMA city population'!$I$33/SUM('CMA city population'!$I$33:$I$34))*G324)+(('CMA city population'!$I$34/SUM('CMA city population'!$I$33:$I$34))*H324)</f>
        <v>0</v>
      </c>
      <c r="J324" s="13">
        <v>0.6</v>
      </c>
      <c r="K324" s="13">
        <v>0</v>
      </c>
      <c r="L324" s="13">
        <v>0</v>
      </c>
      <c r="M324" s="18">
        <f>(('CMA city population'!$I$14/SUM('CMA city population'!$I$14:$I$21))*K324)+(('CMA city population'!$I$21/SUM('CMA city population'!$I$14:$I$21))*L324)</f>
        <v>0</v>
      </c>
      <c r="N324" s="13">
        <v>0</v>
      </c>
      <c r="O324" s="13">
        <v>0</v>
      </c>
      <c r="P324" s="13">
        <v>0</v>
      </c>
      <c r="Q324" s="13">
        <v>0</v>
      </c>
      <c r="R324" s="13">
        <v>0</v>
      </c>
      <c r="S324" s="21">
        <f>'Provincial populations'!$N$78*CDD!C324+'Provincial populations'!$M$78*CDD!F324+'Provincial populations'!$L$78*CDD!I324+'Provincial populations'!$K$78*CDD!J324+'Provincial populations'!$J$78*CDD!M324+'Provincial populations'!$I$78*CDD!N324+'Provincial populations'!$H$78*CDD!O324+'Provincial populations'!$G$78*CDD!P324+'Provincial populations'!$F$78*CDD!Q324+'Provincial populations'!$E$78*CDD!R324</f>
        <v>2.180237610684882E-2</v>
      </c>
    </row>
    <row r="325" spans="2:19" x14ac:dyDescent="0.2">
      <c r="B325" s="16">
        <v>38838</v>
      </c>
      <c r="C325" s="17">
        <v>2.7</v>
      </c>
      <c r="D325" s="13">
        <v>1.2</v>
      </c>
      <c r="E325" s="13">
        <v>3.2</v>
      </c>
      <c r="F325" s="18">
        <f>(('CMA city population'!$I$36/SUM('CMA city population'!$I$36:$I$37))*D325)+(('CMA city population'!$I$37/SUM('CMA city population'!$I$36:$I$37))*E325)</f>
        <v>2.1771312154338029</v>
      </c>
      <c r="G325" s="13">
        <v>9</v>
      </c>
      <c r="H325" s="13">
        <v>6.7</v>
      </c>
      <c r="I325" s="18">
        <f>(('CMA city population'!$I$33/SUM('CMA city population'!$I$33:$I$34))*G325)+(('CMA city population'!$I$34/SUM('CMA city population'!$I$33:$I$34))*H325)</f>
        <v>7.7445587601261652</v>
      </c>
      <c r="J325" s="13">
        <v>10.5</v>
      </c>
      <c r="K325" s="13">
        <v>16.899999999999999</v>
      </c>
      <c r="L325" s="13">
        <v>26</v>
      </c>
      <c r="M325" s="18">
        <f>(('CMA city population'!$I$14/SUM('CMA city population'!$I$14:$I$21))*K325)+(('CMA city population'!$I$21/SUM('CMA city population'!$I$14:$I$21))*L325)</f>
        <v>22.232225946285133</v>
      </c>
      <c r="N325" s="13">
        <v>17.8</v>
      </c>
      <c r="O325" s="13">
        <v>0</v>
      </c>
      <c r="P325" s="13">
        <v>0</v>
      </c>
      <c r="Q325" s="13">
        <v>0</v>
      </c>
      <c r="R325" s="13">
        <v>0</v>
      </c>
      <c r="S325" s="21">
        <f>'Provincial populations'!$N$78*CDD!C325+'Provincial populations'!$M$78*CDD!F325+'Provincial populations'!$L$78*CDD!I325+'Provincial populations'!$K$78*CDD!J325+'Provincial populations'!$J$78*CDD!M325+'Provincial populations'!$I$78*CDD!N325+'Provincial populations'!$H$78*CDD!O325+'Provincial populations'!$G$78*CDD!P325+'Provincial populations'!$F$78*CDD!Q325+'Provincial populations'!$E$78*CDD!R325</f>
        <v>14.011308581950454</v>
      </c>
    </row>
    <row r="326" spans="2:19" x14ac:dyDescent="0.2">
      <c r="B326" s="16">
        <v>38869</v>
      </c>
      <c r="C326" s="17">
        <v>9.9</v>
      </c>
      <c r="D326" s="13">
        <v>10.1</v>
      </c>
      <c r="E326" s="13">
        <v>10.9</v>
      </c>
      <c r="F326" s="18">
        <f>(('CMA city population'!$I$36/SUM('CMA city population'!$I$36:$I$37))*D326)+(('CMA city population'!$I$37/SUM('CMA city population'!$I$36:$I$37))*E326)</f>
        <v>10.490852486173521</v>
      </c>
      <c r="G326" s="13">
        <v>15.9</v>
      </c>
      <c r="H326" s="13">
        <v>18.600000000000001</v>
      </c>
      <c r="I326" s="18">
        <f>(('CMA city population'!$I$33/SUM('CMA city population'!$I$33:$I$34))*G326)+(('CMA city population'!$I$34/SUM('CMA city population'!$I$33:$I$34))*H326)</f>
        <v>17.373778846808413</v>
      </c>
      <c r="J326" s="13">
        <v>40.6</v>
      </c>
      <c r="K326" s="13">
        <v>48.2</v>
      </c>
      <c r="L326" s="13">
        <v>73.599999999999994</v>
      </c>
      <c r="M326" s="18">
        <f>(('CMA city population'!$I$14/SUM('CMA city population'!$I$14:$I$21))*K326)+(('CMA city population'!$I$21/SUM('CMA city population'!$I$14:$I$21))*L326)</f>
        <v>62.993482579786807</v>
      </c>
      <c r="N326" s="13">
        <v>59</v>
      </c>
      <c r="O326" s="13">
        <v>0.8</v>
      </c>
      <c r="P326" s="13">
        <v>15.2</v>
      </c>
      <c r="Q326" s="13">
        <v>33.700000000000003</v>
      </c>
      <c r="R326" s="13">
        <v>11.9</v>
      </c>
      <c r="S326" s="21">
        <f>'Provincial populations'!$N$78*CDD!C326+'Provincial populations'!$M$78*CDD!F326+'Provincial populations'!$L$78*CDD!I326+'Provincial populations'!$K$78*CDD!J326+'Provincial populations'!$J$78*CDD!M326+'Provincial populations'!$I$78*CDD!N326+'Provincial populations'!$H$78*CDD!O326+'Provincial populations'!$G$78*CDD!P326+'Provincial populations'!$F$78*CDD!Q326+'Provincial populations'!$E$78*CDD!R326</f>
        <v>43.494185451039634</v>
      </c>
    </row>
    <row r="327" spans="2:19" x14ac:dyDescent="0.2">
      <c r="B327" s="16">
        <v>38899</v>
      </c>
      <c r="C327" s="17">
        <v>37.1</v>
      </c>
      <c r="D327" s="13">
        <v>29.4</v>
      </c>
      <c r="E327" s="13">
        <v>36.200000000000003</v>
      </c>
      <c r="F327" s="18">
        <f>(('CMA city population'!$I$36/SUM('CMA city population'!$I$36:$I$37))*D327)+(('CMA city population'!$I$37/SUM('CMA city population'!$I$36:$I$37))*E327)</f>
        <v>32.722246132474929</v>
      </c>
      <c r="G327" s="13">
        <v>65.900000000000006</v>
      </c>
      <c r="H327" s="13">
        <v>69.400000000000006</v>
      </c>
      <c r="I327" s="18">
        <f>(('CMA city population'!$I$33/SUM('CMA city population'!$I$33:$I$34))*G327)+(('CMA city population'!$I$34/SUM('CMA city population'!$I$33:$I$34))*H327)</f>
        <v>67.810454060677571</v>
      </c>
      <c r="J327" s="13">
        <v>120</v>
      </c>
      <c r="K327" s="13">
        <v>130.6</v>
      </c>
      <c r="L327" s="13">
        <v>167.3</v>
      </c>
      <c r="M327" s="18">
        <f>(('CMA city population'!$I$14/SUM('CMA city population'!$I$14:$I$21))*K327)+(('CMA city population'!$I$21/SUM('CMA city population'!$I$14:$I$21))*L327)</f>
        <v>146.64862966655807</v>
      </c>
      <c r="N327" s="13">
        <v>141.9</v>
      </c>
      <c r="O327" s="13">
        <v>26.1</v>
      </c>
      <c r="P327" s="13">
        <v>64.7</v>
      </c>
      <c r="Q327" s="13">
        <v>72.599999999999994</v>
      </c>
      <c r="R327" s="13">
        <v>26.2</v>
      </c>
      <c r="S327" s="21">
        <f>'Provincial populations'!$N$78*CDD!C327+'Provincial populations'!$M$78*CDD!F327+'Provincial populations'!$L$78*CDD!I327+'Provincial populations'!$K$78*CDD!J327+'Provincial populations'!$J$78*CDD!M327+'Provincial populations'!$I$78*CDD!N327+'Provincial populations'!$H$78*CDD!O327+'Provincial populations'!$G$78*CDD!P327+'Provincial populations'!$F$78*CDD!Q327+'Provincial populations'!$E$78*CDD!R327</f>
        <v>108.13229893328493</v>
      </c>
    </row>
    <row r="328" spans="2:19" x14ac:dyDescent="0.2">
      <c r="B328" s="16">
        <v>38930</v>
      </c>
      <c r="C328" s="17">
        <v>7.7</v>
      </c>
      <c r="D328" s="13">
        <v>4.5999999999999996</v>
      </c>
      <c r="E328" s="13">
        <v>11</v>
      </c>
      <c r="F328" s="18">
        <f>(('CMA city population'!$I$36/SUM('CMA city population'!$I$36:$I$37))*D328)+(('CMA city population'!$I$37/SUM('CMA city population'!$I$36:$I$37))*E328)</f>
        <v>7.7268198893881692</v>
      </c>
      <c r="G328" s="13">
        <v>55.6</v>
      </c>
      <c r="H328" s="13">
        <v>38</v>
      </c>
      <c r="I328" s="18">
        <f>(('CMA city population'!$I$33/SUM('CMA city population'!$I$33:$I$34))*G328)+(('CMA city population'!$I$34/SUM('CMA city population'!$I$33:$I$34))*H328)</f>
        <v>45.993145294878488</v>
      </c>
      <c r="J328" s="13">
        <v>65.099999999999994</v>
      </c>
      <c r="K328" s="13">
        <v>68.099999999999994</v>
      </c>
      <c r="L328" s="13">
        <v>101.6</v>
      </c>
      <c r="M328" s="18">
        <f>(('CMA city population'!$I$14/SUM('CMA city population'!$I$14:$I$21))*K328)+(('CMA city population'!$I$21/SUM('CMA city population'!$I$14:$I$21))*L328)</f>
        <v>87.215347661617457</v>
      </c>
      <c r="N328" s="13">
        <v>65</v>
      </c>
      <c r="O328" s="13">
        <v>9.3000000000000007</v>
      </c>
      <c r="P328" s="13">
        <v>22.2</v>
      </c>
      <c r="Q328" s="13">
        <v>16.7</v>
      </c>
      <c r="R328" s="13">
        <v>3.1</v>
      </c>
      <c r="S328" s="21">
        <f>'Provincial populations'!$N$78*CDD!C328+'Provincial populations'!$M$78*CDD!F328+'Provincial populations'!$L$78*CDD!I328+'Provincial populations'!$K$78*CDD!J328+'Provincial populations'!$J$78*CDD!M328+'Provincial populations'!$I$78*CDD!N328+'Provincial populations'!$H$78*CDD!O328+'Provincial populations'!$G$78*CDD!P328+'Provincial populations'!$F$78*CDD!Q328+'Provincial populations'!$E$78*CDD!R328</f>
        <v>55.6877580011882</v>
      </c>
    </row>
    <row r="329" spans="2:19" x14ac:dyDescent="0.2">
      <c r="B329" s="16">
        <v>38961</v>
      </c>
      <c r="C329" s="17">
        <v>1.9</v>
      </c>
      <c r="D329" s="13">
        <v>0.3</v>
      </c>
      <c r="E329" s="13">
        <v>4.0999999999999996</v>
      </c>
      <c r="F329" s="18">
        <f>(('CMA city population'!$I$36/SUM('CMA city population'!$I$36:$I$37))*D329)+(('CMA city population'!$I$37/SUM('CMA city population'!$I$36:$I$37))*E329)</f>
        <v>2.156549309324225</v>
      </c>
      <c r="G329" s="13">
        <v>5.8</v>
      </c>
      <c r="H329" s="13">
        <v>6</v>
      </c>
      <c r="I329" s="18">
        <f>(('CMA city population'!$I$33/SUM('CMA city population'!$I$33:$I$34))*G329)+(('CMA city population'!$I$34/SUM('CMA city population'!$I$33:$I$34))*H329)</f>
        <v>5.9091688034672893</v>
      </c>
      <c r="J329" s="13">
        <v>16.600000000000001</v>
      </c>
      <c r="K329" s="13">
        <v>5.3</v>
      </c>
      <c r="L329" s="13">
        <v>12.9</v>
      </c>
      <c r="M329" s="18">
        <f>(('CMA city population'!$I$14/SUM('CMA city population'!$I$14:$I$21))*K329)+(('CMA city population'!$I$21/SUM('CMA city population'!$I$14:$I$21))*L329)</f>
        <v>10.5234523535861</v>
      </c>
      <c r="N329" s="13">
        <v>7.5</v>
      </c>
      <c r="O329" s="13">
        <v>0.6</v>
      </c>
      <c r="P329" s="13">
        <v>5.3</v>
      </c>
      <c r="Q329" s="13">
        <v>3.2</v>
      </c>
      <c r="R329" s="13">
        <v>0</v>
      </c>
      <c r="S329" s="21">
        <f>'Provincial populations'!$N$78*CDD!C329+'Provincial populations'!$M$78*CDD!F329+'Provincial populations'!$L$78*CDD!I329+'Provincial populations'!$K$78*CDD!J329+'Provincial populations'!$J$78*CDD!M329+'Provincial populations'!$I$78*CDD!N329+'Provincial populations'!$H$78*CDD!O329+'Provincial populations'!$G$78*CDD!P329+'Provincial populations'!$F$78*CDD!Q329+'Provincial populations'!$E$78*CDD!R329</f>
        <v>7.2854073999252629</v>
      </c>
    </row>
    <row r="330" spans="2:19" x14ac:dyDescent="0.2">
      <c r="B330" s="16">
        <v>38991</v>
      </c>
      <c r="C330" s="17">
        <v>0</v>
      </c>
      <c r="D330" s="13">
        <v>0</v>
      </c>
      <c r="E330" s="13">
        <v>0</v>
      </c>
      <c r="F330" s="18">
        <f>(('CMA city population'!$I$36/SUM('CMA city population'!$I$36:$I$37))*D330)+(('CMA city population'!$I$37/SUM('CMA city population'!$I$36:$I$37))*E330)</f>
        <v>0</v>
      </c>
      <c r="G330" s="13">
        <v>0</v>
      </c>
      <c r="H330" s="13">
        <v>0</v>
      </c>
      <c r="I330" s="18">
        <f>(('CMA city population'!$I$33/SUM('CMA city population'!$I$33:$I$34))*G330)+(('CMA city population'!$I$34/SUM('CMA city population'!$I$33:$I$34))*H330)</f>
        <v>0</v>
      </c>
      <c r="J330" s="13">
        <v>0</v>
      </c>
      <c r="K330" s="13">
        <v>0</v>
      </c>
      <c r="L330" s="13">
        <v>1.1000000000000001</v>
      </c>
      <c r="M330" s="18">
        <f>(('CMA city population'!$I$14/SUM('CMA city population'!$I$14:$I$21))*K330)+(('CMA city population'!$I$21/SUM('CMA city population'!$I$14:$I$21))*L330)</f>
        <v>0.82305326002148427</v>
      </c>
      <c r="N330" s="13">
        <v>0</v>
      </c>
      <c r="O330" s="13">
        <v>0</v>
      </c>
      <c r="P330" s="13">
        <v>0</v>
      </c>
      <c r="Q330" s="13">
        <v>0</v>
      </c>
      <c r="R330" s="13">
        <v>0</v>
      </c>
      <c r="S330" s="21">
        <f>'Provincial populations'!$N$78*CDD!C330+'Provincial populations'!$M$78*CDD!F330+'Provincial populations'!$L$78*CDD!I330+'Provincial populations'!$K$78*CDD!J330+'Provincial populations'!$J$78*CDD!M330+'Provincial populations'!$I$78*CDD!N330+'Provincial populations'!$H$78*CDD!O330+'Provincial populations'!$G$78*CDD!P330+'Provincial populations'!$F$78*CDD!Q330+'Provincial populations'!$E$78*CDD!R330</f>
        <v>0.31995645057628624</v>
      </c>
    </row>
    <row r="331" spans="2:19" x14ac:dyDescent="0.2">
      <c r="B331" s="16">
        <v>39022</v>
      </c>
      <c r="C331" s="17">
        <v>0</v>
      </c>
      <c r="D331" s="13">
        <v>0</v>
      </c>
      <c r="E331" s="13">
        <v>0</v>
      </c>
      <c r="F331" s="18">
        <f>(('CMA city population'!$I$36/SUM('CMA city population'!$I$36:$I$37))*D331)+(('CMA city population'!$I$37/SUM('CMA city population'!$I$36:$I$37))*E331)</f>
        <v>0</v>
      </c>
      <c r="G331" s="13">
        <v>0</v>
      </c>
      <c r="H331" s="13">
        <v>0</v>
      </c>
      <c r="I331" s="18">
        <f>(('CMA city population'!$I$33/SUM('CMA city population'!$I$33:$I$34))*G331)+(('CMA city population'!$I$34/SUM('CMA city population'!$I$33:$I$34))*H331)</f>
        <v>0</v>
      </c>
      <c r="J331" s="13">
        <v>0</v>
      </c>
      <c r="K331" s="13">
        <v>0</v>
      </c>
      <c r="L331" s="13">
        <v>0</v>
      </c>
      <c r="M331" s="18">
        <f>(('CMA city population'!$I$14/SUM('CMA city population'!$I$14:$I$21))*K331)+(('CMA city population'!$I$21/SUM('CMA city population'!$I$14:$I$21))*L331)</f>
        <v>0</v>
      </c>
      <c r="N331" s="13">
        <v>0</v>
      </c>
      <c r="O331" s="13">
        <v>0</v>
      </c>
      <c r="P331" s="13">
        <v>0</v>
      </c>
      <c r="Q331" s="13">
        <v>0</v>
      </c>
      <c r="R331" s="13">
        <v>0</v>
      </c>
      <c r="S331" s="21">
        <f>'Provincial populations'!$N$78*CDD!C331+'Provincial populations'!$M$78*CDD!F331+'Provincial populations'!$L$78*CDD!I331+'Provincial populations'!$K$78*CDD!J331+'Provincial populations'!$J$78*CDD!M331+'Provincial populations'!$I$78*CDD!N331+'Provincial populations'!$H$78*CDD!O331+'Provincial populations'!$G$78*CDD!P331+'Provincial populations'!$F$78*CDD!Q331+'Provincial populations'!$E$78*CDD!R331</f>
        <v>0</v>
      </c>
    </row>
    <row r="332" spans="2:19" x14ac:dyDescent="0.2">
      <c r="B332" s="16">
        <v>39052</v>
      </c>
      <c r="C332" s="17">
        <v>0</v>
      </c>
      <c r="D332" s="13">
        <v>0</v>
      </c>
      <c r="E332" s="13">
        <v>0</v>
      </c>
      <c r="F332" s="18">
        <f>(('CMA city population'!$I$36/SUM('CMA city population'!$I$36:$I$37))*D332)+(('CMA city population'!$I$37/SUM('CMA city population'!$I$36:$I$37))*E332)</f>
        <v>0</v>
      </c>
      <c r="G332" s="13">
        <v>0</v>
      </c>
      <c r="H332" s="13">
        <v>0</v>
      </c>
      <c r="I332" s="18">
        <f>(('CMA city population'!$I$33/SUM('CMA city population'!$I$33:$I$34))*G332)+(('CMA city population'!$I$34/SUM('CMA city population'!$I$33:$I$34))*H332)</f>
        <v>0</v>
      </c>
      <c r="J332" s="13">
        <v>0</v>
      </c>
      <c r="K332" s="13">
        <v>0</v>
      </c>
      <c r="L332" s="13">
        <v>0</v>
      </c>
      <c r="M332" s="18">
        <f>(('CMA city population'!$I$14/SUM('CMA city population'!$I$14:$I$21))*K332)+(('CMA city population'!$I$21/SUM('CMA city population'!$I$14:$I$21))*L332)</f>
        <v>0</v>
      </c>
      <c r="N332" s="13">
        <v>0</v>
      </c>
      <c r="O332" s="13">
        <v>0</v>
      </c>
      <c r="P332" s="13">
        <v>0</v>
      </c>
      <c r="Q332" s="13">
        <v>0</v>
      </c>
      <c r="R332" s="13">
        <v>0</v>
      </c>
      <c r="S332" s="21">
        <f>'Provincial populations'!$N$78*CDD!C332+'Provincial populations'!$M$78*CDD!F332+'Provincial populations'!$L$78*CDD!I332+'Provincial populations'!$K$78*CDD!J332+'Provincial populations'!$J$78*CDD!M332+'Provincial populations'!$I$78*CDD!N332+'Provincial populations'!$H$78*CDD!O332+'Provincial populations'!$G$78*CDD!P332+'Provincial populations'!$F$78*CDD!Q332+'Provincial populations'!$E$78*CDD!R332</f>
        <v>0</v>
      </c>
    </row>
    <row r="333" spans="2:19" x14ac:dyDescent="0.2">
      <c r="B333" s="16">
        <v>39083</v>
      </c>
      <c r="C333" s="17">
        <v>0</v>
      </c>
      <c r="D333" s="13">
        <v>0</v>
      </c>
      <c r="E333" s="13">
        <v>0</v>
      </c>
      <c r="F333" s="18">
        <f>(('CMA city population'!$J$36/SUM('CMA city population'!$J$36:$J$37))*D333)+(('CMA city population'!$J$37/SUM('CMA city population'!$J$36:$J$37))*E333)</f>
        <v>0</v>
      </c>
      <c r="G333" s="13">
        <v>0</v>
      </c>
      <c r="H333" s="13">
        <v>0</v>
      </c>
      <c r="I333" s="18">
        <f>(('CMA city population'!$J$33/SUM('CMA city population'!$J$33:$J$34))*G333)+(('CMA city population'!$J$34/SUM('CMA city population'!$J$33:$J$34))*H333)</f>
        <v>0</v>
      </c>
      <c r="J333" s="13">
        <v>0</v>
      </c>
      <c r="K333" s="13">
        <v>0</v>
      </c>
      <c r="L333" s="13">
        <v>0</v>
      </c>
      <c r="M333" s="18">
        <f>(('CMA city population'!$J$14/SUM('CMA city population'!$J$14:$J$21))*K333)+(('CMA city population'!$J$21/SUM('CMA city population'!$J$14:$J$21))*L333)</f>
        <v>0</v>
      </c>
      <c r="N333" s="13">
        <v>0</v>
      </c>
      <c r="O333" s="13">
        <v>0</v>
      </c>
      <c r="P333" s="13">
        <v>0</v>
      </c>
      <c r="Q333" s="13">
        <v>0</v>
      </c>
      <c r="R333" s="13">
        <v>0</v>
      </c>
      <c r="S333" s="21">
        <f>'Provincial populations'!$N$79*CDD!C333+'Provincial populations'!$M$79*CDD!F333+'Provincial populations'!$L$79*CDD!I333+'Provincial populations'!$K$79*CDD!J333+'Provincial populations'!$J$79*CDD!M333+'Provincial populations'!$I$79*CDD!N333+'Provincial populations'!$H$79*CDD!O333+'Provincial populations'!$G$79*CDD!P333+'Provincial populations'!$F$79*CDD!Q333+'Provincial populations'!$E$79*CDD!R333</f>
        <v>0</v>
      </c>
    </row>
    <row r="334" spans="2:19" x14ac:dyDescent="0.2">
      <c r="B334" s="16">
        <v>39114</v>
      </c>
      <c r="C334" s="17">
        <v>0</v>
      </c>
      <c r="D334" s="13">
        <v>0</v>
      </c>
      <c r="E334" s="13">
        <v>0</v>
      </c>
      <c r="F334" s="18">
        <f>(('CMA city population'!$J$36/SUM('CMA city population'!$J$36:$J$37))*D334)+(('CMA city population'!$J$37/SUM('CMA city population'!$J$36:$J$37))*E334)</f>
        <v>0</v>
      </c>
      <c r="G334" s="13">
        <v>0</v>
      </c>
      <c r="H334" s="13">
        <v>0</v>
      </c>
      <c r="I334" s="18">
        <f>(('CMA city population'!$J$33/SUM('CMA city population'!$J$33:$J$34))*G334)+(('CMA city population'!$J$34/SUM('CMA city population'!$J$33:$J$34))*H334)</f>
        <v>0</v>
      </c>
      <c r="J334" s="13">
        <v>0</v>
      </c>
      <c r="K334" s="13">
        <v>0</v>
      </c>
      <c r="L334" s="13">
        <v>0</v>
      </c>
      <c r="M334" s="18">
        <f>(('CMA city population'!$J$14/SUM('CMA city population'!$J$14:$J$21))*K334)+(('CMA city population'!$J$21/SUM('CMA city population'!$J$14:$J$21))*L334)</f>
        <v>0</v>
      </c>
      <c r="N334" s="13">
        <v>0</v>
      </c>
      <c r="O334" s="13">
        <v>0</v>
      </c>
      <c r="P334" s="13">
        <v>0</v>
      </c>
      <c r="Q334" s="13">
        <v>0</v>
      </c>
      <c r="R334" s="13">
        <v>0</v>
      </c>
      <c r="S334" s="21">
        <f>'Provincial populations'!$N$79*CDD!C334+'Provincial populations'!$M$79*CDD!F334+'Provincial populations'!$L$79*CDD!I334+'Provincial populations'!$K$79*CDD!J334+'Provincial populations'!$J$79*CDD!M334+'Provincial populations'!$I$79*CDD!N334+'Provincial populations'!$H$79*CDD!O334+'Provincial populations'!$G$79*CDD!P334+'Provincial populations'!$F$79*CDD!Q334+'Provincial populations'!$E$79*CDD!R334</f>
        <v>0</v>
      </c>
    </row>
    <row r="335" spans="2:19" x14ac:dyDescent="0.2">
      <c r="B335" s="16">
        <v>39142</v>
      </c>
      <c r="C335" s="17">
        <v>0</v>
      </c>
      <c r="D335" s="13">
        <v>0</v>
      </c>
      <c r="E335" s="13">
        <v>0</v>
      </c>
      <c r="F335" s="18">
        <f>(('CMA city population'!$J$36/SUM('CMA city population'!$J$36:$J$37))*D335)+(('CMA city population'!$J$37/SUM('CMA city population'!$J$36:$J$37))*E335)</f>
        <v>0</v>
      </c>
      <c r="G335" s="13">
        <v>0</v>
      </c>
      <c r="H335" s="13">
        <v>0</v>
      </c>
      <c r="I335" s="18">
        <f>(('CMA city population'!$J$33/SUM('CMA city population'!$J$33:$J$34))*G335)+(('CMA city population'!$J$34/SUM('CMA city population'!$J$33:$J$34))*H335)</f>
        <v>0</v>
      </c>
      <c r="J335" s="13">
        <v>0</v>
      </c>
      <c r="K335" s="13">
        <v>0</v>
      </c>
      <c r="L335" s="13">
        <v>0</v>
      </c>
      <c r="M335" s="18">
        <f>(('CMA city population'!$J$14/SUM('CMA city population'!$J$14:$J$21))*K335)+(('CMA city population'!$J$21/SUM('CMA city population'!$J$14:$J$21))*L335)</f>
        <v>0</v>
      </c>
      <c r="N335" s="13">
        <v>0</v>
      </c>
      <c r="O335" s="13">
        <v>0</v>
      </c>
      <c r="P335" s="13">
        <v>0</v>
      </c>
      <c r="Q335" s="13">
        <v>0</v>
      </c>
      <c r="R335" s="13">
        <v>0</v>
      </c>
      <c r="S335" s="21">
        <f>'Provincial populations'!$N$79*CDD!C335+'Provincial populations'!$M$79*CDD!F335+'Provincial populations'!$L$79*CDD!I335+'Provincial populations'!$K$79*CDD!J335+'Provincial populations'!$J$79*CDD!M335+'Provincial populations'!$I$79*CDD!N335+'Provincial populations'!$H$79*CDD!O335+'Provincial populations'!$G$79*CDD!P335+'Provincial populations'!$F$79*CDD!Q335+'Provincial populations'!$E$79*CDD!R335</f>
        <v>0</v>
      </c>
    </row>
    <row r="336" spans="2:19" x14ac:dyDescent="0.2">
      <c r="B336" s="16">
        <v>39173</v>
      </c>
      <c r="C336" s="17">
        <v>0</v>
      </c>
      <c r="D336" s="13">
        <v>0</v>
      </c>
      <c r="E336" s="13">
        <v>0</v>
      </c>
      <c r="F336" s="18">
        <f>(('CMA city population'!$J$36/SUM('CMA city population'!$J$36:$J$37))*D336)+(('CMA city population'!$J$37/SUM('CMA city population'!$J$36:$J$37))*E336)</f>
        <v>0</v>
      </c>
      <c r="G336" s="13">
        <v>0</v>
      </c>
      <c r="H336" s="13">
        <v>0</v>
      </c>
      <c r="I336" s="18">
        <f>(('CMA city population'!$J$33/SUM('CMA city population'!$J$33:$J$34))*G336)+(('CMA city population'!$J$34/SUM('CMA city population'!$J$33:$J$34))*H336)</f>
        <v>0</v>
      </c>
      <c r="J336" s="13">
        <v>0</v>
      </c>
      <c r="K336" s="13">
        <v>0</v>
      </c>
      <c r="L336" s="13">
        <v>0</v>
      </c>
      <c r="M336" s="18">
        <f>(('CMA city population'!$J$14/SUM('CMA city population'!$J$14:$J$21))*K336)+(('CMA city population'!$J$21/SUM('CMA city population'!$J$14:$J$21))*L336)</f>
        <v>0</v>
      </c>
      <c r="N336" s="13">
        <v>0</v>
      </c>
      <c r="O336" s="13">
        <v>0</v>
      </c>
      <c r="P336" s="13">
        <v>0</v>
      </c>
      <c r="Q336" s="13">
        <v>0</v>
      </c>
      <c r="R336" s="13">
        <v>0</v>
      </c>
      <c r="S336" s="21">
        <f>'Provincial populations'!$N$79*CDD!C336+'Provincial populations'!$M$79*CDD!F336+'Provincial populations'!$L$79*CDD!I336+'Provincial populations'!$K$79*CDD!J336+'Provincial populations'!$J$79*CDD!M336+'Provincial populations'!$I$79*CDD!N336+'Provincial populations'!$H$79*CDD!O336+'Provincial populations'!$G$79*CDD!P336+'Provincial populations'!$F$79*CDD!Q336+'Provincial populations'!$E$79*CDD!R336</f>
        <v>0</v>
      </c>
    </row>
    <row r="337" spans="2:19" x14ac:dyDescent="0.2">
      <c r="B337" s="16">
        <v>39203</v>
      </c>
      <c r="C337" s="17">
        <v>0.4</v>
      </c>
      <c r="D337" s="13">
        <v>0.1</v>
      </c>
      <c r="E337" s="13">
        <v>0</v>
      </c>
      <c r="F337" s="18">
        <f>(('CMA city population'!$J$36/SUM('CMA city population'!$J$36:$J$37))*D337)+(('CMA city population'!$J$37/SUM('CMA city population'!$J$36:$J$37))*E337)</f>
        <v>5.1089568113726717E-2</v>
      </c>
      <c r="G337" s="13">
        <v>0.6</v>
      </c>
      <c r="H337" s="13">
        <v>0</v>
      </c>
      <c r="I337" s="18">
        <f>(('CMA city population'!$J$33/SUM('CMA city population'!$J$33:$J$34))*G337)+(('CMA city population'!$J$34/SUM('CMA city population'!$J$33:$J$34))*H337)</f>
        <v>0.27198493756072661</v>
      </c>
      <c r="J337" s="13">
        <v>6.2</v>
      </c>
      <c r="K337" s="13">
        <v>17.3</v>
      </c>
      <c r="L337" s="13">
        <v>22.4</v>
      </c>
      <c r="M337" s="18">
        <f>(('CMA city population'!$J$14/SUM('CMA city population'!$J$14:$J$21))*K337)+(('CMA city population'!$J$21/SUM('CMA city population'!$J$14:$J$21))*L337)</f>
        <v>19.619261468133413</v>
      </c>
      <c r="N337" s="13">
        <v>18</v>
      </c>
      <c r="O337" s="13">
        <v>0.4</v>
      </c>
      <c r="P337" s="13">
        <v>0.7</v>
      </c>
      <c r="Q337" s="13">
        <v>0</v>
      </c>
      <c r="R337" s="13">
        <v>0</v>
      </c>
      <c r="S337" s="21">
        <f>'Provincial populations'!$N$79*CDD!C337+'Provincial populations'!$M$79*CDD!F337+'Provincial populations'!$L$79*CDD!I337+'Provincial populations'!$K$79*CDD!J337+'Provincial populations'!$J$79*CDD!M337+'Provincial populations'!$I$79*CDD!N337+'Provincial populations'!$H$79*CDD!O337+'Provincial populations'!$G$79*CDD!P337+'Provincial populations'!$F$79*CDD!Q337+'Provincial populations'!$E$79*CDD!R337</f>
        <v>12.143926377000165</v>
      </c>
    </row>
    <row r="338" spans="2:19" x14ac:dyDescent="0.2">
      <c r="B338" s="16">
        <v>39234</v>
      </c>
      <c r="C338" s="17">
        <v>3.6</v>
      </c>
      <c r="D338" s="13">
        <v>6.7</v>
      </c>
      <c r="E338" s="13">
        <v>2.5</v>
      </c>
      <c r="F338" s="18">
        <f>(('CMA city population'!$J$36/SUM('CMA city population'!$J$36:$J$37))*D338)+(('CMA city population'!$J$37/SUM('CMA city population'!$J$36:$J$37))*E338)</f>
        <v>4.6457618607765214</v>
      </c>
      <c r="G338" s="13">
        <v>21.1</v>
      </c>
      <c r="H338" s="13">
        <v>4.2</v>
      </c>
      <c r="I338" s="18">
        <f>(('CMA city population'!$J$33/SUM('CMA city population'!$J$33:$J$34))*G338)+(('CMA city population'!$J$34/SUM('CMA city population'!$J$33:$J$34))*H338)</f>
        <v>11.860909074627134</v>
      </c>
      <c r="J338" s="13">
        <v>32.200000000000003</v>
      </c>
      <c r="K338" s="13">
        <v>66.900000000000006</v>
      </c>
      <c r="L338" s="13">
        <v>99.2</v>
      </c>
      <c r="M338" s="18">
        <f>(('CMA city population'!$J$14/SUM('CMA city population'!$J$14:$J$21))*K338)+(('CMA city population'!$J$21/SUM('CMA city population'!$J$14:$J$21))*L338)</f>
        <v>85.289831449211093</v>
      </c>
      <c r="N338" s="13">
        <v>74.900000000000006</v>
      </c>
      <c r="O338" s="13">
        <v>4.5999999999999996</v>
      </c>
      <c r="P338" s="13">
        <v>5</v>
      </c>
      <c r="Q338" s="13">
        <v>3.9</v>
      </c>
      <c r="R338" s="13">
        <v>4</v>
      </c>
      <c r="S338" s="21">
        <f>'Provincial populations'!$N$79*CDD!C338+'Provincial populations'!$M$79*CDD!F338+'Provincial populations'!$L$79*CDD!I338+'Provincial populations'!$K$79*CDD!J338+'Provincial populations'!$J$79*CDD!M338+'Provincial populations'!$I$79*CDD!N338+'Provincial populations'!$H$79*CDD!O338+'Provincial populations'!$G$79*CDD!P338+'Provincial populations'!$F$79*CDD!Q338+'Provincial populations'!$E$79*CDD!R338</f>
        <v>53.438305844280045</v>
      </c>
    </row>
    <row r="339" spans="2:19" x14ac:dyDescent="0.2">
      <c r="B339" s="16">
        <v>39264</v>
      </c>
      <c r="C339" s="17">
        <v>33.700000000000003</v>
      </c>
      <c r="D339" s="13">
        <v>47.1</v>
      </c>
      <c r="E339" s="13">
        <v>61.3</v>
      </c>
      <c r="F339" s="18">
        <f>(('CMA city population'!$J$36/SUM('CMA city population'!$J$36:$J$37))*D339)+(('CMA city population'!$J$37/SUM('CMA city population'!$J$36:$J$37))*E339)</f>
        <v>54.045281327850802</v>
      </c>
      <c r="G339" s="13">
        <v>126</v>
      </c>
      <c r="H339" s="13">
        <v>92.1</v>
      </c>
      <c r="I339" s="18">
        <f>(('CMA city population'!$J$33/SUM('CMA city population'!$J$33:$J$34))*G339)+(('CMA city population'!$J$34/SUM('CMA city population'!$J$33:$J$34))*H339)</f>
        <v>107.46714897218104</v>
      </c>
      <c r="J339" s="13">
        <v>109.3</v>
      </c>
      <c r="K339" s="13">
        <v>65.099999999999994</v>
      </c>
      <c r="L339" s="13">
        <v>106.1</v>
      </c>
      <c r="M339" s="18">
        <f>(('CMA city population'!$J$14/SUM('CMA city population'!$J$14:$J$21))*K339)+(('CMA city population'!$J$21/SUM('CMA city population'!$J$14:$J$21))*L339)</f>
        <v>90.162398407251303</v>
      </c>
      <c r="N339" s="13">
        <v>82.1</v>
      </c>
      <c r="O339" s="13">
        <v>22.3</v>
      </c>
      <c r="P339" s="13">
        <v>60.4</v>
      </c>
      <c r="Q339" s="13">
        <v>72.599999999999994</v>
      </c>
      <c r="R339" s="13">
        <v>38.200000000000003</v>
      </c>
      <c r="S339" s="21">
        <f>'Provincial populations'!$N$79*CDD!C339+'Provincial populations'!$M$79*CDD!F339+'Provincial populations'!$L$79*CDD!I339+'Provincial populations'!$K$79*CDD!J339+'Provincial populations'!$J$79*CDD!M339+'Provincial populations'!$I$79*CDD!N339+'Provincial populations'!$H$79*CDD!O339+'Provincial populations'!$G$79*CDD!P339+'Provincial populations'!$F$79*CDD!Q339+'Provincial populations'!$E$79*CDD!R339</f>
        <v>74.713639440006986</v>
      </c>
    </row>
    <row r="340" spans="2:19" x14ac:dyDescent="0.2">
      <c r="B340" s="16">
        <v>39295</v>
      </c>
      <c r="C340" s="17">
        <v>12.2</v>
      </c>
      <c r="D340" s="13">
        <v>0.3</v>
      </c>
      <c r="E340" s="13">
        <v>5</v>
      </c>
      <c r="F340" s="18">
        <f>(('CMA city population'!$J$36/SUM('CMA city population'!$J$36:$J$37))*D340)+(('CMA city population'!$J$37/SUM('CMA city population'!$J$36:$J$37))*E340)</f>
        <v>2.5987902986548441</v>
      </c>
      <c r="G340" s="13">
        <v>27.8</v>
      </c>
      <c r="H340" s="13">
        <v>20.100000000000001</v>
      </c>
      <c r="I340" s="18">
        <f>(('CMA city population'!$J$33/SUM('CMA city population'!$J$33:$J$34))*G340)+(('CMA city population'!$J$34/SUM('CMA city population'!$J$33:$J$34))*H340)</f>
        <v>23.590473365362659</v>
      </c>
      <c r="J340" s="13">
        <v>37.299999999999997</v>
      </c>
      <c r="K340" s="13">
        <v>79.3</v>
      </c>
      <c r="L340" s="13">
        <v>141</v>
      </c>
      <c r="M340" s="18">
        <f>(('CMA city population'!$J$14/SUM('CMA city population'!$J$14:$J$21))*K340)+(('CMA city population'!$J$21/SUM('CMA city population'!$J$14:$J$21))*L340)</f>
        <v>118.63519506526598</v>
      </c>
      <c r="N340" s="13">
        <v>80.8</v>
      </c>
      <c r="O340" s="13">
        <v>7.9</v>
      </c>
      <c r="P340" s="13">
        <v>42.7</v>
      </c>
      <c r="Q340" s="13">
        <v>39.700000000000003</v>
      </c>
      <c r="R340" s="13">
        <v>13.7</v>
      </c>
      <c r="S340" s="21">
        <f>'Provincial populations'!$N$79*CDD!C340+'Provincial populations'!$M$79*CDD!F340+'Provincial populations'!$L$79*CDD!I340+'Provincial populations'!$K$79*CDD!J340+'Provincial populations'!$J$79*CDD!M340+'Provincial populations'!$I$79*CDD!N340+'Provincial populations'!$H$79*CDD!O340+'Provincial populations'!$G$79*CDD!P340+'Provincial populations'!$F$79*CDD!Q340+'Provincial populations'!$E$79*CDD!R340</f>
        <v>70.651999092277251</v>
      </c>
    </row>
    <row r="341" spans="2:19" x14ac:dyDescent="0.2">
      <c r="B341" s="16">
        <v>39326</v>
      </c>
      <c r="C341" s="17">
        <v>0</v>
      </c>
      <c r="D341" s="13">
        <v>0</v>
      </c>
      <c r="E341" s="13">
        <v>0</v>
      </c>
      <c r="F341" s="18">
        <f>(('CMA city population'!$J$36/SUM('CMA city population'!$J$36:$J$37))*D341)+(('CMA city population'!$J$37/SUM('CMA city population'!$J$36:$J$37))*E341)</f>
        <v>0</v>
      </c>
      <c r="G341" s="13">
        <v>6.2</v>
      </c>
      <c r="H341" s="13">
        <v>2.6</v>
      </c>
      <c r="I341" s="18">
        <f>(('CMA city population'!$J$33/SUM('CMA city population'!$J$33:$J$34))*G341)+(('CMA city population'!$J$34/SUM('CMA city population'!$J$33:$J$34))*H341)</f>
        <v>4.2319096253643593</v>
      </c>
      <c r="J341" s="13">
        <v>12.4</v>
      </c>
      <c r="K341" s="13">
        <v>25.7</v>
      </c>
      <c r="L341" s="13">
        <v>47.5</v>
      </c>
      <c r="M341" s="18">
        <f>(('CMA city population'!$J$14/SUM('CMA city population'!$J$14:$J$21))*K341)+(('CMA city population'!$J$21/SUM('CMA city population'!$J$14:$J$21))*L341)</f>
        <v>39.799129833016849</v>
      </c>
      <c r="N341" s="13">
        <v>30.1</v>
      </c>
      <c r="O341" s="13">
        <v>0</v>
      </c>
      <c r="P341" s="13">
        <v>9.5</v>
      </c>
      <c r="Q341" s="13">
        <v>7.3</v>
      </c>
      <c r="R341" s="13">
        <v>0</v>
      </c>
      <c r="S341" s="21">
        <f>'Provincial populations'!$N$79*CDD!C341+'Provincial populations'!$M$79*CDD!F341+'Provincial populations'!$L$79*CDD!I341+'Provincial populations'!$K$79*CDD!J341+'Provincial populations'!$J$79*CDD!M341+'Provincial populations'!$I$79*CDD!N341+'Provincial populations'!$H$79*CDD!O341+'Provincial populations'!$G$79*CDD!P341+'Provincial populations'!$F$79*CDD!Q341+'Provincial populations'!$E$79*CDD!R341</f>
        <v>23.365183127232022</v>
      </c>
    </row>
    <row r="342" spans="2:19" x14ac:dyDescent="0.2">
      <c r="B342" s="16">
        <v>39356</v>
      </c>
      <c r="C342" s="17">
        <v>0</v>
      </c>
      <c r="D342" s="13">
        <v>0</v>
      </c>
      <c r="E342" s="13">
        <v>0</v>
      </c>
      <c r="F342" s="18">
        <f>(('CMA city population'!$J$36/SUM('CMA city population'!$J$36:$J$37))*D342)+(('CMA city population'!$J$37/SUM('CMA city population'!$J$36:$J$37))*E342)</f>
        <v>0</v>
      </c>
      <c r="G342" s="13">
        <v>0</v>
      </c>
      <c r="H342" s="13">
        <v>0</v>
      </c>
      <c r="I342" s="18">
        <f>(('CMA city population'!$J$33/SUM('CMA city population'!$J$33:$J$34))*G342)+(('CMA city population'!$J$34/SUM('CMA city population'!$J$33:$J$34))*H342)</f>
        <v>0</v>
      </c>
      <c r="J342" s="13">
        <v>0</v>
      </c>
      <c r="K342" s="13">
        <v>1.9</v>
      </c>
      <c r="L342" s="13">
        <v>19.8</v>
      </c>
      <c r="M342" s="18">
        <f>(('CMA city population'!$J$14/SUM('CMA city population'!$J$14:$J$21))*K342)+(('CMA city population'!$J$21/SUM('CMA city population'!$J$14:$J$21))*L342)</f>
        <v>15.14253636824102</v>
      </c>
      <c r="N342" s="13">
        <v>3.1</v>
      </c>
      <c r="O342" s="13">
        <v>0</v>
      </c>
      <c r="P342" s="13">
        <v>0</v>
      </c>
      <c r="Q342" s="13">
        <v>0</v>
      </c>
      <c r="R342" s="13">
        <v>0</v>
      </c>
      <c r="S342" s="21">
        <f>'Provincial populations'!$N$79*CDD!C342+'Provincial populations'!$M$79*CDD!F342+'Provincial populations'!$L$79*CDD!I342+'Provincial populations'!$K$79*CDD!J342+'Provincial populations'!$J$79*CDD!M342+'Provincial populations'!$I$79*CDD!N342+'Provincial populations'!$H$79*CDD!O342+'Provincial populations'!$G$79*CDD!P342+'Provincial populations'!$F$79*CDD!Q342+'Provincial populations'!$E$79*CDD!R342</f>
        <v>6.6021115285468941</v>
      </c>
    </row>
    <row r="343" spans="2:19" x14ac:dyDescent="0.2">
      <c r="B343" s="16">
        <v>39387</v>
      </c>
      <c r="C343" s="17">
        <v>0</v>
      </c>
      <c r="D343" s="13">
        <v>0</v>
      </c>
      <c r="E343" s="13">
        <v>0</v>
      </c>
      <c r="F343" s="18">
        <f>(('CMA city population'!$J$36/SUM('CMA city population'!$J$36:$J$37))*D343)+(('CMA city population'!$J$37/SUM('CMA city population'!$J$36:$J$37))*E343)</f>
        <v>0</v>
      </c>
      <c r="G343" s="13">
        <v>0</v>
      </c>
      <c r="H343" s="13">
        <v>0</v>
      </c>
      <c r="I343" s="18">
        <f>(('CMA city population'!$J$33/SUM('CMA city population'!$J$33:$J$34))*G343)+(('CMA city population'!$J$34/SUM('CMA city population'!$J$33:$J$34))*H343)</f>
        <v>0</v>
      </c>
      <c r="J343" s="13">
        <v>0</v>
      </c>
      <c r="K343" s="13">
        <v>0</v>
      </c>
      <c r="L343" s="13">
        <v>0</v>
      </c>
      <c r="M343" s="18">
        <f>(('CMA city population'!$J$14/SUM('CMA city population'!$J$14:$J$21))*K343)+(('CMA city population'!$J$21/SUM('CMA city population'!$J$14:$J$21))*L343)</f>
        <v>0</v>
      </c>
      <c r="N343" s="13">
        <v>0</v>
      </c>
      <c r="O343" s="13">
        <v>0</v>
      </c>
      <c r="P343" s="13">
        <v>0</v>
      </c>
      <c r="Q343" s="13">
        <v>0</v>
      </c>
      <c r="R343" s="13">
        <v>0</v>
      </c>
      <c r="S343" s="21">
        <f>'Provincial populations'!$N$79*CDD!C343+'Provincial populations'!$M$79*CDD!F343+'Provincial populations'!$L$79*CDD!I343+'Provincial populations'!$K$79*CDD!J343+'Provincial populations'!$J$79*CDD!M343+'Provincial populations'!$I$79*CDD!N343+'Provincial populations'!$H$79*CDD!O343+'Provincial populations'!$G$79*CDD!P343+'Provincial populations'!$F$79*CDD!Q343+'Provincial populations'!$E$79*CDD!R343</f>
        <v>0</v>
      </c>
    </row>
    <row r="344" spans="2:19" x14ac:dyDescent="0.2">
      <c r="B344" s="16">
        <v>39417</v>
      </c>
      <c r="C344" s="17">
        <v>0</v>
      </c>
      <c r="D344" s="13">
        <v>0</v>
      </c>
      <c r="E344" s="13">
        <v>0</v>
      </c>
      <c r="F344" s="18">
        <f>(('CMA city population'!$J$36/SUM('CMA city population'!$J$36:$J$37))*D344)+(('CMA city population'!$J$37/SUM('CMA city population'!$J$36:$J$37))*E344)</f>
        <v>0</v>
      </c>
      <c r="G344" s="13">
        <v>0</v>
      </c>
      <c r="H344" s="13">
        <v>0</v>
      </c>
      <c r="I344" s="18">
        <f>(('CMA city population'!$J$33/SUM('CMA city population'!$J$33:$J$34))*G344)+(('CMA city population'!$J$34/SUM('CMA city population'!$J$33:$J$34))*H344)</f>
        <v>0</v>
      </c>
      <c r="J344" s="13">
        <v>0</v>
      </c>
      <c r="K344" s="13">
        <v>0</v>
      </c>
      <c r="L344" s="13">
        <v>0</v>
      </c>
      <c r="M344" s="18">
        <f>(('CMA city population'!$J$14/SUM('CMA city population'!$J$14:$J$21))*K344)+(('CMA city population'!$J$21/SUM('CMA city population'!$J$14:$J$21))*L344)</f>
        <v>0</v>
      </c>
      <c r="N344" s="13">
        <v>0</v>
      </c>
      <c r="O344" s="13">
        <v>0</v>
      </c>
      <c r="P344" s="13">
        <v>0</v>
      </c>
      <c r="Q344" s="13">
        <v>0</v>
      </c>
      <c r="R344" s="13">
        <v>0</v>
      </c>
      <c r="S344" s="21">
        <f>'Provincial populations'!$N$79*CDD!C344+'Provincial populations'!$M$79*CDD!F344+'Provincial populations'!$L$79*CDD!I344+'Provincial populations'!$K$79*CDD!J344+'Provincial populations'!$J$79*CDD!M344+'Provincial populations'!$I$79*CDD!N344+'Provincial populations'!$H$79*CDD!O344+'Provincial populations'!$G$79*CDD!P344+'Provincial populations'!$F$79*CDD!Q344+'Provincial populations'!$E$79*CDD!R344</f>
        <v>0</v>
      </c>
    </row>
    <row r="345" spans="2:19" x14ac:dyDescent="0.2">
      <c r="B345" s="16">
        <v>39448</v>
      </c>
      <c r="C345" s="17">
        <v>0</v>
      </c>
      <c r="D345" s="13">
        <v>0</v>
      </c>
      <c r="E345" s="13">
        <v>0</v>
      </c>
      <c r="F345" s="18">
        <f>(('CMA city population'!$K$36/SUM('CMA city population'!$K$36:$K$37))*D345)+(('CMA city population'!$K$37/SUM('CMA city population'!$K$36:$K$37))*E345)</f>
        <v>0</v>
      </c>
      <c r="G345" s="13">
        <v>0</v>
      </c>
      <c r="H345" s="13">
        <v>0</v>
      </c>
      <c r="I345" s="18">
        <f>(('CMA city population'!$K$33/SUM('CMA city population'!$K$33:$K$34))*G345)+(('CMA city population'!$K$34/SUM('CMA city population'!$K$33:$K$34))*H345)</f>
        <v>0</v>
      </c>
      <c r="J345" s="13">
        <v>0</v>
      </c>
      <c r="K345" s="13">
        <v>0</v>
      </c>
      <c r="L345" s="13">
        <v>0</v>
      </c>
      <c r="M345" s="18">
        <f>(('CMA city population'!$K$14/SUM('CMA city population'!$K$14:$K$21))*K345)+(('CMA city population'!$K$21/SUM('CMA city population'!$K$14:$K$21))*L345)</f>
        <v>0</v>
      </c>
      <c r="N345" s="13">
        <v>0</v>
      </c>
      <c r="O345" s="13">
        <v>0</v>
      </c>
      <c r="P345" s="13">
        <v>0</v>
      </c>
      <c r="Q345" s="13">
        <v>0</v>
      </c>
      <c r="R345" s="13">
        <v>0</v>
      </c>
      <c r="S345" s="21">
        <f>'Provincial populations'!$N$80*CDD!C345+'Provincial populations'!$M$80*CDD!F345+'Provincial populations'!$L$80*CDD!I345+'Provincial populations'!$K$80*CDD!J345+'Provincial populations'!$J$80*CDD!M345+'Provincial populations'!$I$80*CDD!N345+'Provincial populations'!$H$80*CDD!O345+'Provincial populations'!$G$80*CDD!P345+'Provincial populations'!$F$80*CDD!Q345+'Provincial populations'!$E$80*CDD!R345</f>
        <v>0</v>
      </c>
    </row>
    <row r="346" spans="2:19" x14ac:dyDescent="0.2">
      <c r="B346" s="16">
        <v>39479</v>
      </c>
      <c r="C346" s="17">
        <v>0</v>
      </c>
      <c r="D346" s="17">
        <v>0</v>
      </c>
      <c r="E346" s="17">
        <v>0</v>
      </c>
      <c r="F346" s="18">
        <f>(('CMA city population'!$K$36/SUM('CMA city population'!$K$36:$K$37))*D346)+(('CMA city population'!$K$37/SUM('CMA city population'!$K$36:$K$37))*E346)</f>
        <v>0</v>
      </c>
      <c r="G346" s="13">
        <v>0</v>
      </c>
      <c r="H346" s="13">
        <v>0</v>
      </c>
      <c r="I346" s="18">
        <f>(('CMA city population'!$K$33/SUM('CMA city population'!$K$33:$K$34))*G346)+(('CMA city population'!$K$34/SUM('CMA city population'!$K$33:$K$34))*H346)</f>
        <v>0</v>
      </c>
      <c r="J346" s="13">
        <v>0</v>
      </c>
      <c r="K346" s="13">
        <v>0</v>
      </c>
      <c r="L346" s="13">
        <v>0</v>
      </c>
      <c r="M346" s="18">
        <f>(('CMA city population'!$K$14/SUM('CMA city population'!$K$14:$K$21))*K346)+(('CMA city population'!$K$21/SUM('CMA city population'!$K$14:$K$21))*L346)</f>
        <v>0</v>
      </c>
      <c r="N346" s="13">
        <v>0</v>
      </c>
      <c r="O346" s="13">
        <v>0</v>
      </c>
      <c r="P346" s="13">
        <v>0</v>
      </c>
      <c r="Q346" s="13">
        <v>0</v>
      </c>
      <c r="R346" s="13">
        <v>0</v>
      </c>
      <c r="S346" s="21">
        <f>'Provincial populations'!$N$80*CDD!C346+'Provincial populations'!$M$80*CDD!F346+'Provincial populations'!$L$80*CDD!I346+'Provincial populations'!$K$80*CDD!J346+'Provincial populations'!$J$80*CDD!M346+'Provincial populations'!$I$80*CDD!N346+'Provincial populations'!$H$80*CDD!O346+'Provincial populations'!$G$80*CDD!P346+'Provincial populations'!$F$80*CDD!Q346+'Provincial populations'!$E$80*CDD!R346</f>
        <v>0</v>
      </c>
    </row>
    <row r="347" spans="2:19" x14ac:dyDescent="0.2">
      <c r="B347" s="16">
        <v>39508</v>
      </c>
      <c r="C347" s="17">
        <v>0</v>
      </c>
      <c r="D347" s="17">
        <v>0</v>
      </c>
      <c r="E347" s="17">
        <v>0</v>
      </c>
      <c r="F347" s="18">
        <f>(('CMA city population'!$K$36/SUM('CMA city population'!$K$36:$K$37))*D347)+(('CMA city population'!$K$37/SUM('CMA city population'!$K$36:$K$37))*E347)</f>
        <v>0</v>
      </c>
      <c r="G347" s="13">
        <v>0</v>
      </c>
      <c r="H347" s="13">
        <v>0</v>
      </c>
      <c r="I347" s="18">
        <f>(('CMA city population'!$K$33/SUM('CMA city population'!$K$33:$K$34))*G347)+(('CMA city population'!$K$34/SUM('CMA city population'!$K$33:$K$34))*H347)</f>
        <v>0</v>
      </c>
      <c r="J347" s="13">
        <v>0</v>
      </c>
      <c r="K347" s="13">
        <v>0</v>
      </c>
      <c r="L347" s="13">
        <v>0</v>
      </c>
      <c r="M347" s="18">
        <f>(('CMA city population'!$K$14/SUM('CMA city population'!$K$14:$K$21))*K347)+(('CMA city population'!$K$21/SUM('CMA city population'!$K$14:$K$21))*L347)</f>
        <v>0</v>
      </c>
      <c r="N347" s="13">
        <v>0</v>
      </c>
      <c r="O347" s="13">
        <v>0</v>
      </c>
      <c r="P347" s="13">
        <v>0</v>
      </c>
      <c r="Q347" s="13">
        <v>0</v>
      </c>
      <c r="R347" s="13">
        <v>0</v>
      </c>
      <c r="S347" s="21">
        <f>'Provincial populations'!$N$80*CDD!C347+'Provincial populations'!$M$80*CDD!F347+'Provincial populations'!$L$80*CDD!I347+'Provincial populations'!$K$80*CDD!J347+'Provincial populations'!$J$80*CDD!M347+'Provincial populations'!$I$80*CDD!N347+'Provincial populations'!$H$80*CDD!O347+'Provincial populations'!$G$80*CDD!P347+'Provincial populations'!$F$80*CDD!Q347+'Provincial populations'!$E$80*CDD!R347</f>
        <v>0</v>
      </c>
    </row>
    <row r="348" spans="2:19" x14ac:dyDescent="0.2">
      <c r="B348" s="16">
        <v>39539</v>
      </c>
      <c r="C348" s="17">
        <v>0</v>
      </c>
      <c r="D348" s="17">
        <v>0</v>
      </c>
      <c r="E348" s="17">
        <v>0</v>
      </c>
      <c r="F348" s="18">
        <f>(('CMA city population'!$K$36/SUM('CMA city population'!$K$36:$K$37))*D348)+(('CMA city population'!$K$37/SUM('CMA city population'!$K$36:$K$37))*E348)</f>
        <v>0</v>
      </c>
      <c r="G348" s="13">
        <v>0</v>
      </c>
      <c r="H348" s="13">
        <v>0</v>
      </c>
      <c r="I348" s="18">
        <f>(('CMA city population'!$K$33/SUM('CMA city population'!$K$33:$K$34))*G348)+(('CMA city population'!$K$34/SUM('CMA city population'!$K$33:$K$34))*H348)</f>
        <v>0</v>
      </c>
      <c r="J348" s="13">
        <v>0</v>
      </c>
      <c r="K348" s="13">
        <v>0</v>
      </c>
      <c r="L348" s="13">
        <v>0</v>
      </c>
      <c r="M348" s="18">
        <f>(('CMA city population'!$K$14/SUM('CMA city population'!$K$14:$K$21))*K348)+(('CMA city population'!$K$21/SUM('CMA city population'!$K$14:$K$21))*L348)</f>
        <v>0</v>
      </c>
      <c r="N348" s="13">
        <v>0</v>
      </c>
      <c r="O348" s="13">
        <v>0</v>
      </c>
      <c r="P348" s="13">
        <v>0</v>
      </c>
      <c r="Q348" s="13">
        <v>0</v>
      </c>
      <c r="R348" s="13">
        <v>0</v>
      </c>
      <c r="S348" s="21">
        <f>'Provincial populations'!$N$80*CDD!C348+'Provincial populations'!$M$80*CDD!F348+'Provincial populations'!$L$80*CDD!I348+'Provincial populations'!$K$80*CDD!J348+'Provincial populations'!$J$80*CDD!M348+'Provincial populations'!$I$80*CDD!N348+'Provincial populations'!$H$80*CDD!O348+'Provincial populations'!$G$80*CDD!P348+'Provincial populations'!$F$80*CDD!Q348+'Provincial populations'!$E$80*CDD!R348</f>
        <v>0</v>
      </c>
    </row>
    <row r="349" spans="2:19" x14ac:dyDescent="0.2">
      <c r="B349" s="16">
        <v>39569</v>
      </c>
      <c r="C349" s="17">
        <v>3.5</v>
      </c>
      <c r="D349" s="17">
        <v>0.2</v>
      </c>
      <c r="E349" s="17">
        <v>4</v>
      </c>
      <c r="F349" s="18">
        <f>(('CMA city population'!$K$36/SUM('CMA city population'!$K$36:$K$37))*D349)+(('CMA city population'!$K$37/SUM('CMA city population'!$K$36:$K$37))*E349)</f>
        <v>2.0551800456458613</v>
      </c>
      <c r="G349" s="13">
        <v>0</v>
      </c>
      <c r="H349" s="13">
        <v>1</v>
      </c>
      <c r="I349" s="18">
        <f>(('CMA city population'!$K$33/SUM('CMA city population'!$K$33:$K$34))*G349)+(('CMA city population'!$K$34/SUM('CMA city population'!$K$33:$K$34))*H349)</f>
        <v>0.54890820576502519</v>
      </c>
      <c r="J349" s="13">
        <v>0</v>
      </c>
      <c r="K349" s="13">
        <v>0</v>
      </c>
      <c r="L349" s="13">
        <v>2.5</v>
      </c>
      <c r="M349" s="18">
        <f>(('CMA city population'!$K$14/SUM('CMA city population'!$K$14:$K$21))*K349)+(('CMA city population'!$K$21/SUM('CMA city population'!$K$14:$K$21))*L349)</f>
        <v>1.8735211334715118</v>
      </c>
      <c r="N349" s="13">
        <v>0</v>
      </c>
      <c r="O349" s="13">
        <v>0</v>
      </c>
      <c r="P349" s="13">
        <v>0</v>
      </c>
      <c r="Q349" s="13">
        <v>0</v>
      </c>
      <c r="R349" s="13">
        <v>0</v>
      </c>
      <c r="S349" s="21">
        <f>'Provincial populations'!$N$80*CDD!C349+'Provincial populations'!$M$80*CDD!F349+'Provincial populations'!$L$80*CDD!I349+'Provincial populations'!$K$80*CDD!J349+'Provincial populations'!$J$80*CDD!M349+'Provincial populations'!$I$80*CDD!N349+'Provincial populations'!$H$80*CDD!O349+'Provincial populations'!$G$80*CDD!P349+'Provincial populations'!$F$80*CDD!Q349+'Provincial populations'!$E$80*CDD!R349</f>
        <v>1.4229527971758094</v>
      </c>
    </row>
    <row r="350" spans="2:19" x14ac:dyDescent="0.2">
      <c r="B350" s="16">
        <v>39600</v>
      </c>
      <c r="C350" s="17">
        <v>8.3000000000000007</v>
      </c>
      <c r="D350" s="17">
        <v>4.2</v>
      </c>
      <c r="E350" s="17">
        <v>7.3</v>
      </c>
      <c r="F350" s="18">
        <f>(('CMA city population'!$K$36/SUM('CMA city population'!$K$36:$K$37))*D350)+(('CMA city population'!$K$37/SUM('CMA city population'!$K$36:$K$37))*E350)</f>
        <v>5.7134363530268875</v>
      </c>
      <c r="G350" s="13">
        <v>8.5</v>
      </c>
      <c r="H350" s="13">
        <v>10</v>
      </c>
      <c r="I350" s="18">
        <f>(('CMA city population'!$K$33/SUM('CMA city population'!$K$33:$K$34))*G350)+(('CMA city population'!$K$34/SUM('CMA city population'!$K$33:$K$34))*H350)</f>
        <v>9.3233623086475372</v>
      </c>
      <c r="J350" s="13">
        <v>15.8</v>
      </c>
      <c r="K350" s="13">
        <v>60.5</v>
      </c>
      <c r="L350" s="13">
        <v>71.5</v>
      </c>
      <c r="M350" s="18">
        <f>(('CMA city population'!$K$14/SUM('CMA city population'!$K$14:$K$21))*K350)+(('CMA city population'!$K$21/SUM('CMA city population'!$K$14:$K$21))*L350)</f>
        <v>63.526956296818149</v>
      </c>
      <c r="N350" s="13">
        <v>72.400000000000006</v>
      </c>
      <c r="O350" s="13">
        <v>4.0999999999999996</v>
      </c>
      <c r="P350" s="13">
        <v>6.1</v>
      </c>
      <c r="Q350" s="13">
        <v>9.9</v>
      </c>
      <c r="R350" s="13">
        <v>0.9</v>
      </c>
      <c r="S350" s="21">
        <f>'Provincial populations'!$N$80*CDD!C350+'Provincial populations'!$M$80*CDD!F350+'Provincial populations'!$L$80*CDD!I350+'Provincial populations'!$K$80*CDD!J350+'Provincial populations'!$J$80*CDD!M350+'Provincial populations'!$I$80*CDD!N350+'Provincial populations'!$H$80*CDD!O350+'Provincial populations'!$G$80*CDD!P350+'Provincial populations'!$F$80*CDD!Q350+'Provincial populations'!$E$80*CDD!R350</f>
        <v>44.396201308001736</v>
      </c>
    </row>
    <row r="351" spans="2:19" x14ac:dyDescent="0.2">
      <c r="B351" s="16">
        <v>39630</v>
      </c>
      <c r="C351" s="17">
        <v>12.8</v>
      </c>
      <c r="D351" s="17">
        <v>7.9</v>
      </c>
      <c r="E351" s="17">
        <v>11.1</v>
      </c>
      <c r="F351" s="18">
        <f>(('CMA city population'!$K$36/SUM('CMA city population'!$K$36:$K$37))*D351)+(('CMA city population'!$K$37/SUM('CMA city population'!$K$36:$K$37))*E351)</f>
        <v>9.4622568805438831</v>
      </c>
      <c r="G351" s="13">
        <v>34.299999999999997</v>
      </c>
      <c r="H351" s="13">
        <v>27</v>
      </c>
      <c r="I351" s="18">
        <f>(('CMA city population'!$K$33/SUM('CMA city population'!$K$33:$K$34))*G351)+(('CMA city population'!$K$34/SUM('CMA city population'!$K$33:$K$34))*H351)</f>
        <v>30.292970097915315</v>
      </c>
      <c r="J351" s="13">
        <v>25.7</v>
      </c>
      <c r="K351" s="13">
        <v>78.900000000000006</v>
      </c>
      <c r="L351" s="13">
        <v>111</v>
      </c>
      <c r="M351" s="18">
        <f>(('CMA city population'!$K$14/SUM('CMA city population'!$K$14:$K$21))*K351)+(('CMA city population'!$K$21/SUM('CMA city population'!$K$14:$K$21))*L351)</f>
        <v>96.152957719443336</v>
      </c>
      <c r="N351" s="13">
        <v>106.8</v>
      </c>
      <c r="O351" s="13">
        <v>24.3</v>
      </c>
      <c r="P351" s="13">
        <v>80.2</v>
      </c>
      <c r="Q351" s="13">
        <v>87.9</v>
      </c>
      <c r="R351" s="13">
        <v>43.5</v>
      </c>
      <c r="S351" s="21">
        <f>'Provincial populations'!$N$80*CDD!C351+'Provincial populations'!$M$80*CDD!F351+'Provincial populations'!$L$80*CDD!I351+'Provincial populations'!$K$80*CDD!J351+'Provincial populations'!$J$80*CDD!M351+'Provincial populations'!$I$80*CDD!N351+'Provincial populations'!$H$80*CDD!O351+'Provincial populations'!$G$80*CDD!P351+'Provincial populations'!$F$80*CDD!Q351+'Provincial populations'!$E$80*CDD!R351</f>
        <v>70.582904015712828</v>
      </c>
    </row>
    <row r="352" spans="2:19" x14ac:dyDescent="0.2">
      <c r="B352" s="16">
        <v>39661</v>
      </c>
      <c r="C352" s="17">
        <v>28.3</v>
      </c>
      <c r="D352" s="17">
        <v>30</v>
      </c>
      <c r="E352" s="17">
        <v>29.8</v>
      </c>
      <c r="F352" s="18">
        <f>(('CMA city population'!$K$36/SUM('CMA city population'!$K$36:$K$37))*D352)+(('CMA city population'!$K$37/SUM('CMA city population'!$K$36:$K$37))*E352)</f>
        <v>29.902358944966011</v>
      </c>
      <c r="G352" s="13">
        <v>44.7</v>
      </c>
      <c r="H352" s="13">
        <v>58.6</v>
      </c>
      <c r="I352" s="18">
        <f>(('CMA city population'!$K$33/SUM('CMA city population'!$K$33:$K$34))*G352)+(('CMA city population'!$K$34/SUM('CMA city population'!$K$33:$K$34))*H352)</f>
        <v>52.329824060133845</v>
      </c>
      <c r="J352" s="13">
        <v>63.3</v>
      </c>
      <c r="K352" s="13">
        <v>49.5</v>
      </c>
      <c r="L352" s="13">
        <v>64</v>
      </c>
      <c r="M352" s="18">
        <f>(('CMA city population'!$K$14/SUM('CMA city population'!$K$14:$K$21))*K352)+(('CMA city population'!$K$21/SUM('CMA city population'!$K$14:$K$21))*L352)</f>
        <v>56.098347100124911</v>
      </c>
      <c r="N352" s="13">
        <v>62.7</v>
      </c>
      <c r="O352" s="13">
        <v>8.3000000000000007</v>
      </c>
      <c r="P352" s="13">
        <v>28.5</v>
      </c>
      <c r="Q352" s="13">
        <v>23</v>
      </c>
      <c r="R352" s="13">
        <v>9.8000000000000007</v>
      </c>
      <c r="S352" s="21">
        <f>'Provincial populations'!$N$80*CDD!C352+'Provincial populations'!$M$80*CDD!F352+'Provincial populations'!$L$80*CDD!I352+'Provincial populations'!$K$80*CDD!J352+'Provincial populations'!$J$80*CDD!M352+'Provincial populations'!$I$80*CDD!N352+'Provincial populations'!$H$80*CDD!O352+'Provincial populations'!$G$80*CDD!P352+'Provincial populations'!$F$80*CDD!Q352+'Provincial populations'!$E$80*CDD!R352</f>
        <v>48.42969239088481</v>
      </c>
    </row>
    <row r="353" spans="2:19" x14ac:dyDescent="0.2">
      <c r="B353" s="16">
        <v>39692</v>
      </c>
      <c r="C353" s="17">
        <v>0</v>
      </c>
      <c r="D353" s="17">
        <v>0</v>
      </c>
      <c r="E353" s="17">
        <v>0</v>
      </c>
      <c r="F353" s="18">
        <f>(('CMA city population'!$K$36/SUM('CMA city population'!$K$36:$K$37))*D353)+(('CMA city population'!$K$37/SUM('CMA city population'!$K$36:$K$37))*E353)</f>
        <v>0</v>
      </c>
      <c r="G353" s="13">
        <v>0.8</v>
      </c>
      <c r="H353" s="13">
        <v>0</v>
      </c>
      <c r="I353" s="18">
        <f>(('CMA city population'!$K$33/SUM('CMA city population'!$K$33:$K$34))*G353)+(('CMA city population'!$K$34/SUM('CMA city population'!$K$33:$K$34))*H353)</f>
        <v>0.36087343538797984</v>
      </c>
      <c r="J353" s="13">
        <v>3.1</v>
      </c>
      <c r="K353" s="13">
        <v>24.9</v>
      </c>
      <c r="L353" s="13">
        <v>26.7</v>
      </c>
      <c r="M353" s="18">
        <f>(('CMA city population'!$K$14/SUM('CMA city population'!$K$14:$K$21))*K353)+(('CMA city population'!$K$21/SUM('CMA city population'!$K$14:$K$21))*L353)</f>
        <v>24.101963917052103</v>
      </c>
      <c r="N353" s="13">
        <v>33</v>
      </c>
      <c r="O353" s="13">
        <v>0.6</v>
      </c>
      <c r="P353" s="13">
        <v>5.5</v>
      </c>
      <c r="Q353" s="13">
        <v>5.6</v>
      </c>
      <c r="R353" s="13">
        <v>2.2999999999999998</v>
      </c>
      <c r="S353" s="21">
        <f>'Provincial populations'!$N$80*CDD!C353+'Provincial populations'!$M$80*CDD!F353+'Provincial populations'!$L$80*CDD!I353+'Provincial populations'!$K$80*CDD!J353+'Provincial populations'!$J$80*CDD!M353+'Provincial populations'!$I$80*CDD!N353+'Provincial populations'!$H$80*CDD!O353+'Provincial populations'!$G$80*CDD!P353+'Provincial populations'!$F$80*CDD!Q353+'Provincial populations'!$E$80*CDD!R353</f>
        <v>17.393351787997577</v>
      </c>
    </row>
    <row r="354" spans="2:19" x14ac:dyDescent="0.2">
      <c r="B354" s="16">
        <v>39722</v>
      </c>
      <c r="C354" s="17">
        <v>0</v>
      </c>
      <c r="D354" s="17">
        <v>0</v>
      </c>
      <c r="E354" s="17">
        <v>0</v>
      </c>
      <c r="F354" s="18">
        <f>(('CMA city population'!$K$36/SUM('CMA city population'!$K$36:$K$37))*D354)+(('CMA city population'!$K$37/SUM('CMA city population'!$K$36:$K$37))*E354)</f>
        <v>0</v>
      </c>
      <c r="G354" s="17">
        <v>0</v>
      </c>
      <c r="H354" s="17">
        <v>0.7</v>
      </c>
      <c r="I354" s="18">
        <f>(('CMA city population'!$K$33/SUM('CMA city population'!$K$33:$K$34))*G354)+(('CMA city population'!$K$34/SUM('CMA city population'!$K$33:$K$34))*H354)</f>
        <v>0.38423574403551763</v>
      </c>
      <c r="J354" s="17">
        <v>0</v>
      </c>
      <c r="K354" s="17">
        <v>0</v>
      </c>
      <c r="L354" s="17">
        <v>0</v>
      </c>
      <c r="M354" s="18">
        <f>(('CMA city population'!$K$14/SUM('CMA city population'!$K$14:$K$21))*K354)+(('CMA city population'!$K$21/SUM('CMA city population'!$K$14:$K$21))*L354)</f>
        <v>0</v>
      </c>
      <c r="N354" s="17">
        <v>0</v>
      </c>
      <c r="O354" s="17">
        <v>0</v>
      </c>
      <c r="P354" s="17">
        <v>0</v>
      </c>
      <c r="Q354" s="17">
        <v>0</v>
      </c>
      <c r="R354" s="17">
        <v>0</v>
      </c>
      <c r="S354" s="21">
        <f>'Provincial populations'!$N$80*CDD!C354+'Provincial populations'!$M$80*CDD!F354+'Provincial populations'!$L$80*CDD!I354+'Provincial populations'!$K$80*CDD!J354+'Provincial populations'!$J$80*CDD!M354+'Provincial populations'!$I$80*CDD!N354+'Provincial populations'!$H$80*CDD!O354+'Provincial populations'!$G$80*CDD!P354+'Provincial populations'!$F$80*CDD!Q354+'Provincial populations'!$E$80*CDD!R354</f>
        <v>1.1757906704457066E-2</v>
      </c>
    </row>
    <row r="355" spans="2:19" x14ac:dyDescent="0.2">
      <c r="B355" s="16">
        <v>39753</v>
      </c>
      <c r="C355" s="17">
        <v>0</v>
      </c>
      <c r="D355" s="17">
        <v>0</v>
      </c>
      <c r="E355" s="17">
        <v>0</v>
      </c>
      <c r="F355" s="18">
        <f>(('CMA city population'!$K$36/SUM('CMA city population'!$K$36:$K$37))*D355)+(('CMA city population'!$K$37/SUM('CMA city population'!$K$36:$K$37))*E355)</f>
        <v>0</v>
      </c>
      <c r="G355" s="17">
        <v>0</v>
      </c>
      <c r="H355" s="17">
        <v>0</v>
      </c>
      <c r="I355" s="18">
        <f>(('CMA city population'!$K$33/SUM('CMA city population'!$K$33:$K$34))*G355)+(('CMA city population'!$K$34/SUM('CMA city population'!$K$33:$K$34))*H355)</f>
        <v>0</v>
      </c>
      <c r="J355" s="17">
        <v>0</v>
      </c>
      <c r="K355" s="17">
        <v>0</v>
      </c>
      <c r="L355" s="17">
        <v>0</v>
      </c>
      <c r="M355" s="18">
        <f>(('CMA city population'!$K$14/SUM('CMA city population'!$K$14:$K$21))*K355)+(('CMA city population'!$K$21/SUM('CMA city population'!$K$14:$K$21))*L355)</f>
        <v>0</v>
      </c>
      <c r="N355" s="17">
        <v>0</v>
      </c>
      <c r="O355" s="17">
        <v>0</v>
      </c>
      <c r="P355" s="17">
        <v>0</v>
      </c>
      <c r="Q355" s="17">
        <v>0</v>
      </c>
      <c r="R355" s="17">
        <v>0</v>
      </c>
      <c r="S355" s="21">
        <f>'Provincial populations'!$N$80*CDD!C355+'Provincial populations'!$M$80*CDD!F355+'Provincial populations'!$L$80*CDD!I355+'Provincial populations'!$K$80*CDD!J355+'Provincial populations'!$J$80*CDD!M355+'Provincial populations'!$I$80*CDD!N355+'Provincial populations'!$H$80*CDD!O355+'Provincial populations'!$G$80*CDD!P355+'Provincial populations'!$F$80*CDD!Q355+'Provincial populations'!$E$80*CDD!R355</f>
        <v>0</v>
      </c>
    </row>
    <row r="356" spans="2:19" x14ac:dyDescent="0.2">
      <c r="B356" s="16">
        <v>39783</v>
      </c>
      <c r="C356" s="17">
        <v>0</v>
      </c>
      <c r="D356" s="17">
        <v>0</v>
      </c>
      <c r="E356" s="17">
        <v>0</v>
      </c>
      <c r="F356" s="18">
        <f>(('CMA city population'!$K$36/SUM('CMA city population'!$K$36:$K$37))*D356)+(('CMA city population'!$K$37/SUM('CMA city population'!$K$36:$K$37))*E356)</f>
        <v>0</v>
      </c>
      <c r="G356" s="17">
        <v>0</v>
      </c>
      <c r="H356" s="17">
        <v>0</v>
      </c>
      <c r="I356" s="18">
        <f>(('CMA city population'!$K$33/SUM('CMA city population'!$K$33:$K$34))*G356)+(('CMA city population'!$K$34/SUM('CMA city population'!$K$33:$K$34))*H356)</f>
        <v>0</v>
      </c>
      <c r="J356" s="17">
        <v>0</v>
      </c>
      <c r="K356" s="17">
        <v>0</v>
      </c>
      <c r="L356" s="17">
        <v>0</v>
      </c>
      <c r="M356" s="18">
        <f>(('CMA city population'!$K$14/SUM('CMA city population'!$K$14:$K$21))*K356)+(('CMA city population'!$K$21/SUM('CMA city population'!$K$14:$K$21))*L356)</f>
        <v>0</v>
      </c>
      <c r="N356" s="17">
        <v>0</v>
      </c>
      <c r="O356" s="17">
        <v>0</v>
      </c>
      <c r="P356" s="17">
        <v>0</v>
      </c>
      <c r="Q356" s="17">
        <v>0</v>
      </c>
      <c r="R356" s="17">
        <v>0</v>
      </c>
      <c r="S356" s="21">
        <f>'Provincial populations'!$N$80*CDD!C356+'Provincial populations'!$M$80*CDD!F356+'Provincial populations'!$L$80*CDD!I356+'Provincial populations'!$K$80*CDD!J356+'Provincial populations'!$J$80*CDD!M356+'Provincial populations'!$I$80*CDD!N356+'Provincial populations'!$H$80*CDD!O356+'Provincial populations'!$G$80*CDD!P356+'Provincial populations'!$F$80*CDD!Q356+'Provincial populations'!$E$80*CDD!R356</f>
        <v>0</v>
      </c>
    </row>
    <row r="357" spans="2:19" x14ac:dyDescent="0.2">
      <c r="B357" s="16">
        <v>39814</v>
      </c>
      <c r="C357" s="17">
        <v>0</v>
      </c>
      <c r="D357" s="17">
        <v>0</v>
      </c>
      <c r="E357" s="17">
        <v>0</v>
      </c>
      <c r="F357" s="18">
        <f>(('CMA city population'!$L$36/SUM('CMA city population'!$L$36:$L$37))*D357)+(('CMA city population'!$L$37/SUM('CMA city population'!$L$36:$L$37))*E357)</f>
        <v>0</v>
      </c>
      <c r="G357" s="17">
        <v>0</v>
      </c>
      <c r="H357" s="17">
        <v>0</v>
      </c>
      <c r="I357" s="18">
        <f>(('CMA city population'!$L$33/SUM('CMA city population'!$L$33:$L$34))*G357)+(('CMA city population'!$L$34/SUM('CMA city population'!$L$33:$L$34))*H357)</f>
        <v>0</v>
      </c>
      <c r="J357" s="17">
        <v>0</v>
      </c>
      <c r="K357" s="17">
        <v>0</v>
      </c>
      <c r="L357" s="17">
        <v>0</v>
      </c>
      <c r="M357" s="18">
        <f>(('CMA city population'!$L$14/SUM('CMA city population'!$L$14:$L$21))*K357)+(('CMA city population'!$L$21/SUM('CMA city population'!$L$14:$L$21))*L357)</f>
        <v>0</v>
      </c>
      <c r="N357" s="17">
        <v>0</v>
      </c>
      <c r="O357" s="17">
        <v>0</v>
      </c>
      <c r="P357" s="17">
        <v>0</v>
      </c>
      <c r="Q357" s="17">
        <v>0</v>
      </c>
      <c r="R357" s="17">
        <v>0</v>
      </c>
      <c r="S357" s="21">
        <f>'Provincial populations'!$N$81*CDD!C357+'Provincial populations'!$M$81*CDD!F357+'Provincial populations'!$L$81*CDD!I357+'Provincial populations'!$K$81*CDD!J357+'Provincial populations'!$J$81*CDD!M357+'Provincial populations'!$I$81*CDD!N357+'Provincial populations'!$H$81*CDD!O357+'Provincial populations'!$G$81*CDD!P357+'Provincial populations'!$F$81*CDD!Q357+'Provincial populations'!$E$81*CDD!R357</f>
        <v>0</v>
      </c>
    </row>
    <row r="358" spans="2:19" x14ac:dyDescent="0.2">
      <c r="B358" s="16">
        <v>39845</v>
      </c>
      <c r="C358" s="17">
        <v>0</v>
      </c>
      <c r="D358" s="17">
        <v>0</v>
      </c>
      <c r="E358" s="17">
        <v>0</v>
      </c>
      <c r="F358" s="18">
        <f>(('CMA city population'!$L$36/SUM('CMA city population'!$L$36:$L$37))*D358)+(('CMA city population'!$L$37/SUM('CMA city population'!$L$36:$L$37))*E358)</f>
        <v>0</v>
      </c>
      <c r="G358" s="17">
        <v>0</v>
      </c>
      <c r="H358" s="17">
        <v>0</v>
      </c>
      <c r="I358" s="18">
        <f>(('CMA city population'!$L$33/SUM('CMA city population'!$L$33:$L$34))*G358)+(('CMA city population'!$L$34/SUM('CMA city population'!$L$33:$L$34))*H358)</f>
        <v>0</v>
      </c>
      <c r="J358" s="17">
        <v>0</v>
      </c>
      <c r="K358" s="17">
        <v>0</v>
      </c>
      <c r="L358" s="17">
        <v>0</v>
      </c>
      <c r="M358" s="18">
        <f>(('CMA city population'!$L$14/SUM('CMA city population'!$L$14:$L$21))*K358)+(('CMA city population'!$L$21/SUM('CMA city population'!$L$14:$L$21))*L358)</f>
        <v>0</v>
      </c>
      <c r="N358" s="17">
        <v>0</v>
      </c>
      <c r="O358" s="17">
        <v>0</v>
      </c>
      <c r="P358" s="17">
        <v>0</v>
      </c>
      <c r="Q358" s="17">
        <v>0</v>
      </c>
      <c r="R358" s="17">
        <v>0</v>
      </c>
      <c r="S358" s="21">
        <f>'Provincial populations'!$N$81*CDD!C358+'Provincial populations'!$M$81*CDD!F358+'Provincial populations'!$L$81*CDD!I358+'Provincial populations'!$K$81*CDD!J358+'Provincial populations'!$J$81*CDD!M358+'Provincial populations'!$I$81*CDD!N358+'Provincial populations'!$H$81*CDD!O358+'Provincial populations'!$G$81*CDD!P358+'Provincial populations'!$F$81*CDD!Q358+'Provincial populations'!$E$81*CDD!R358</f>
        <v>0</v>
      </c>
    </row>
    <row r="359" spans="2:19" x14ac:dyDescent="0.2">
      <c r="B359" s="16">
        <v>39873</v>
      </c>
      <c r="C359" s="17">
        <v>0</v>
      </c>
      <c r="D359" s="17">
        <v>0</v>
      </c>
      <c r="E359" s="17">
        <v>0</v>
      </c>
      <c r="F359" s="18">
        <f>(('CMA city population'!$L$36/SUM('CMA city population'!$L$36:$L$37))*D359)+(('CMA city population'!$L$37/SUM('CMA city population'!$L$36:$L$37))*E359)</f>
        <v>0</v>
      </c>
      <c r="G359" s="17">
        <v>0</v>
      </c>
      <c r="H359" s="17">
        <v>0</v>
      </c>
      <c r="I359" s="18">
        <f>(('CMA city population'!$L$33/SUM('CMA city population'!$L$33:$L$34))*G359)+(('CMA city population'!$L$34/SUM('CMA city population'!$L$33:$L$34))*H359)</f>
        <v>0</v>
      </c>
      <c r="J359" s="17">
        <v>0</v>
      </c>
      <c r="K359" s="17">
        <v>0</v>
      </c>
      <c r="L359" s="17">
        <v>0</v>
      </c>
      <c r="M359" s="18">
        <f>(('CMA city population'!$L$14/SUM('CMA city population'!$L$14:$L$21))*K359)+(('CMA city population'!$L$21/SUM('CMA city population'!$L$14:$L$21))*L359)</f>
        <v>0</v>
      </c>
      <c r="N359" s="17">
        <v>0</v>
      </c>
      <c r="O359" s="17">
        <v>0</v>
      </c>
      <c r="P359" s="17">
        <v>0</v>
      </c>
      <c r="Q359" s="17">
        <v>0</v>
      </c>
      <c r="R359" s="17">
        <v>0</v>
      </c>
      <c r="S359" s="21">
        <f>'Provincial populations'!$N$81*CDD!C359+'Provincial populations'!$M$81*CDD!F359+'Provincial populations'!$L$81*CDD!I359+'Provincial populations'!$K$81*CDD!J359+'Provincial populations'!$J$81*CDD!M359+'Provincial populations'!$I$81*CDD!N359+'Provincial populations'!$H$81*CDD!O359+'Provincial populations'!$G$81*CDD!P359+'Provincial populations'!$F$81*CDD!Q359+'Provincial populations'!$E$81*CDD!R359</f>
        <v>0</v>
      </c>
    </row>
    <row r="360" spans="2:19" x14ac:dyDescent="0.2">
      <c r="B360" s="16">
        <v>39904</v>
      </c>
      <c r="C360" s="17">
        <v>0</v>
      </c>
      <c r="D360" s="17">
        <v>0</v>
      </c>
      <c r="E360" s="17">
        <v>0</v>
      </c>
      <c r="F360" s="18">
        <f>(('CMA city population'!$L$36/SUM('CMA city population'!$L$36:$L$37))*D360)+(('CMA city population'!$L$37/SUM('CMA city population'!$L$36:$L$37))*E360)</f>
        <v>0</v>
      </c>
      <c r="G360" s="17">
        <v>0</v>
      </c>
      <c r="H360" s="17">
        <v>0</v>
      </c>
      <c r="I360" s="18">
        <f>(('CMA city population'!$L$33/SUM('CMA city population'!$L$33:$L$34))*G360)+(('CMA city population'!$L$34/SUM('CMA city population'!$L$33:$L$34))*H360)</f>
        <v>0</v>
      </c>
      <c r="J360" s="17">
        <v>0</v>
      </c>
      <c r="K360" s="17">
        <v>2.5</v>
      </c>
      <c r="L360" s="17">
        <v>1.2</v>
      </c>
      <c r="M360" s="18">
        <f>(('CMA city population'!$L$14/SUM('CMA city population'!$L$14:$L$21))*K360)+(('CMA city population'!$L$21/SUM('CMA city population'!$L$14:$L$21))*L360)</f>
        <v>1.3112600134008039</v>
      </c>
      <c r="N360" s="17">
        <v>3.3</v>
      </c>
      <c r="O360" s="17">
        <v>0</v>
      </c>
      <c r="P360" s="17">
        <v>0</v>
      </c>
      <c r="Q360" s="17"/>
      <c r="R360" s="17">
        <v>0</v>
      </c>
      <c r="S360" s="21">
        <f>'Provincial populations'!$N$81*CDD!C360+'Provincial populations'!$M$81*CDD!F360+'Provincial populations'!$L$81*CDD!I360+'Provincial populations'!$K$81*CDD!J360+'Provincial populations'!$J$81*CDD!M360+'Provincial populations'!$I$81*CDD!N360+'Provincial populations'!$H$81*CDD!O360+'Provincial populations'!$G$81*CDD!P360+'Provincial populations'!$F$81*CDD!Q360+'Provincial populations'!$E$81*CDD!R360</f>
        <v>1.2764983302382802</v>
      </c>
    </row>
    <row r="361" spans="2:19" x14ac:dyDescent="0.2">
      <c r="B361" s="16">
        <v>39934</v>
      </c>
      <c r="C361" s="17">
        <v>0.7</v>
      </c>
      <c r="D361" s="17">
        <v>0</v>
      </c>
      <c r="E361" s="17">
        <v>0.5</v>
      </c>
      <c r="F361" s="18">
        <f>(('CMA city population'!$L$36/SUM('CMA city population'!$L$36:$L$37))*D361)+(('CMA city population'!$L$37/SUM('CMA city population'!$L$36:$L$37))*E361)</f>
        <v>0.24398986369576978</v>
      </c>
      <c r="G361" s="17">
        <v>0</v>
      </c>
      <c r="H361" s="17">
        <v>0</v>
      </c>
      <c r="I361" s="18">
        <f>(('CMA city population'!$L$33/SUM('CMA city population'!$L$33:$L$34))*G361)+(('CMA city population'!$L$34/SUM('CMA city population'!$L$33:$L$34))*H361)</f>
        <v>0</v>
      </c>
      <c r="J361" s="17">
        <v>0</v>
      </c>
      <c r="K361" s="17">
        <v>3.2</v>
      </c>
      <c r="L361" s="17">
        <v>6.9</v>
      </c>
      <c r="M361" s="18">
        <f>(('CMA city population'!$L$14/SUM('CMA city population'!$L$14:$L$21))*K361)+(('CMA city population'!$L$21/SUM('CMA city population'!$L$14:$L$21))*L361)</f>
        <v>5.699078956152988</v>
      </c>
      <c r="N361" s="17">
        <v>1</v>
      </c>
      <c r="O361" s="17">
        <v>1.7</v>
      </c>
      <c r="P361" s="17">
        <v>0</v>
      </c>
      <c r="Q361" s="17">
        <v>0</v>
      </c>
      <c r="R361" s="17">
        <v>0</v>
      </c>
      <c r="S361" s="21">
        <f>'Provincial populations'!$N$81*CDD!C361+'Provincial populations'!$M$81*CDD!F361+'Provincial populations'!$L$81*CDD!I361+'Provincial populations'!$K$81*CDD!J361+'Provincial populations'!$J$81*CDD!M361+'Provincial populations'!$I$81*CDD!N361+'Provincial populations'!$H$81*CDD!O361+'Provincial populations'!$G$81*CDD!P361+'Provincial populations'!$F$81*CDD!Q361+'Provincial populations'!$E$81*CDD!R361</f>
        <v>2.5923901945154748</v>
      </c>
    </row>
    <row r="362" spans="2:19" x14ac:dyDescent="0.2">
      <c r="B362" s="16">
        <v>39965</v>
      </c>
      <c r="C362" s="17">
        <v>9.8000000000000007</v>
      </c>
      <c r="D362" s="17">
        <v>0</v>
      </c>
      <c r="E362" s="17">
        <v>1.9</v>
      </c>
      <c r="F362" s="18">
        <f>(('CMA city population'!$L$36/SUM('CMA city population'!$L$36:$L$37))*D362)+(('CMA city population'!$L$37/SUM('CMA city population'!$L$36:$L$37))*E362)</f>
        <v>0.92716148204392512</v>
      </c>
      <c r="G362" s="17">
        <v>15.1</v>
      </c>
      <c r="H362" s="17">
        <v>24.6</v>
      </c>
      <c r="I362" s="18">
        <f>(('CMA city population'!$L$33/SUM('CMA city population'!$L$33:$L$34))*G362)+(('CMA city population'!$L$34/SUM('CMA city population'!$L$33:$L$34))*H362)</f>
        <v>20.326738134329162</v>
      </c>
      <c r="J362" s="17">
        <v>41.4</v>
      </c>
      <c r="K362" s="17">
        <v>44.9</v>
      </c>
      <c r="L362" s="17">
        <v>34.200000000000003</v>
      </c>
      <c r="M362" s="18">
        <f>(('CMA city population'!$L$14/SUM('CMA city population'!$L$14:$L$21))*K362)+(('CMA city population'!$L$21/SUM('CMA city population'!$L$14:$L$21))*L362)</f>
        <v>33.030726732190644</v>
      </c>
      <c r="N362" s="17">
        <v>44.1</v>
      </c>
      <c r="O362" s="17">
        <v>9.9</v>
      </c>
      <c r="P362" s="17">
        <v>10.3</v>
      </c>
      <c r="Q362" s="17">
        <v>16</v>
      </c>
      <c r="R362" s="17">
        <v>3</v>
      </c>
      <c r="S362" s="21">
        <f>'Provincial populations'!$N$81*CDD!C362+'Provincial populations'!$M$81*CDD!F362+'Provincial populations'!$L$81*CDD!I362+'Provincial populations'!$K$81*CDD!J362+'Provincial populations'!$J$81*CDD!M362+'Provincial populations'!$I$81*CDD!N362+'Provincial populations'!$H$81*CDD!O362+'Provincial populations'!$G$81*CDD!P362+'Provincial populations'!$F$81*CDD!Q362+'Provincial populations'!$E$81*CDD!R362</f>
        <v>27.173383688499882</v>
      </c>
    </row>
    <row r="363" spans="2:19" x14ac:dyDescent="0.2">
      <c r="B363" s="16">
        <v>39995</v>
      </c>
      <c r="C363" s="17">
        <v>66.099999999999994</v>
      </c>
      <c r="D363" s="17">
        <v>11.9</v>
      </c>
      <c r="E363" s="17">
        <v>23.1</v>
      </c>
      <c r="F363" s="18">
        <f>(('CMA city population'!$L$36/SUM('CMA city population'!$L$36:$L$37))*D363)+(('CMA city population'!$L$37/SUM('CMA city population'!$L$36:$L$37))*E363)</f>
        <v>17.365372946785243</v>
      </c>
      <c r="G363" s="17">
        <v>9.8000000000000007</v>
      </c>
      <c r="H363" s="17">
        <v>11.2</v>
      </c>
      <c r="I363" s="18">
        <f>(('CMA city population'!$L$33/SUM('CMA city population'!$L$33:$L$34))*G363)+(('CMA city population'!$L$34/SUM('CMA city population'!$L$33:$L$34))*H363)</f>
        <v>10.570256146111667</v>
      </c>
      <c r="J363" s="17">
        <v>13</v>
      </c>
      <c r="K363" s="17">
        <v>42.9</v>
      </c>
      <c r="L363" s="17">
        <v>43.7</v>
      </c>
      <c r="M363" s="18">
        <f>(('CMA city population'!$L$14/SUM('CMA city population'!$L$14:$L$21))*K363)+(('CMA city population'!$L$21/SUM('CMA city population'!$L$14:$L$21))*L363)</f>
        <v>39.822167605500496</v>
      </c>
      <c r="N363" s="17">
        <v>70.7</v>
      </c>
      <c r="O363" s="17">
        <v>2.8</v>
      </c>
      <c r="P363" s="17">
        <v>30.2</v>
      </c>
      <c r="Q363" s="17">
        <v>43.6</v>
      </c>
      <c r="R363" s="17">
        <v>8.6999999999999993</v>
      </c>
      <c r="S363" s="21">
        <f>'Provincial populations'!$N$81*CDD!C363+'Provincial populations'!$M$81*CDD!F363+'Provincial populations'!$L$81*CDD!I363+'Provincial populations'!$K$81*CDD!J363+'Provincial populations'!$J$81*CDD!M363+'Provincial populations'!$I$81*CDD!N363+'Provincial populations'!$H$81*CDD!O363+'Provincial populations'!$G$81*CDD!P363+'Provincial populations'!$F$81*CDD!Q363+'Provincial populations'!$E$81*CDD!R363</f>
        <v>44.463468631443021</v>
      </c>
    </row>
    <row r="364" spans="2:19" x14ac:dyDescent="0.2">
      <c r="B364" s="16">
        <v>40026</v>
      </c>
      <c r="C364" s="17">
        <v>22.3</v>
      </c>
      <c r="D364" s="17">
        <v>3.5</v>
      </c>
      <c r="E364" s="17">
        <v>14.2</v>
      </c>
      <c r="F364" s="18">
        <f>(('CMA city population'!$L$36/SUM('CMA city population'!$L$36:$L$37))*D364)+(('CMA city population'!$L$37/SUM('CMA city population'!$L$36:$L$37))*E364)</f>
        <v>8.7213830830894725</v>
      </c>
      <c r="G364" s="17">
        <v>13.7</v>
      </c>
      <c r="H364" s="17">
        <v>5.4</v>
      </c>
      <c r="I364" s="18">
        <f>(('CMA city population'!$L$33/SUM('CMA city population'!$L$33:$L$34))*G364)+(('CMA city population'!$L$34/SUM('CMA city population'!$L$33:$L$34))*H364)</f>
        <v>9.1334814194808409</v>
      </c>
      <c r="J364" s="17">
        <v>23.3</v>
      </c>
      <c r="K364" s="17">
        <v>82.1</v>
      </c>
      <c r="L364" s="17">
        <v>91</v>
      </c>
      <c r="M364" s="18">
        <f>(('CMA city population'!$L$14/SUM('CMA city population'!$L$14:$L$21))*K364)+(('CMA city population'!$L$21/SUM('CMA city population'!$L$14:$L$21))*L364)</f>
        <v>81.73333130900221</v>
      </c>
      <c r="N364" s="17">
        <v>106.3</v>
      </c>
      <c r="O364" s="17">
        <v>31.4</v>
      </c>
      <c r="P364" s="17">
        <v>76.599999999999994</v>
      </c>
      <c r="Q364" s="17">
        <v>69.599999999999994</v>
      </c>
      <c r="R364" s="17">
        <v>20.6</v>
      </c>
      <c r="S364" s="21">
        <f>'Provincial populations'!$N$81*CDD!C364+'Provincial populations'!$M$81*CDD!F364+'Provincial populations'!$L$81*CDD!I364+'Provincial populations'!$K$81*CDD!J364+'Provincial populations'!$J$81*CDD!M364+'Provincial populations'!$I$81*CDD!N364+'Provincial populations'!$H$81*CDD!O364+'Provincial populations'!$G$81*CDD!P364+'Provincial populations'!$F$81*CDD!Q364+'Provincial populations'!$E$81*CDD!R364</f>
        <v>64.824590626281847</v>
      </c>
    </row>
    <row r="365" spans="2:19" x14ac:dyDescent="0.2">
      <c r="B365" s="16">
        <v>40057</v>
      </c>
      <c r="C365" s="17">
        <v>4.5</v>
      </c>
      <c r="D365" s="17">
        <v>8.6</v>
      </c>
      <c r="E365" s="17">
        <v>16.8</v>
      </c>
      <c r="F365" s="18">
        <f>(('CMA city population'!$L$36/SUM('CMA city population'!$L$36:$L$37))*D365)+(('CMA city population'!$L$37/SUM('CMA city population'!$L$36:$L$37))*E365)</f>
        <v>12.601433764610626</v>
      </c>
      <c r="G365" s="17">
        <v>30</v>
      </c>
      <c r="H365" s="17">
        <v>28.7</v>
      </c>
      <c r="I365" s="18">
        <f>(('CMA city population'!$L$33/SUM('CMA city population'!$L$33:$L$34))*G365)+(('CMA city population'!$L$34/SUM('CMA city population'!$L$33:$L$34))*H365)</f>
        <v>29.284762150039171</v>
      </c>
      <c r="J365" s="17">
        <v>40.9</v>
      </c>
      <c r="K365" s="17">
        <v>5</v>
      </c>
      <c r="L365" s="17">
        <v>20.9</v>
      </c>
      <c r="M365" s="18">
        <f>(('CMA city population'!$L$14/SUM('CMA city population'!$L$14:$L$21))*K365)+(('CMA city population'!$L$21/SUM('CMA city population'!$L$14:$L$21))*L365)</f>
        <v>16.489470729914814</v>
      </c>
      <c r="N365" s="17">
        <v>8.9</v>
      </c>
      <c r="O365" s="17">
        <v>0.1</v>
      </c>
      <c r="P365" s="17">
        <v>2</v>
      </c>
      <c r="Q365" s="17">
        <v>1</v>
      </c>
      <c r="R365" s="17">
        <v>0</v>
      </c>
      <c r="S365" s="21">
        <f>'Provincial populations'!$N$81*CDD!C365+'Provincial populations'!$M$81*CDD!F365+'Provincial populations'!$L$81*CDD!I365+'Provincial populations'!$K$81*CDD!J365+'Provincial populations'!$J$81*CDD!M365+'Provincial populations'!$I$81*CDD!N365+'Provincial populations'!$H$81*CDD!O365+'Provincial populations'!$G$81*CDD!P365+'Provincial populations'!$F$81*CDD!Q365+'Provincial populations'!$E$81*CDD!R365</f>
        <v>12.851206902075765</v>
      </c>
    </row>
    <row r="366" spans="2:19" x14ac:dyDescent="0.2">
      <c r="B366" s="16">
        <v>40087</v>
      </c>
      <c r="C366" s="17">
        <v>0</v>
      </c>
      <c r="D366" s="17">
        <v>0</v>
      </c>
      <c r="E366" s="17">
        <v>0</v>
      </c>
      <c r="F366" s="18">
        <f>(('CMA city population'!$L$36/SUM('CMA city population'!$L$36:$L$37))*D366)+(('CMA city population'!$L$37/SUM('CMA city population'!$L$36:$L$37))*E366)</f>
        <v>0</v>
      </c>
      <c r="G366" s="17">
        <v>0</v>
      </c>
      <c r="H366" s="17">
        <v>0</v>
      </c>
      <c r="I366" s="18">
        <f>(('CMA city population'!$L$33/SUM('CMA city population'!$L$33:$L$34))*G366)+(('CMA city population'!$L$34/SUM('CMA city population'!$L$33:$L$34))*H366)</f>
        <v>0</v>
      </c>
      <c r="J366" s="17">
        <v>0</v>
      </c>
      <c r="K366" s="17">
        <v>0</v>
      </c>
      <c r="L366" s="17">
        <v>0</v>
      </c>
      <c r="M366" s="18">
        <f>(('CMA city population'!$L$14/SUM('CMA city population'!$L$14:$L$21))*K366)+(('CMA city population'!$L$21/SUM('CMA city population'!$L$14:$L$21))*L366)</f>
        <v>0</v>
      </c>
      <c r="N366" s="17">
        <v>0</v>
      </c>
      <c r="O366" s="17">
        <v>0</v>
      </c>
      <c r="P366" s="17">
        <v>0</v>
      </c>
      <c r="Q366" s="17">
        <v>0</v>
      </c>
      <c r="R366" s="17">
        <v>0</v>
      </c>
      <c r="S366" s="21">
        <f>'Provincial populations'!$N$81*CDD!C366+'Provincial populations'!$M$81*CDD!F366+'Provincial populations'!$L$81*CDD!I366+'Provincial populations'!$K$81*CDD!J366+'Provincial populations'!$J$81*CDD!M366+'Provincial populations'!$I$81*CDD!N366+'Provincial populations'!$H$81*CDD!O366+'Provincial populations'!$G$81*CDD!P366+'Provincial populations'!$F$81*CDD!Q366+'Provincial populations'!$E$81*CDD!R366</f>
        <v>0</v>
      </c>
    </row>
    <row r="367" spans="2:19" x14ac:dyDescent="0.2">
      <c r="B367" s="16">
        <v>40118</v>
      </c>
      <c r="C367" s="17">
        <v>0</v>
      </c>
      <c r="D367" s="17">
        <v>0</v>
      </c>
      <c r="E367" s="17">
        <v>0</v>
      </c>
      <c r="F367" s="18">
        <f>(('CMA city population'!$L$36/SUM('CMA city population'!$L$36:$L$37))*D367)+(('CMA city population'!$L$37/SUM('CMA city population'!$L$36:$L$37))*E367)</f>
        <v>0</v>
      </c>
      <c r="G367" s="17">
        <v>0</v>
      </c>
      <c r="H367" s="17">
        <v>0</v>
      </c>
      <c r="I367" s="18">
        <f>(('CMA city population'!$L$33/SUM('CMA city population'!$L$33:$L$34))*G367)+(('CMA city population'!$L$34/SUM('CMA city population'!$L$33:$L$34))*H367)</f>
        <v>0</v>
      </c>
      <c r="J367" s="17">
        <v>0</v>
      </c>
      <c r="K367" s="17">
        <v>0</v>
      </c>
      <c r="L367" s="17">
        <v>0</v>
      </c>
      <c r="M367" s="18">
        <f>(('CMA city population'!$L$14/SUM('CMA city population'!$L$14:$L$21))*K367)+(('CMA city population'!$L$21/SUM('CMA city population'!$L$14:$L$21))*L367)</f>
        <v>0</v>
      </c>
      <c r="N367" s="17">
        <v>0</v>
      </c>
      <c r="O367" s="17">
        <v>0</v>
      </c>
      <c r="P367" s="17">
        <v>0</v>
      </c>
      <c r="Q367" s="17">
        <v>0</v>
      </c>
      <c r="R367" s="17">
        <v>0</v>
      </c>
      <c r="S367" s="21">
        <f>'Provincial populations'!$N$81*CDD!C367+'Provincial populations'!$M$81*CDD!F367+'Provincial populations'!$L$81*CDD!I367+'Provincial populations'!$K$81*CDD!J367+'Provincial populations'!$J$81*CDD!M367+'Provincial populations'!$I$81*CDD!N367+'Provincial populations'!$H$81*CDD!O367+'Provincial populations'!$G$81*CDD!P367+'Provincial populations'!$F$81*CDD!Q367+'Provincial populations'!$E$81*CDD!R367</f>
        <v>0</v>
      </c>
    </row>
    <row r="368" spans="2:19" x14ac:dyDescent="0.2">
      <c r="B368" s="16">
        <v>40148</v>
      </c>
      <c r="C368" s="17">
        <v>0</v>
      </c>
      <c r="D368" s="17">
        <v>0</v>
      </c>
      <c r="E368" s="17">
        <v>0</v>
      </c>
      <c r="F368" s="18">
        <f>(('CMA city population'!$L$36/SUM('CMA city population'!$L$36:$L$37))*D368)+(('CMA city population'!$L$37/SUM('CMA city population'!$L$36:$L$37))*E368)</f>
        <v>0</v>
      </c>
      <c r="G368" s="17">
        <v>0</v>
      </c>
      <c r="H368" s="17">
        <v>0</v>
      </c>
      <c r="I368" s="18">
        <f>(('CMA city population'!$L$33/SUM('CMA city population'!$L$33:$L$34))*G368)+(('CMA city population'!$L$34/SUM('CMA city population'!$L$33:$L$34))*H368)</f>
        <v>0</v>
      </c>
      <c r="J368" s="17">
        <v>0</v>
      </c>
      <c r="K368" s="17">
        <v>0</v>
      </c>
      <c r="L368" s="17">
        <v>0</v>
      </c>
      <c r="M368" s="18">
        <f>(('CMA city population'!$L$14/SUM('CMA city population'!$L$14:$L$21))*K368)+(('CMA city population'!$L$21/SUM('CMA city population'!$L$14:$L$21))*L368)</f>
        <v>0</v>
      </c>
      <c r="N368" s="17">
        <v>0</v>
      </c>
      <c r="O368" s="17">
        <v>0</v>
      </c>
      <c r="P368" s="17">
        <v>0</v>
      </c>
      <c r="Q368" s="17">
        <v>0</v>
      </c>
      <c r="R368" s="17">
        <v>0</v>
      </c>
      <c r="S368" s="21">
        <f>'Provincial populations'!$N$81*CDD!C368+'Provincial populations'!$M$81*CDD!F368+'Provincial populations'!$L$81*CDD!I368+'Provincial populations'!$K$81*CDD!J368+'Provincial populations'!$J$81*CDD!M368+'Provincial populations'!$I$81*CDD!N368+'Provincial populations'!$H$81*CDD!O368+'Provincial populations'!$G$81*CDD!P368+'Provincial populations'!$F$81*CDD!Q368+'Provincial populations'!$E$81*CDD!R368</f>
        <v>0</v>
      </c>
    </row>
    <row r="369" spans="2:19" x14ac:dyDescent="0.2">
      <c r="B369" s="16">
        <v>40179</v>
      </c>
      <c r="C369" s="17">
        <v>0</v>
      </c>
      <c r="D369" s="17">
        <v>0</v>
      </c>
      <c r="E369" s="17">
        <v>0</v>
      </c>
      <c r="F369" s="18">
        <f>(('CMA city population'!$M$36/SUM('CMA city population'!$M$36:$M$37))*D369)+(('CMA city population'!$M$37/SUM('CMA city population'!$M$36:$M$37))*E369)</f>
        <v>0</v>
      </c>
      <c r="G369" s="17">
        <v>0</v>
      </c>
      <c r="H369" s="17">
        <v>0</v>
      </c>
      <c r="I369" s="18">
        <f>(('CMA city population'!$M$33/SUM('CMA city population'!$M$33:$M$34))*G369)+(('CMA city population'!$M$34/SUM('CMA city population'!$M$33:$M$34))*H369)</f>
        <v>0</v>
      </c>
      <c r="J369" s="17">
        <v>0</v>
      </c>
      <c r="K369" s="17">
        <v>0</v>
      </c>
      <c r="L369" s="17">
        <v>0</v>
      </c>
      <c r="M369" s="18">
        <f>(('CMA city population'!$M$14/SUM('CMA city population'!$M$14:$M$21))*K369)+(('CMA city population'!$M$21/SUM('CMA city population'!$M$14:$M$21))*L369)</f>
        <v>0</v>
      </c>
      <c r="N369" s="17">
        <v>0</v>
      </c>
      <c r="O369" s="17">
        <v>0</v>
      </c>
      <c r="P369" s="17">
        <v>0</v>
      </c>
      <c r="Q369" s="17">
        <v>0</v>
      </c>
      <c r="R369" s="17">
        <v>0</v>
      </c>
      <c r="S369" s="21">
        <f>'Provincial populations'!$N$82*CDD!C369+'Provincial populations'!$M$82*CDD!F369+'Provincial populations'!$L$82*CDD!I369+'Provincial populations'!$K$82*CDD!J369+'Provincial populations'!$J$82*CDD!M369+'Provincial populations'!$I$82*CDD!N369+'Provincial populations'!$H$82*CDD!O369+'Provincial populations'!$G$82*CDD!P369+'Provincial populations'!$F$82*CDD!Q369+'Provincial populations'!$E$82*CDD!R369</f>
        <v>0</v>
      </c>
    </row>
    <row r="370" spans="2:19" x14ac:dyDescent="0.2">
      <c r="B370" s="16">
        <v>40210</v>
      </c>
      <c r="C370" s="17">
        <v>0</v>
      </c>
      <c r="D370" s="17">
        <v>0</v>
      </c>
      <c r="E370" s="17">
        <v>0</v>
      </c>
      <c r="F370" s="18">
        <f>(('CMA city population'!$M$36/SUM('CMA city population'!$M$36:$M$37))*D370)+(('CMA city population'!$M$37/SUM('CMA city population'!$M$36:$M$37))*E370)</f>
        <v>0</v>
      </c>
      <c r="G370" s="17">
        <v>0</v>
      </c>
      <c r="H370" s="17">
        <v>0</v>
      </c>
      <c r="I370" s="18">
        <f>(('CMA city population'!$M$33/SUM('CMA city population'!$M$33:$M$34))*G370)+(('CMA city population'!$M$34/SUM('CMA city population'!$M$33:$M$34))*H370)</f>
        <v>0</v>
      </c>
      <c r="J370" s="17">
        <v>0</v>
      </c>
      <c r="K370" s="17">
        <v>0</v>
      </c>
      <c r="L370" s="17">
        <v>0</v>
      </c>
      <c r="M370" s="18">
        <f>(('CMA city population'!$M$14/SUM('CMA city population'!$M$14:$M$21))*K370)+(('CMA city population'!$M$21/SUM('CMA city population'!$M$14:$M$21))*L370)</f>
        <v>0</v>
      </c>
      <c r="N370" s="17">
        <v>0</v>
      </c>
      <c r="O370" s="17">
        <v>0</v>
      </c>
      <c r="P370" s="17">
        <v>0</v>
      </c>
      <c r="Q370" s="17">
        <v>0</v>
      </c>
      <c r="R370" s="17">
        <v>0</v>
      </c>
      <c r="S370" s="21">
        <f>'Provincial populations'!$N$82*CDD!C370+'Provincial populations'!$M$82*CDD!F370+'Provincial populations'!$L$82*CDD!I370+'Provincial populations'!$K$82*CDD!J370+'Provincial populations'!$J$82*CDD!M370+'Provincial populations'!$I$82*CDD!N370+'Provincial populations'!$H$82*CDD!O370+'Provincial populations'!$G$82*CDD!P370+'Provincial populations'!$F$82*CDD!Q370+'Provincial populations'!$E$82*CDD!R370</f>
        <v>0</v>
      </c>
    </row>
    <row r="371" spans="2:19" x14ac:dyDescent="0.2">
      <c r="B371" s="16">
        <v>40238</v>
      </c>
      <c r="C371" s="17">
        <v>0</v>
      </c>
      <c r="D371" s="17">
        <v>0</v>
      </c>
      <c r="E371" s="17">
        <v>0</v>
      </c>
      <c r="F371" s="18">
        <f>(('CMA city population'!$M$36/SUM('CMA city population'!$M$36:$M$37))*D371)+(('CMA city population'!$M$37/SUM('CMA city population'!$M$36:$M$37))*E371)</f>
        <v>0</v>
      </c>
      <c r="G371" s="17">
        <v>0</v>
      </c>
      <c r="H371" s="17">
        <v>0</v>
      </c>
      <c r="I371" s="18">
        <f>(('CMA city population'!$M$33/SUM('CMA city population'!$M$33:$M$34))*G371)+(('CMA city population'!$M$34/SUM('CMA city population'!$M$33:$M$34))*H371)</f>
        <v>0</v>
      </c>
      <c r="J371" s="17">
        <v>0</v>
      </c>
      <c r="K371" s="17">
        <v>0</v>
      </c>
      <c r="L371" s="17">
        <v>0</v>
      </c>
      <c r="M371" s="18">
        <f>(('CMA city population'!$M$14/SUM('CMA city population'!$M$14:$M$21))*K371)+(('CMA city population'!$M$21/SUM('CMA city population'!$M$14:$M$21))*L371)</f>
        <v>0</v>
      </c>
      <c r="N371" s="17">
        <v>0</v>
      </c>
      <c r="O371" s="17">
        <v>0</v>
      </c>
      <c r="P371" s="17">
        <v>0</v>
      </c>
      <c r="Q371" s="17">
        <v>0</v>
      </c>
      <c r="R371" s="17">
        <v>0</v>
      </c>
      <c r="S371" s="21">
        <f>'Provincial populations'!$N$82*CDD!C371+'Provincial populations'!$M$82*CDD!F371+'Provincial populations'!$L$82*CDD!I371+'Provincial populations'!$K$82*CDD!J371+'Provincial populations'!$J$82*CDD!M371+'Provincial populations'!$I$82*CDD!N371+'Provincial populations'!$H$82*CDD!O371+'Provincial populations'!$G$82*CDD!P371+'Provincial populations'!$F$82*CDD!Q371+'Provincial populations'!$E$82*CDD!R371</f>
        <v>0</v>
      </c>
    </row>
    <row r="372" spans="2:19" x14ac:dyDescent="0.2">
      <c r="B372" s="16">
        <v>40269</v>
      </c>
      <c r="C372" s="17">
        <v>0</v>
      </c>
      <c r="D372" s="17">
        <v>0</v>
      </c>
      <c r="E372" s="17">
        <v>0</v>
      </c>
      <c r="F372" s="18">
        <f>(('CMA city population'!$M$36/SUM('CMA city population'!$M$36:$M$37))*D372)+(('CMA city population'!$M$37/SUM('CMA city population'!$M$36:$M$37))*E372)</f>
        <v>0</v>
      </c>
      <c r="G372" s="17">
        <v>0</v>
      </c>
      <c r="H372" s="17">
        <v>0</v>
      </c>
      <c r="I372" s="18">
        <f>(('CMA city population'!$M$33/SUM('CMA city population'!$M$33:$M$34))*G372)+(('CMA city population'!$M$34/SUM('CMA city population'!$M$33:$M$34))*H372)</f>
        <v>0</v>
      </c>
      <c r="J372" s="17">
        <v>0</v>
      </c>
      <c r="K372" s="17">
        <v>1.6</v>
      </c>
      <c r="L372" s="17">
        <v>0</v>
      </c>
      <c r="M372" s="18">
        <f>(('CMA city population'!$M$14/SUM('CMA city population'!$M$14:$M$21))*K372)+(('CMA city population'!$M$21/SUM('CMA city population'!$M$14:$M$21))*L372)</f>
        <v>0.26399310649377311</v>
      </c>
      <c r="N372" s="17">
        <v>0.1</v>
      </c>
      <c r="O372" s="17">
        <v>0</v>
      </c>
      <c r="P372" s="17">
        <v>0</v>
      </c>
      <c r="Q372" s="17">
        <v>0</v>
      </c>
      <c r="R372" s="17">
        <v>0</v>
      </c>
      <c r="S372" s="21">
        <f>'Provincial populations'!$N$82*CDD!C372+'Provincial populations'!$M$82*CDD!F372+'Provincial populations'!$L$82*CDD!I372+'Provincial populations'!$K$82*CDD!J372+'Provincial populations'!$J$82*CDD!M372+'Provincial populations'!$I$82*CDD!N372+'Provincial populations'!$H$82*CDD!O372+'Provincial populations'!$G$82*CDD!P372+'Provincial populations'!$F$82*CDD!Q372+'Provincial populations'!$E$82*CDD!R372</f>
        <v>0.12528946496244728</v>
      </c>
    </row>
    <row r="373" spans="2:19" x14ac:dyDescent="0.2">
      <c r="B373" s="16">
        <v>40299</v>
      </c>
      <c r="C373" s="17">
        <v>0</v>
      </c>
      <c r="D373" s="17">
        <v>4.2</v>
      </c>
      <c r="E373" s="17">
        <v>0</v>
      </c>
      <c r="F373" s="18">
        <f>(('CMA city population'!$M$36/SUM('CMA city population'!$M$36:$M$37))*D373)+(('CMA city population'!$M$37/SUM('CMA city population'!$M$36:$M$37))*E373)</f>
        <v>2.1494935839105644</v>
      </c>
      <c r="G373" s="17">
        <v>4.7</v>
      </c>
      <c r="H373" s="17">
        <v>9</v>
      </c>
      <c r="I373" s="18">
        <f>(('CMA city population'!$M$33/SUM('CMA city population'!$M$33:$M$34))*G373)+(('CMA city population'!$M$34/SUM('CMA city population'!$M$33:$M$34))*H373)</f>
        <v>7.0731498642978439</v>
      </c>
      <c r="J373" s="17">
        <v>7.6</v>
      </c>
      <c r="K373" s="17">
        <v>38.200000000000003</v>
      </c>
      <c r="L373" s="17">
        <v>45.7</v>
      </c>
      <c r="M373" s="18">
        <f>(('CMA city population'!$M$14/SUM('CMA city population'!$M$14:$M$21))*K373)+(('CMA city population'!$M$21/SUM('CMA city population'!$M$14:$M$21))*L373)</f>
        <v>40.561198312721729</v>
      </c>
      <c r="N373" s="17">
        <v>36.6</v>
      </c>
      <c r="O373" s="17">
        <v>0</v>
      </c>
      <c r="P373" s="17">
        <v>2.7</v>
      </c>
      <c r="Q373" s="17">
        <v>0.8</v>
      </c>
      <c r="R373" s="17">
        <v>0</v>
      </c>
      <c r="S373" s="21">
        <f>'Provincial populations'!$N$82*CDD!C373+'Provincial populations'!$M$82*CDD!F373+'Provincial populations'!$L$82*CDD!I373+'Provincial populations'!$K$82*CDD!J373+'Provincial populations'!$J$82*CDD!M373+'Provincial populations'!$I$82*CDD!N373+'Provincial populations'!$H$82*CDD!O373+'Provincial populations'!$G$82*CDD!P373+'Provincial populations'!$F$82*CDD!Q373+'Provincial populations'!$E$82*CDD!R373</f>
        <v>25.007435317361093</v>
      </c>
    </row>
    <row r="374" spans="2:19" x14ac:dyDescent="0.2">
      <c r="B374" s="16">
        <v>40330</v>
      </c>
      <c r="C374" s="17">
        <v>0.9</v>
      </c>
      <c r="D374" s="17">
        <v>2.2000000000000002</v>
      </c>
      <c r="E374" s="17">
        <v>4.5</v>
      </c>
      <c r="F374" s="18">
        <f>(('CMA city population'!$M$36/SUM('CMA city population'!$M$36:$M$37))*D374)+(('CMA city population'!$M$37/SUM('CMA city population'!$M$36:$M$37))*E374)</f>
        <v>3.3228963707156431</v>
      </c>
      <c r="G374" s="17">
        <v>17.7</v>
      </c>
      <c r="H374" s="17">
        <v>15.3</v>
      </c>
      <c r="I374" s="18">
        <f>(('CMA city population'!$M$33/SUM('CMA city population'!$M$33:$M$34))*G374)+(('CMA city population'!$M$34/SUM('CMA city population'!$M$33:$M$34))*H374)</f>
        <v>16.375451238531436</v>
      </c>
      <c r="J374" s="17">
        <v>17.5</v>
      </c>
      <c r="K374" s="17">
        <v>33.4</v>
      </c>
      <c r="L374" s="17">
        <v>58.7</v>
      </c>
      <c r="M374" s="18">
        <f>(('CMA city population'!$M$14/SUM('CMA city population'!$M$14:$M$21))*K374)+(('CMA city population'!$M$21/SUM('CMA city population'!$M$14:$M$21))*L374)</f>
        <v>49.514486337603167</v>
      </c>
      <c r="N374" s="17">
        <v>43.7</v>
      </c>
      <c r="O374" s="17">
        <v>2.5</v>
      </c>
      <c r="P374" s="17">
        <v>5.9</v>
      </c>
      <c r="Q374" s="17">
        <v>2.9</v>
      </c>
      <c r="R374" s="17">
        <v>0</v>
      </c>
      <c r="S374" s="21">
        <f>'Provincial populations'!$N$82*CDD!C374+'Provincial populations'!$M$82*CDD!F374+'Provincial populations'!$L$82*CDD!I374+'Provincial populations'!$K$82*CDD!J374+'Provincial populations'!$J$82*CDD!M374+'Provincial populations'!$I$82*CDD!N374+'Provincial populations'!$H$82*CDD!O374+'Provincial populations'!$G$82*CDD!P374+'Provincial populations'!$F$82*CDD!Q374+'Provincial populations'!$E$82*CDD!R374</f>
        <v>31.164194517316968</v>
      </c>
    </row>
    <row r="375" spans="2:19" x14ac:dyDescent="0.2">
      <c r="B375" s="16">
        <v>40360</v>
      </c>
      <c r="C375" s="17">
        <v>25.4</v>
      </c>
      <c r="D375" s="17">
        <v>4.5</v>
      </c>
      <c r="E375" s="17">
        <v>9</v>
      </c>
      <c r="F375" s="18">
        <f>(('CMA city population'!$M$36/SUM('CMA city population'!$M$36:$M$37))*D375)+(('CMA city population'!$M$37/SUM('CMA city population'!$M$36:$M$37))*E375)</f>
        <v>6.6969711600958224</v>
      </c>
      <c r="G375" s="17">
        <v>32.5</v>
      </c>
      <c r="H375" s="17">
        <v>21.8</v>
      </c>
      <c r="I375" s="18">
        <f>(('CMA city population'!$M$33/SUM('CMA city population'!$M$33:$M$34))*G375)+(('CMA city population'!$M$34/SUM('CMA city population'!$M$33:$M$34))*H375)</f>
        <v>26.594720105119322</v>
      </c>
      <c r="J375" s="17">
        <v>75.5</v>
      </c>
      <c r="K375" s="17">
        <v>150.80000000000001</v>
      </c>
      <c r="L375" s="17">
        <v>164.9</v>
      </c>
      <c r="M375" s="18">
        <f>(('CMA city population'!$M$14/SUM('CMA city population'!$M$14:$M$21))*K375)+(('CMA city population'!$M$21/SUM('CMA city population'!$M$14:$M$21))*L375)</f>
        <v>148.49631837053175</v>
      </c>
      <c r="N375" s="17">
        <v>160</v>
      </c>
      <c r="O375" s="17">
        <v>27.2</v>
      </c>
      <c r="P375" s="17">
        <v>67</v>
      </c>
      <c r="Q375" s="17">
        <v>78.5</v>
      </c>
      <c r="R375" s="17">
        <v>41.9</v>
      </c>
      <c r="S375" s="21">
        <f>'Provincial populations'!$N$82*CDD!C375+'Provincial populations'!$M$82*CDD!F375+'Provincial populations'!$L$82*CDD!I375+'Provincial populations'!$K$82*CDD!J375+'Provincial populations'!$J$82*CDD!M375+'Provincial populations'!$I$82*CDD!N375+'Provincial populations'!$H$82*CDD!O375+'Provincial populations'!$G$82*CDD!P375+'Provincial populations'!$F$82*CDD!Q375+'Provincial populations'!$E$82*CDD!R375</f>
        <v>105.70051300234985</v>
      </c>
    </row>
    <row r="376" spans="2:19" x14ac:dyDescent="0.2">
      <c r="B376" s="16">
        <v>40391</v>
      </c>
      <c r="C376" s="17">
        <v>33.6</v>
      </c>
      <c r="D376" s="17">
        <v>1.7</v>
      </c>
      <c r="E376" s="17">
        <v>9.6999999999999993</v>
      </c>
      <c r="F376" s="18">
        <f>(('CMA city population'!$M$36/SUM('CMA city population'!$M$36:$M$37))*D376)+(('CMA city population'!$M$37/SUM('CMA city population'!$M$36:$M$37))*E376)</f>
        <v>5.6057265068370192</v>
      </c>
      <c r="G376" s="17">
        <v>28.1</v>
      </c>
      <c r="H376" s="17">
        <v>18.399999999999999</v>
      </c>
      <c r="I376" s="18">
        <f>(('CMA city population'!$M$33/SUM('CMA city population'!$M$33:$M$34))*G376)+(('CMA city population'!$M$34/SUM('CMA city population'!$M$33:$M$34))*H376)</f>
        <v>22.746615422397888</v>
      </c>
      <c r="J376" s="17">
        <v>72.7</v>
      </c>
      <c r="K376" s="17">
        <v>88</v>
      </c>
      <c r="L376" s="17">
        <v>138.80000000000001</v>
      </c>
      <c r="M376" s="18">
        <f>(('CMA city population'!$M$14/SUM('CMA city population'!$M$14:$M$21))*K376)+(('CMA city population'!$M$21/SUM('CMA city population'!$M$14:$M$21))*L376)</f>
        <v>118.56909065696904</v>
      </c>
      <c r="N376" s="17">
        <v>99.2</v>
      </c>
      <c r="O376" s="17">
        <v>17.2</v>
      </c>
      <c r="P376" s="17">
        <v>54.3</v>
      </c>
      <c r="Q376" s="17">
        <v>46.4</v>
      </c>
      <c r="R376" s="17">
        <v>7.1</v>
      </c>
      <c r="S376" s="21">
        <f>'Provincial populations'!$N$82*CDD!C376+'Provincial populations'!$M$82*CDD!F376+'Provincial populations'!$L$82*CDD!I376+'Provincial populations'!$K$82*CDD!J376+'Provincial populations'!$J$82*CDD!M376+'Provincial populations'!$I$82*CDD!N376+'Provincial populations'!$H$82*CDD!O376+'Provincial populations'!$G$82*CDD!P376+'Provincial populations'!$F$82*CDD!Q376+'Provincial populations'!$E$82*CDD!R376</f>
        <v>79.459705740271318</v>
      </c>
    </row>
    <row r="377" spans="2:19" x14ac:dyDescent="0.2">
      <c r="B377" s="16">
        <v>40422</v>
      </c>
      <c r="C377" s="17">
        <v>1.4</v>
      </c>
      <c r="D377" s="17">
        <v>0</v>
      </c>
      <c r="E377" s="17">
        <v>0</v>
      </c>
      <c r="F377" s="18">
        <f>(('CMA city population'!$M$36/SUM('CMA city population'!$M$36:$M$37))*D377)+(('CMA city population'!$M$37/SUM('CMA city population'!$M$36:$M$37))*E377)</f>
        <v>0</v>
      </c>
      <c r="G377" s="17">
        <v>0.9</v>
      </c>
      <c r="H377" s="17">
        <v>0.7</v>
      </c>
      <c r="I377" s="18">
        <f>(('CMA city population'!$M$33/SUM('CMA city population'!$M$33:$M$34))*G377)+(('CMA city population'!$M$34/SUM('CMA city population'!$M$33:$M$34))*H377)</f>
        <v>0.78962093654428633</v>
      </c>
      <c r="J377" s="17">
        <v>0</v>
      </c>
      <c r="K377" s="17">
        <v>26.2</v>
      </c>
      <c r="L377" s="17">
        <v>31.5</v>
      </c>
      <c r="M377" s="18">
        <f>(('CMA city population'!$M$14/SUM('CMA city population'!$M$14:$M$21))*K377)+(('CMA city population'!$M$21/SUM('CMA city population'!$M$14:$M$21))*L377)</f>
        <v>27.936419530176043</v>
      </c>
      <c r="N377" s="17">
        <v>32.700000000000003</v>
      </c>
      <c r="O377" s="17">
        <v>18.600000000000001</v>
      </c>
      <c r="P377" s="17">
        <v>35.4</v>
      </c>
      <c r="Q377" s="17">
        <v>27.6</v>
      </c>
      <c r="R377" s="17">
        <v>5.9</v>
      </c>
      <c r="S377" s="21">
        <f>'Provincial populations'!$N$82*CDD!C377+'Provincial populations'!$M$82*CDD!F377+'Provincial populations'!$L$82*CDD!I377+'Provincial populations'!$K$82*CDD!J377+'Provincial populations'!$J$82*CDD!M377+'Provincial populations'!$I$82*CDD!N377+'Provincial populations'!$H$82*CDD!O377+'Provincial populations'!$G$82*CDD!P377+'Provincial populations'!$F$82*CDD!Q377+'Provincial populations'!$E$82*CDD!R377</f>
        <v>20.222314250915868</v>
      </c>
    </row>
    <row r="378" spans="2:19" x14ac:dyDescent="0.2">
      <c r="B378" s="16">
        <v>40452</v>
      </c>
      <c r="C378" s="17">
        <v>0</v>
      </c>
      <c r="D378" s="17">
        <v>0</v>
      </c>
      <c r="E378" s="17">
        <v>0</v>
      </c>
      <c r="F378" s="18">
        <f>(('CMA city population'!$M$36/SUM('CMA city population'!$M$36:$M$37))*D378)+(('CMA city population'!$M$37/SUM('CMA city population'!$M$36:$M$37))*E378)</f>
        <v>0</v>
      </c>
      <c r="G378" s="17">
        <v>0</v>
      </c>
      <c r="H378" s="17">
        <v>0</v>
      </c>
      <c r="I378" s="18">
        <f>(('CMA city population'!$M$33/SUM('CMA city population'!$M$33:$M$34))*G378)+(('CMA city population'!$M$34/SUM('CMA city population'!$M$33:$M$34))*H378)</f>
        <v>0</v>
      </c>
      <c r="J378" s="17">
        <v>0</v>
      </c>
      <c r="K378" s="17">
        <v>0</v>
      </c>
      <c r="L378" s="17">
        <v>0</v>
      </c>
      <c r="M378" s="18">
        <f>(('CMA city population'!$M$14/SUM('CMA city population'!$M$14:$M$21))*K378)+(('CMA city population'!$M$21/SUM('CMA city population'!$M$14:$M$21))*L378)</f>
        <v>0</v>
      </c>
      <c r="N378" s="17">
        <v>0</v>
      </c>
      <c r="O378" s="17">
        <v>0.9</v>
      </c>
      <c r="P378" s="17">
        <v>3.9</v>
      </c>
      <c r="Q378" s="17">
        <v>4.9000000000000004</v>
      </c>
      <c r="R378" s="17">
        <v>1</v>
      </c>
      <c r="S378" s="21">
        <f>'Provincial populations'!$N$82*CDD!C378+'Provincial populations'!$M$82*CDD!F378+'Provincial populations'!$L$82*CDD!I378+'Provincial populations'!$K$82*CDD!J378+'Provincial populations'!$J$82*CDD!M378+'Provincial populations'!$I$82*CDD!N378+'Provincial populations'!$H$82*CDD!O378+'Provincial populations'!$G$82*CDD!P378+'Provincial populations'!$F$82*CDD!Q378+'Provincial populations'!$E$82*CDD!R378</f>
        <v>0.16373985105957387</v>
      </c>
    </row>
    <row r="379" spans="2:19" x14ac:dyDescent="0.2">
      <c r="B379" s="16">
        <v>40483</v>
      </c>
      <c r="C379" s="17">
        <v>0</v>
      </c>
      <c r="D379" s="17">
        <v>0</v>
      </c>
      <c r="E379" s="17">
        <v>0</v>
      </c>
      <c r="F379" s="18">
        <f>(('CMA city population'!$M$36/SUM('CMA city population'!$M$36:$M$37))*D379)+(('CMA city population'!$M$37/SUM('CMA city population'!$M$36:$M$37))*E379)</f>
        <v>0</v>
      </c>
      <c r="G379" s="17">
        <v>0</v>
      </c>
      <c r="H379" s="17">
        <v>0</v>
      </c>
      <c r="I379" s="18">
        <f>(('CMA city population'!$M$33/SUM('CMA city population'!$M$33:$M$34))*G379)+(('CMA city population'!$M$34/SUM('CMA city population'!$M$33:$M$34))*H379)</f>
        <v>0</v>
      </c>
      <c r="J379" s="17">
        <v>0</v>
      </c>
      <c r="K379" s="17">
        <v>0</v>
      </c>
      <c r="L379" s="17">
        <v>0</v>
      </c>
      <c r="M379" s="18">
        <f>(('CMA city population'!$M$14/SUM('CMA city population'!$M$14:$M$21))*K379)+(('CMA city population'!$M$21/SUM('CMA city population'!$M$14:$M$21))*L379)</f>
        <v>0</v>
      </c>
      <c r="N379" s="17">
        <v>0</v>
      </c>
      <c r="O379" s="17">
        <v>0</v>
      </c>
      <c r="P379" s="17">
        <v>0</v>
      </c>
      <c r="Q379" s="17">
        <v>0</v>
      </c>
      <c r="R379" s="17">
        <v>0</v>
      </c>
      <c r="S379" s="21">
        <f>'Provincial populations'!$N$82*CDD!C379+'Provincial populations'!$M$82*CDD!F379+'Provincial populations'!$L$82*CDD!I379+'Provincial populations'!$K$82*CDD!J379+'Provincial populations'!$J$82*CDD!M379+'Provincial populations'!$I$82*CDD!N379+'Provincial populations'!$H$82*CDD!O379+'Provincial populations'!$G$82*CDD!P379+'Provincial populations'!$F$82*CDD!Q379+'Provincial populations'!$E$82*CDD!R379</f>
        <v>0</v>
      </c>
    </row>
    <row r="380" spans="2:19" x14ac:dyDescent="0.2">
      <c r="B380" s="16">
        <v>40513</v>
      </c>
      <c r="C380" s="17">
        <v>0</v>
      </c>
      <c r="D380" s="17">
        <v>0</v>
      </c>
      <c r="E380" s="17">
        <v>0</v>
      </c>
      <c r="F380" s="18">
        <f>(('CMA city population'!$M$36/SUM('CMA city population'!$M$36:$M$37))*D380)+(('CMA city population'!$M$37/SUM('CMA city population'!$M$36:$M$37))*E380)</f>
        <v>0</v>
      </c>
      <c r="G380" s="17">
        <v>0</v>
      </c>
      <c r="H380" s="17">
        <v>0</v>
      </c>
      <c r="I380" s="18">
        <f>(('CMA city population'!$M$33/SUM('CMA city population'!$M$33:$M$34))*G380)+(('CMA city population'!$M$34/SUM('CMA city population'!$M$33:$M$34))*H380)</f>
        <v>0</v>
      </c>
      <c r="J380" s="17">
        <v>0</v>
      </c>
      <c r="K380" s="17">
        <v>0</v>
      </c>
      <c r="L380" s="17">
        <v>0</v>
      </c>
      <c r="M380" s="18">
        <f>(('CMA city population'!$M$14/SUM('CMA city population'!$M$14:$M$21))*K380)+(('CMA city population'!$M$21/SUM('CMA city population'!$M$14:$M$21))*L380)</f>
        <v>0</v>
      </c>
      <c r="N380" s="17">
        <v>0</v>
      </c>
      <c r="O380" s="17">
        <v>0</v>
      </c>
      <c r="P380" s="17">
        <v>0</v>
      </c>
      <c r="Q380" s="17">
        <v>0</v>
      </c>
      <c r="R380" s="17">
        <v>0</v>
      </c>
      <c r="S380" s="21">
        <f>'Provincial populations'!$N$82*CDD!C380+'Provincial populations'!$M$82*CDD!F380+'Provincial populations'!$L$82*CDD!I380+'Provincial populations'!$K$82*CDD!J380+'Provincial populations'!$J$82*CDD!M380+'Provincial populations'!$I$82*CDD!N380+'Provincial populations'!$H$82*CDD!O380+'Provincial populations'!$G$82*CDD!P380+'Provincial populations'!$F$82*CDD!Q380+'Provincial populations'!$E$82*CDD!R380</f>
        <v>0</v>
      </c>
    </row>
    <row r="381" spans="2:19" x14ac:dyDescent="0.2">
      <c r="B381" s="16">
        <v>40544</v>
      </c>
      <c r="C381" s="13">
        <v>0</v>
      </c>
      <c r="D381" s="13">
        <v>0</v>
      </c>
      <c r="E381" s="13">
        <v>0</v>
      </c>
      <c r="F381" s="18">
        <f>(('CMA city population'!$N$36/SUM('CMA city population'!$N$36:$N$37))*D381)+(('CMA city population'!$N$37/SUM('CMA city population'!$N$36:$N$37))*E381)</f>
        <v>0</v>
      </c>
      <c r="G381" s="13">
        <v>0</v>
      </c>
      <c r="H381" s="13">
        <v>0</v>
      </c>
      <c r="I381" s="18">
        <f>(('CMA city population'!$N$33/SUM('CMA city population'!$N$33:$N$34))*G381)+(('CMA city population'!$N$34/SUM('CMA city population'!$N$33:$N$34))*H381)</f>
        <v>0</v>
      </c>
      <c r="J381" s="13">
        <v>0</v>
      </c>
      <c r="K381" s="13">
        <v>0</v>
      </c>
      <c r="L381" s="13">
        <v>0</v>
      </c>
      <c r="M381" s="18">
        <f>(('CMA city population'!$N$14/SUM('CMA city population'!$N$14:$N$21))*K381)+(('CMA city population'!$N$21/SUM('CMA city population'!$N$14:$N$21))*L381)</f>
        <v>0</v>
      </c>
      <c r="N381" s="13">
        <v>0</v>
      </c>
      <c r="O381" s="13">
        <v>0</v>
      </c>
      <c r="P381" s="13">
        <v>0</v>
      </c>
      <c r="Q381" s="13">
        <v>0</v>
      </c>
      <c r="R381" s="13">
        <v>0</v>
      </c>
      <c r="S381" s="21">
        <f>'Provincial populations'!$N$83*CDD!C381+'Provincial populations'!$M$83*CDD!F381+'Provincial populations'!$L$83*CDD!I381+'Provincial populations'!$K$83*CDD!J381+'Provincial populations'!$J$83*CDD!M381+'Provincial populations'!$I$83*CDD!N381+'Provincial populations'!$H$83*CDD!O381+'Provincial populations'!$G$83*CDD!P381+'Provincial populations'!$F$83*CDD!Q381+'Provincial populations'!$E$83*CDD!R381</f>
        <v>0</v>
      </c>
    </row>
    <row r="382" spans="2:19" x14ac:dyDescent="0.2">
      <c r="B382" s="16">
        <v>40575</v>
      </c>
      <c r="C382" s="13">
        <v>0</v>
      </c>
      <c r="D382" s="13">
        <v>0</v>
      </c>
      <c r="E382" s="13">
        <v>0</v>
      </c>
      <c r="F382" s="18">
        <f>(('CMA city population'!$N$36/SUM('CMA city population'!$N$36:$N$37))*D382)+(('CMA city population'!$N$37/SUM('CMA city population'!$N$36:$N$37))*E382)</f>
        <v>0</v>
      </c>
      <c r="G382" s="13">
        <v>0</v>
      </c>
      <c r="H382" s="13">
        <v>0</v>
      </c>
      <c r="I382" s="18">
        <f>(('CMA city population'!$N$33/SUM('CMA city population'!$N$33:$N$34))*G382)+(('CMA city population'!$N$34/SUM('CMA city population'!$N$33:$N$34))*H382)</f>
        <v>0</v>
      </c>
      <c r="J382" s="13">
        <v>0</v>
      </c>
      <c r="K382" s="13">
        <v>0</v>
      </c>
      <c r="L382" s="13">
        <v>0</v>
      </c>
      <c r="M382" s="18">
        <f>(('CMA city population'!$N$14/SUM('CMA city population'!$N$14:$N$21))*K382)+(('CMA city population'!$N$21/SUM('CMA city population'!$N$14:$N$21))*L382)</f>
        <v>0</v>
      </c>
      <c r="N382" s="13">
        <v>0</v>
      </c>
      <c r="O382" s="13">
        <v>0</v>
      </c>
      <c r="P382" s="13">
        <v>0</v>
      </c>
      <c r="Q382" s="13">
        <v>0</v>
      </c>
      <c r="R382" s="13">
        <v>0</v>
      </c>
      <c r="S382" s="21">
        <f>'Provincial populations'!$N$83*CDD!C382+'Provincial populations'!$M$83*CDD!F382+'Provincial populations'!$L$83*CDD!I382+'Provincial populations'!$K$83*CDD!J382+'Provincial populations'!$J$83*CDD!M382+'Provincial populations'!$I$83*CDD!N382+'Provincial populations'!$H$83*CDD!O382+'Provincial populations'!$G$83*CDD!P382+'Provincial populations'!$F$83*CDD!Q382+'Provincial populations'!$E$83*CDD!R382</f>
        <v>0</v>
      </c>
    </row>
    <row r="383" spans="2:19" x14ac:dyDescent="0.2">
      <c r="B383" s="16">
        <v>40603</v>
      </c>
      <c r="C383" s="13">
        <v>0</v>
      </c>
      <c r="D383" s="13">
        <v>0</v>
      </c>
      <c r="E383" s="13">
        <v>0</v>
      </c>
      <c r="F383" s="18">
        <f>(('CMA city population'!$N$36/SUM('CMA city population'!$N$36:$N$37))*D383)+(('CMA city population'!$N$37/SUM('CMA city population'!$N$36:$N$37))*E383)</f>
        <v>0</v>
      </c>
      <c r="G383" s="13">
        <v>0</v>
      </c>
      <c r="H383" s="13">
        <v>0</v>
      </c>
      <c r="I383" s="18">
        <f>(('CMA city population'!$N$33/SUM('CMA city population'!$N$33:$N$34))*G383)+(('CMA city population'!$N$34/SUM('CMA city population'!$N$33:$N$34))*H383)</f>
        <v>0</v>
      </c>
      <c r="J383" s="13">
        <v>0</v>
      </c>
      <c r="K383" s="13">
        <v>0</v>
      </c>
      <c r="L383" s="13">
        <v>0</v>
      </c>
      <c r="M383" s="18">
        <f>(('CMA city population'!$N$14/SUM('CMA city population'!$N$14:$N$21))*K383)+(('CMA city population'!$N$21/SUM('CMA city population'!$N$14:$N$21))*L383)</f>
        <v>0</v>
      </c>
      <c r="N383" s="13">
        <v>0</v>
      </c>
      <c r="O383" s="13">
        <v>0</v>
      </c>
      <c r="P383" s="13">
        <v>0</v>
      </c>
      <c r="Q383" s="13">
        <v>0</v>
      </c>
      <c r="R383" s="13">
        <v>0</v>
      </c>
      <c r="S383" s="21">
        <f>'Provincial populations'!$N$83*CDD!C383+'Provincial populations'!$M$83*CDD!F383+'Provincial populations'!$L$83*CDD!I383+'Provincial populations'!$K$83*CDD!J383+'Provincial populations'!$J$83*CDD!M383+'Provincial populations'!$I$83*CDD!N383+'Provincial populations'!$H$83*CDD!O383+'Provincial populations'!$G$83*CDD!P383+'Provincial populations'!$F$83*CDD!Q383+'Provincial populations'!$E$83*CDD!R383</f>
        <v>0</v>
      </c>
    </row>
    <row r="384" spans="2:19" x14ac:dyDescent="0.2">
      <c r="B384" s="16">
        <v>40634</v>
      </c>
      <c r="C384" s="13">
        <v>0</v>
      </c>
      <c r="D384" s="13">
        <v>0</v>
      </c>
      <c r="E384" s="13">
        <v>0</v>
      </c>
      <c r="F384" s="18">
        <f>(('CMA city population'!$N$36/SUM('CMA city population'!$N$36:$N$37))*D384)+(('CMA city population'!$N$37/SUM('CMA city population'!$N$36:$N$37))*E384)</f>
        <v>0</v>
      </c>
      <c r="G384" s="13">
        <v>0</v>
      </c>
      <c r="H384" s="13">
        <v>0</v>
      </c>
      <c r="I384" s="18">
        <f>(('CMA city population'!$N$33/SUM('CMA city population'!$N$33:$N$34))*G384)+(('CMA city population'!$N$34/SUM('CMA city population'!$N$33:$N$34))*H384)</f>
        <v>0</v>
      </c>
      <c r="J384" s="13">
        <v>0</v>
      </c>
      <c r="K384" s="13">
        <v>0</v>
      </c>
      <c r="L384" s="13">
        <v>0</v>
      </c>
      <c r="M384" s="18">
        <f>(('CMA city population'!$N$14/SUM('CMA city population'!$N$14:$N$21))*K384)+(('CMA city population'!$N$21/SUM('CMA city population'!$N$14:$N$21))*L384)</f>
        <v>0</v>
      </c>
      <c r="N384" s="13">
        <v>0</v>
      </c>
      <c r="O384" s="13">
        <v>0</v>
      </c>
      <c r="P384" s="13">
        <v>0</v>
      </c>
      <c r="Q384" s="13">
        <v>0</v>
      </c>
      <c r="R384" s="13">
        <v>0</v>
      </c>
      <c r="S384" s="21">
        <f>'Provincial populations'!$N$83*CDD!C384+'Provincial populations'!$M$83*CDD!F384+'Provincial populations'!$L$83*CDD!I384+'Provincial populations'!$K$83*CDD!J384+'Provincial populations'!$J$83*CDD!M384+'Provincial populations'!$I$83*CDD!N384+'Provincial populations'!$H$83*CDD!O384+'Provincial populations'!$G$83*CDD!P384+'Provincial populations'!$F$83*CDD!Q384+'Provincial populations'!$E$83*CDD!R384</f>
        <v>0</v>
      </c>
    </row>
    <row r="385" spans="2:19" x14ac:dyDescent="0.2">
      <c r="B385" s="16">
        <v>40664</v>
      </c>
      <c r="C385" s="13">
        <v>0</v>
      </c>
      <c r="D385" s="13">
        <v>0</v>
      </c>
      <c r="E385" s="13">
        <v>0</v>
      </c>
      <c r="F385" s="18">
        <f>(('CMA city population'!$N$36/SUM('CMA city population'!$N$36:$N$37))*D385)+(('CMA city population'!$N$37/SUM('CMA city population'!$N$36:$N$37))*E385)</f>
        <v>0</v>
      </c>
      <c r="G385" s="13">
        <v>0.2</v>
      </c>
      <c r="H385" s="13">
        <v>0.4</v>
      </c>
      <c r="I385" s="18">
        <f>(('CMA city population'!$N$33/SUM('CMA city population'!$N$33:$N$34))*G385)+(('CMA city population'!$N$34/SUM('CMA city population'!$N$33:$N$34))*H385)</f>
        <v>0.31076288693599163</v>
      </c>
      <c r="J385" s="13">
        <v>0.5</v>
      </c>
      <c r="K385" s="13">
        <v>16.7</v>
      </c>
      <c r="L385" s="13">
        <v>13</v>
      </c>
      <c r="M385" s="18">
        <f>(('CMA city population'!$N$14/SUM('CMA city population'!$N$14:$N$21))*K385)+(('CMA city population'!$N$21/SUM('CMA city population'!$N$14:$N$21))*L385)</f>
        <v>12.505902874805724</v>
      </c>
      <c r="N385" s="13">
        <v>12.8</v>
      </c>
      <c r="O385" s="13">
        <v>0</v>
      </c>
      <c r="P385" s="13">
        <v>0.8</v>
      </c>
      <c r="Q385" s="13">
        <v>1.7</v>
      </c>
      <c r="R385" s="13">
        <v>0.6</v>
      </c>
      <c r="S385" s="21">
        <f>'Provincial populations'!$N$83*CDD!C385+'Provincial populations'!$M$83*CDD!F385+'Provincial populations'!$L$83*CDD!I385+'Provincial populations'!$K$83*CDD!J385+'Provincial populations'!$J$83*CDD!M385+'Provincial populations'!$I$83*CDD!N385+'Provincial populations'!$H$83*CDD!O385+'Provincial populations'!$G$83*CDD!P385+'Provincial populations'!$F$83*CDD!Q385+'Provincial populations'!$E$83*CDD!R385</f>
        <v>7.8803841020858973</v>
      </c>
    </row>
    <row r="386" spans="2:19" x14ac:dyDescent="0.2">
      <c r="B386" s="16">
        <v>40695</v>
      </c>
      <c r="C386" s="13">
        <v>0.7</v>
      </c>
      <c r="D386" s="13">
        <v>1.6</v>
      </c>
      <c r="E386" s="13">
        <v>4.0999999999999996</v>
      </c>
      <c r="F386" s="18">
        <f>(('CMA city population'!$N$36/SUM('CMA city population'!$N$36:$N$37))*D386)+(('CMA city population'!$N$37/SUM('CMA city population'!$N$36:$N$37))*E386)</f>
        <v>2.8204412062335558</v>
      </c>
      <c r="G386" s="13">
        <v>14.9</v>
      </c>
      <c r="H386" s="13">
        <v>12</v>
      </c>
      <c r="I386" s="18">
        <f>(('CMA city population'!$N$33/SUM('CMA city population'!$N$33:$N$34))*G386)+(('CMA city population'!$N$34/SUM('CMA city population'!$N$33:$N$34))*H386)</f>
        <v>13.293938139428121</v>
      </c>
      <c r="J386" s="13">
        <v>32</v>
      </c>
      <c r="K386" s="13">
        <v>59.1</v>
      </c>
      <c r="L386" s="13">
        <v>52.2</v>
      </c>
      <c r="M386" s="18">
        <f>(('CMA city population'!$N$14/SUM('CMA city population'!$N$14:$N$21))*K386)+(('CMA city population'!$N$21/SUM('CMA city population'!$N$14:$N$21))*L386)</f>
        <v>48.902361804982775</v>
      </c>
      <c r="N386" s="13">
        <v>59.7</v>
      </c>
      <c r="O386" s="13">
        <v>0.3</v>
      </c>
      <c r="P386" s="13">
        <v>2.1</v>
      </c>
      <c r="Q386" s="13">
        <v>3.2</v>
      </c>
      <c r="R386" s="13">
        <v>0</v>
      </c>
      <c r="S386" s="21">
        <f>'Provincial populations'!$N$83*CDD!C386+'Provincial populations'!$M$83*CDD!F386+'Provincial populations'!$L$83*CDD!I386+'Provincial populations'!$K$83*CDD!J386+'Provincial populations'!$J$83*CDD!M386+'Provincial populations'!$I$83*CDD!N386+'Provincial populations'!$H$83*CDD!O386+'Provincial populations'!$G$83*CDD!P386+'Provincial populations'!$F$83*CDD!Q386+'Provincial populations'!$E$83*CDD!R386</f>
        <v>34.849867658391233</v>
      </c>
    </row>
    <row r="387" spans="2:19" x14ac:dyDescent="0.2">
      <c r="B387" s="16">
        <v>40725</v>
      </c>
      <c r="C387" s="13">
        <v>4.5</v>
      </c>
      <c r="D387" s="13">
        <v>3.9</v>
      </c>
      <c r="E387" s="13">
        <v>11.2</v>
      </c>
      <c r="F387" s="18">
        <f>(('CMA city population'!$N$36/SUM('CMA city population'!$N$36:$N$37))*D387)+(('CMA city population'!$N$37/SUM('CMA city population'!$N$36:$N$37))*E387)</f>
        <v>7.4636883222019836</v>
      </c>
      <c r="G387" s="13">
        <v>69.099999999999994</v>
      </c>
      <c r="H387" s="13">
        <v>37.799999999999997</v>
      </c>
      <c r="I387" s="18">
        <f>(('CMA city population'!$N$33/SUM('CMA city population'!$N$33:$N$34))*G387)+(('CMA city population'!$N$34/SUM('CMA city population'!$N$33:$N$34))*H387)</f>
        <v>51.765608194517313</v>
      </c>
      <c r="J387" s="13">
        <v>109</v>
      </c>
      <c r="K387" s="13">
        <v>137.5</v>
      </c>
      <c r="L387" s="13">
        <v>198.6</v>
      </c>
      <c r="M387" s="18">
        <f>(('CMA city population'!$N$14/SUM('CMA city population'!$N$14:$N$21))*K387)+(('CMA city population'!$N$21/SUM('CMA city population'!$N$14:$N$21))*L387)</f>
        <v>171.63248057628687</v>
      </c>
      <c r="N387" s="13">
        <v>156.69999999999999</v>
      </c>
      <c r="O387" s="13">
        <v>15</v>
      </c>
      <c r="P387" s="13">
        <v>42.7</v>
      </c>
      <c r="Q387" s="13">
        <v>34.799999999999997</v>
      </c>
      <c r="R387" s="13">
        <v>5.6</v>
      </c>
      <c r="S387" s="21">
        <f>'Provincial populations'!$N$83*CDD!C387+'Provincial populations'!$M$83*CDD!F387+'Provincial populations'!$L$83*CDD!I387+'Provincial populations'!$K$83*CDD!J387+'Provincial populations'!$J$83*CDD!M387+'Provincial populations'!$I$83*CDD!N387+'Provincial populations'!$H$83*CDD!O387+'Provincial populations'!$G$83*CDD!P387+'Provincial populations'!$F$83*CDD!Q387+'Provincial populations'!$E$83*CDD!R387</f>
        <v>111.49594311791172</v>
      </c>
    </row>
    <row r="388" spans="2:19" x14ac:dyDescent="0.2">
      <c r="B388" s="16">
        <v>40756</v>
      </c>
      <c r="C388" s="13">
        <v>17.5</v>
      </c>
      <c r="D388" s="13">
        <v>1.9</v>
      </c>
      <c r="E388" s="13">
        <v>10.199999999999999</v>
      </c>
      <c r="F388" s="18">
        <f>(('CMA city population'!$N$36/SUM('CMA city population'!$N$36:$N$37))*D388)+(('CMA city population'!$N$37/SUM('CMA city population'!$N$36:$N$37))*E388)</f>
        <v>5.9518648046954059</v>
      </c>
      <c r="G388" s="13">
        <v>43.5</v>
      </c>
      <c r="H388" s="13">
        <v>14.5</v>
      </c>
      <c r="I388" s="18">
        <f>(('CMA city population'!$N$33/SUM('CMA city population'!$N$33:$N$34))*G388)+(('CMA city population'!$N$34/SUM('CMA city population'!$N$33:$N$34))*H388)</f>
        <v>27.43938139428122</v>
      </c>
      <c r="J388" s="13">
        <v>78.5</v>
      </c>
      <c r="K388" s="13">
        <v>82.3</v>
      </c>
      <c r="L388" s="13">
        <v>122.2</v>
      </c>
      <c r="M388" s="18">
        <f>(('CMA city population'!$N$14/SUM('CMA city population'!$N$14:$N$21))*K388)+(('CMA city population'!$N$21/SUM('CMA city population'!$N$14:$N$21))*L388)</f>
        <v>105.22619256750697</v>
      </c>
      <c r="N388" s="13">
        <v>95.8</v>
      </c>
      <c r="O388" s="13">
        <v>6</v>
      </c>
      <c r="P388" s="13">
        <v>31</v>
      </c>
      <c r="Q388" s="13">
        <v>39.9</v>
      </c>
      <c r="R388" s="13">
        <v>6.7</v>
      </c>
      <c r="S388" s="21">
        <f>'Provincial populations'!$N$83*CDD!C388+'Provincial populations'!$M$83*CDD!F388+'Provincial populations'!$L$83*CDD!I388+'Provincial populations'!$K$83*CDD!J388+'Provincial populations'!$J$83*CDD!M388+'Provincial populations'!$I$83*CDD!N388+'Provincial populations'!$H$83*CDD!O388+'Provincial populations'!$G$83*CDD!P388+'Provincial populations'!$F$83*CDD!Q388+'Provincial populations'!$E$83*CDD!R388</f>
        <v>70.852840241762181</v>
      </c>
    </row>
    <row r="389" spans="2:19" x14ac:dyDescent="0.2">
      <c r="B389" s="16">
        <v>40787</v>
      </c>
      <c r="C389" s="13">
        <v>8.9</v>
      </c>
      <c r="D389" s="13">
        <v>0.8</v>
      </c>
      <c r="E389" s="13">
        <v>8.6</v>
      </c>
      <c r="F389" s="18">
        <f>(('CMA city population'!$N$36/SUM('CMA city population'!$N$36:$N$37))*D389)+(('CMA city population'!$N$37/SUM('CMA city population'!$N$36:$N$37))*E389)</f>
        <v>4.6077765634486942</v>
      </c>
      <c r="G389" s="13">
        <v>12.7</v>
      </c>
      <c r="H389" s="13">
        <v>19</v>
      </c>
      <c r="I389" s="18">
        <f>(('CMA city population'!$N$33/SUM('CMA city population'!$N$33:$N$34))*G389)+(('CMA city population'!$N$34/SUM('CMA city population'!$N$33:$N$34))*H389)</f>
        <v>16.189030938483736</v>
      </c>
      <c r="J389" s="13">
        <v>19</v>
      </c>
      <c r="K389" s="13">
        <v>32.9</v>
      </c>
      <c r="L389" s="13">
        <v>39.700000000000003</v>
      </c>
      <c r="M389" s="18">
        <f>(('CMA city population'!$N$14/SUM('CMA city population'!$N$14:$N$21))*K389)+(('CMA city population'!$N$21/SUM('CMA city population'!$N$14:$N$21))*L389)</f>
        <v>35.203010925733039</v>
      </c>
      <c r="N389" s="13">
        <v>38.700000000000003</v>
      </c>
      <c r="O389" s="13">
        <v>6.3</v>
      </c>
      <c r="P389" s="13">
        <v>16.399999999999999</v>
      </c>
      <c r="Q389" s="13">
        <v>16.2</v>
      </c>
      <c r="R389" s="13">
        <v>4.5</v>
      </c>
      <c r="S389" s="21">
        <f>'Provincial populations'!$N$83*CDD!C389+'Provincial populations'!$M$83*CDD!F389+'Provincial populations'!$L$83*CDD!I389+'Provincial populations'!$K$83*CDD!J389+'Provincial populations'!$J$83*CDD!M389+'Provincial populations'!$I$83*CDD!N389+'Provincial populations'!$H$83*CDD!O389+'Provincial populations'!$G$83*CDD!P389+'Provincial populations'!$F$83*CDD!Q389+'Provincial populations'!$E$83*CDD!R389</f>
        <v>26.205475024414341</v>
      </c>
    </row>
    <row r="390" spans="2:19" x14ac:dyDescent="0.2">
      <c r="B390" s="16">
        <v>40817</v>
      </c>
      <c r="C390" s="13">
        <v>0</v>
      </c>
      <c r="D390" s="13">
        <v>0</v>
      </c>
      <c r="E390" s="13">
        <v>0</v>
      </c>
      <c r="F390" s="18">
        <f>(('CMA city population'!$N$36/SUM('CMA city population'!$N$36:$N$37))*D390)+(('CMA city population'!$N$37/SUM('CMA city population'!$N$36:$N$37))*E390)</f>
        <v>0</v>
      </c>
      <c r="G390" s="13">
        <v>0.7</v>
      </c>
      <c r="H390" s="13">
        <v>0</v>
      </c>
      <c r="I390" s="18">
        <f>(('CMA city population'!$N$33/SUM('CMA city population'!$N$33:$N$34))*G390)+(('CMA city population'!$N$34/SUM('CMA city population'!$N$33:$N$34))*H390)</f>
        <v>0.31232989572402936</v>
      </c>
      <c r="J390" s="13">
        <v>10.6</v>
      </c>
      <c r="K390" s="13">
        <v>1.4</v>
      </c>
      <c r="L390" s="13">
        <v>2.4</v>
      </c>
      <c r="M390" s="18">
        <f>(('CMA city population'!$N$14/SUM('CMA city population'!$N$14:$N$21))*K390)+(('CMA city population'!$N$21/SUM('CMA city population'!$N$14:$N$21))*L390)</f>
        <v>2.0309144878323813</v>
      </c>
      <c r="N390" s="13">
        <v>1.4</v>
      </c>
      <c r="O390" s="13">
        <v>0.3</v>
      </c>
      <c r="P390" s="13">
        <v>2</v>
      </c>
      <c r="Q390" s="13">
        <v>1.8</v>
      </c>
      <c r="R390" s="13">
        <v>1.5</v>
      </c>
      <c r="S390" s="21">
        <f>'Provincial populations'!$N$83*CDD!C390+'Provincial populations'!$M$83*CDD!F390+'Provincial populations'!$L$83*CDD!I390+'Provincial populations'!$K$83*CDD!J390+'Provincial populations'!$J$83*CDD!M390+'Provincial populations'!$I$83*CDD!N390+'Provincial populations'!$H$83*CDD!O390+'Provincial populations'!$G$83*CDD!P390+'Provincial populations'!$F$83*CDD!Q390+'Provincial populations'!$E$83*CDD!R390</f>
        <v>1.5933722442265208</v>
      </c>
    </row>
    <row r="391" spans="2:19" x14ac:dyDescent="0.2">
      <c r="B391" s="16">
        <v>40848</v>
      </c>
      <c r="C391" s="13">
        <v>0</v>
      </c>
      <c r="D391" s="13">
        <v>0</v>
      </c>
      <c r="E391" s="13">
        <v>0</v>
      </c>
      <c r="F391" s="18">
        <f>(('CMA city population'!$N$36/SUM('CMA city population'!$N$36:$N$37))*D391)+(('CMA city population'!$N$37/SUM('CMA city population'!$N$36:$N$37))*E391)</f>
        <v>0</v>
      </c>
      <c r="G391" s="13">
        <v>0</v>
      </c>
      <c r="H391" s="13">
        <v>0</v>
      </c>
      <c r="I391" s="18">
        <f>(('CMA city population'!$N$33/SUM('CMA city population'!$N$33:$N$34))*G391)+(('CMA city population'!$N$34/SUM('CMA city population'!$N$33:$N$34))*H391)</f>
        <v>0</v>
      </c>
      <c r="J391" s="13">
        <v>0</v>
      </c>
      <c r="K391" s="13">
        <v>0</v>
      </c>
      <c r="L391" s="13">
        <v>0</v>
      </c>
      <c r="M391" s="18">
        <f>(('CMA city population'!$N$14/SUM('CMA city population'!$N$14:$N$21))*K391)+(('CMA city population'!$N$21/SUM('CMA city population'!$N$14:$N$21))*L391)</f>
        <v>0</v>
      </c>
      <c r="N391" s="13">
        <v>0</v>
      </c>
      <c r="O391" s="13">
        <v>0</v>
      </c>
      <c r="P391" s="13">
        <v>0</v>
      </c>
      <c r="Q391" s="13">
        <v>0</v>
      </c>
      <c r="R391" s="13">
        <v>0</v>
      </c>
      <c r="S391" s="21">
        <f>'Provincial populations'!$N$83*CDD!C391+'Provincial populations'!$M$83*CDD!F391+'Provincial populations'!$L$83*CDD!I391+'Provincial populations'!$K$83*CDD!J391+'Provincial populations'!$J$83*CDD!M391+'Provincial populations'!$I$83*CDD!N391+'Provincial populations'!$H$83*CDD!O391+'Provincial populations'!$G$83*CDD!P391+'Provincial populations'!$F$83*CDD!Q391+'Provincial populations'!$E$83*CDD!R391</f>
        <v>0</v>
      </c>
    </row>
    <row r="392" spans="2:19" x14ac:dyDescent="0.2">
      <c r="B392" s="16">
        <v>40878</v>
      </c>
      <c r="C392" s="13">
        <v>0</v>
      </c>
      <c r="D392" s="13">
        <v>0</v>
      </c>
      <c r="E392" s="13">
        <v>0</v>
      </c>
      <c r="F392" s="18">
        <f>(('CMA city population'!$N$36/SUM('CMA city population'!$N$36:$N$37))*D392)+(('CMA city population'!$N$37/SUM('CMA city population'!$N$36:$N$37))*E392)</f>
        <v>0</v>
      </c>
      <c r="G392" s="13">
        <v>0</v>
      </c>
      <c r="H392" s="13">
        <v>0</v>
      </c>
      <c r="I392" s="18">
        <f>(('CMA city population'!$N$33/SUM('CMA city population'!$N$33:$N$34))*G392)+(('CMA city population'!$N$34/SUM('CMA city population'!$N$33:$N$34))*H392)</f>
        <v>0</v>
      </c>
      <c r="J392" s="13">
        <v>0</v>
      </c>
      <c r="K392" s="13">
        <v>0</v>
      </c>
      <c r="L392" s="13">
        <v>0</v>
      </c>
      <c r="M392" s="18">
        <f>(('CMA city population'!$N$14/SUM('CMA city population'!$N$14:$N$21))*K392)+(('CMA city population'!$N$21/SUM('CMA city population'!$N$14:$N$21))*L392)</f>
        <v>0</v>
      </c>
      <c r="N392" s="13">
        <v>0</v>
      </c>
      <c r="O392" s="13">
        <v>0</v>
      </c>
      <c r="P392" s="13">
        <v>0</v>
      </c>
      <c r="Q392" s="13">
        <v>0</v>
      </c>
      <c r="R392" s="13">
        <v>0</v>
      </c>
      <c r="S392" s="21">
        <f>'Provincial populations'!$N$83*CDD!C392+'Provincial populations'!$M$83*CDD!F392+'Provincial populations'!$L$83*CDD!I392+'Provincial populations'!$K$83*CDD!J392+'Provincial populations'!$J$83*CDD!M392+'Provincial populations'!$I$83*CDD!N392+'Provincial populations'!$H$83*CDD!O392+'Provincial populations'!$G$83*CDD!P392+'Provincial populations'!$F$83*CDD!Q392+'Provincial populations'!$E$83*CDD!R392</f>
        <v>0</v>
      </c>
    </row>
    <row r="393" spans="2:19" x14ac:dyDescent="0.2">
      <c r="B393" s="16">
        <v>40909</v>
      </c>
      <c r="C393" s="13">
        <v>0</v>
      </c>
      <c r="D393" s="13">
        <v>0</v>
      </c>
      <c r="E393" s="13">
        <v>0</v>
      </c>
      <c r="F393" s="18">
        <f>(('CMA city population'!$O$36/SUM('CMA city population'!$O$36:$O$37))*D393)+(('CMA city population'!$O$37/SUM('CMA city population'!$O$36:$O$37))*E393)</f>
        <v>0</v>
      </c>
      <c r="G393" s="13">
        <v>0</v>
      </c>
      <c r="H393" s="13">
        <v>0</v>
      </c>
      <c r="I393" s="18">
        <f>(('CMA city population'!$O$33/SUM('CMA city population'!$O$33:$O$34))*G393)+(('CMA city population'!$O$34/SUM('CMA city population'!$O$33:$O$34))*H393)</f>
        <v>0</v>
      </c>
      <c r="J393" s="13">
        <v>0</v>
      </c>
      <c r="K393" s="13">
        <v>0</v>
      </c>
      <c r="L393" s="13">
        <v>0</v>
      </c>
      <c r="M393" s="18">
        <f>(('CMA city population'!$O$14/SUM('CMA city population'!$O$14:$O$21))*K393)+(('CMA city population'!$O$21/SUM('CMA city population'!$O$14:$O$21))*L393)</f>
        <v>0</v>
      </c>
      <c r="N393" s="13">
        <v>0</v>
      </c>
      <c r="O393" s="13">
        <v>0</v>
      </c>
      <c r="P393" s="13">
        <v>0</v>
      </c>
      <c r="Q393" s="13">
        <v>0</v>
      </c>
      <c r="R393" s="13">
        <v>0</v>
      </c>
      <c r="S393" s="21">
        <f>'Provincial populations'!$N$84*CDD!C393+'Provincial populations'!$M$84*CDD!F393+'Provincial populations'!$L$84*CDD!I393+'Provincial populations'!$K$84*CDD!J393+'Provincial populations'!$J$84*CDD!M393+'Provincial populations'!$I$84*CDD!N393+'Provincial populations'!$H$84*CDD!O393+'Provincial populations'!$G$84*CDD!P393+'Provincial populations'!$F$84*CDD!Q393+'Provincial populations'!$E$84*CDD!R393</f>
        <v>0</v>
      </c>
    </row>
    <row r="394" spans="2:19" x14ac:dyDescent="0.2">
      <c r="B394" s="16">
        <v>40940</v>
      </c>
      <c r="C394" s="13">
        <v>0</v>
      </c>
      <c r="D394" s="13">
        <v>0</v>
      </c>
      <c r="E394" s="13">
        <v>0</v>
      </c>
      <c r="F394" s="18">
        <f>(('CMA city population'!$O$36/SUM('CMA city population'!$O$36:$O$37))*D394)+(('CMA city population'!$O$37/SUM('CMA city population'!$O$36:$O$37))*E394)</f>
        <v>0</v>
      </c>
      <c r="G394" s="13">
        <v>0</v>
      </c>
      <c r="H394" s="13">
        <v>0</v>
      </c>
      <c r="I394" s="18">
        <f>(('CMA city population'!$O$33/SUM('CMA city population'!$O$33:$O$34))*G394)+(('CMA city population'!$O$34/SUM('CMA city population'!$O$33:$O$34))*H394)</f>
        <v>0</v>
      </c>
      <c r="J394" s="13">
        <v>0</v>
      </c>
      <c r="K394" s="13">
        <v>0</v>
      </c>
      <c r="L394" s="13">
        <v>0</v>
      </c>
      <c r="M394" s="18">
        <f>(('CMA city population'!$O$14/SUM('CMA city population'!$O$14:$O$21))*K394)+(('CMA city population'!$O$21/SUM('CMA city population'!$O$14:$O$21))*L394)</f>
        <v>0</v>
      </c>
      <c r="N394" s="13">
        <v>0</v>
      </c>
      <c r="O394" s="13">
        <v>0</v>
      </c>
      <c r="P394" s="13">
        <v>0</v>
      </c>
      <c r="Q394" s="13">
        <v>0</v>
      </c>
      <c r="R394" s="13">
        <v>0</v>
      </c>
      <c r="S394" s="21">
        <f>'Provincial populations'!$N$84*CDD!C394+'Provincial populations'!$M$84*CDD!F394+'Provincial populations'!$L$84*CDD!I394+'Provincial populations'!$K$84*CDD!J394+'Provincial populations'!$J$84*CDD!M394+'Provincial populations'!$I$84*CDD!N394+'Provincial populations'!$H$84*CDD!O394+'Provincial populations'!$G$84*CDD!P394+'Provincial populations'!$F$84*CDD!Q394+'Provincial populations'!$E$84*CDD!R394</f>
        <v>0</v>
      </c>
    </row>
    <row r="395" spans="2:19" x14ac:dyDescent="0.2">
      <c r="B395" s="16">
        <v>40969</v>
      </c>
      <c r="C395" s="13">
        <v>0</v>
      </c>
      <c r="D395" s="13">
        <v>0</v>
      </c>
      <c r="E395" s="13">
        <v>0</v>
      </c>
      <c r="F395" s="18">
        <f>(('CMA city population'!$O$36/SUM('CMA city population'!$O$36:$O$37))*D395)+(('CMA city population'!$O$37/SUM('CMA city population'!$O$36:$O$37))*E395)</f>
        <v>0</v>
      </c>
      <c r="G395" s="13">
        <v>0</v>
      </c>
      <c r="H395" s="13">
        <v>0</v>
      </c>
      <c r="I395" s="18">
        <f>(('CMA city population'!$O$33/SUM('CMA city population'!$O$33:$O$34))*G395)+(('CMA city population'!$O$34/SUM('CMA city population'!$O$33:$O$34))*H395)</f>
        <v>0</v>
      </c>
      <c r="J395" s="13">
        <v>0</v>
      </c>
      <c r="K395" s="13">
        <v>0</v>
      </c>
      <c r="L395" s="13">
        <v>0.2</v>
      </c>
      <c r="M395" s="18">
        <f>(('CMA city population'!$O$14/SUM('CMA city population'!$O$14:$O$21))*K395)+(('CMA city population'!$O$21/SUM('CMA city population'!$O$14:$O$21))*L395)</f>
        <v>0.1501030790214532</v>
      </c>
      <c r="N395" s="13">
        <v>0</v>
      </c>
      <c r="O395" s="13">
        <v>0</v>
      </c>
      <c r="P395" s="13">
        <v>1.4</v>
      </c>
      <c r="Q395" s="13">
        <v>0</v>
      </c>
      <c r="R395" s="13">
        <v>0</v>
      </c>
      <c r="S395" s="21">
        <f>'Provincial populations'!$N$84*CDD!C395+'Provincial populations'!$M$84*CDD!F395+'Provincial populations'!$L$84*CDD!I395+'Provincial populations'!$K$84*CDD!J395+'Provincial populations'!$J$84*CDD!M395+'Provincial populations'!$I$84*CDD!N395+'Provincial populations'!$H$84*CDD!O395+'Provincial populations'!$G$84*CDD!P395+'Provincial populations'!$F$84*CDD!Q395+'Provincial populations'!$E$84*CDD!R395</f>
        <v>9.6008801337539446E-2</v>
      </c>
    </row>
    <row r="396" spans="2:19" x14ac:dyDescent="0.2">
      <c r="B396" s="16">
        <v>41000</v>
      </c>
      <c r="C396" s="13">
        <v>0</v>
      </c>
      <c r="D396" s="13">
        <v>0</v>
      </c>
      <c r="E396" s="13">
        <v>0</v>
      </c>
      <c r="F396" s="18">
        <f>(('CMA city population'!$O$36/SUM('CMA city population'!$O$36:$O$37))*D396)+(('CMA city population'!$O$37/SUM('CMA city population'!$O$36:$O$37))*E396)</f>
        <v>0</v>
      </c>
      <c r="G396" s="13">
        <v>0</v>
      </c>
      <c r="H396" s="13">
        <v>0</v>
      </c>
      <c r="I396" s="18">
        <f>(('CMA city population'!$O$33/SUM('CMA city population'!$O$33:$O$34))*G396)+(('CMA city population'!$O$34/SUM('CMA city population'!$O$33:$O$34))*H396)</f>
        <v>0</v>
      </c>
      <c r="J396" s="13">
        <v>0</v>
      </c>
      <c r="K396" s="13">
        <v>3.2</v>
      </c>
      <c r="L396" s="13">
        <v>0</v>
      </c>
      <c r="M396" s="18">
        <f>(('CMA city population'!$O$14/SUM('CMA city population'!$O$14:$O$21))*K396)+(('CMA city population'!$O$21/SUM('CMA city population'!$O$14:$O$21))*L396)</f>
        <v>0.52728381440073324</v>
      </c>
      <c r="N396" s="13">
        <v>3.7</v>
      </c>
      <c r="O396" s="13">
        <v>0</v>
      </c>
      <c r="P396" s="13">
        <v>0</v>
      </c>
      <c r="Q396" s="13">
        <v>0</v>
      </c>
      <c r="R396" s="13">
        <v>0</v>
      </c>
      <c r="S396" s="21">
        <f>'Provincial populations'!$N$84*CDD!C396+'Provincial populations'!$M$84*CDD!F396+'Provincial populations'!$L$84*CDD!I396+'Provincial populations'!$K$84*CDD!J396+'Provincial populations'!$J$84*CDD!M396+'Provincial populations'!$I$84*CDD!N396+'Provincial populations'!$H$84*CDD!O396+'Provincial populations'!$G$84*CDD!P396+'Provincial populations'!$F$84*CDD!Q396+'Provincial populations'!$E$84*CDD!R396</f>
        <v>1.0644633100227563</v>
      </c>
    </row>
    <row r="397" spans="2:19" x14ac:dyDescent="0.2">
      <c r="B397" s="16">
        <v>41030</v>
      </c>
      <c r="C397" s="13">
        <v>0</v>
      </c>
      <c r="D397" s="13">
        <v>0</v>
      </c>
      <c r="E397" s="13">
        <v>0</v>
      </c>
      <c r="F397" s="18">
        <f>(('CMA city population'!$O$36/SUM('CMA city population'!$O$36:$O$37))*D397)+(('CMA city population'!$O$37/SUM('CMA city population'!$O$36:$O$37))*E397)</f>
        <v>0</v>
      </c>
      <c r="G397" s="13">
        <v>2.2000000000000002</v>
      </c>
      <c r="H397" s="13">
        <v>1</v>
      </c>
      <c r="I397" s="18">
        <f>(('CMA city population'!$O$33/SUM('CMA city population'!$O$33:$O$34))*G397)+(('CMA city population'!$O$34/SUM('CMA city population'!$O$33:$O$34))*H397)</f>
        <v>1.5331621500254204</v>
      </c>
      <c r="J397" s="13">
        <v>0</v>
      </c>
      <c r="K397" s="13">
        <v>28.7</v>
      </c>
      <c r="L397" s="13">
        <v>36.700000000000003</v>
      </c>
      <c r="M397" s="18">
        <f>(('CMA city population'!$O$14/SUM('CMA city population'!$O$14:$O$21))*K397)+(('CMA city population'!$O$21/SUM('CMA city population'!$O$14:$O$21))*L397)</f>
        <v>32.272991710843236</v>
      </c>
      <c r="N397" s="13">
        <v>29.3</v>
      </c>
      <c r="O397" s="13">
        <v>0</v>
      </c>
      <c r="P397" s="13">
        <v>0</v>
      </c>
      <c r="Q397" s="13">
        <v>0.3</v>
      </c>
      <c r="R397" s="13">
        <v>0</v>
      </c>
      <c r="S397" s="21">
        <f>'Provincial populations'!$N$84*CDD!C397+'Provincial populations'!$M$84*CDD!F397+'Provincial populations'!$L$84*CDD!I397+'Provincial populations'!$K$84*CDD!J397+'Provincial populations'!$J$84*CDD!M397+'Provincial populations'!$I$84*CDD!N397+'Provincial populations'!$H$84*CDD!O397+'Provincial populations'!$G$84*CDD!P397+'Provincial populations'!$F$84*CDD!Q397+'Provincial populations'!$E$84*CDD!R397</f>
        <v>19.324183403442092</v>
      </c>
    </row>
    <row r="398" spans="2:19" x14ac:dyDescent="0.2">
      <c r="B398" s="16">
        <v>41061</v>
      </c>
      <c r="C398" s="13">
        <v>0.4</v>
      </c>
      <c r="D398" s="13">
        <v>0.3</v>
      </c>
      <c r="E398" s="13">
        <v>0.5</v>
      </c>
      <c r="F398" s="18">
        <f>(('CMA city population'!$O$36/SUM('CMA city population'!$O$36:$O$37))*D398)+(('CMA city population'!$O$37/SUM('CMA city population'!$O$36:$O$37))*E398)</f>
        <v>0.39741467019963361</v>
      </c>
      <c r="G398" s="13">
        <v>24</v>
      </c>
      <c r="H398" s="13">
        <v>10.4</v>
      </c>
      <c r="I398" s="18">
        <f>(('CMA city population'!$O$33/SUM('CMA city population'!$O$33:$O$34))*G398)+(('CMA city population'!$O$34/SUM('CMA city population'!$O$33:$O$34))*H398)</f>
        <v>16.442504366954765</v>
      </c>
      <c r="J398" s="13">
        <v>39.9</v>
      </c>
      <c r="K398" s="13">
        <v>2.4</v>
      </c>
      <c r="L398" s="13">
        <v>101.6</v>
      </c>
      <c r="M398" s="18">
        <f>(('CMA city population'!$O$14/SUM('CMA city population'!$O$14:$O$21))*K398)+(('CMA city population'!$O$21/SUM('CMA city population'!$O$14:$O$21))*L398)</f>
        <v>76.647827003698765</v>
      </c>
      <c r="N398" s="13">
        <v>80.400000000000006</v>
      </c>
      <c r="O398" s="13">
        <v>1.6</v>
      </c>
      <c r="P398" s="13">
        <v>9.6</v>
      </c>
      <c r="Q398" s="13">
        <v>8.5</v>
      </c>
      <c r="R398" s="13">
        <v>1.8</v>
      </c>
      <c r="S398" s="21">
        <f>'Provincial populations'!$N$84*CDD!C398+'Provincial populations'!$M$84*CDD!F398+'Provincial populations'!$L$84*CDD!I398+'Provincial populations'!$K$84*CDD!J398+'Provincial populations'!$J$84*CDD!M398+'Provincial populations'!$I$84*CDD!N398+'Provincial populations'!$H$84*CDD!O398+'Provincial populations'!$G$84*CDD!P398+'Provincial populations'!$F$84*CDD!Q398+'Provincial populations'!$E$84*CDD!R398</f>
        <v>50.698607833379604</v>
      </c>
    </row>
    <row r="399" spans="2:19" x14ac:dyDescent="0.2">
      <c r="B399" s="16">
        <v>41091</v>
      </c>
      <c r="C399" s="13">
        <v>17</v>
      </c>
      <c r="D399" s="13">
        <v>25.2</v>
      </c>
      <c r="E399" s="13">
        <v>31.6</v>
      </c>
      <c r="F399" s="18">
        <f>(('CMA city population'!$O$36/SUM('CMA city population'!$O$36:$O$37))*D399)+(('CMA city population'!$O$37/SUM('CMA city population'!$O$36:$O$37))*E399)</f>
        <v>28.317269446388277</v>
      </c>
      <c r="G399" s="13">
        <v>83.5</v>
      </c>
      <c r="H399" s="13">
        <v>59.1</v>
      </c>
      <c r="I399" s="18">
        <f>(('CMA city population'!$O$33/SUM('CMA city population'!$O$33:$O$34))*G399)+(('CMA city population'!$O$34/SUM('CMA city population'!$O$33:$O$34))*H399)</f>
        <v>69.94096371718355</v>
      </c>
      <c r="J399" s="13">
        <v>137</v>
      </c>
      <c r="K399" s="13">
        <v>119.2</v>
      </c>
      <c r="L399" s="13">
        <v>195.4</v>
      </c>
      <c r="M399" s="18">
        <f>(('CMA city population'!$O$14/SUM('CMA city population'!$O$14:$O$21))*K399)+(('CMA city population'!$O$21/SUM('CMA city population'!$O$14:$O$21))*L399)</f>
        <v>166.29203029038709</v>
      </c>
      <c r="N399" s="13">
        <v>133.80000000000001</v>
      </c>
      <c r="O399" s="13">
        <v>13.2</v>
      </c>
      <c r="P399" s="13">
        <v>64.900000000000006</v>
      </c>
      <c r="Q399" s="13">
        <v>58.8</v>
      </c>
      <c r="R399" s="13">
        <v>19.399999999999999</v>
      </c>
      <c r="S399" s="21">
        <f>'Provincial populations'!$N$84*CDD!C399+'Provincial populations'!$M$84*CDD!F399+'Provincial populations'!$L$84*CDD!I399+'Provincial populations'!$K$84*CDD!J399+'Provincial populations'!$J$84*CDD!M399+'Provincial populations'!$I$84*CDD!N399+'Provincial populations'!$H$84*CDD!O399+'Provincial populations'!$G$84*CDD!P399+'Provincial populations'!$F$84*CDD!Q399+'Provincial populations'!$E$84*CDD!R399</f>
        <v>110.41463720108135</v>
      </c>
    </row>
    <row r="400" spans="2:19" x14ac:dyDescent="0.2">
      <c r="B400" s="16">
        <v>41122</v>
      </c>
      <c r="C400" s="13">
        <v>10</v>
      </c>
      <c r="D400" s="13">
        <v>12.6</v>
      </c>
      <c r="E400" s="13">
        <v>30.2</v>
      </c>
      <c r="F400" s="18">
        <f>(('CMA city population'!$O$36/SUM('CMA city population'!$O$36:$O$37))*D400)+(('CMA city population'!$O$37/SUM('CMA city population'!$O$36:$O$37))*E400)</f>
        <v>21.172490977567758</v>
      </c>
      <c r="G400" s="13">
        <v>36.299999999999997</v>
      </c>
      <c r="H400" s="13">
        <v>23.4</v>
      </c>
      <c r="I400" s="18">
        <f>(('CMA city population'!$O$33/SUM('CMA city population'!$O$33:$O$34))*G400)+(('CMA city population'!$O$34/SUM('CMA city population'!$O$33:$O$34))*H400)</f>
        <v>29.131493112773271</v>
      </c>
      <c r="J400" s="13">
        <v>59.9</v>
      </c>
      <c r="K400" s="13">
        <v>113.9</v>
      </c>
      <c r="L400" s="13">
        <v>112.1</v>
      </c>
      <c r="M400" s="18">
        <f>(('CMA city population'!$O$14/SUM('CMA city population'!$O$14:$O$21))*K400)+(('CMA city population'!$O$21/SUM('CMA city population'!$O$14:$O$21))*L400)</f>
        <v>102.90078406035062</v>
      </c>
      <c r="N400" s="13">
        <v>129.69999999999999</v>
      </c>
      <c r="O400" s="13">
        <v>15</v>
      </c>
      <c r="P400" s="13">
        <v>88</v>
      </c>
      <c r="Q400" s="13">
        <v>94.4</v>
      </c>
      <c r="R400" s="13">
        <v>41</v>
      </c>
      <c r="S400" s="21">
        <f>'Provincial populations'!$N$84*CDD!C400+'Provincial populations'!$M$84*CDD!F400+'Provincial populations'!$L$84*CDD!I400+'Provincial populations'!$K$84*CDD!J400+'Provincial populations'!$J$84*CDD!M400+'Provincial populations'!$I$84*CDD!N400+'Provincial populations'!$H$84*CDD!O400+'Provincial populations'!$G$84*CDD!P400+'Provincial populations'!$F$84*CDD!Q400+'Provincial populations'!$E$84*CDD!R400</f>
        <v>80.371846017462218</v>
      </c>
    </row>
    <row r="401" spans="2:19" x14ac:dyDescent="0.2">
      <c r="B401" s="16">
        <v>41153</v>
      </c>
      <c r="C401" s="13">
        <v>1.4</v>
      </c>
      <c r="D401" s="13">
        <v>0</v>
      </c>
      <c r="E401" s="13">
        <v>0.9</v>
      </c>
      <c r="F401" s="18">
        <f>(('CMA city population'!$O$36/SUM('CMA city population'!$O$36:$O$37))*D401)+(('CMA city population'!$O$37/SUM('CMA city population'!$O$36:$O$37))*E401)</f>
        <v>0.43836601589835122</v>
      </c>
      <c r="G401" s="13">
        <v>4.7</v>
      </c>
      <c r="H401" s="13">
        <v>0.2</v>
      </c>
      <c r="I401" s="18">
        <f>(('CMA city population'!$O$33/SUM('CMA city population'!$O$33:$O$34))*G401)+(('CMA city population'!$O$34/SUM('CMA city population'!$O$33:$O$34))*H401)</f>
        <v>2.1993580625953264</v>
      </c>
      <c r="J401" s="13">
        <v>12.9</v>
      </c>
      <c r="K401" s="13">
        <v>20.6</v>
      </c>
      <c r="L401" s="13">
        <v>35.6</v>
      </c>
      <c r="M401" s="18">
        <f>(('CMA city population'!$O$14/SUM('CMA city population'!$O$14:$O$21))*K401)+(('CMA city population'!$O$21/SUM('CMA city population'!$O$14:$O$21))*L401)</f>
        <v>30.112737621023392</v>
      </c>
      <c r="N401" s="13">
        <v>32.700000000000003</v>
      </c>
      <c r="O401" s="13">
        <v>0</v>
      </c>
      <c r="P401" s="19">
        <v>13.76</v>
      </c>
      <c r="Q401" s="13">
        <v>8.1999999999999993</v>
      </c>
      <c r="R401" s="13">
        <v>4.9000000000000004</v>
      </c>
      <c r="S401" s="21">
        <f>'Provincial populations'!$N$84*CDD!C401+'Provincial populations'!$M$84*CDD!F401+'Provincial populations'!$L$84*CDD!I401+'Provincial populations'!$K$84*CDD!J401+'Provincial populations'!$J$84*CDD!M401+'Provincial populations'!$I$84*CDD!N401+'Provincial populations'!$H$84*CDD!O401+'Provincial populations'!$G$84*CDD!P401+'Provincial populations'!$F$84*CDD!Q401+'Provincial populations'!$E$84*CDD!R401</f>
        <v>20.479881676245594</v>
      </c>
    </row>
    <row r="402" spans="2:19" x14ac:dyDescent="0.2">
      <c r="B402" s="16">
        <v>41183</v>
      </c>
      <c r="C402" s="13">
        <v>0</v>
      </c>
      <c r="D402" s="13">
        <v>0</v>
      </c>
      <c r="E402" s="13">
        <v>0</v>
      </c>
      <c r="F402" s="18">
        <f>(('CMA city population'!$O$36/SUM('CMA city population'!$O$36:$O$37))*D402)+(('CMA city population'!$O$37/SUM('CMA city population'!$O$36:$O$37))*E402)</f>
        <v>0</v>
      </c>
      <c r="G402" s="13">
        <v>0</v>
      </c>
      <c r="H402" s="13">
        <v>0</v>
      </c>
      <c r="I402" s="18">
        <f>(('CMA city population'!$O$33/SUM('CMA city population'!$O$33:$O$34))*G402)+(('CMA city population'!$O$34/SUM('CMA city population'!$O$33:$O$34))*H402)</f>
        <v>0</v>
      </c>
      <c r="J402" s="13">
        <v>0</v>
      </c>
      <c r="K402" s="13">
        <v>0.7</v>
      </c>
      <c r="L402" s="13">
        <v>1.1000000000000001</v>
      </c>
      <c r="M402" s="18">
        <f>(('CMA city population'!$O$14/SUM('CMA city population'!$O$14:$O$21))*K402)+(('CMA city population'!$O$21/SUM('CMA city population'!$O$14:$O$21))*L402)</f>
        <v>0.940910269018153</v>
      </c>
      <c r="N402" s="13">
        <v>0</v>
      </c>
      <c r="O402" s="13">
        <v>0</v>
      </c>
      <c r="P402" s="13">
        <v>0</v>
      </c>
      <c r="Q402" s="13">
        <v>0</v>
      </c>
      <c r="R402" s="13">
        <v>0</v>
      </c>
      <c r="S402" s="21">
        <f>'Provincial populations'!$N$84*CDD!C402+'Provincial populations'!$M$84*CDD!F402+'Provincial populations'!$L$84*CDD!I402+'Provincial populations'!$K$84*CDD!J402+'Provincial populations'!$J$84*CDD!M402+'Provincial populations'!$I$84*CDD!N402+'Provincial populations'!$H$84*CDD!O402+'Provincial populations'!$G$84*CDD!P402+'Provincial populations'!$F$84*CDD!Q402+'Provincial populations'!$E$84*CDD!R402</f>
        <v>0.36319113721380014</v>
      </c>
    </row>
    <row r="403" spans="2:19" x14ac:dyDescent="0.2">
      <c r="B403" s="16">
        <v>41214</v>
      </c>
      <c r="C403" s="13">
        <v>0</v>
      </c>
      <c r="D403" s="13">
        <v>0</v>
      </c>
      <c r="E403" s="13">
        <v>0</v>
      </c>
      <c r="F403" s="18">
        <f>(('CMA city population'!$O$36/SUM('CMA city population'!$O$36:$O$37))*D403)+(('CMA city population'!$O$37/SUM('CMA city population'!$O$36:$O$37))*E403)</f>
        <v>0</v>
      </c>
      <c r="G403" s="13">
        <v>0</v>
      </c>
      <c r="H403" s="13">
        <v>0</v>
      </c>
      <c r="I403" s="18">
        <f>(('CMA city population'!$O$33/SUM('CMA city population'!$O$33:$O$34))*G403)+(('CMA city population'!$O$34/SUM('CMA city population'!$O$33:$O$34))*H403)</f>
        <v>0</v>
      </c>
      <c r="J403" s="13">
        <v>0</v>
      </c>
      <c r="K403" s="13">
        <v>0</v>
      </c>
      <c r="L403" s="13">
        <v>0</v>
      </c>
      <c r="M403" s="18">
        <f>(('CMA city population'!$O$14/SUM('CMA city population'!$O$14:$O$21))*K403)+(('CMA city population'!$O$21/SUM('CMA city population'!$O$14:$O$21))*L403)</f>
        <v>0</v>
      </c>
      <c r="N403" s="13">
        <v>0</v>
      </c>
      <c r="O403" s="13">
        <v>0</v>
      </c>
      <c r="P403" s="13">
        <v>0</v>
      </c>
      <c r="Q403" s="13">
        <v>0</v>
      </c>
      <c r="R403" s="13">
        <v>0</v>
      </c>
      <c r="S403" s="21">
        <f>'Provincial populations'!$N$84*CDD!C403+'Provincial populations'!$M$84*CDD!F403+'Provincial populations'!$L$84*CDD!I403+'Provincial populations'!$K$84*CDD!J403+'Provincial populations'!$J$84*CDD!M403+'Provincial populations'!$I$84*CDD!N403+'Provincial populations'!$H$84*CDD!O403+'Provincial populations'!$G$84*CDD!P403+'Provincial populations'!$F$84*CDD!Q403+'Provincial populations'!$E$84*CDD!R403</f>
        <v>0</v>
      </c>
    </row>
    <row r="404" spans="2:19" x14ac:dyDescent="0.2">
      <c r="B404" s="16">
        <v>41244</v>
      </c>
      <c r="C404" s="13">
        <v>0</v>
      </c>
      <c r="D404" s="13">
        <v>0</v>
      </c>
      <c r="E404" s="13">
        <v>0</v>
      </c>
      <c r="F404" s="18">
        <f>(('CMA city population'!$O$36/SUM('CMA city population'!$O$36:$O$37))*D404)+(('CMA city population'!$O$37/SUM('CMA city population'!$O$36:$O$37))*E404)</f>
        <v>0</v>
      </c>
      <c r="G404" s="13">
        <v>0</v>
      </c>
      <c r="H404" s="13">
        <v>0</v>
      </c>
      <c r="I404" s="18">
        <f>(('CMA city population'!$O$33/SUM('CMA city population'!$O$33:$O$34))*G404)+(('CMA city population'!$O$34/SUM('CMA city population'!$O$33:$O$34))*H404)</f>
        <v>0</v>
      </c>
      <c r="J404" s="13">
        <v>0</v>
      </c>
      <c r="K404" s="13">
        <v>0</v>
      </c>
      <c r="L404" s="13">
        <v>0</v>
      </c>
      <c r="M404" s="18">
        <f>(('CMA city population'!$O$14/SUM('CMA city population'!$O$14:$O$21))*K404)+(('CMA city population'!$O$21/SUM('CMA city population'!$O$14:$O$21))*L404)</f>
        <v>0</v>
      </c>
      <c r="N404" s="13">
        <v>0</v>
      </c>
      <c r="O404" s="13">
        <v>0</v>
      </c>
      <c r="P404" s="13">
        <v>0</v>
      </c>
      <c r="Q404" s="13">
        <v>0</v>
      </c>
      <c r="R404" s="13">
        <v>0</v>
      </c>
      <c r="S404" s="21">
        <f>'Provincial populations'!$N$84*CDD!C404+'Provincial populations'!$M$84*CDD!F404+'Provincial populations'!$L$84*CDD!I404+'Provincial populations'!$K$84*CDD!J404+'Provincial populations'!$J$84*CDD!M404+'Provincial populations'!$I$84*CDD!N404+'Provincial populations'!$H$84*CDD!O404+'Provincial populations'!$G$84*CDD!P404+'Provincial populations'!$F$84*CDD!Q404+'Provincial populations'!$E$84*CDD!R404</f>
        <v>0</v>
      </c>
    </row>
    <row r="405" spans="2:19" x14ac:dyDescent="0.2">
      <c r="B405" s="16">
        <v>41275</v>
      </c>
      <c r="C405" s="13">
        <v>0</v>
      </c>
      <c r="D405" s="13">
        <v>0</v>
      </c>
      <c r="E405" s="13">
        <v>0</v>
      </c>
      <c r="F405" s="18">
        <f>(('CMA city population'!$P$36/SUM('CMA city population'!$P$36:$P$37))*D405)+(('CMA city population'!$P$37/SUM('CMA city population'!$P$36:$P$37))*E405)</f>
        <v>0</v>
      </c>
      <c r="G405" s="13">
        <v>0</v>
      </c>
      <c r="H405" s="13">
        <v>0</v>
      </c>
      <c r="I405" s="18">
        <f>(('CMA city population'!$P$33/SUM('CMA city population'!$P$33:$P$34))*G405)+(('CMA city population'!$P$34/SUM('CMA city population'!$P$33:$P$34))*H405)</f>
        <v>0</v>
      </c>
      <c r="J405" s="13">
        <v>0</v>
      </c>
      <c r="K405" s="13">
        <v>0</v>
      </c>
      <c r="L405" s="13">
        <v>0</v>
      </c>
      <c r="M405" s="18">
        <f>(('CMA city population'!$P$14/SUM('CMA city population'!$P$14:$P$21))*K405)+(('CMA city population'!$P$21/SUM('CMA city population'!$P$14:$P$21))*L405)</f>
        <v>0</v>
      </c>
      <c r="N405" s="13">
        <v>0</v>
      </c>
      <c r="O405" s="13">
        <v>0</v>
      </c>
      <c r="P405" s="13">
        <v>0</v>
      </c>
      <c r="Q405" s="13">
        <v>0</v>
      </c>
      <c r="R405" s="13">
        <v>0</v>
      </c>
      <c r="S405" s="21">
        <f>'Provincial populations'!$N$85*CDD!C405+'Provincial populations'!$M$85*CDD!F405+'Provincial populations'!$L$85*CDD!I405+'Provincial populations'!$K$85*CDD!J405+'Provincial populations'!$J$85*CDD!M405+'Provincial populations'!$I$85*CDD!N405+'Provincial populations'!$H$85*CDD!O405+'Provincial populations'!$G$85*CDD!P405+'Provincial populations'!$F$85*CDD!Q405+'Provincial populations'!$E$85*CDD!R405</f>
        <v>0</v>
      </c>
    </row>
    <row r="406" spans="2:19" x14ac:dyDescent="0.2">
      <c r="B406" s="16">
        <v>41306</v>
      </c>
      <c r="C406" s="13">
        <v>0</v>
      </c>
      <c r="D406" s="13">
        <v>0</v>
      </c>
      <c r="E406" s="13">
        <v>0</v>
      </c>
      <c r="F406" s="18">
        <f>(('CMA city population'!$P$36/SUM('CMA city population'!$P$36:$P$37))*D406)+(('CMA city population'!$P$37/SUM('CMA city population'!$P$36:$P$37))*E406)</f>
        <v>0</v>
      </c>
      <c r="G406" s="13">
        <v>0</v>
      </c>
      <c r="H406" s="13">
        <v>0</v>
      </c>
      <c r="I406" s="18">
        <f>(('CMA city population'!$P$33/SUM('CMA city population'!$P$33:$P$34))*G406)+(('CMA city population'!$P$34/SUM('CMA city population'!$P$33:$P$34))*H406)</f>
        <v>0</v>
      </c>
      <c r="J406" s="13">
        <v>0</v>
      </c>
      <c r="K406" s="13">
        <v>0</v>
      </c>
      <c r="L406" s="13">
        <v>0</v>
      </c>
      <c r="M406" s="18">
        <f>(('CMA city population'!$P$14/SUM('CMA city population'!$P$14:$P$21))*K406)+(('CMA city population'!$P$21/SUM('CMA city population'!$P$14:$P$21))*L406)</f>
        <v>0</v>
      </c>
      <c r="N406" s="13">
        <v>0</v>
      </c>
      <c r="O406" s="13">
        <v>0</v>
      </c>
      <c r="P406" s="13">
        <v>0</v>
      </c>
      <c r="Q406" s="13">
        <v>0</v>
      </c>
      <c r="R406" s="13">
        <v>0</v>
      </c>
      <c r="S406" s="21">
        <f>'Provincial populations'!$N$85*CDD!C406+'Provincial populations'!$M$85*CDD!F406+'Provincial populations'!$L$85*CDD!I406+'Provincial populations'!$K$85*CDD!J406+'Provincial populations'!$J$85*CDD!M406+'Provincial populations'!$I$85*CDD!N406+'Provincial populations'!$H$85*CDD!O406+'Provincial populations'!$G$85*CDD!P406+'Provincial populations'!$F$85*CDD!Q406+'Provincial populations'!$E$85*CDD!R406</f>
        <v>0</v>
      </c>
    </row>
    <row r="407" spans="2:19" x14ac:dyDescent="0.2">
      <c r="B407" s="16">
        <v>41334</v>
      </c>
      <c r="C407" s="13">
        <v>0</v>
      </c>
      <c r="D407" s="13">
        <v>0</v>
      </c>
      <c r="E407" s="13">
        <v>0</v>
      </c>
      <c r="F407" s="18">
        <f>(('CMA city population'!$P$36/SUM('CMA city population'!$P$36:$P$37))*D407)+(('CMA city population'!$P$37/SUM('CMA city population'!$P$36:$P$37))*E407)</f>
        <v>0</v>
      </c>
      <c r="G407" s="13">
        <v>0</v>
      </c>
      <c r="H407" s="13">
        <v>0</v>
      </c>
      <c r="I407" s="18">
        <f>(('CMA city population'!$P$33/SUM('CMA city population'!$P$33:$P$34))*G407)+(('CMA city population'!$P$34/SUM('CMA city population'!$P$33:$P$34))*H407)</f>
        <v>0</v>
      </c>
      <c r="J407" s="13">
        <v>0</v>
      </c>
      <c r="K407" s="13">
        <v>0</v>
      </c>
      <c r="L407" s="13">
        <v>0</v>
      </c>
      <c r="M407" s="18">
        <f>(('CMA city population'!$P$14/SUM('CMA city population'!$P$14:$P$21))*K407)+(('CMA city population'!$P$21/SUM('CMA city population'!$P$14:$P$21))*L407)</f>
        <v>0</v>
      </c>
      <c r="N407" s="13">
        <v>0</v>
      </c>
      <c r="O407" s="13">
        <v>0</v>
      </c>
      <c r="P407" s="13">
        <v>0</v>
      </c>
      <c r="Q407" s="13">
        <v>0</v>
      </c>
      <c r="R407" s="13">
        <v>0</v>
      </c>
      <c r="S407" s="21">
        <f>'Provincial populations'!$N$85*CDD!C407+'Provincial populations'!$M$85*CDD!F407+'Provincial populations'!$L$85*CDD!I407+'Provincial populations'!$K$85*CDD!J407+'Provincial populations'!$J$85*CDD!M407+'Provincial populations'!$I$85*CDD!N407+'Provincial populations'!$H$85*CDD!O407+'Provincial populations'!$G$85*CDD!P407+'Provincial populations'!$F$85*CDD!Q407+'Provincial populations'!$E$85*CDD!R407</f>
        <v>0</v>
      </c>
    </row>
    <row r="408" spans="2:19" x14ac:dyDescent="0.2">
      <c r="B408" s="16">
        <v>41365</v>
      </c>
      <c r="C408" s="13">
        <v>0</v>
      </c>
      <c r="D408" s="13">
        <v>0</v>
      </c>
      <c r="E408" s="13">
        <v>0</v>
      </c>
      <c r="F408" s="18">
        <f>(('CMA city population'!$P$36/SUM('CMA city population'!$P$36:$P$37))*D408)+(('CMA city population'!$P$37/SUM('CMA city population'!$P$36:$P$37))*E408)</f>
        <v>0</v>
      </c>
      <c r="G408" s="13">
        <v>0</v>
      </c>
      <c r="H408" s="13">
        <v>0</v>
      </c>
      <c r="I408" s="18">
        <f>(('CMA city population'!$P$33/SUM('CMA city population'!$P$33:$P$34))*G408)+(('CMA city population'!$P$34/SUM('CMA city population'!$P$33:$P$34))*H408)</f>
        <v>0</v>
      </c>
      <c r="J408" s="13">
        <v>0</v>
      </c>
      <c r="K408" s="13">
        <v>0</v>
      </c>
      <c r="L408" s="13">
        <v>0</v>
      </c>
      <c r="M408" s="18">
        <f>(('CMA city population'!$P$14/SUM('CMA city population'!$P$14:$P$21))*K408)+(('CMA city population'!$P$21/SUM('CMA city population'!$P$14:$P$21))*L408)</f>
        <v>0</v>
      </c>
      <c r="N408" s="13">
        <v>0</v>
      </c>
      <c r="O408" s="13">
        <v>0</v>
      </c>
      <c r="P408" s="13">
        <v>0</v>
      </c>
      <c r="Q408" s="13">
        <v>0</v>
      </c>
      <c r="R408" s="13">
        <v>0</v>
      </c>
      <c r="S408" s="21">
        <f>'Provincial populations'!$N$85*CDD!C408+'Provincial populations'!$M$85*CDD!F408+'Provincial populations'!$L$85*CDD!I408+'Provincial populations'!$K$85*CDD!J408+'Provincial populations'!$J$85*CDD!M408+'Provincial populations'!$I$85*CDD!N408+'Provincial populations'!$H$85*CDD!O408+'Provincial populations'!$G$85*CDD!P408+'Provincial populations'!$F$85*CDD!Q408+'Provincial populations'!$E$85*CDD!R408</f>
        <v>0</v>
      </c>
    </row>
    <row r="409" spans="2:19" x14ac:dyDescent="0.2">
      <c r="B409" s="16">
        <v>41395</v>
      </c>
      <c r="C409" s="13">
        <v>0</v>
      </c>
      <c r="D409" s="19">
        <v>0.6</v>
      </c>
      <c r="E409" s="19">
        <v>3.3</v>
      </c>
      <c r="F409" s="18">
        <f>(('CMA city population'!$P$36/SUM('CMA city population'!$P$36:$P$37))*D409)+(('CMA city population'!$P$37/SUM('CMA city population'!$P$36:$P$37))*E409)</f>
        <v>1.913291031224827</v>
      </c>
      <c r="G409" s="13">
        <v>4.0999999999999996</v>
      </c>
      <c r="H409" s="13">
        <v>0</v>
      </c>
      <c r="I409" s="18">
        <f>(('CMA city population'!$P$33/SUM('CMA city population'!$P$33:$P$34))*G409)+(('CMA city population'!$P$34/SUM('CMA city population'!$P$33:$P$34))*H409)</f>
        <v>1.8148813302519153</v>
      </c>
      <c r="J409" s="19">
        <v>0</v>
      </c>
      <c r="K409" s="19">
        <v>15.3</v>
      </c>
      <c r="L409" s="19">
        <v>23.1</v>
      </c>
      <c r="M409" s="18">
        <f>(('CMA city population'!$P$14/SUM('CMA city population'!$P$14:$P$21))*K409)+(('CMA city population'!$P$21/SUM('CMA city population'!$P$14:$P$21))*L409)</f>
        <v>19.873214262772432</v>
      </c>
      <c r="N409" s="13">
        <v>0</v>
      </c>
      <c r="O409" s="13">
        <v>0</v>
      </c>
      <c r="P409" s="13">
        <v>4</v>
      </c>
      <c r="Q409" s="13">
        <v>1.9</v>
      </c>
      <c r="R409" s="13">
        <v>0.7</v>
      </c>
      <c r="S409" s="21">
        <f>'Provincial populations'!$N$85*CDD!C409+'Provincial populations'!$M$85*CDD!F409+'Provincial populations'!$L$85*CDD!I409+'Provincial populations'!$K$85*CDD!J409+'Provincial populations'!$J$85*CDD!M409+'Provincial populations'!$I$85*CDD!N409+'Provincial populations'!$H$85*CDD!O409+'Provincial populations'!$G$85*CDD!P409+'Provincial populations'!$F$85*CDD!Q409+'Provincial populations'!$E$85*CDD!R409</f>
        <v>8.0639804195112674</v>
      </c>
    </row>
    <row r="410" spans="2:19" x14ac:dyDescent="0.2">
      <c r="B410" s="16">
        <v>41426</v>
      </c>
      <c r="C410" s="19">
        <v>0</v>
      </c>
      <c r="D410" s="13">
        <v>3.2</v>
      </c>
      <c r="E410" s="19">
        <v>1.7</v>
      </c>
      <c r="F410" s="18">
        <f>(('CMA city population'!$P$36/SUM('CMA city population'!$P$36:$P$37))*D410)+(('CMA city population'!$P$37/SUM('CMA city population'!$P$36:$P$37))*E410)</f>
        <v>2.4703938715417628</v>
      </c>
      <c r="G410" s="19">
        <v>8</v>
      </c>
      <c r="H410" s="19">
        <v>5.7</v>
      </c>
      <c r="I410" s="18">
        <f>(('CMA city population'!$P$33/SUM('CMA city population'!$P$33:$P$34))*G410)+(('CMA city population'!$P$34/SUM('CMA city population'!$P$33:$P$34))*H410)</f>
        <v>6.7181041608730254</v>
      </c>
      <c r="J410" s="19">
        <v>31.2</v>
      </c>
      <c r="K410" s="13">
        <v>48.2</v>
      </c>
      <c r="L410" s="13">
        <v>58.6</v>
      </c>
      <c r="M410" s="18">
        <f>(('CMA city population'!$P$14/SUM('CMA city population'!$P$14:$P$21))*K410)+(('CMA city population'!$P$21/SUM('CMA city population'!$P$14:$P$21))*L410)</f>
        <v>51.954744949382352</v>
      </c>
      <c r="N410" s="13">
        <v>45.9</v>
      </c>
      <c r="O410" s="13">
        <v>0.3</v>
      </c>
      <c r="P410" s="13">
        <v>14.5</v>
      </c>
      <c r="Q410" s="19">
        <v>9.8000000000000007</v>
      </c>
      <c r="R410" s="13">
        <v>3.2</v>
      </c>
      <c r="S410" s="21">
        <f>'Provincial populations'!$N$85*CDD!C410+'Provincial populations'!$M$85*CDD!F410+'Provincial populations'!$L$85*CDD!I410+'Provincial populations'!$K$85*CDD!J410+'Provincial populations'!$J$85*CDD!M410+'Provincial populations'!$I$85*CDD!N410+'Provincial populations'!$H$85*CDD!O410+'Provincial populations'!$G$85*CDD!P410+'Provincial populations'!$F$85*CDD!Q410+'Provincial populations'!$E$85*CDD!R410</f>
        <v>32.778118843049178</v>
      </c>
    </row>
    <row r="411" spans="2:19" x14ac:dyDescent="0.2">
      <c r="B411" s="16">
        <v>41456</v>
      </c>
      <c r="C411" s="13">
        <v>20.399999999999999</v>
      </c>
      <c r="D411" s="13">
        <v>10.4</v>
      </c>
      <c r="E411" s="19">
        <v>19.600000000000001</v>
      </c>
      <c r="F411" s="18">
        <f>(('CMA city population'!$P$36/SUM('CMA city population'!$P$36:$P$37))*D411)+(('CMA city population'!$P$37/SUM('CMA city population'!$P$36:$P$37))*E411)</f>
        <v>14.874917587877189</v>
      </c>
      <c r="G411" s="19">
        <v>29.6</v>
      </c>
      <c r="H411" s="19">
        <v>29</v>
      </c>
      <c r="I411" s="18">
        <f>(('CMA city population'!$P$33/SUM('CMA city population'!$P$33:$P$34))*G411)+(('CMA city population'!$P$34/SUM('CMA city population'!$P$33:$P$34))*H411)</f>
        <v>29.265592389792964</v>
      </c>
      <c r="J411" s="13">
        <v>52.7</v>
      </c>
      <c r="K411" s="13">
        <v>122.6</v>
      </c>
      <c r="L411" s="13">
        <v>123.3</v>
      </c>
      <c r="M411" s="18">
        <f>(('CMA city population'!$P$14/SUM('CMA city population'!$P$14:$P$21))*K411)+(('CMA city population'!$P$21/SUM('CMA city population'!$P$14:$P$21))*L411)</f>
        <v>112.79389096757079</v>
      </c>
      <c r="N411" s="13">
        <v>121.6</v>
      </c>
      <c r="O411" s="13">
        <v>46</v>
      </c>
      <c r="P411" s="19">
        <v>86.4</v>
      </c>
      <c r="Q411" s="13">
        <v>70</v>
      </c>
      <c r="R411" s="13">
        <v>19.399999999999999</v>
      </c>
      <c r="S411" s="21">
        <f>'Provincial populations'!$N$85*CDD!C411+'Provincial populations'!$M$85*CDD!F411+'Provincial populations'!$L$85*CDD!I411+'Provincial populations'!$K$85*CDD!J411+'Provincial populations'!$J$85*CDD!M411+'Provincial populations'!$I$85*CDD!N411+'Provincial populations'!$H$85*CDD!O411+'Provincial populations'!$G$85*CDD!P411+'Provincial populations'!$F$85*CDD!Q411+'Provincial populations'!$E$85*CDD!R411</f>
        <v>82.753517254788747</v>
      </c>
    </row>
    <row r="412" spans="2:19" x14ac:dyDescent="0.2">
      <c r="B412" s="16">
        <v>41487</v>
      </c>
      <c r="C412" s="13">
        <v>20.7</v>
      </c>
      <c r="D412" s="13">
        <v>3.9</v>
      </c>
      <c r="E412" s="13">
        <v>15.9</v>
      </c>
      <c r="F412" s="18">
        <f>(('CMA city population'!$P$36/SUM('CMA city population'!$P$36:$P$37))*D412)+(('CMA city population'!$P$37/SUM('CMA city population'!$P$36:$P$37))*E412)</f>
        <v>9.7368490276658974</v>
      </c>
      <c r="G412" s="13">
        <v>60.1</v>
      </c>
      <c r="H412" s="13">
        <v>52.2</v>
      </c>
      <c r="I412" s="18">
        <f>(('CMA city population'!$P$33/SUM('CMA city population'!$P$33:$P$34))*G412)+(('CMA city population'!$P$34/SUM('CMA city population'!$P$33:$P$34))*H412)</f>
        <v>55.696966465607346</v>
      </c>
      <c r="J412" s="13">
        <v>77.3</v>
      </c>
      <c r="K412" s="13">
        <v>68.900000000000006</v>
      </c>
      <c r="L412" s="13">
        <v>93.8</v>
      </c>
      <c r="M412" s="18">
        <f>(('CMA city population'!$P$14/SUM('CMA city population'!$P$14:$P$21))*K412)+(('CMA city population'!$P$21/SUM('CMA city population'!$P$14:$P$21))*L412)</f>
        <v>81.808724078089242</v>
      </c>
      <c r="N412" s="13">
        <v>78.7</v>
      </c>
      <c r="O412" s="13">
        <v>8.5</v>
      </c>
      <c r="P412" s="13">
        <v>36.6</v>
      </c>
      <c r="Q412" s="13">
        <v>42.2</v>
      </c>
      <c r="R412" s="13">
        <v>14.9</v>
      </c>
      <c r="S412" s="21">
        <f>'Provincial populations'!$N$85*CDD!C412+'Provincial populations'!$M$85*CDD!F412+'Provincial populations'!$L$85*CDD!I412+'Provincial populations'!$K$85*CDD!J412+'Provincial populations'!$J$85*CDD!M412+'Provincial populations'!$I$85*CDD!N412+'Provincial populations'!$H$85*CDD!O412+'Provincial populations'!$G$85*CDD!P412+'Provincial populations'!$F$85*CDD!Q412+'Provincial populations'!$E$85*CDD!R412</f>
        <v>59.703538711670831</v>
      </c>
    </row>
    <row r="413" spans="2:19" x14ac:dyDescent="0.2">
      <c r="B413" s="16">
        <v>41518</v>
      </c>
      <c r="C413" s="13">
        <v>3.9</v>
      </c>
      <c r="D413" s="13">
        <v>5.9</v>
      </c>
      <c r="E413" s="13">
        <v>9.6</v>
      </c>
      <c r="F413" s="18">
        <f>(('CMA city population'!$P$36/SUM('CMA city population'!$P$36:$P$37))*D413)+(('CMA city population'!$P$37/SUM('CMA city population'!$P$36:$P$37))*E413)</f>
        <v>7.6996951168636532</v>
      </c>
      <c r="G413" s="13">
        <v>21.3</v>
      </c>
      <c r="H413" s="13">
        <v>22.5</v>
      </c>
      <c r="I413" s="18">
        <f>(('CMA city population'!$P$33/SUM('CMA city population'!$P$33:$P$34))*G413)+(('CMA city population'!$P$34/SUM('CMA city population'!$P$33:$P$34))*H413)</f>
        <v>21.968815220414072</v>
      </c>
      <c r="J413" s="19">
        <v>16.399999999999999</v>
      </c>
      <c r="K413" s="13">
        <v>12.8</v>
      </c>
      <c r="L413" s="19">
        <v>18.2</v>
      </c>
      <c r="M413" s="18">
        <f>(('CMA city population'!$P$14/SUM('CMA city population'!$P$14:$P$21))*K413)+(('CMA city population'!$P$21/SUM('CMA city population'!$P$14:$P$21))*L413)</f>
        <v>15.780015835097336</v>
      </c>
      <c r="N413" s="13">
        <v>16.600000000000001</v>
      </c>
      <c r="O413" s="13">
        <v>2.8</v>
      </c>
      <c r="P413" s="13">
        <v>9.9</v>
      </c>
      <c r="Q413" s="13">
        <v>9.6999999999999993</v>
      </c>
      <c r="R413" s="13">
        <v>7.1</v>
      </c>
      <c r="S413" s="21">
        <f>'Provincial populations'!$N$85*CDD!C413+'Provincial populations'!$M$85*CDD!F413+'Provincial populations'!$L$85*CDD!I413+'Provincial populations'!$K$85*CDD!J413+'Provincial populations'!$J$85*CDD!M413+'Provincial populations'!$I$85*CDD!N413+'Provincial populations'!$H$85*CDD!O413+'Provincial populations'!$G$85*CDD!P413+'Provincial populations'!$F$85*CDD!Q413+'Provincial populations'!$E$85*CDD!R413</f>
        <v>13.072771066219522</v>
      </c>
    </row>
    <row r="414" spans="2:19" x14ac:dyDescent="0.2">
      <c r="B414" s="16">
        <v>41548</v>
      </c>
      <c r="C414" s="13">
        <v>0</v>
      </c>
      <c r="D414" s="13">
        <v>0</v>
      </c>
      <c r="E414" s="13">
        <v>0</v>
      </c>
      <c r="F414" s="18">
        <f>(('CMA city population'!$P$36/SUM('CMA city population'!$P$36:$P$37))*D414)+(('CMA city population'!$P$37/SUM('CMA city population'!$P$36:$P$37))*E414)</f>
        <v>0</v>
      </c>
      <c r="G414" s="19">
        <v>0</v>
      </c>
      <c r="H414" s="19">
        <v>0</v>
      </c>
      <c r="I414" s="18">
        <f>(('CMA city population'!$P$33/SUM('CMA city population'!$P$33:$P$34))*G414)+(('CMA city population'!$P$34/SUM('CMA city population'!$P$33:$P$34))*H414)</f>
        <v>0</v>
      </c>
      <c r="J414" s="19">
        <v>0</v>
      </c>
      <c r="K414" s="13">
        <v>2.6</v>
      </c>
      <c r="L414" s="19">
        <v>0.4</v>
      </c>
      <c r="M414" s="18">
        <f>(('CMA city population'!$P$14/SUM('CMA city population'!$P$14:$P$21))*K414)+(('CMA city population'!$P$21/SUM('CMA city population'!$P$14:$P$21))*L414)</f>
        <v>0.72731778491020527</v>
      </c>
      <c r="N414" s="13">
        <v>0.5</v>
      </c>
      <c r="O414" s="13">
        <v>0</v>
      </c>
      <c r="P414" s="13">
        <v>0</v>
      </c>
      <c r="Q414" s="13">
        <v>0</v>
      </c>
      <c r="R414" s="13">
        <v>0</v>
      </c>
      <c r="S414" s="21">
        <f>'Provincial populations'!$N$85*CDD!C414+'Provincial populations'!$M$85*CDD!F414+'Provincial populations'!$L$85*CDD!I414+'Provincial populations'!$K$85*CDD!J414+'Provincial populations'!$J$85*CDD!M414+'Provincial populations'!$I$85*CDD!N414+'Provincial populations'!$H$85*CDD!O414+'Provincial populations'!$G$85*CDD!P414+'Provincial populations'!$F$85*CDD!Q414+'Provincial populations'!$E$85*CDD!R414</f>
        <v>0.39641726779923103</v>
      </c>
    </row>
    <row r="415" spans="2:19" x14ac:dyDescent="0.2">
      <c r="B415" s="16">
        <v>41579</v>
      </c>
      <c r="C415" s="13">
        <v>0</v>
      </c>
      <c r="D415" s="13">
        <v>0</v>
      </c>
      <c r="E415" s="13">
        <v>0</v>
      </c>
      <c r="F415" s="18">
        <f>(('CMA city population'!$P$36/SUM('CMA city population'!$P$36:$P$37))*D415)+(('CMA city population'!$P$37/SUM('CMA city population'!$P$36:$P$37))*E415)</f>
        <v>0</v>
      </c>
      <c r="G415" s="13">
        <v>0</v>
      </c>
      <c r="H415" s="13">
        <v>0</v>
      </c>
      <c r="I415" s="18">
        <f>(('CMA city population'!$P$33/SUM('CMA city population'!$P$33:$P$34))*G415)+(('CMA city population'!$P$34/SUM('CMA city population'!$P$33:$P$34))*H415)</f>
        <v>0</v>
      </c>
      <c r="J415" s="13">
        <v>0</v>
      </c>
      <c r="K415" s="13">
        <v>0</v>
      </c>
      <c r="L415" s="13">
        <v>0</v>
      </c>
      <c r="M415" s="18">
        <f>(('CMA city population'!$P$14/SUM('CMA city population'!$P$14:$P$21))*K415)+(('CMA city population'!$P$21/SUM('CMA city population'!$P$14:$P$21))*L415)</f>
        <v>0</v>
      </c>
      <c r="N415" s="13">
        <v>0</v>
      </c>
      <c r="O415" s="13">
        <v>0</v>
      </c>
      <c r="P415" s="13">
        <v>0</v>
      </c>
      <c r="Q415" s="13">
        <v>0</v>
      </c>
      <c r="R415" s="13">
        <v>0</v>
      </c>
      <c r="S415" s="21">
        <f>'Provincial populations'!$N$85*CDD!C415+'Provincial populations'!$M$85*CDD!F415+'Provincial populations'!$L$85*CDD!I415+'Provincial populations'!$K$85*CDD!J415+'Provincial populations'!$J$85*CDD!M415+'Provincial populations'!$I$85*CDD!N415+'Provincial populations'!$H$85*CDD!O415+'Provincial populations'!$G$85*CDD!P415+'Provincial populations'!$F$85*CDD!Q415+'Provincial populations'!$E$85*CDD!R415</f>
        <v>0</v>
      </c>
    </row>
    <row r="416" spans="2:19" x14ac:dyDescent="0.2">
      <c r="B416" s="16">
        <v>41609</v>
      </c>
      <c r="C416" s="13">
        <v>0</v>
      </c>
      <c r="D416" s="13">
        <v>0</v>
      </c>
      <c r="E416" s="13">
        <v>0</v>
      </c>
      <c r="F416" s="18">
        <f>(('CMA city population'!$P$36/SUM('CMA city population'!$P$36:$P$37))*D416)+(('CMA city population'!$P$37/SUM('CMA city population'!$P$36:$P$37))*E416)</f>
        <v>0</v>
      </c>
      <c r="G416" s="13">
        <v>0</v>
      </c>
      <c r="H416" s="13">
        <v>0</v>
      </c>
      <c r="I416" s="18">
        <f>(('CMA city population'!$P$33/SUM('CMA city population'!$P$33:$P$34))*G416)+(('CMA city population'!$P$34/SUM('CMA city population'!$P$33:$P$34))*H416)</f>
        <v>0</v>
      </c>
      <c r="J416" s="13">
        <v>0</v>
      </c>
      <c r="K416" s="13">
        <v>0</v>
      </c>
      <c r="L416" s="13">
        <v>0</v>
      </c>
      <c r="M416" s="18">
        <f>(('CMA city population'!$P$14/SUM('CMA city population'!$P$14:$P$21))*K416)+(('CMA city population'!$P$21/SUM('CMA city population'!$P$14:$P$21))*L416)</f>
        <v>0</v>
      </c>
      <c r="N416" s="13">
        <v>0</v>
      </c>
      <c r="O416" s="13">
        <v>0</v>
      </c>
      <c r="P416" s="13">
        <v>0</v>
      </c>
      <c r="Q416" s="13">
        <v>0</v>
      </c>
      <c r="R416" s="13">
        <v>0</v>
      </c>
      <c r="S416" s="21">
        <f>'Provincial populations'!$N$85*CDD!C416+'Provincial populations'!$M$85*CDD!F416+'Provincial populations'!$L$85*CDD!I416+'Provincial populations'!$K$85*CDD!J416+'Provincial populations'!$J$85*CDD!M416+'Provincial populations'!$I$85*CDD!N416+'Provincial populations'!$H$85*CDD!O416+'Provincial populations'!$G$85*CDD!P416+'Provincial populations'!$F$85*CDD!Q416+'Provincial populations'!$E$85*CDD!R416</f>
        <v>0</v>
      </c>
    </row>
    <row r="417" spans="2:19" x14ac:dyDescent="0.2">
      <c r="B417" s="16">
        <v>41640</v>
      </c>
      <c r="C417" s="13">
        <v>0</v>
      </c>
      <c r="D417" s="13">
        <v>0</v>
      </c>
      <c r="E417" s="13">
        <v>0</v>
      </c>
      <c r="F417" s="18">
        <f>(('CMA city population'!$Q$36/SUM('CMA city population'!$Q$36:$Q$37))*D417)+(('CMA city population'!$Q$37/SUM('CMA city population'!$Q$36:$Q$37))*E417)</f>
        <v>0</v>
      </c>
      <c r="G417" s="13">
        <v>0</v>
      </c>
      <c r="H417" s="13">
        <v>0</v>
      </c>
      <c r="I417" s="18">
        <f>(('CMA city population'!$Q$33/SUM('CMA city population'!$Q$33:$Q$34))*G417)+(('CMA city population'!$Q$34/SUM('CMA city population'!$Q$33:$Q$34))*H417)</f>
        <v>0</v>
      </c>
      <c r="J417" s="13">
        <v>0</v>
      </c>
      <c r="K417" s="13">
        <v>0</v>
      </c>
      <c r="L417" s="13">
        <v>0</v>
      </c>
      <c r="M417" s="18">
        <f>(('CMA city population'!$Q$14/SUM('CMA city population'!$Q$14:$Q$21))*K417)+(('CMA city population'!$Q$21/SUM('CMA city population'!$Q$14:$Q$21))*L417)</f>
        <v>0</v>
      </c>
      <c r="N417" s="13">
        <v>0</v>
      </c>
      <c r="O417" s="13">
        <v>0</v>
      </c>
      <c r="P417" s="13">
        <v>0</v>
      </c>
      <c r="Q417" s="13">
        <v>0</v>
      </c>
      <c r="R417" s="13">
        <v>0</v>
      </c>
      <c r="S417" s="21">
        <f>'Provincial populations'!$N$86*CDD!C417+'Provincial populations'!$M$86*CDD!F417+'Provincial populations'!$L$86*CDD!I417+'Provincial populations'!$K$86*CDD!J417+'Provincial populations'!$J$86*CDD!M417+'Provincial populations'!$I$86*CDD!N417+'Provincial populations'!$H$86*CDD!O417+'Provincial populations'!$G$86*CDD!P417+'Provincial populations'!$F$86*CDD!Q417+'Provincial populations'!$E$86*CDD!R417</f>
        <v>0</v>
      </c>
    </row>
    <row r="418" spans="2:19" x14ac:dyDescent="0.2">
      <c r="B418" s="16">
        <v>41671</v>
      </c>
      <c r="C418" s="13">
        <v>0</v>
      </c>
      <c r="D418" s="13">
        <v>0</v>
      </c>
      <c r="E418" s="13">
        <v>0</v>
      </c>
      <c r="F418" s="18">
        <f>(('CMA city population'!$Q$36/SUM('CMA city population'!$Q$36:$Q$37))*D418)+(('CMA city population'!$Q$37/SUM('CMA city population'!$Q$36:$Q$37))*E418)</f>
        <v>0</v>
      </c>
      <c r="G418" s="13">
        <v>0</v>
      </c>
      <c r="H418" s="13">
        <v>0</v>
      </c>
      <c r="I418" s="18">
        <f>(('CMA city population'!$Q$33/SUM('CMA city population'!$Q$33:$Q$34))*G418)+(('CMA city population'!$Q$34/SUM('CMA city population'!$Q$33:$Q$34))*H418)</f>
        <v>0</v>
      </c>
      <c r="J418" s="13">
        <v>0</v>
      </c>
      <c r="K418" s="13">
        <v>0</v>
      </c>
      <c r="L418" s="13">
        <v>0</v>
      </c>
      <c r="M418" s="18">
        <f>(('CMA city population'!$Q$14/SUM('CMA city population'!$Q$14:$Q$21))*K418)+(('CMA city population'!$Q$21/SUM('CMA city population'!$Q$14:$Q$21))*L418)</f>
        <v>0</v>
      </c>
      <c r="N418" s="13">
        <v>0</v>
      </c>
      <c r="O418" s="13">
        <v>0</v>
      </c>
      <c r="P418" s="13">
        <v>0</v>
      </c>
      <c r="Q418" s="13">
        <v>0</v>
      </c>
      <c r="R418" s="13">
        <v>0</v>
      </c>
      <c r="S418" s="21">
        <f>'Provincial populations'!$N$86*CDD!C418+'Provincial populations'!$M$86*CDD!F418+'Provincial populations'!$L$86*CDD!I418+'Provincial populations'!$K$86*CDD!J418+'Provincial populations'!$J$86*CDD!M418+'Provincial populations'!$I$86*CDD!N418+'Provincial populations'!$H$86*CDD!O418+'Provincial populations'!$G$86*CDD!P418+'Provincial populations'!$F$86*CDD!Q418+'Provincial populations'!$E$86*CDD!R418</f>
        <v>0</v>
      </c>
    </row>
    <row r="419" spans="2:19" x14ac:dyDescent="0.2">
      <c r="B419" s="16">
        <v>41699</v>
      </c>
      <c r="C419" s="13">
        <v>0</v>
      </c>
      <c r="D419" s="13">
        <v>0</v>
      </c>
      <c r="E419" s="13">
        <v>0</v>
      </c>
      <c r="F419" s="18">
        <f>(('CMA city population'!$Q$36/SUM('CMA city population'!$Q$36:$Q$37))*D419)+(('CMA city population'!$Q$37/SUM('CMA city population'!$Q$36:$Q$37))*E419)</f>
        <v>0</v>
      </c>
      <c r="G419" s="13">
        <v>0</v>
      </c>
      <c r="H419" s="13">
        <v>0</v>
      </c>
      <c r="I419" s="18">
        <f>(('CMA city population'!$Q$33/SUM('CMA city population'!$Q$33:$Q$34))*G419)+(('CMA city population'!$Q$34/SUM('CMA city population'!$Q$33:$Q$34))*H419)</f>
        <v>0</v>
      </c>
      <c r="J419" s="13">
        <v>0</v>
      </c>
      <c r="K419" s="13">
        <v>0</v>
      </c>
      <c r="L419" s="13">
        <v>0</v>
      </c>
      <c r="M419" s="18">
        <f>(('CMA city population'!$Q$14/SUM('CMA city population'!$Q$14:$Q$21))*K419)+(('CMA city population'!$Q$21/SUM('CMA city population'!$Q$14:$Q$21))*L419)</f>
        <v>0</v>
      </c>
      <c r="N419" s="13">
        <v>0</v>
      </c>
      <c r="O419" s="13">
        <v>0</v>
      </c>
      <c r="P419" s="13">
        <v>0</v>
      </c>
      <c r="Q419" s="13">
        <v>0</v>
      </c>
      <c r="R419" s="13">
        <v>0</v>
      </c>
      <c r="S419" s="21">
        <f>'Provincial populations'!$N$86*CDD!C419+'Provincial populations'!$M$86*CDD!F419+'Provincial populations'!$L$86*CDD!I419+'Provincial populations'!$K$86*CDD!J419+'Provincial populations'!$J$86*CDD!M419+'Provincial populations'!$I$86*CDD!N419+'Provincial populations'!$H$86*CDD!O419+'Provincial populations'!$G$86*CDD!P419+'Provincial populations'!$F$86*CDD!Q419+'Provincial populations'!$E$86*CDD!R419</f>
        <v>0</v>
      </c>
    </row>
    <row r="420" spans="2:19" x14ac:dyDescent="0.2">
      <c r="B420" s="16">
        <v>41730</v>
      </c>
      <c r="C420" s="13">
        <v>0</v>
      </c>
      <c r="D420" s="13">
        <v>0</v>
      </c>
      <c r="E420" s="13">
        <v>0</v>
      </c>
      <c r="F420" s="18">
        <f>(('CMA city population'!$Q$36/SUM('CMA city population'!$Q$36:$Q$37))*D420)+(('CMA city population'!$Q$37/SUM('CMA city population'!$Q$36:$Q$37))*E420)</f>
        <v>0</v>
      </c>
      <c r="G420" s="13">
        <v>0</v>
      </c>
      <c r="H420" s="13">
        <v>0</v>
      </c>
      <c r="I420" s="18">
        <f>(('CMA city population'!$Q$33/SUM('CMA city population'!$Q$33:$Q$34))*G420)+(('CMA city population'!$Q$34/SUM('CMA city population'!$Q$33:$Q$34))*H420)</f>
        <v>0</v>
      </c>
      <c r="J420" s="13">
        <v>0</v>
      </c>
      <c r="K420" s="13">
        <v>0</v>
      </c>
      <c r="L420" s="13">
        <v>0</v>
      </c>
      <c r="M420" s="18">
        <f>(('CMA city population'!$Q$14/SUM('CMA city population'!$Q$14:$Q$21))*K420)+(('CMA city population'!$Q$21/SUM('CMA city population'!$Q$14:$Q$21))*L420)</f>
        <v>0</v>
      </c>
      <c r="N420" s="13">
        <v>0</v>
      </c>
      <c r="O420" s="13">
        <v>0</v>
      </c>
      <c r="P420" s="13">
        <v>0</v>
      </c>
      <c r="Q420" s="13">
        <v>0</v>
      </c>
      <c r="R420" s="13">
        <v>0</v>
      </c>
      <c r="S420" s="21">
        <f>'Provincial populations'!$N$86*CDD!C420+'Provincial populations'!$M$86*CDD!F420+'Provincial populations'!$L$86*CDD!I420+'Provincial populations'!$K$86*CDD!J420+'Provincial populations'!$J$86*CDD!M420+'Provincial populations'!$I$86*CDD!N420+'Provincial populations'!$H$86*CDD!O420+'Provincial populations'!$G$86*CDD!P420+'Provincial populations'!$F$86*CDD!Q420+'Provincial populations'!$E$86*CDD!R420</f>
        <v>0</v>
      </c>
    </row>
    <row r="421" spans="2:19" x14ac:dyDescent="0.2">
      <c r="B421" s="16">
        <v>41760</v>
      </c>
      <c r="C421" s="13">
        <v>0</v>
      </c>
      <c r="D421" s="13">
        <v>0</v>
      </c>
      <c r="E421" s="13">
        <v>1.1000000000000001</v>
      </c>
      <c r="F421" s="18">
        <f>(('CMA city population'!$Q$36/SUM('CMA city population'!$Q$36:$Q$37))*D421)+(('CMA city population'!$Q$37/SUM('CMA city population'!$Q$36:$Q$37))*E421)</f>
        <v>0.53507803730971637</v>
      </c>
      <c r="G421" s="13">
        <v>7.1</v>
      </c>
      <c r="H421" s="13">
        <v>3.7</v>
      </c>
      <c r="I421" s="18">
        <f>(('CMA city population'!$Q$33/SUM('CMA city population'!$Q$33:$Q$34))*G421)+(('CMA city population'!$Q$34/SUM('CMA city population'!$Q$33:$Q$34))*H421)</f>
        <v>5.2028723877611309</v>
      </c>
      <c r="J421" s="13">
        <v>22</v>
      </c>
      <c r="K421" s="13">
        <v>8.8000000000000007</v>
      </c>
      <c r="L421" s="13">
        <v>11.9</v>
      </c>
      <c r="M421" s="18">
        <f>(('CMA city population'!$Q$14/SUM('CMA city population'!$Q$14:$Q$21))*K421)+(('CMA city population'!$Q$21/SUM('CMA city population'!$Q$14:$Q$21))*L421)</f>
        <v>10.393747141706452</v>
      </c>
      <c r="N421" s="13">
        <v>7.8</v>
      </c>
      <c r="O421" s="13">
        <v>0</v>
      </c>
      <c r="P421" s="13">
        <v>0</v>
      </c>
      <c r="Q421" s="13">
        <v>0</v>
      </c>
      <c r="R421" s="13">
        <v>0</v>
      </c>
      <c r="S421" s="21">
        <f>'Provincial populations'!$N$86*CDD!C421+'Provincial populations'!$M$86*CDD!F421+'Provincial populations'!$L$86*CDD!I421+'Provincial populations'!$K$86*CDD!J421+'Provincial populations'!$J$86*CDD!M421+'Provincial populations'!$I$86*CDD!N421+'Provincial populations'!$H$86*CDD!O421+'Provincial populations'!$G$86*CDD!P421+'Provincial populations'!$F$86*CDD!Q421+'Provincial populations'!$E$86*CDD!R421</f>
        <v>6.8225577675659617</v>
      </c>
    </row>
    <row r="422" spans="2:19" x14ac:dyDescent="0.2">
      <c r="B422" s="16">
        <v>41791</v>
      </c>
      <c r="C422" s="13">
        <v>0.4</v>
      </c>
      <c r="D422" s="13">
        <v>0.6</v>
      </c>
      <c r="E422" s="13">
        <v>0</v>
      </c>
      <c r="F422" s="18">
        <f>(('CMA city population'!$Q$36/SUM('CMA city population'!$Q$36:$Q$37))*D422)+(('CMA city population'!$Q$37/SUM('CMA city population'!$Q$36:$Q$37))*E422)</f>
        <v>0.30813925237651829</v>
      </c>
      <c r="G422" s="19">
        <v>1.4</v>
      </c>
      <c r="H422" s="19">
        <v>4.2</v>
      </c>
      <c r="I422" s="18">
        <f>(('CMA city population'!$Q$33/SUM('CMA city population'!$Q$33:$Q$34))*G422)+(('CMA city population'!$Q$34/SUM('CMA city population'!$Q$33:$Q$34))*H422)</f>
        <v>2.9623403865496574</v>
      </c>
      <c r="J422" s="13">
        <v>25.2</v>
      </c>
      <c r="K422" s="13">
        <v>54.9</v>
      </c>
      <c r="L422" s="13">
        <v>68.099999999999994</v>
      </c>
      <c r="M422" s="18">
        <f>(('CMA city population'!$Q$14/SUM('CMA city population'!$Q$14:$Q$21))*K422)+(('CMA city population'!$Q$21/SUM('CMA city population'!$Q$14:$Q$21))*L422)</f>
        <v>60.223399784591287</v>
      </c>
      <c r="N422" s="13">
        <v>68.5</v>
      </c>
      <c r="O422" s="13">
        <v>2.7</v>
      </c>
      <c r="P422" s="13">
        <v>9.4</v>
      </c>
      <c r="Q422" s="13">
        <v>8.3000000000000007</v>
      </c>
      <c r="R422" s="13">
        <v>0</v>
      </c>
      <c r="S422" s="21">
        <f>'Provincial populations'!$N$86*CDD!C422+'Provincial populations'!$M$86*CDD!F422+'Provincial populations'!$L$86*CDD!I422+'Provincial populations'!$K$86*CDD!J422+'Provincial populations'!$J$86*CDD!M422+'Provincial populations'!$I$86*CDD!N422+'Provincial populations'!$H$86*CDD!O422+'Provincial populations'!$G$86*CDD!P422+'Provincial populations'!$F$86*CDD!Q422+'Provincial populations'!$E$86*CDD!R422</f>
        <v>40.442322647332773</v>
      </c>
    </row>
    <row r="423" spans="2:19" x14ac:dyDescent="0.2">
      <c r="B423" s="16">
        <v>41821</v>
      </c>
      <c r="C423" s="13">
        <v>38.299999999999997</v>
      </c>
      <c r="D423" s="13">
        <v>22.6</v>
      </c>
      <c r="E423" s="13">
        <v>39.200000000000003</v>
      </c>
      <c r="F423" s="18">
        <f>(('CMA city population'!$Q$36/SUM('CMA city population'!$Q$36:$Q$37))*D423)+(('CMA city population'!$Q$37/SUM('CMA city population'!$Q$36:$Q$37))*E423)</f>
        <v>30.674814017582996</v>
      </c>
      <c r="G423" s="13">
        <v>34.4</v>
      </c>
      <c r="H423" s="13">
        <v>30.9</v>
      </c>
      <c r="I423" s="18">
        <f>(('CMA city population'!$Q$33/SUM('CMA city population'!$Q$33:$Q$34))*G423)+(('CMA city population'!$Q$34/SUM('CMA city population'!$Q$33:$Q$34))*H423)</f>
        <v>32.447074516812926</v>
      </c>
      <c r="J423" s="13">
        <v>48.1</v>
      </c>
      <c r="K423" s="13">
        <v>62.8</v>
      </c>
      <c r="L423" s="13">
        <v>71</v>
      </c>
      <c r="M423" s="18">
        <f>(('CMA city population'!$Q$14/SUM('CMA city population'!$Q$14:$Q$21))*K423)+(('CMA city population'!$Q$21/SUM('CMA city population'!$Q$14:$Q$21))*L423)</f>
        <v>63.698452697992856</v>
      </c>
      <c r="N423" s="13">
        <v>101.2</v>
      </c>
      <c r="O423" s="13">
        <v>10.9</v>
      </c>
      <c r="P423" s="13">
        <v>71.900000000000006</v>
      </c>
      <c r="Q423" s="13">
        <v>102.8</v>
      </c>
      <c r="R423" s="13">
        <v>68.3</v>
      </c>
      <c r="S423" s="21">
        <f>'Provincial populations'!$N$86*CDD!C423+'Provincial populations'!$M$86*CDD!F423+'Provincial populations'!$L$86*CDD!I423+'Provincial populations'!$K$86*CDD!J423+'Provincial populations'!$J$86*CDD!M423+'Provincial populations'!$I$86*CDD!N423+'Provincial populations'!$H$86*CDD!O423+'Provincial populations'!$G$86*CDD!P423+'Provincial populations'!$F$86*CDD!Q423+'Provincial populations'!$E$86*CDD!R423</f>
        <v>62.792277787662243</v>
      </c>
    </row>
    <row r="424" spans="2:19" x14ac:dyDescent="0.2">
      <c r="B424" s="16">
        <v>41852</v>
      </c>
      <c r="C424" s="13">
        <v>39.799999999999997</v>
      </c>
      <c r="D424" s="13">
        <v>18.100000000000001</v>
      </c>
      <c r="E424" s="13">
        <v>26.7</v>
      </c>
      <c r="F424" s="18">
        <f>(('CMA city population'!$Q$36/SUM('CMA city population'!$Q$36:$Q$37))*D424)+(('CMA city population'!$Q$37/SUM('CMA city population'!$Q$36:$Q$37))*E424)</f>
        <v>22.283337382603236</v>
      </c>
      <c r="G424" s="13">
        <v>47.7</v>
      </c>
      <c r="H424" s="13">
        <v>45.4</v>
      </c>
      <c r="I424" s="18">
        <f>(('CMA city population'!$Q$33/SUM('CMA city population'!$Q$33:$Q$34))*G424)+(('CMA city population'!$Q$34/SUM('CMA city population'!$Q$33:$Q$34))*H424)</f>
        <v>46.416648968191353</v>
      </c>
      <c r="J424" s="13">
        <v>68</v>
      </c>
      <c r="K424" s="13">
        <v>55.8</v>
      </c>
      <c r="L424" s="13">
        <v>81.8</v>
      </c>
      <c r="M424" s="18">
        <f>(('CMA city population'!$Q$14/SUM('CMA city population'!$Q$14:$Q$21))*K424)+(('CMA city population'!$Q$21/SUM('CMA city population'!$Q$14:$Q$21))*L424)</f>
        <v>70.678254662235801</v>
      </c>
      <c r="N424" s="13">
        <v>82.5</v>
      </c>
      <c r="O424" s="13">
        <v>10.7</v>
      </c>
      <c r="P424" s="13">
        <v>36.6</v>
      </c>
      <c r="Q424" s="13">
        <v>35.6</v>
      </c>
      <c r="R424" s="13">
        <v>20.399999999999999</v>
      </c>
      <c r="S424" s="21">
        <f>'Provincial populations'!$N$86*CDD!C424+'Provincial populations'!$M$86*CDD!F424+'Provincial populations'!$L$86*CDD!I424+'Provincial populations'!$K$86*CDD!J424+'Provincial populations'!$J$86*CDD!M424+'Provincial populations'!$I$86*CDD!N424+'Provincial populations'!$H$86*CDD!O424+'Provincial populations'!$G$86*CDD!P424+'Provincial populations'!$F$86*CDD!Q424+'Provincial populations'!$E$86*CDD!R424</f>
        <v>59.614107419372033</v>
      </c>
    </row>
    <row r="425" spans="2:19" x14ac:dyDescent="0.2">
      <c r="B425" s="16">
        <v>41883</v>
      </c>
      <c r="C425" s="13">
        <v>0.3</v>
      </c>
      <c r="D425" s="13">
        <v>0</v>
      </c>
      <c r="E425" s="13">
        <v>2.8</v>
      </c>
      <c r="F425" s="18">
        <f>(('CMA city population'!$Q$36/SUM('CMA city population'!$Q$36:$Q$37))*D425)+(('CMA city population'!$Q$37/SUM('CMA city population'!$Q$36:$Q$37))*E425)</f>
        <v>1.3620168222429143</v>
      </c>
      <c r="G425" s="13">
        <v>8.6</v>
      </c>
      <c r="H425" s="13">
        <v>5.4</v>
      </c>
      <c r="I425" s="18">
        <f>(('CMA city population'!$Q$33/SUM('CMA city population'!$Q$33:$Q$34))*G425)+(('CMA city population'!$Q$34/SUM('CMA city population'!$Q$33:$Q$34))*H425)</f>
        <v>6.8144681296575342</v>
      </c>
      <c r="J425" s="13">
        <v>11.5</v>
      </c>
      <c r="K425" s="13">
        <v>21.6</v>
      </c>
      <c r="L425" s="13">
        <v>30.1</v>
      </c>
      <c r="M425" s="18">
        <f>(('CMA city population'!$Q$14/SUM('CMA city population'!$Q$14:$Q$21))*K425)+(('CMA city population'!$Q$21/SUM('CMA city population'!$Q$14:$Q$21))*L425)</f>
        <v>26.182222178840959</v>
      </c>
      <c r="N425" s="13">
        <v>30.1</v>
      </c>
      <c r="O425" s="13">
        <v>2.8</v>
      </c>
      <c r="P425" s="13">
        <v>15</v>
      </c>
      <c r="Q425" s="13">
        <v>12.2</v>
      </c>
      <c r="R425" s="13">
        <v>7.1</v>
      </c>
      <c r="S425" s="21">
        <f>'Provincial populations'!$N$86*CDD!C425+'Provincial populations'!$M$86*CDD!F425+'Provincial populations'!$L$86*CDD!I425+'Provincial populations'!$K$86*CDD!J425+'Provincial populations'!$J$86*CDD!M425+'Provincial populations'!$I$86*CDD!N425+'Provincial populations'!$H$86*CDD!O425+'Provincial populations'!$G$86*CDD!P425+'Provincial populations'!$F$86*CDD!Q425+'Provincial populations'!$E$86*CDD!R425</f>
        <v>18.473315241097222</v>
      </c>
    </row>
    <row r="426" spans="2:19" x14ac:dyDescent="0.2">
      <c r="B426" s="16">
        <v>41913</v>
      </c>
      <c r="C426" s="13">
        <v>0</v>
      </c>
      <c r="D426" s="13">
        <v>0</v>
      </c>
      <c r="E426" s="13">
        <v>0</v>
      </c>
      <c r="F426" s="18">
        <f>(('CMA city population'!$Q$36/SUM('CMA city population'!$Q$36:$Q$37))*D426)+(('CMA city population'!$Q$37/SUM('CMA city population'!$Q$36:$Q$37))*E426)</f>
        <v>0</v>
      </c>
      <c r="G426" s="13">
        <v>0</v>
      </c>
      <c r="H426" s="13">
        <v>0</v>
      </c>
      <c r="I426" s="18">
        <f>(('CMA city population'!$Q$33/SUM('CMA city population'!$Q$33:$Q$34))*G426)+(('CMA city population'!$Q$34/SUM('CMA city population'!$Q$33:$Q$34))*H426)</f>
        <v>0</v>
      </c>
      <c r="J426" s="13">
        <v>0</v>
      </c>
      <c r="K426" s="13">
        <v>3.1</v>
      </c>
      <c r="L426" s="13">
        <v>1.3</v>
      </c>
      <c r="M426" s="18">
        <f>(('CMA city population'!$Q$14/SUM('CMA city population'!$Q$14:$Q$21))*K426)+(('CMA city population'!$Q$21/SUM('CMA city population'!$Q$14:$Q$21))*L426)</f>
        <v>1.4855320920930679</v>
      </c>
      <c r="N426" s="13">
        <v>4.4000000000000004</v>
      </c>
      <c r="O426" s="13">
        <v>0</v>
      </c>
      <c r="P426" s="13">
        <v>1.5</v>
      </c>
      <c r="Q426" s="13">
        <v>0</v>
      </c>
      <c r="R426" s="13">
        <v>0</v>
      </c>
      <c r="S426" s="21">
        <f>'Provincial populations'!$N$86*CDD!C426+'Provincial populations'!$M$86*CDD!F426+'Provincial populations'!$L$86*CDD!I426+'Provincial populations'!$K$86*CDD!J426+'Provincial populations'!$J$86*CDD!M426+'Provincial populations'!$I$86*CDD!N426+'Provincial populations'!$H$86*CDD!O426+'Provincial populations'!$G$86*CDD!P426+'Provincial populations'!$F$86*CDD!Q426+'Provincial populations'!$E$86*CDD!R426</f>
        <v>1.6283045566620682</v>
      </c>
    </row>
    <row r="427" spans="2:19" x14ac:dyDescent="0.2">
      <c r="B427" s="16">
        <v>41944</v>
      </c>
      <c r="C427" s="13">
        <v>0</v>
      </c>
      <c r="D427" s="13">
        <v>0</v>
      </c>
      <c r="E427" s="13">
        <v>0</v>
      </c>
      <c r="F427" s="18">
        <f>(('CMA city population'!$Q$36/SUM('CMA city population'!$Q$36:$Q$37))*D427)+(('CMA city population'!$Q$37/SUM('CMA city population'!$Q$36:$Q$37))*E427)</f>
        <v>0</v>
      </c>
      <c r="G427" s="13">
        <v>0</v>
      </c>
      <c r="H427" s="13">
        <v>0</v>
      </c>
      <c r="I427" s="18">
        <f>(('CMA city population'!$Q$33/SUM('CMA city population'!$Q$33:$Q$34))*G427)+(('CMA city population'!$Q$34/SUM('CMA city population'!$Q$33:$Q$34))*H427)</f>
        <v>0</v>
      </c>
      <c r="J427" s="13">
        <v>0</v>
      </c>
      <c r="K427" s="13">
        <v>0</v>
      </c>
      <c r="L427" s="13">
        <v>0</v>
      </c>
      <c r="M427" s="18">
        <f>(('CMA city population'!$Q$14/SUM('CMA city population'!$Q$14:$Q$21))*K427)+(('CMA city population'!$Q$21/SUM('CMA city population'!$Q$14:$Q$21))*L427)</f>
        <v>0</v>
      </c>
      <c r="N427" s="13">
        <v>0</v>
      </c>
      <c r="O427" s="13">
        <v>0</v>
      </c>
      <c r="P427" s="13">
        <v>0</v>
      </c>
      <c r="Q427" s="13">
        <v>0</v>
      </c>
      <c r="R427" s="13">
        <v>0</v>
      </c>
      <c r="S427" s="21">
        <f>'Provincial populations'!$N$86*CDD!C427+'Provincial populations'!$M$86*CDD!F427+'Provincial populations'!$L$86*CDD!I427+'Provincial populations'!$K$86*CDD!J427+'Provincial populations'!$J$86*CDD!M427+'Provincial populations'!$I$86*CDD!N427+'Provincial populations'!$H$86*CDD!O427+'Provincial populations'!$G$86*CDD!P427+'Provincial populations'!$F$86*CDD!Q427+'Provincial populations'!$E$86*CDD!R427</f>
        <v>0</v>
      </c>
    </row>
    <row r="428" spans="2:19" x14ac:dyDescent="0.2">
      <c r="B428" s="16">
        <v>41974</v>
      </c>
      <c r="C428" s="13">
        <v>0</v>
      </c>
      <c r="D428" s="13">
        <v>0</v>
      </c>
      <c r="E428" s="13">
        <v>0</v>
      </c>
      <c r="F428" s="18">
        <f>(('CMA city population'!$Q$36/SUM('CMA city population'!$Q$36:$Q$37))*D428)+(('CMA city population'!$Q$37/SUM('CMA city population'!$Q$36:$Q$37))*E428)</f>
        <v>0</v>
      </c>
      <c r="G428" s="13">
        <v>0</v>
      </c>
      <c r="H428" s="13">
        <v>0</v>
      </c>
      <c r="I428" s="18">
        <f>(('CMA city population'!$Q$33/SUM('CMA city population'!$Q$33:$Q$34))*G428)+(('CMA city population'!$Q$34/SUM('CMA city population'!$Q$33:$Q$34))*H428)</f>
        <v>0</v>
      </c>
      <c r="J428" s="13">
        <v>0</v>
      </c>
      <c r="K428" s="13">
        <v>0</v>
      </c>
      <c r="L428" s="13">
        <v>0</v>
      </c>
      <c r="M428" s="18">
        <f>(('CMA city population'!$Q$14/SUM('CMA city population'!$Q$14:$Q$21))*K428)+(('CMA city population'!$Q$21/SUM('CMA city population'!$Q$14:$Q$21))*L428)</f>
        <v>0</v>
      </c>
      <c r="N428" s="13">
        <v>0</v>
      </c>
      <c r="O428" s="13">
        <v>0</v>
      </c>
      <c r="P428" s="13">
        <v>0</v>
      </c>
      <c r="Q428" s="13">
        <v>0</v>
      </c>
      <c r="R428" s="13">
        <v>0</v>
      </c>
      <c r="S428" s="21">
        <f>'Provincial populations'!$N$86*CDD!C428+'Provincial populations'!$M$86*CDD!F428+'Provincial populations'!$L$86*CDD!I428+'Provincial populations'!$K$86*CDD!J428+'Provincial populations'!$J$86*CDD!M428+'Provincial populations'!$I$86*CDD!N428+'Provincial populations'!$H$86*CDD!O428+'Provincial populations'!$G$86*CDD!P428+'Provincial populations'!$F$86*CDD!Q428+'Provincial populations'!$E$86*CDD!R428</f>
        <v>0</v>
      </c>
    </row>
    <row r="429" spans="2:19" x14ac:dyDescent="0.2">
      <c r="B429" s="16">
        <v>42005</v>
      </c>
      <c r="C429" s="13">
        <v>0</v>
      </c>
      <c r="D429" s="13">
        <v>0</v>
      </c>
      <c r="E429" s="13">
        <v>0</v>
      </c>
      <c r="F429" s="18">
        <f>(('CMA city population'!$R$36/SUM('CMA city population'!$R$36:$R$37))*D429)+(('CMA city population'!$R$37/SUM('CMA city population'!$R$36:$R$37))*E429)</f>
        <v>0</v>
      </c>
      <c r="G429" s="13">
        <v>0</v>
      </c>
      <c r="H429" s="13">
        <v>0</v>
      </c>
      <c r="I429" s="18">
        <f>(('CMA city population'!$R$33/SUM('CMA city population'!$R$33:$R$34))*G429)+(('CMA city population'!$R$34/SUM('CMA city population'!$R$33:$R$34))*H429)</f>
        <v>0</v>
      </c>
      <c r="J429" s="13">
        <v>0</v>
      </c>
      <c r="K429" s="13">
        <v>0</v>
      </c>
      <c r="L429" s="13">
        <v>0</v>
      </c>
      <c r="M429" s="18">
        <f>(('CMA city population'!$R$14/SUM('CMA city population'!$R$14:$R$21))*K429)+(('CMA city population'!$R$21/SUM('CMA city population'!$R$14:$R$21))*L429)</f>
        <v>0</v>
      </c>
      <c r="N429" s="13">
        <v>0</v>
      </c>
      <c r="O429" s="13">
        <v>0</v>
      </c>
      <c r="P429" s="13">
        <v>0</v>
      </c>
      <c r="Q429" s="13">
        <v>0</v>
      </c>
      <c r="R429" s="13">
        <v>0</v>
      </c>
      <c r="S429" s="21">
        <f>'Provincial populations'!$N$87*CDD!C429+'Provincial populations'!$M$87*CDD!F429+'Provincial populations'!$L$87*CDD!I429+'Provincial populations'!$K$87*CDD!J429+'Provincial populations'!$J$87*CDD!M429+'Provincial populations'!$I$87*CDD!N429+'Provincial populations'!$H$87*CDD!O429+'Provincial populations'!$G$87*CDD!P429+'Provincial populations'!$F$87*CDD!Q429+'Provincial populations'!$E$87*CDD!R429</f>
        <v>0</v>
      </c>
    </row>
    <row r="430" spans="2:19" x14ac:dyDescent="0.2">
      <c r="B430" s="16">
        <v>42036</v>
      </c>
      <c r="C430" s="13">
        <v>0</v>
      </c>
      <c r="D430" s="13">
        <v>0</v>
      </c>
      <c r="E430" s="13">
        <v>0</v>
      </c>
      <c r="F430" s="18">
        <f>(('CMA city population'!$R$36/SUM('CMA city population'!$R$36:$R$37))*D430)+(('CMA city population'!$R$37/SUM('CMA city population'!$R$36:$R$37))*E430)</f>
        <v>0</v>
      </c>
      <c r="G430" s="13">
        <v>0</v>
      </c>
      <c r="H430" s="13">
        <v>0</v>
      </c>
      <c r="I430" s="18">
        <f>(('CMA city population'!$R$33/SUM('CMA city population'!$R$33:$R$34))*G430)+(('CMA city population'!$R$34/SUM('CMA city population'!$R$33:$R$34))*H430)</f>
        <v>0</v>
      </c>
      <c r="J430" s="13">
        <v>0</v>
      </c>
      <c r="K430" s="13">
        <v>0</v>
      </c>
      <c r="L430" s="13">
        <v>0</v>
      </c>
      <c r="M430" s="18">
        <f>(('CMA city population'!$R$14/SUM('CMA city population'!$R$14:$R$21))*K430)+(('CMA city population'!$R$21/SUM('CMA city population'!$R$14:$R$21))*L430)</f>
        <v>0</v>
      </c>
      <c r="N430" s="13">
        <v>0</v>
      </c>
      <c r="O430" s="13">
        <v>0</v>
      </c>
      <c r="P430" s="13">
        <v>0</v>
      </c>
      <c r="Q430" s="13">
        <v>0</v>
      </c>
      <c r="R430" s="13">
        <v>0</v>
      </c>
      <c r="S430" s="21">
        <f>'Provincial populations'!$N$87*CDD!C430+'Provincial populations'!$M$87*CDD!F430+'Provincial populations'!$L$87*CDD!I430+'Provincial populations'!$K$87*CDD!J430+'Provincial populations'!$J$87*CDD!M430+'Provincial populations'!$I$87*CDD!N430+'Provincial populations'!$H$87*CDD!O430+'Provincial populations'!$G$87*CDD!P430+'Provincial populations'!$F$87*CDD!Q430+'Provincial populations'!$E$87*CDD!R430</f>
        <v>0</v>
      </c>
    </row>
    <row r="431" spans="2:19" x14ac:dyDescent="0.2">
      <c r="B431" s="16">
        <v>42064</v>
      </c>
      <c r="C431" s="13">
        <v>0</v>
      </c>
      <c r="D431" s="13">
        <v>0</v>
      </c>
      <c r="E431" s="13">
        <v>0</v>
      </c>
      <c r="F431" s="18">
        <f>(('CMA city population'!$R$36/SUM('CMA city population'!$R$36:$R$37))*D431)+(('CMA city population'!$R$37/SUM('CMA city population'!$R$36:$R$37))*E431)</f>
        <v>0</v>
      </c>
      <c r="G431" s="13">
        <v>0</v>
      </c>
      <c r="H431" s="13">
        <v>0</v>
      </c>
      <c r="I431" s="18">
        <f>(('CMA city population'!$R$33/SUM('CMA city population'!$R$33:$R$34))*G431)+(('CMA city population'!$R$34/SUM('CMA city population'!$R$33:$R$34))*H431)</f>
        <v>0</v>
      </c>
      <c r="J431" s="13">
        <v>0</v>
      </c>
      <c r="K431" s="13">
        <v>0</v>
      </c>
      <c r="L431" s="13">
        <v>0</v>
      </c>
      <c r="M431" s="18">
        <f>(('CMA city population'!$R$14/SUM('CMA city population'!$R$14:$R$21))*K431)+(('CMA city population'!$R$21/SUM('CMA city population'!$R$14:$R$21))*L431)</f>
        <v>0</v>
      </c>
      <c r="N431" s="13">
        <v>0</v>
      </c>
      <c r="O431" s="13">
        <v>0</v>
      </c>
      <c r="P431" s="13">
        <v>0</v>
      </c>
      <c r="Q431" s="13">
        <v>0</v>
      </c>
      <c r="R431" s="13">
        <v>0</v>
      </c>
      <c r="S431" s="21">
        <f>'Provincial populations'!$N$87*CDD!C431+'Provincial populations'!$M$87*CDD!F431+'Provincial populations'!$L$87*CDD!I431+'Provincial populations'!$K$87*CDD!J431+'Provincial populations'!$J$87*CDD!M431+'Provincial populations'!$I$87*CDD!N431+'Provincial populations'!$H$87*CDD!O431+'Provincial populations'!$G$87*CDD!P431+'Provincial populations'!$F$87*CDD!Q431+'Provincial populations'!$E$87*CDD!R431</f>
        <v>0</v>
      </c>
    </row>
    <row r="432" spans="2:19" x14ac:dyDescent="0.2">
      <c r="B432" s="16">
        <v>42095</v>
      </c>
      <c r="C432" s="13">
        <v>0</v>
      </c>
      <c r="D432" s="13">
        <v>0</v>
      </c>
      <c r="E432" s="13">
        <v>0</v>
      </c>
      <c r="F432" s="18">
        <f>(('CMA city population'!$R$36/SUM('CMA city population'!$R$36:$R$37))*D432)+(('CMA city population'!$R$37/SUM('CMA city population'!$R$36:$R$37))*E432)</f>
        <v>0</v>
      </c>
      <c r="G432" s="13">
        <v>0</v>
      </c>
      <c r="H432" s="13">
        <v>0</v>
      </c>
      <c r="I432" s="18">
        <f>(('CMA city population'!$R$33/SUM('CMA city population'!$R$33:$R$34))*G432)+(('CMA city population'!$R$34/SUM('CMA city population'!$R$33:$R$34))*H432)</f>
        <v>0</v>
      </c>
      <c r="J432" s="13">
        <v>0</v>
      </c>
      <c r="K432" s="13">
        <v>0</v>
      </c>
      <c r="L432" s="13">
        <v>0</v>
      </c>
      <c r="M432" s="18">
        <f>(('CMA city population'!$R$14/SUM('CMA city population'!$R$14:$R$21))*K432)+(('CMA city population'!$R$21/SUM('CMA city population'!$R$14:$R$21))*L432)</f>
        <v>0</v>
      </c>
      <c r="N432" s="13">
        <v>0</v>
      </c>
      <c r="O432" s="13">
        <v>0</v>
      </c>
      <c r="P432" s="13">
        <v>0</v>
      </c>
      <c r="Q432" s="13">
        <v>3.7</v>
      </c>
      <c r="R432" s="13">
        <v>0</v>
      </c>
      <c r="S432" s="21">
        <f>'Provincial populations'!$N$87*CDD!C432+'Provincial populations'!$M$87*CDD!F432+'Provincial populations'!$L$87*CDD!I432+'Provincial populations'!$K$87*CDD!J432+'Provincial populations'!$J$87*CDD!M432+'Provincial populations'!$I$87*CDD!N432+'Provincial populations'!$H$87*CDD!O432+'Provincial populations'!$G$87*CDD!P432+'Provincial populations'!$F$87*CDD!Q432+'Provincial populations'!$E$87*CDD!R432</f>
        <v>1.5157371184097525E-2</v>
      </c>
    </row>
    <row r="433" spans="2:19" x14ac:dyDescent="0.2">
      <c r="B433" s="16">
        <v>42125</v>
      </c>
      <c r="C433" s="13">
        <v>0.4</v>
      </c>
      <c r="D433" s="13">
        <v>0</v>
      </c>
      <c r="E433" s="13">
        <v>0</v>
      </c>
      <c r="F433" s="18">
        <f>(('CMA city population'!$R$36/SUM('CMA city population'!$R$36:$R$37))*D433)+(('CMA city population'!$R$37/SUM('CMA city population'!$R$36:$R$37))*E433)</f>
        <v>0</v>
      </c>
      <c r="G433" s="13">
        <v>1.1000000000000001</v>
      </c>
      <c r="H433" s="13">
        <v>0.9</v>
      </c>
      <c r="I433" s="18">
        <f>(('CMA city population'!$R$33/SUM('CMA city population'!$R$33:$R$34))*G433)+(('CMA city population'!$R$34/SUM('CMA city population'!$R$33:$R$34))*H433)</f>
        <v>0.98819138075451851</v>
      </c>
      <c r="J433" s="13">
        <v>8.1999999999999993</v>
      </c>
      <c r="K433" s="13">
        <v>25.3</v>
      </c>
      <c r="L433" s="13">
        <v>34.1</v>
      </c>
      <c r="M433" s="18">
        <f>(('CMA city population'!$R$14/SUM('CMA city population'!$R$14:$R$21))*K433)+(('CMA city population'!$R$21/SUM('CMA city population'!$R$14:$R$21))*L433)</f>
        <v>29.801467982197494</v>
      </c>
      <c r="N433" s="13">
        <v>30.8</v>
      </c>
      <c r="O433" s="13">
        <v>0</v>
      </c>
      <c r="P433" s="13">
        <v>0</v>
      </c>
      <c r="Q433" s="13">
        <v>0</v>
      </c>
      <c r="R433" s="13">
        <v>0</v>
      </c>
      <c r="S433" s="21">
        <f>'Provincial populations'!$N$87*CDD!C433+'Provincial populations'!$M$87*CDD!F433+'Provincial populations'!$L$87*CDD!I433+'Provincial populations'!$K$87*CDD!J433+'Provincial populations'!$J$87*CDD!M433+'Provincial populations'!$I$87*CDD!N433+'Provincial populations'!$H$87*CDD!O433+'Provincial populations'!$G$87*CDD!P433+'Provincial populations'!$F$87*CDD!Q433+'Provincial populations'!$E$87*CDD!R433</f>
        <v>18.944238037763277</v>
      </c>
    </row>
    <row r="434" spans="2:19" x14ac:dyDescent="0.2">
      <c r="B434" s="16">
        <v>42156</v>
      </c>
      <c r="C434" s="13">
        <v>24.5</v>
      </c>
      <c r="D434" s="13">
        <v>11.2</v>
      </c>
      <c r="E434" s="13">
        <v>24.8</v>
      </c>
      <c r="F434" s="18">
        <f>(('CMA city population'!$R$36/SUM('CMA city population'!$R$36:$R$37))*D434)+(('CMA city population'!$R$37/SUM('CMA city population'!$R$36:$R$37))*E434)</f>
        <v>17.820103679823859</v>
      </c>
      <c r="G434" s="13">
        <v>20.6</v>
      </c>
      <c r="H434" s="13">
        <v>33.4</v>
      </c>
      <c r="I434" s="18">
        <f>(('CMA city population'!$R$33/SUM('CMA city population'!$R$33:$R$34))*G434)+(('CMA city population'!$R$34/SUM('CMA city population'!$R$33:$R$34))*H434)</f>
        <v>27.755751631710815</v>
      </c>
      <c r="J434" s="13">
        <v>17.600000000000001</v>
      </c>
      <c r="K434" s="13">
        <v>20.3</v>
      </c>
      <c r="L434" s="13">
        <v>32.299999999999997</v>
      </c>
      <c r="M434" s="18">
        <f>(('CMA city population'!$R$14/SUM('CMA city population'!$R$14:$R$21))*K434)+(('CMA city population'!$R$21/SUM('CMA city population'!$R$14:$R$21))*L434)</f>
        <v>27.628965801669587</v>
      </c>
      <c r="N434" s="13">
        <v>27.4</v>
      </c>
      <c r="O434" s="13">
        <v>3.2</v>
      </c>
      <c r="P434" s="13">
        <v>2.1</v>
      </c>
      <c r="Q434" s="13">
        <v>1.1000000000000001</v>
      </c>
      <c r="R434" s="13">
        <v>0</v>
      </c>
      <c r="S434" s="21">
        <f>'Provincial populations'!$N$87*CDD!C434+'Provincial populations'!$M$87*CDD!F434+'Provincial populations'!$L$87*CDD!I434+'Provincial populations'!$K$87*CDD!J434+'Provincial populations'!$J$87*CDD!M434+'Provincial populations'!$I$87*CDD!N434+'Provincial populations'!$H$87*CDD!O434+'Provincial populations'!$G$87*CDD!P434+'Provincial populations'!$F$87*CDD!Q434+'Provincial populations'!$E$87*CDD!R434</f>
        <v>23.871830132463185</v>
      </c>
    </row>
    <row r="435" spans="2:19" x14ac:dyDescent="0.2">
      <c r="B435" s="16">
        <v>42186</v>
      </c>
      <c r="C435" s="13">
        <v>47.3</v>
      </c>
      <c r="D435" s="13">
        <v>27.3</v>
      </c>
      <c r="E435" s="13">
        <v>40</v>
      </c>
      <c r="F435" s="18">
        <f>(('CMA city population'!$R$36/SUM('CMA city population'!$R$36:$R$37))*D435)+(('CMA city population'!$R$37/SUM('CMA city population'!$R$36:$R$37))*E435)</f>
        <v>33.48200858336493</v>
      </c>
      <c r="G435" s="13">
        <v>59.7</v>
      </c>
      <c r="H435" s="13">
        <v>68.599999999999994</v>
      </c>
      <c r="I435" s="18">
        <f>(('CMA city population'!$R$33/SUM('CMA city population'!$R$33:$R$34))*G435)+(('CMA city population'!$R$34/SUM('CMA city population'!$R$33:$R$34))*H435)</f>
        <v>64.675483556423927</v>
      </c>
      <c r="J435" s="13">
        <v>84.1</v>
      </c>
      <c r="K435" s="13">
        <v>111.1</v>
      </c>
      <c r="L435" s="13">
        <v>114.3</v>
      </c>
      <c r="M435" s="18">
        <f>(('CMA city population'!$R$14/SUM('CMA city population'!$R$14:$R$21))*K435)+(('CMA city population'!$R$21/SUM('CMA city population'!$R$14:$R$21))*L435)</f>
        <v>104.19308210682611</v>
      </c>
      <c r="N435" s="13">
        <v>113.8</v>
      </c>
      <c r="O435" s="13">
        <v>6.4</v>
      </c>
      <c r="P435" s="13">
        <v>34.1</v>
      </c>
      <c r="Q435" s="13">
        <v>29.4</v>
      </c>
      <c r="R435" s="13">
        <v>1.1000000000000001</v>
      </c>
      <c r="S435" s="21">
        <f>'Provincial populations'!$N$87*CDD!C435+'Provincial populations'!$M$87*CDD!F435+'Provincial populations'!$L$87*CDD!I435+'Provincial populations'!$K$87*CDD!J435+'Provincial populations'!$J$87*CDD!M435+'Provincial populations'!$I$87*CDD!N435+'Provincial populations'!$H$87*CDD!O435+'Provincial populations'!$G$87*CDD!P435+'Provincial populations'!$F$87*CDD!Q435+'Provincial populations'!$E$87*CDD!R435</f>
        <v>82.663830946970705</v>
      </c>
    </row>
    <row r="436" spans="2:19" x14ac:dyDescent="0.2">
      <c r="B436" s="16">
        <v>42217</v>
      </c>
      <c r="C436" s="13">
        <v>25.4</v>
      </c>
      <c r="D436" s="13">
        <v>6.2</v>
      </c>
      <c r="E436" s="13">
        <v>28.6</v>
      </c>
      <c r="F436" s="18">
        <f>(('CMA city population'!$R$36/SUM('CMA city population'!$R$36:$R$37))*D436)+(('CMA city population'!$R$37/SUM('CMA city population'!$R$36:$R$37))*E436)</f>
        <v>17.103700178533419</v>
      </c>
      <c r="G436" s="13">
        <v>39.799999999999997</v>
      </c>
      <c r="H436" s="13">
        <v>36.5</v>
      </c>
      <c r="I436" s="18">
        <f>(('CMA city population'!$R$33/SUM('CMA city population'!$R$33:$R$34))*G436)+(('CMA city population'!$R$34/SUM('CMA city population'!$R$33:$R$34))*H436)</f>
        <v>37.955157782449554</v>
      </c>
      <c r="J436" s="13">
        <v>56.7</v>
      </c>
      <c r="K436" s="13">
        <v>67.400000000000006</v>
      </c>
      <c r="L436" s="13">
        <v>88.6</v>
      </c>
      <c r="M436" s="18">
        <f>(('CMA city population'!$R$14/SUM('CMA city population'!$R$14:$R$21))*K436)+(('CMA city population'!$R$21/SUM('CMA city population'!$R$14:$R$21))*L436)</f>
        <v>77.703644720550997</v>
      </c>
      <c r="N436" s="13">
        <v>100.7</v>
      </c>
      <c r="O436" s="13">
        <v>39.1</v>
      </c>
      <c r="P436" s="13">
        <v>87.4</v>
      </c>
      <c r="Q436" s="13">
        <v>105.9</v>
      </c>
      <c r="R436" s="13">
        <v>29.9</v>
      </c>
      <c r="S436" s="21">
        <f>'Provincial populations'!$N$87*CDD!C436+'Provincial populations'!$M$87*CDD!F436+'Provincial populations'!$L$87*CDD!I436+'Provincial populations'!$K$87*CDD!J436+'Provincial populations'!$J$87*CDD!M436+'Provincial populations'!$I$87*CDD!N436+'Provincial populations'!$H$87*CDD!O436+'Provincial populations'!$G$87*CDD!P436+'Provincial populations'!$F$87*CDD!Q436+'Provincial populations'!$E$87*CDD!R436</f>
        <v>65.666019331352004</v>
      </c>
    </row>
    <row r="437" spans="2:19" x14ac:dyDescent="0.2">
      <c r="B437" s="16">
        <v>42248</v>
      </c>
      <c r="C437" s="13">
        <v>0.5</v>
      </c>
      <c r="D437" s="13">
        <v>0</v>
      </c>
      <c r="E437" s="13">
        <v>1.2</v>
      </c>
      <c r="F437" s="18">
        <f>(('CMA city population'!$R$36/SUM('CMA city population'!$R$36:$R$37))*D437)+(('CMA city population'!$R$37/SUM('CMA city population'!$R$36:$R$37))*E437)</f>
        <v>0.58412679527857592</v>
      </c>
      <c r="G437" s="13">
        <v>6.7</v>
      </c>
      <c r="H437" s="13">
        <v>1.4</v>
      </c>
      <c r="I437" s="18">
        <f>(('CMA city population'!$R$33/SUM('CMA city population'!$R$33:$R$34))*G437)+(('CMA city population'!$R$34/SUM('CMA city population'!$R$33:$R$34))*H437)</f>
        <v>3.7370715899947395</v>
      </c>
      <c r="J437" s="13">
        <v>33.5</v>
      </c>
      <c r="K437" s="13">
        <v>46.5</v>
      </c>
      <c r="L437" s="13">
        <v>81.900000000000006</v>
      </c>
      <c r="M437" s="18">
        <f>(('CMA city population'!$R$14/SUM('CMA city population'!$R$14:$R$21))*K437)+(('CMA city population'!$R$21/SUM('CMA city population'!$R$14:$R$21))*L437)</f>
        <v>69.24271573261494</v>
      </c>
      <c r="N437" s="13">
        <v>63.7</v>
      </c>
      <c r="O437" s="13">
        <v>7.9</v>
      </c>
      <c r="P437" s="13">
        <v>29.2</v>
      </c>
      <c r="Q437" s="13">
        <v>22.2</v>
      </c>
      <c r="R437" s="13">
        <v>1.5</v>
      </c>
      <c r="S437" s="21">
        <f>'Provincial populations'!$N$87*CDD!C437+'Provincial populations'!$M$87*CDD!F437+'Provincial populations'!$L$87*CDD!I437+'Provincial populations'!$K$87*CDD!J437+'Provincial populations'!$J$87*CDD!M437+'Provincial populations'!$I$87*CDD!N437+'Provincial populations'!$H$87*CDD!O437+'Provincial populations'!$G$87*CDD!P437+'Provincial populations'!$F$87*CDD!Q437+'Provincial populations'!$E$87*CDD!R437</f>
        <v>43.831133873475245</v>
      </c>
    </row>
    <row r="438" spans="2:19" x14ac:dyDescent="0.2">
      <c r="B438" s="16">
        <v>42278</v>
      </c>
      <c r="C438" s="13">
        <v>0</v>
      </c>
      <c r="D438" s="13">
        <v>0</v>
      </c>
      <c r="E438" s="13">
        <v>0</v>
      </c>
      <c r="F438" s="18">
        <f>(('CMA city population'!$R$36/SUM('CMA city population'!$R$36:$R$37))*D438)+(('CMA city population'!$R$37/SUM('CMA city population'!$R$36:$R$37))*E438)</f>
        <v>0</v>
      </c>
      <c r="G438" s="13">
        <v>0</v>
      </c>
      <c r="H438" s="13">
        <v>0</v>
      </c>
      <c r="I438" s="18">
        <f>(('CMA city population'!$R$33/SUM('CMA city population'!$R$33:$R$34))*G438)+(('CMA city population'!$R$34/SUM('CMA city population'!$R$33:$R$34))*H438)</f>
        <v>0</v>
      </c>
      <c r="J438" s="13">
        <v>0</v>
      </c>
      <c r="K438" s="13">
        <v>0</v>
      </c>
      <c r="L438" s="13">
        <v>0</v>
      </c>
      <c r="M438" s="18">
        <f>(('CMA city population'!$R$14/SUM('CMA city population'!$R$14:$R$21))*K438)+(('CMA city population'!$R$21/SUM('CMA city population'!$R$14:$R$21))*L438)</f>
        <v>0</v>
      </c>
      <c r="N438" s="13">
        <v>0</v>
      </c>
      <c r="O438" s="13">
        <v>0</v>
      </c>
      <c r="P438" s="13">
        <v>0</v>
      </c>
      <c r="Q438" s="13">
        <v>0</v>
      </c>
      <c r="R438" s="13">
        <v>0</v>
      </c>
      <c r="S438" s="21">
        <f>'Provincial populations'!$N$87*CDD!C438+'Provincial populations'!$M$87*CDD!F438+'Provincial populations'!$L$87*CDD!I438+'Provincial populations'!$K$87*CDD!J438+'Provincial populations'!$J$87*CDD!M438+'Provincial populations'!$I$87*CDD!N438+'Provincial populations'!$H$87*CDD!O438+'Provincial populations'!$G$87*CDD!P438+'Provincial populations'!$F$87*CDD!Q438+'Provincial populations'!$E$87*CDD!R438</f>
        <v>0</v>
      </c>
    </row>
    <row r="439" spans="2:19" x14ac:dyDescent="0.2">
      <c r="B439" s="16">
        <v>42309</v>
      </c>
      <c r="C439" s="13">
        <v>0</v>
      </c>
      <c r="D439" s="13">
        <v>0</v>
      </c>
      <c r="E439" s="13">
        <v>0</v>
      </c>
      <c r="F439" s="18">
        <f>(('CMA city population'!$R$36/SUM('CMA city population'!$R$36:$R$37))*D439)+(('CMA city population'!$R$37/SUM('CMA city population'!$R$36:$R$37))*E439)</f>
        <v>0</v>
      </c>
      <c r="G439" s="13">
        <v>0</v>
      </c>
      <c r="H439" s="13">
        <v>0</v>
      </c>
      <c r="I439" s="18">
        <f>(('CMA city population'!$R$33/SUM('CMA city population'!$R$33:$R$34))*G439)+(('CMA city population'!$R$34/SUM('CMA city population'!$R$33:$R$34))*H439)</f>
        <v>0</v>
      </c>
      <c r="J439" s="13">
        <v>0</v>
      </c>
      <c r="K439" s="13">
        <v>0</v>
      </c>
      <c r="L439" s="13">
        <v>0</v>
      </c>
      <c r="M439" s="18">
        <f>(('CMA city population'!$R$14/SUM('CMA city population'!$R$14:$R$21))*K439)+(('CMA city population'!$R$21/SUM('CMA city population'!$R$14:$R$21))*L439)</f>
        <v>0</v>
      </c>
      <c r="N439" s="13">
        <v>0</v>
      </c>
      <c r="O439" s="13">
        <v>0</v>
      </c>
      <c r="P439" s="13">
        <v>0</v>
      </c>
      <c r="Q439" s="13">
        <v>0</v>
      </c>
      <c r="R439" s="13">
        <v>0</v>
      </c>
      <c r="S439" s="21">
        <f>'Provincial populations'!$N$87*CDD!C439+'Provincial populations'!$M$87*CDD!F439+'Provincial populations'!$L$87*CDD!I439+'Provincial populations'!$K$87*CDD!J439+'Provincial populations'!$J$87*CDD!M439+'Provincial populations'!$I$87*CDD!N439+'Provincial populations'!$H$87*CDD!O439+'Provincial populations'!$G$87*CDD!P439+'Provincial populations'!$F$87*CDD!Q439+'Provincial populations'!$E$87*CDD!R439</f>
        <v>0</v>
      </c>
    </row>
    <row r="440" spans="2:19" x14ac:dyDescent="0.2">
      <c r="B440" s="16">
        <v>42339</v>
      </c>
      <c r="C440" s="13">
        <v>0</v>
      </c>
      <c r="D440" s="13">
        <v>0</v>
      </c>
      <c r="E440" s="13">
        <v>0</v>
      </c>
      <c r="F440" s="18">
        <f>(('CMA city population'!$R$36/SUM('CMA city population'!$R$36:$R$37))*D440)+(('CMA city population'!$R$37/SUM('CMA city population'!$R$36:$R$37))*E440)</f>
        <v>0</v>
      </c>
      <c r="G440" s="13">
        <v>0</v>
      </c>
      <c r="H440" s="13">
        <v>0</v>
      </c>
      <c r="I440" s="18">
        <f>(('CMA city population'!$R$33/SUM('CMA city population'!$R$33:$R$34))*G440)+(('CMA city population'!$R$34/SUM('CMA city population'!$R$33:$R$34))*H440)</f>
        <v>0</v>
      </c>
      <c r="J440" s="13">
        <v>0</v>
      </c>
      <c r="K440" s="13">
        <v>0</v>
      </c>
      <c r="L440" s="13">
        <v>0</v>
      </c>
      <c r="M440" s="18">
        <f>(('CMA city population'!$R$14/SUM('CMA city population'!$R$14:$R$21))*K440)+(('CMA city population'!$R$21/SUM('CMA city population'!$R$14:$R$21))*L440)</f>
        <v>0</v>
      </c>
      <c r="N440" s="13">
        <v>0</v>
      </c>
      <c r="O440" s="13">
        <v>0</v>
      </c>
      <c r="P440" s="13">
        <v>0</v>
      </c>
      <c r="Q440" s="13">
        <v>0</v>
      </c>
      <c r="R440" s="13">
        <v>0</v>
      </c>
      <c r="S440" s="21">
        <f>'Provincial populations'!$N$87*CDD!C440+'Provincial populations'!$M$87*CDD!F440+'Provincial populations'!$L$87*CDD!I440+'Provincial populations'!$K$87*CDD!J440+'Provincial populations'!$J$87*CDD!M440+'Provincial populations'!$I$87*CDD!N440+'Provincial populations'!$H$87*CDD!O440+'Provincial populations'!$G$87*CDD!P440+'Provincial populations'!$F$87*CDD!Q440+'Provincial populations'!$E$87*CDD!R440</f>
        <v>0</v>
      </c>
    </row>
    <row r="441" spans="2:19" x14ac:dyDescent="0.2">
      <c r="B441" s="16">
        <v>42370</v>
      </c>
      <c r="C441" s="13">
        <v>0</v>
      </c>
      <c r="D441" s="13">
        <v>0</v>
      </c>
      <c r="E441" s="13">
        <v>0</v>
      </c>
      <c r="F441" s="18">
        <f>(('CMA city population'!$S$36/SUM('CMA city population'!$S$36:$S$37))*D441)+(('CMA city population'!$S$37/SUM('CMA city population'!$S$36:$S$37))*E441)</f>
        <v>0</v>
      </c>
      <c r="G441" s="13">
        <v>0</v>
      </c>
      <c r="H441" s="13">
        <v>0</v>
      </c>
      <c r="I441" s="18">
        <f>(('CMA city population'!$S$33/SUM('CMA city population'!$S$33:$S$34))*G441)+(('CMA city population'!$S$34/SUM('CMA city population'!$S$33:$S$34))*H441)</f>
        <v>0</v>
      </c>
      <c r="J441" s="13">
        <v>0</v>
      </c>
      <c r="K441" s="13">
        <v>0</v>
      </c>
      <c r="L441" s="13">
        <v>0</v>
      </c>
      <c r="M441" s="18">
        <f>(('CMA city population'!$S$14/SUM('CMA city population'!$S$14:$S$21))*K441)+(('CMA city population'!$S$21/SUM('CMA city population'!$S$14:$S$21))*L441)</f>
        <v>0</v>
      </c>
      <c r="N441" s="13">
        <v>0</v>
      </c>
      <c r="O441" s="13">
        <v>0</v>
      </c>
      <c r="P441" s="13">
        <v>0</v>
      </c>
      <c r="Q441" s="13">
        <v>0</v>
      </c>
      <c r="R441" s="13">
        <v>0</v>
      </c>
      <c r="S441" s="21">
        <f>'Provincial populations'!$N$88*CDD!C441+'Provincial populations'!$M$88*CDD!F441+'Provincial populations'!$L$88*CDD!I441+'Provincial populations'!$K$88*CDD!J441+'Provincial populations'!$J$88*CDD!M441+'Provincial populations'!$I$88*CDD!N441+'Provincial populations'!$H$88*CDD!O441+'Provincial populations'!$G$88*CDD!P441+'Provincial populations'!$F$88*CDD!Q441+'Provincial populations'!$E$88*CDD!R441</f>
        <v>0</v>
      </c>
    </row>
    <row r="442" spans="2:19" x14ac:dyDescent="0.2">
      <c r="B442" s="16">
        <v>42401</v>
      </c>
      <c r="C442" s="13">
        <v>0</v>
      </c>
      <c r="D442" s="13">
        <v>0</v>
      </c>
      <c r="E442" s="13">
        <v>0</v>
      </c>
      <c r="F442" s="18">
        <f>(('CMA city population'!$S$36/SUM('CMA city population'!$S$36:$S$37))*D442)+(('CMA city population'!$S$37/SUM('CMA city population'!$S$36:$S$37))*E442)</f>
        <v>0</v>
      </c>
      <c r="G442" s="13">
        <v>0</v>
      </c>
      <c r="H442" s="13">
        <v>0</v>
      </c>
      <c r="I442" s="18">
        <f>(('CMA city population'!$S$33/SUM('CMA city population'!$S$33:$S$34))*G442)+(('CMA city population'!$S$34/SUM('CMA city population'!$S$33:$S$34))*H442)</f>
        <v>0</v>
      </c>
      <c r="J442" s="13">
        <v>0</v>
      </c>
      <c r="K442" s="13">
        <v>0</v>
      </c>
      <c r="L442" s="13">
        <v>0</v>
      </c>
      <c r="M442" s="18">
        <f>(('CMA city population'!$S$14/SUM('CMA city population'!$S$14:$S$21))*K442)+(('CMA city population'!$S$21/SUM('CMA city population'!$S$14:$S$21))*L442)</f>
        <v>0</v>
      </c>
      <c r="N442" s="13">
        <v>0</v>
      </c>
      <c r="O442" s="13">
        <v>0</v>
      </c>
      <c r="P442" s="13">
        <v>0</v>
      </c>
      <c r="Q442" s="13">
        <v>0</v>
      </c>
      <c r="R442" s="13">
        <v>0</v>
      </c>
      <c r="S442" s="21">
        <f>'Provincial populations'!$N$88*CDD!C442+'Provincial populations'!$M$88*CDD!F442+'Provincial populations'!$L$88*CDD!I442+'Provincial populations'!$K$88*CDD!J442+'Provincial populations'!$J$88*CDD!M442+'Provincial populations'!$I$88*CDD!N442+'Provincial populations'!$H$88*CDD!O442+'Provincial populations'!$G$88*CDD!P442+'Provincial populations'!$F$88*CDD!Q442+'Provincial populations'!$E$88*CDD!R442</f>
        <v>0</v>
      </c>
    </row>
    <row r="443" spans="2:19" x14ac:dyDescent="0.2">
      <c r="B443" s="16">
        <v>42430</v>
      </c>
      <c r="C443" s="13">
        <v>0</v>
      </c>
      <c r="D443" s="13">
        <v>0</v>
      </c>
      <c r="E443" s="13">
        <v>0</v>
      </c>
      <c r="F443" s="18">
        <f>(('CMA city population'!$S$36/SUM('CMA city population'!$S$36:$S$37))*D443)+(('CMA city population'!$S$37/SUM('CMA city population'!$S$36:$S$37))*E443)</f>
        <v>0</v>
      </c>
      <c r="G443" s="13">
        <v>0</v>
      </c>
      <c r="H443" s="13">
        <v>0</v>
      </c>
      <c r="I443" s="18">
        <f>(('CMA city population'!$S$33/SUM('CMA city population'!$S$33:$S$34))*G443)+(('CMA city population'!$S$34/SUM('CMA city population'!$S$33:$S$34))*H443)</f>
        <v>0</v>
      </c>
      <c r="J443" s="13">
        <v>0</v>
      </c>
      <c r="K443" s="13">
        <v>0</v>
      </c>
      <c r="L443" s="13">
        <v>0</v>
      </c>
      <c r="M443" s="18">
        <f>(('CMA city population'!$S$14/SUM('CMA city population'!$S$14:$S$21))*K443)+(('CMA city population'!$S$21/SUM('CMA city population'!$S$14:$S$21))*L443)</f>
        <v>0</v>
      </c>
      <c r="N443" s="13">
        <v>0</v>
      </c>
      <c r="O443" s="13">
        <v>0</v>
      </c>
      <c r="P443" s="13">
        <v>0</v>
      </c>
      <c r="Q443" s="13">
        <v>0</v>
      </c>
      <c r="R443" s="13">
        <v>0</v>
      </c>
      <c r="S443" s="21">
        <f>'Provincial populations'!$N$88*CDD!C443+'Provincial populations'!$M$88*CDD!F443+'Provincial populations'!$L$88*CDD!I443+'Provincial populations'!$K$88*CDD!J443+'Provincial populations'!$J$88*CDD!M443+'Provincial populations'!$I$88*CDD!N443+'Provincial populations'!$H$88*CDD!O443+'Provincial populations'!$G$88*CDD!P443+'Provincial populations'!$F$88*CDD!Q443+'Provincial populations'!$E$88*CDD!R443</f>
        <v>0</v>
      </c>
    </row>
    <row r="444" spans="2:19" x14ac:dyDescent="0.2">
      <c r="B444" s="16">
        <v>42461</v>
      </c>
      <c r="C444" s="13">
        <v>0</v>
      </c>
      <c r="D444" s="13">
        <v>0</v>
      </c>
      <c r="E444" s="13">
        <v>0</v>
      </c>
      <c r="F444" s="18">
        <f>(('CMA city population'!$S$36/SUM('CMA city population'!$S$36:$S$37))*D444)+(('CMA city population'!$S$37/SUM('CMA city population'!$S$36:$S$37))*E444)</f>
        <v>0</v>
      </c>
      <c r="G444" s="13">
        <v>0</v>
      </c>
      <c r="H444" s="13">
        <v>0</v>
      </c>
      <c r="I444" s="18">
        <f>(('CMA city population'!$S$33/SUM('CMA city population'!$S$33:$S$34))*G444)+(('CMA city population'!$S$34/SUM('CMA city population'!$S$33:$S$34))*H444)</f>
        <v>0</v>
      </c>
      <c r="J444" s="13">
        <v>0</v>
      </c>
      <c r="K444" s="13">
        <v>0</v>
      </c>
      <c r="L444" s="13">
        <v>0</v>
      </c>
      <c r="M444" s="18">
        <f>(('CMA city population'!$S$14/SUM('CMA city population'!$S$14:$S$21))*K444)+(('CMA city population'!$S$21/SUM('CMA city population'!$S$14:$S$21))*L444)</f>
        <v>0</v>
      </c>
      <c r="N444" s="13">
        <v>0</v>
      </c>
      <c r="O444" s="13">
        <v>0</v>
      </c>
      <c r="P444" s="13">
        <v>0</v>
      </c>
      <c r="Q444" s="13">
        <v>0</v>
      </c>
      <c r="R444" s="13">
        <v>0</v>
      </c>
      <c r="S444" s="21">
        <f>'Provincial populations'!$N$88*CDD!C444+'Provincial populations'!$M$88*CDD!F444+'Provincial populations'!$L$88*CDD!I444+'Provincial populations'!$K$88*CDD!J444+'Provincial populations'!$J$88*CDD!M444+'Provincial populations'!$I$88*CDD!N444+'Provincial populations'!$H$88*CDD!O444+'Provincial populations'!$G$88*CDD!P444+'Provincial populations'!$F$88*CDD!Q444+'Provincial populations'!$E$88*CDD!R444</f>
        <v>0</v>
      </c>
    </row>
    <row r="445" spans="2:19" x14ac:dyDescent="0.2">
      <c r="B445" s="16">
        <v>42491</v>
      </c>
      <c r="C445" s="13">
        <v>0</v>
      </c>
      <c r="D445" s="13">
        <v>1.7</v>
      </c>
      <c r="E445" s="13">
        <v>0</v>
      </c>
      <c r="F445" s="18">
        <f>(('CMA city population'!$S$36/SUM('CMA city population'!$S$36:$S$37))*D445)+(('CMA city population'!$S$37/SUM('CMA city population'!$S$36:$S$37))*E445)</f>
        <v>0.87271039384640214</v>
      </c>
      <c r="G445" s="13">
        <v>7.4</v>
      </c>
      <c r="H445" s="13">
        <v>12.2</v>
      </c>
      <c r="I445" s="18">
        <f>(('CMA city population'!$S$33/SUM('CMA city population'!$S$33:$S$34))*G445)+(('CMA city population'!$S$34/SUM('CMA city population'!$S$33:$S$34))*H445)</f>
        <v>10.088605081135523</v>
      </c>
      <c r="J445" s="13">
        <v>16.3</v>
      </c>
      <c r="K445" s="13">
        <v>28.7</v>
      </c>
      <c r="L445" s="13">
        <v>36.9</v>
      </c>
      <c r="M445" s="18">
        <f>(('CMA city population'!$S$14/SUM('CMA city population'!$S$14:$S$21))*K445)+(('CMA city population'!$S$21/SUM('CMA city population'!$S$14:$S$21))*L445)</f>
        <v>27.586633623175537</v>
      </c>
      <c r="N445" s="13">
        <v>27.2</v>
      </c>
      <c r="O445" s="13">
        <v>0</v>
      </c>
      <c r="P445" s="13">
        <v>1.6</v>
      </c>
      <c r="Q445" s="13">
        <v>2.1</v>
      </c>
      <c r="R445" s="13">
        <v>0.5</v>
      </c>
      <c r="S445" s="21">
        <f>'Provincial populations'!$N$88*CDD!C445+'Provincial populations'!$M$88*CDD!F445+'Provincial populations'!$L$88*CDD!I445+'Provincial populations'!$K$88*CDD!J445+'Provincial populations'!$J$88*CDD!M445+'Provincial populations'!$I$88*CDD!N445+'Provincial populations'!$H$88*CDD!O445+'Provincial populations'!$G$88*CDD!P445+'Provincial populations'!$F$88*CDD!Q445+'Provincial populations'!$E$88*CDD!R445</f>
        <v>17.945373398828053</v>
      </c>
    </row>
    <row r="446" spans="2:19" x14ac:dyDescent="0.2">
      <c r="B446" s="16">
        <v>42522</v>
      </c>
      <c r="C446" s="13">
        <v>6</v>
      </c>
      <c r="D446" s="13">
        <v>7.9</v>
      </c>
      <c r="E446" s="13">
        <v>15.6</v>
      </c>
      <c r="F446" s="18">
        <f>(('CMA city population'!$S$36/SUM('CMA city population'!$S$36:$S$37))*D446)+(('CMA city population'!$S$37/SUM('CMA city population'!$S$36:$S$37))*E446)</f>
        <v>11.647135274931001</v>
      </c>
      <c r="G446" s="13">
        <v>16.100000000000001</v>
      </c>
      <c r="H446" s="13">
        <v>24.7</v>
      </c>
      <c r="I446" s="18">
        <f>(('CMA city population'!$S$33/SUM('CMA city population'!$S$33:$S$34))*G446)+(('CMA city population'!$S$34/SUM('CMA city population'!$S$33:$S$34))*H446)</f>
        <v>20.917084103701143</v>
      </c>
      <c r="J446" s="13">
        <v>26</v>
      </c>
      <c r="K446" s="13">
        <v>52</v>
      </c>
      <c r="L446" s="13">
        <v>83.7</v>
      </c>
      <c r="M446" s="18">
        <f>(('CMA city population'!$S$14/SUM('CMA city population'!$S$14:$S$21))*K446)+(('CMA city population'!$S$21/SUM('CMA city population'!$S$14:$S$21))*L446)</f>
        <v>60.755737609564342</v>
      </c>
      <c r="N446" s="13">
        <v>67.599999999999994</v>
      </c>
      <c r="O446" s="13">
        <v>1.1000000000000001</v>
      </c>
      <c r="P446" s="13">
        <v>8.1</v>
      </c>
      <c r="Q446" s="13">
        <v>17.600000000000001</v>
      </c>
      <c r="R446" s="13">
        <v>11.4</v>
      </c>
      <c r="S446" s="21">
        <f>'Provincial populations'!$N$88*CDD!C446+'Provincial populations'!$M$88*CDD!F446+'Provincial populations'!$L$88*CDD!I446+'Provincial populations'!$K$88*CDD!J446+'Provincial populations'!$J$88*CDD!M446+'Provincial populations'!$I$88*CDD!N446+'Provincial populations'!$H$88*CDD!O446+'Provincial populations'!$G$88*CDD!P446+'Provincial populations'!$F$88*CDD!Q446+'Provincial populations'!$E$88*CDD!R446</f>
        <v>43.157180649519269</v>
      </c>
    </row>
    <row r="447" spans="2:19" x14ac:dyDescent="0.2">
      <c r="B447" s="16">
        <v>42552</v>
      </c>
      <c r="C447" s="13">
        <v>19.3</v>
      </c>
      <c r="D447" s="13">
        <v>3.2</v>
      </c>
      <c r="E447" s="13">
        <v>11.2</v>
      </c>
      <c r="F447" s="18">
        <f>(('CMA city population'!$S$36/SUM('CMA city population'!$S$36:$S$37))*D447)+(('CMA city population'!$S$37/SUM('CMA city population'!$S$36:$S$37))*E447)</f>
        <v>7.0931275583698721</v>
      </c>
      <c r="G447" s="13">
        <v>32.4</v>
      </c>
      <c r="H447" s="13">
        <v>33.9</v>
      </c>
      <c r="I447" s="18">
        <f>(('CMA city population'!$S$33/SUM('CMA city population'!$S$33:$S$34))*G447)+(('CMA city population'!$S$34/SUM('CMA city population'!$S$33:$S$34))*H447)</f>
        <v>33.240189087854844</v>
      </c>
      <c r="J447" s="13">
        <v>57.1</v>
      </c>
      <c r="K447" s="13">
        <v>112.6</v>
      </c>
      <c r="L447" s="13">
        <v>176.9</v>
      </c>
      <c r="M447" s="18">
        <f>(('CMA city population'!$S$14/SUM('CMA city population'!$S$14:$S$21))*K447)+(('CMA city population'!$S$21/SUM('CMA city population'!$S$14:$S$21))*L447)</f>
        <v>128.78187736028607</v>
      </c>
      <c r="N447" s="13">
        <v>124.6</v>
      </c>
      <c r="O447" s="13">
        <v>24</v>
      </c>
      <c r="P447" s="13">
        <v>71.5</v>
      </c>
      <c r="Q447" s="13">
        <v>58</v>
      </c>
      <c r="R447" s="13">
        <v>25.2</v>
      </c>
      <c r="S447" s="21">
        <f>'Provincial populations'!$N$88*CDD!C447+'Provincial populations'!$M$88*CDD!F447+'Provincial populations'!$L$88*CDD!I447+'Provincial populations'!$K$88*CDD!J447+'Provincial populations'!$J$88*CDD!M447+'Provincial populations'!$I$88*CDD!N447+'Provincial populations'!$H$88*CDD!O447+'Provincial populations'!$G$88*CDD!P447+'Provincial populations'!$F$88*CDD!Q447+'Provincial populations'!$E$88*CDD!R447</f>
        <v>87.693113691393705</v>
      </c>
    </row>
    <row r="448" spans="2:19" x14ac:dyDescent="0.2">
      <c r="B448" s="16">
        <v>42583</v>
      </c>
      <c r="C448" s="13">
        <v>24.1</v>
      </c>
      <c r="D448" s="13">
        <v>3.9</v>
      </c>
      <c r="E448" s="13">
        <v>5.8</v>
      </c>
      <c r="F448" s="18">
        <f>(('CMA city population'!$S$36/SUM('CMA city population'!$S$36:$S$37))*D448)+(('CMA city population'!$S$37/SUM('CMA city population'!$S$36:$S$37))*E448)</f>
        <v>4.8246177951128448</v>
      </c>
      <c r="G448" s="13">
        <v>25.5</v>
      </c>
      <c r="H448" s="13">
        <v>16.7</v>
      </c>
      <c r="I448" s="18">
        <f>(('CMA city population'!$S$33/SUM('CMA city population'!$S$33:$S$34))*G448)+(('CMA city population'!$S$34/SUM('CMA city population'!$S$33:$S$34))*H448)</f>
        <v>20.570890684584874</v>
      </c>
      <c r="J448" s="13">
        <v>50.3</v>
      </c>
      <c r="K448" s="13">
        <v>124.6</v>
      </c>
      <c r="L448" s="13">
        <v>195.4</v>
      </c>
      <c r="M448" s="18">
        <f>(('CMA city population'!$S$14/SUM('CMA city population'!$S$14:$S$21))*K448)+(('CMA city population'!$S$21/SUM('CMA city population'!$S$14:$S$21))*L448)</f>
        <v>142.28089789423535</v>
      </c>
      <c r="N448" s="13">
        <v>146.80000000000001</v>
      </c>
      <c r="O448" s="13">
        <v>14</v>
      </c>
      <c r="P448" s="13">
        <v>50.3</v>
      </c>
      <c r="Q448" s="13">
        <v>40.9</v>
      </c>
      <c r="R448" s="13">
        <v>9.9</v>
      </c>
      <c r="S448" s="21">
        <f>'Provincial populations'!$N$88*CDD!C448+'Provincial populations'!$M$88*CDD!F448+'Provincial populations'!$L$88*CDD!I448+'Provincial populations'!$K$88*CDD!J448+'Provincial populations'!$J$88*CDD!M448+'Provincial populations'!$I$88*CDD!N448+'Provincial populations'!$H$88*CDD!O448+'Provincial populations'!$G$88*CDD!P448+'Provincial populations'!$F$88*CDD!Q448+'Provincial populations'!$E$88*CDD!R448</f>
        <v>96.648674792731072</v>
      </c>
    </row>
    <row r="449" spans="2:19" x14ac:dyDescent="0.2">
      <c r="B449" s="16">
        <v>42614</v>
      </c>
      <c r="C449" s="13">
        <v>0</v>
      </c>
      <c r="D449" s="13">
        <v>0</v>
      </c>
      <c r="E449" s="13">
        <v>0.9</v>
      </c>
      <c r="F449" s="18">
        <f>(('CMA city population'!$S$36/SUM('CMA city population'!$S$36:$S$37))*D449)+(('CMA city population'!$S$37/SUM('CMA city population'!$S$36:$S$37))*E449)</f>
        <v>0.4379768503166106</v>
      </c>
      <c r="G449" s="13">
        <v>14</v>
      </c>
      <c r="H449" s="13">
        <v>4.8</v>
      </c>
      <c r="I449" s="18">
        <f>(('CMA city population'!$S$33/SUM('CMA city population'!$S$33:$S$34))*G449)+(('CMA city population'!$S$34/SUM('CMA city population'!$S$33:$S$34))*H449)</f>
        <v>8.8468402611569132</v>
      </c>
      <c r="J449" s="13">
        <v>10.8</v>
      </c>
      <c r="K449" s="13">
        <v>24.9</v>
      </c>
      <c r="L449" s="13">
        <v>69.400000000000006</v>
      </c>
      <c r="M449" s="18">
        <f>(('CMA city population'!$S$14/SUM('CMA city population'!$S$14:$S$21))*K449)+(('CMA city population'!$S$21/SUM('CMA city population'!$S$14:$S$21))*L449)</f>
        <v>47.846606459974772</v>
      </c>
      <c r="N449" s="13">
        <v>39</v>
      </c>
      <c r="O449" s="13">
        <v>11.6</v>
      </c>
      <c r="P449" s="13">
        <v>28.4</v>
      </c>
      <c r="Q449" s="13">
        <v>18.7</v>
      </c>
      <c r="R449" s="13">
        <v>4</v>
      </c>
      <c r="S449" s="21">
        <f>'Provincial populations'!$N$88*CDD!C449+'Provincial populations'!$M$88*CDD!F449+'Provincial populations'!$L$88*CDD!I449+'Provincial populations'!$K$88*CDD!J449+'Provincial populations'!$J$88*CDD!M449+'Provincial populations'!$I$88*CDD!N449+'Provincial populations'!$H$88*CDD!O449+'Provincial populations'!$G$88*CDD!P449+'Provincial populations'!$F$88*CDD!Q449+'Provincial populations'!$E$88*CDD!R449</f>
        <v>29.234244994865886</v>
      </c>
    </row>
    <row r="450" spans="2:19" x14ac:dyDescent="0.2">
      <c r="B450" s="16">
        <v>42644</v>
      </c>
      <c r="C450" s="13">
        <v>0</v>
      </c>
      <c r="D450" s="13">
        <v>0</v>
      </c>
      <c r="E450" s="13">
        <v>0</v>
      </c>
      <c r="F450" s="18">
        <f>(('CMA city population'!$S$36/SUM('CMA city population'!$S$36:$S$37))*D450)+(('CMA city population'!$S$37/SUM('CMA city population'!$S$36:$S$37))*E450)</f>
        <v>0</v>
      </c>
      <c r="G450" s="13">
        <v>0</v>
      </c>
      <c r="H450" s="13">
        <v>0</v>
      </c>
      <c r="I450" s="18">
        <f>(('CMA city population'!$S$33/SUM('CMA city population'!$S$33:$S$34))*G450)+(('CMA city population'!$S$34/SUM('CMA city population'!$S$33:$S$34))*H450)</f>
        <v>0</v>
      </c>
      <c r="J450" s="13">
        <v>0</v>
      </c>
      <c r="K450" s="13">
        <v>0</v>
      </c>
      <c r="L450" s="13">
        <v>4.0999999999999996</v>
      </c>
      <c r="M450" s="18">
        <f>(('CMA city population'!$S$14/SUM('CMA city population'!$S$14:$S$21))*K450)+(('CMA city population'!$S$21/SUM('CMA city population'!$S$14:$S$21))*L450)</f>
        <v>2.6224318998250093</v>
      </c>
      <c r="N450" s="13">
        <v>0</v>
      </c>
      <c r="O450" s="13">
        <v>0</v>
      </c>
      <c r="P450" s="13">
        <v>0</v>
      </c>
      <c r="Q450" s="13">
        <v>0</v>
      </c>
      <c r="R450" s="13">
        <v>0</v>
      </c>
      <c r="S450" s="21">
        <f>'Provincial populations'!$N$88*CDD!C450+'Provincial populations'!$M$88*CDD!F450+'Provincial populations'!$L$88*CDD!I450+'Provincial populations'!$K$88*CDD!J450+'Provincial populations'!$J$88*CDD!M450+'Provincial populations'!$I$88*CDD!N450+'Provincial populations'!$H$88*CDD!O450+'Provincial populations'!$G$88*CDD!P450+'Provincial populations'!$F$88*CDD!Q450+'Provincial populations'!$E$88*CDD!R450</f>
        <v>1.0106810323962803</v>
      </c>
    </row>
    <row r="451" spans="2:19" x14ac:dyDescent="0.2">
      <c r="B451" s="16">
        <v>42675</v>
      </c>
      <c r="C451" s="13">
        <v>0</v>
      </c>
      <c r="D451" s="13">
        <v>0</v>
      </c>
      <c r="E451" s="13">
        <v>0</v>
      </c>
      <c r="F451" s="18">
        <f>(('CMA city population'!$S$36/SUM('CMA city population'!$S$36:$S$37))*D451)+(('CMA city population'!$S$37/SUM('CMA city population'!$S$36:$S$37))*E451)</f>
        <v>0</v>
      </c>
      <c r="G451" s="13">
        <v>0</v>
      </c>
      <c r="H451" s="13">
        <v>0</v>
      </c>
      <c r="I451" s="18">
        <f>(('CMA city population'!$S$33/SUM('CMA city population'!$S$33:$S$34))*G451)+(('CMA city population'!$S$34/SUM('CMA city population'!$S$33:$S$34))*H451)</f>
        <v>0</v>
      </c>
      <c r="J451" s="13">
        <v>0</v>
      </c>
      <c r="K451" s="13">
        <v>0</v>
      </c>
      <c r="L451" s="13">
        <v>0</v>
      </c>
      <c r="M451" s="18">
        <f>(('CMA city population'!$S$14/SUM('CMA city population'!$S$14:$S$21))*K451)+(('CMA city population'!$S$21/SUM('CMA city population'!$S$14:$S$21))*L451)</f>
        <v>0</v>
      </c>
      <c r="N451" s="13">
        <v>0</v>
      </c>
      <c r="O451" s="13">
        <v>0</v>
      </c>
      <c r="P451" s="13">
        <v>0</v>
      </c>
      <c r="Q451" s="13">
        <v>0</v>
      </c>
      <c r="R451" s="13">
        <v>0</v>
      </c>
      <c r="S451" s="21">
        <f>'Provincial populations'!$N$88*CDD!C451+'Provincial populations'!$M$88*CDD!F451+'Provincial populations'!$L$88*CDD!I451+'Provincial populations'!$K$88*CDD!J451+'Provincial populations'!$J$88*CDD!M451+'Provincial populations'!$I$88*CDD!N451+'Provincial populations'!$H$88*CDD!O451+'Provincial populations'!$G$88*CDD!P451+'Provincial populations'!$F$88*CDD!Q451+'Provincial populations'!$E$88*CDD!R451</f>
        <v>0</v>
      </c>
    </row>
    <row r="452" spans="2:19" x14ac:dyDescent="0.2">
      <c r="B452" s="16">
        <v>42705</v>
      </c>
      <c r="C452" s="13">
        <v>0</v>
      </c>
      <c r="D452" s="13">
        <v>0</v>
      </c>
      <c r="E452" s="13">
        <v>0</v>
      </c>
      <c r="F452" s="18">
        <f>(('CMA city population'!$S$36/SUM('CMA city population'!$S$36:$S$37))*D452)+(('CMA city population'!$S$37/SUM('CMA city population'!$S$36:$S$37))*E452)</f>
        <v>0</v>
      </c>
      <c r="G452" s="13">
        <v>0</v>
      </c>
      <c r="H452" s="13">
        <v>0</v>
      </c>
      <c r="I452" s="18">
        <f>(('CMA city population'!$S$33/SUM('CMA city population'!$S$33:$S$34))*G452)+(('CMA city population'!$S$34/SUM('CMA city population'!$S$33:$S$34))*H452)</f>
        <v>0</v>
      </c>
      <c r="J452" s="13">
        <v>0</v>
      </c>
      <c r="K452" s="13">
        <v>0</v>
      </c>
      <c r="L452" s="13">
        <v>0</v>
      </c>
      <c r="M452" s="18">
        <f>(('CMA city population'!$S$14/SUM('CMA city population'!$S$14:$S$21))*K452)+(('CMA city population'!$S$21/SUM('CMA city population'!$S$14:$S$21))*L452)</f>
        <v>0</v>
      </c>
      <c r="N452" s="13">
        <v>0</v>
      </c>
      <c r="O452" s="13">
        <v>0</v>
      </c>
      <c r="P452" s="13">
        <v>0</v>
      </c>
      <c r="Q452" s="13">
        <v>0</v>
      </c>
      <c r="R452" s="13">
        <v>0</v>
      </c>
      <c r="S452" s="21">
        <f>'Provincial populations'!$N$88*CDD!C452+'Provincial populations'!$M$88*CDD!F452+'Provincial populations'!$L$88*CDD!I452+'Provincial populations'!$K$88*CDD!J452+'Provincial populations'!$J$88*CDD!M452+'Provincial populations'!$I$88*CDD!N452+'Provincial populations'!$H$88*CDD!O452+'Provincial populations'!$G$88*CDD!P452+'Provincial populations'!$F$88*CDD!Q452+'Provincial populations'!$E$88*CDD!R452</f>
        <v>0</v>
      </c>
    </row>
    <row r="453" spans="2:19" x14ac:dyDescent="0.2">
      <c r="B453" s="16">
        <v>42736</v>
      </c>
      <c r="C453" s="13">
        <v>0</v>
      </c>
      <c r="D453" s="13">
        <v>0</v>
      </c>
      <c r="E453" s="13">
        <v>0</v>
      </c>
      <c r="F453" s="18">
        <f>(('CMA city population'!$T$36/SUM('CMA city population'!$T$36:$T$37))*D453)+(('CMA city population'!$T$37/SUM('CMA city population'!$T$36:$T$37))*E453)</f>
        <v>0</v>
      </c>
      <c r="G453" s="13">
        <v>0</v>
      </c>
      <c r="H453" s="13">
        <v>0</v>
      </c>
      <c r="I453" s="18">
        <f>(('CMA city population'!$T$33/SUM('CMA city population'!$T$33:$T$34))*G453)+(('CMA city population'!$T$34/SUM('CMA city population'!$T$33:$T$34))*H453)</f>
        <v>0</v>
      </c>
      <c r="J453" s="13">
        <v>0</v>
      </c>
      <c r="K453" s="13">
        <v>0</v>
      </c>
      <c r="L453" s="13">
        <v>0</v>
      </c>
      <c r="M453" s="18">
        <f>(('CMA city population'!$T$14/SUM('CMA city population'!$T$14:$T$21))*K453)+(('CMA city population'!$T$21/SUM('CMA city population'!$T$14:$T$21))*L453)</f>
        <v>0</v>
      </c>
      <c r="N453" s="13">
        <v>0</v>
      </c>
      <c r="O453" s="13">
        <v>0</v>
      </c>
      <c r="P453" s="13">
        <v>0</v>
      </c>
      <c r="Q453" s="13">
        <v>0</v>
      </c>
      <c r="R453" s="13">
        <v>0</v>
      </c>
      <c r="S453" s="21">
        <f>'Provincial populations'!$N$89*CDD!C453+'Provincial populations'!$M$89*CDD!F453+'Provincial populations'!$L$89*CDD!I453+'Provincial populations'!$K$89*CDD!J453+'Provincial populations'!$J$89*CDD!M453+'Provincial populations'!$I$89*CDD!N453+'Provincial populations'!$H$89*CDD!O453+'Provincial populations'!$G$89*CDD!P453+'Provincial populations'!$F$89*CDD!Q453+'Provincial populations'!$E$89*CDD!R453</f>
        <v>0</v>
      </c>
    </row>
    <row r="454" spans="2:19" x14ac:dyDescent="0.2">
      <c r="B454" s="16">
        <v>42767</v>
      </c>
      <c r="C454" s="13">
        <v>0</v>
      </c>
      <c r="D454" s="13">
        <v>0</v>
      </c>
      <c r="E454" s="13">
        <v>0</v>
      </c>
      <c r="F454" s="18">
        <f>(('CMA city population'!$T$36/SUM('CMA city population'!$T$36:$T$37))*D454)+(('CMA city population'!$T$37/SUM('CMA city population'!$T$36:$T$37))*E454)</f>
        <v>0</v>
      </c>
      <c r="G454" s="13">
        <v>0</v>
      </c>
      <c r="H454" s="13">
        <v>0</v>
      </c>
      <c r="I454" s="18">
        <f>(('CMA city population'!$T$33/SUM('CMA city population'!$T$33:$T$34))*G454)+(('CMA city population'!$T$34/SUM('CMA city population'!$T$33:$T$34))*H454)</f>
        <v>0</v>
      </c>
      <c r="J454" s="13">
        <v>0</v>
      </c>
      <c r="K454" s="13">
        <v>0</v>
      </c>
      <c r="L454" s="13">
        <v>0</v>
      </c>
      <c r="M454" s="18">
        <f>(('CMA city population'!$T$14/SUM('CMA city population'!$T$14:$T$21))*K454)+(('CMA city population'!$T$21/SUM('CMA city population'!$T$14:$T$21))*L454)</f>
        <v>0</v>
      </c>
      <c r="N454" s="13">
        <v>0</v>
      </c>
      <c r="O454" s="13">
        <v>0</v>
      </c>
      <c r="P454" s="13">
        <v>0</v>
      </c>
      <c r="Q454" s="13">
        <v>0</v>
      </c>
      <c r="R454" s="13">
        <v>0</v>
      </c>
      <c r="S454" s="21">
        <f>'Provincial populations'!$N$89*CDD!C454+'Provincial populations'!$M$89*CDD!F454+'Provincial populations'!$L$89*CDD!I454+'Provincial populations'!$K$89*CDD!J454+'Provincial populations'!$J$89*CDD!M454+'Provincial populations'!$I$89*CDD!N454+'Provincial populations'!$H$89*CDD!O454+'Provincial populations'!$G$89*CDD!P454+'Provincial populations'!$F$89*CDD!Q454+'Provincial populations'!$E$89*CDD!R454</f>
        <v>0</v>
      </c>
    </row>
    <row r="455" spans="2:19" x14ac:dyDescent="0.2">
      <c r="B455" s="16">
        <v>42795</v>
      </c>
      <c r="C455" s="13">
        <v>0</v>
      </c>
      <c r="D455" s="13">
        <v>0</v>
      </c>
      <c r="E455" s="13">
        <v>0</v>
      </c>
      <c r="F455" s="18">
        <f>(('CMA city population'!$T$36/SUM('CMA city population'!$T$36:$T$37))*D455)+(('CMA city population'!$T$37/SUM('CMA city population'!$T$36:$T$37))*E455)</f>
        <v>0</v>
      </c>
      <c r="G455" s="13">
        <v>0</v>
      </c>
      <c r="H455" s="13">
        <v>0</v>
      </c>
      <c r="I455" s="18">
        <f>(('CMA city population'!$T$33/SUM('CMA city population'!$T$33:$T$34))*G455)+(('CMA city population'!$T$34/SUM('CMA city population'!$T$33:$T$34))*H455)</f>
        <v>0</v>
      </c>
      <c r="J455" s="13">
        <v>0</v>
      </c>
      <c r="K455" s="13">
        <v>0</v>
      </c>
      <c r="L455" s="13">
        <v>0</v>
      </c>
      <c r="M455" s="18">
        <f>(('CMA city population'!$T$14/SUM('CMA city population'!$T$14:$T$21))*K455)+(('CMA city population'!$T$21/SUM('CMA city population'!$T$14:$T$21))*L455)</f>
        <v>0</v>
      </c>
      <c r="N455" s="13">
        <v>0</v>
      </c>
      <c r="O455" s="13">
        <v>0</v>
      </c>
      <c r="P455" s="13">
        <v>0</v>
      </c>
      <c r="Q455" s="13">
        <v>0</v>
      </c>
      <c r="R455" s="13">
        <v>0</v>
      </c>
      <c r="S455" s="21">
        <f>'Provincial populations'!$N$89*CDD!C455+'Provincial populations'!$M$89*CDD!F455+'Provincial populations'!$L$89*CDD!I455+'Provincial populations'!$K$89*CDD!J455+'Provincial populations'!$J$89*CDD!M455+'Provincial populations'!$I$89*CDD!N455+'Provincial populations'!$H$89*CDD!O455+'Provincial populations'!$G$89*CDD!P455+'Provincial populations'!$F$89*CDD!Q455+'Provincial populations'!$E$89*CDD!R455</f>
        <v>0</v>
      </c>
    </row>
    <row r="456" spans="2:19" x14ac:dyDescent="0.2">
      <c r="B456" s="16">
        <v>42826</v>
      </c>
      <c r="C456" s="13">
        <v>0</v>
      </c>
      <c r="D456" s="13">
        <v>0</v>
      </c>
      <c r="E456" s="13">
        <v>0</v>
      </c>
      <c r="F456" s="18">
        <f>(('CMA city population'!$T$36/SUM('CMA city population'!$T$36:$T$37))*D456)+(('CMA city population'!$T$37/SUM('CMA city population'!$T$36:$T$37))*E456)</f>
        <v>0</v>
      </c>
      <c r="G456" s="13">
        <v>0</v>
      </c>
      <c r="H456" s="13">
        <v>0</v>
      </c>
      <c r="I456" s="18">
        <f>(('CMA city population'!$T$33/SUM('CMA city population'!$T$33:$T$34))*G456)+(('CMA city population'!$T$34/SUM('CMA city population'!$T$33:$T$34))*H456)</f>
        <v>0</v>
      </c>
      <c r="J456" s="13">
        <v>0</v>
      </c>
      <c r="K456" s="13">
        <v>1.2</v>
      </c>
      <c r="L456" s="13">
        <v>0</v>
      </c>
      <c r="M456" s="18">
        <f>(('CMA city population'!$T$14/SUM('CMA city population'!$T$14:$T$21))*K456)+(('CMA city population'!$T$21/SUM('CMA city population'!$T$14:$T$21))*L456)</f>
        <v>0.16974489897537748</v>
      </c>
      <c r="N456" s="13">
        <v>0</v>
      </c>
      <c r="O456" s="13">
        <v>0</v>
      </c>
      <c r="P456" s="13">
        <v>0</v>
      </c>
      <c r="Q456" s="13">
        <v>0</v>
      </c>
      <c r="R456" s="13">
        <v>0</v>
      </c>
      <c r="S456" s="21">
        <f>'Provincial populations'!$N$89*CDD!C456+'Provincial populations'!$M$89*CDD!F456+'Provincial populations'!$L$89*CDD!I456+'Provincial populations'!$K$89*CDD!J456+'Provincial populations'!$J$89*CDD!M456+'Provincial populations'!$I$89*CDD!N456+'Provincial populations'!$H$89*CDD!O456+'Provincial populations'!$G$89*CDD!P456+'Provincial populations'!$F$89*CDD!Q456+'Provincial populations'!$E$89*CDD!R456</f>
        <v>6.5352726325353688E-2</v>
      </c>
    </row>
    <row r="457" spans="2:19" x14ac:dyDescent="0.2">
      <c r="B457" s="16">
        <v>42856</v>
      </c>
      <c r="C457" s="13">
        <v>0.4</v>
      </c>
      <c r="D457" s="13">
        <v>6.2</v>
      </c>
      <c r="E457" s="13">
        <v>4.5999999999999996</v>
      </c>
      <c r="F457" s="18">
        <f>(('CMA city population'!$T$36/SUM('CMA city population'!$T$36:$T$37))*D457)+(('CMA city population'!$T$37/SUM('CMA city population'!$T$36:$T$37))*E457)</f>
        <v>5.4191503904707243</v>
      </c>
      <c r="G457" s="13">
        <v>3.8</v>
      </c>
      <c r="H457" s="13">
        <v>4.3</v>
      </c>
      <c r="I457" s="18">
        <f>(('CMA city population'!$T$33/SUM('CMA city population'!$T$33:$T$34))*G457)+(('CMA city population'!$T$34/SUM('CMA city population'!$T$33:$T$34))*H457)</f>
        <v>4.0784611612206696</v>
      </c>
      <c r="J457" s="13">
        <v>0</v>
      </c>
      <c r="K457" s="13">
        <v>9.1</v>
      </c>
      <c r="L457" s="13">
        <v>9</v>
      </c>
      <c r="M457" s="18">
        <f>(('CMA city population'!$T$14/SUM('CMA city population'!$T$14:$T$21))*K457)+(('CMA city population'!$T$21/SUM('CMA city population'!$T$14:$T$21))*L457)</f>
        <v>7.0026014880850544</v>
      </c>
      <c r="N457" s="13">
        <v>11.2</v>
      </c>
      <c r="O457" s="13">
        <v>0.5</v>
      </c>
      <c r="P457" s="13">
        <v>3.5</v>
      </c>
      <c r="Q457" s="13">
        <v>0</v>
      </c>
      <c r="R457" s="13">
        <v>0</v>
      </c>
      <c r="S457" s="21">
        <f>'Provincial populations'!$N$89*CDD!C457+'Provincial populations'!$M$89*CDD!F457+'Provincial populations'!$L$89*CDD!I457+'Provincial populations'!$K$89*CDD!J457+'Provincial populations'!$J$89*CDD!M457+'Provincial populations'!$I$89*CDD!N457+'Provincial populations'!$H$89*CDD!O457+'Provincial populations'!$G$89*CDD!P457+'Provincial populations'!$F$89*CDD!Q457+'Provincial populations'!$E$89*CDD!R457</f>
        <v>6.1530732487243593</v>
      </c>
    </row>
    <row r="458" spans="2:19" x14ac:dyDescent="0.2">
      <c r="B458" s="16">
        <v>42887</v>
      </c>
      <c r="C458" s="13">
        <v>3.7</v>
      </c>
      <c r="D458" s="13">
        <v>9.9</v>
      </c>
      <c r="E458" s="13">
        <v>8.6</v>
      </c>
      <c r="F458" s="18">
        <f>(('CMA city population'!$T$36/SUM('CMA city population'!$T$36:$T$37))*D458)+(('CMA city population'!$T$37/SUM('CMA city population'!$T$36:$T$37))*E458)</f>
        <v>9.2655596922574635</v>
      </c>
      <c r="G458" s="13">
        <v>18.2</v>
      </c>
      <c r="H458" s="13">
        <v>21</v>
      </c>
      <c r="I458" s="18">
        <f>(('CMA city population'!$T$33/SUM('CMA city population'!$T$33:$T$34))*G458)+(('CMA city population'!$T$34/SUM('CMA city population'!$T$33:$T$34))*H458)</f>
        <v>19.759382502835756</v>
      </c>
      <c r="J458" s="13">
        <v>28.2</v>
      </c>
      <c r="K458" s="13">
        <v>45</v>
      </c>
      <c r="L458" s="13">
        <v>68.2</v>
      </c>
      <c r="M458" s="18">
        <f>(('CMA city population'!$T$14/SUM('CMA city population'!$T$14:$T$21))*K458)+(('CMA city population'!$T$21/SUM('CMA city population'!$T$14:$T$21))*L458)</f>
        <v>49.675232469241664</v>
      </c>
      <c r="N458" s="13">
        <v>53.5</v>
      </c>
      <c r="O458" s="13">
        <v>4.5</v>
      </c>
      <c r="P458" s="13">
        <v>15.6</v>
      </c>
      <c r="Q458" s="13">
        <v>19.100000000000001</v>
      </c>
      <c r="R458" s="13">
        <v>2.9</v>
      </c>
      <c r="S458" s="21">
        <f>'Provincial populations'!$N$89*CDD!C458+'Provincial populations'!$M$89*CDD!F458+'Provincial populations'!$L$89*CDD!I458+'Provincial populations'!$K$89*CDD!J458+'Provincial populations'!$J$89*CDD!M458+'Provincial populations'!$I$89*CDD!N458+'Provincial populations'!$H$89*CDD!O458+'Provincial populations'!$G$89*CDD!P458+'Provincial populations'!$F$89*CDD!Q458+'Provincial populations'!$E$89*CDD!R458</f>
        <v>35.125719176564616</v>
      </c>
    </row>
    <row r="459" spans="2:19" x14ac:dyDescent="0.2">
      <c r="B459" s="16">
        <v>42917</v>
      </c>
      <c r="C459" s="13">
        <v>17.600000000000001</v>
      </c>
      <c r="D459" s="13">
        <v>7.4</v>
      </c>
      <c r="E459" s="13">
        <v>52.7</v>
      </c>
      <c r="F459" s="18">
        <f>(('CMA city population'!$T$36/SUM('CMA city population'!$T$36:$T$37))*D459)+(('CMA city population'!$T$37/SUM('CMA city population'!$T$36:$T$37))*E459)</f>
        <v>29.507804569797631</v>
      </c>
      <c r="G459" s="13">
        <v>83.8</v>
      </c>
      <c r="H459" s="13">
        <v>63.9</v>
      </c>
      <c r="I459" s="18">
        <f>(('CMA city population'!$T$33/SUM('CMA city population'!$T$33:$T$34))*G459)+(('CMA city population'!$T$34/SUM('CMA city population'!$T$33:$T$34))*H459)</f>
        <v>72.717245783417326</v>
      </c>
      <c r="J459" s="13">
        <v>47.9</v>
      </c>
      <c r="K459" s="13">
        <v>63.8</v>
      </c>
      <c r="L459" s="13">
        <v>116.5</v>
      </c>
      <c r="M459" s="18">
        <f>(('CMA city population'!$T$14/SUM('CMA city population'!$T$14:$T$21))*K459)+(('CMA city population'!$T$21/SUM('CMA city population'!$T$14:$T$21))*L459)</f>
        <v>83.007051331222769</v>
      </c>
      <c r="N459" s="13">
        <v>89.1</v>
      </c>
      <c r="O459" s="13">
        <v>15</v>
      </c>
      <c r="P459" s="13">
        <v>39</v>
      </c>
      <c r="Q459" s="13">
        <v>43.1</v>
      </c>
      <c r="R459" s="13">
        <v>12.3</v>
      </c>
      <c r="S459" s="21">
        <f>'Provincial populations'!$N$89*CDD!C459+'Provincial populations'!$M$89*CDD!F459+'Provincial populations'!$L$89*CDD!I459+'Provincial populations'!$K$89*CDD!J459+'Provincial populations'!$J$89*CDD!M459+'Provincial populations'!$I$89*CDD!N459+'Provincial populations'!$H$89*CDD!O459+'Provincial populations'!$G$89*CDD!P459+'Provincial populations'!$F$89*CDD!Q459+'Provincial populations'!$E$89*CDD!R459</f>
        <v>63.719723615442007</v>
      </c>
    </row>
    <row r="460" spans="2:19" x14ac:dyDescent="0.2">
      <c r="B460" s="16">
        <v>42948</v>
      </c>
      <c r="C460" s="13">
        <v>32.5</v>
      </c>
      <c r="D460" s="13">
        <v>3.8</v>
      </c>
      <c r="E460" s="13">
        <v>22.2</v>
      </c>
      <c r="F460" s="18">
        <f>(('CMA city population'!$T$36/SUM('CMA city population'!$T$36:$T$37))*D460)+(('CMA city population'!$T$37/SUM('CMA city population'!$T$36:$T$37))*E460)</f>
        <v>12.779770509586674</v>
      </c>
      <c r="G460" s="13">
        <v>26.9</v>
      </c>
      <c r="H460" s="13">
        <v>23.1</v>
      </c>
      <c r="I460" s="18">
        <f>(('CMA city population'!$T$33/SUM('CMA city population'!$T$33:$T$34))*G460)+(('CMA city population'!$T$34/SUM('CMA city population'!$T$33:$T$34))*H460)</f>
        <v>24.783695174722908</v>
      </c>
      <c r="J460" s="13">
        <v>28.5</v>
      </c>
      <c r="K460" s="13">
        <v>51</v>
      </c>
      <c r="L460" s="13">
        <v>75.2</v>
      </c>
      <c r="M460" s="18">
        <f>(('CMA city population'!$T$14/SUM('CMA city population'!$T$14:$T$21))*K460)+(('CMA city population'!$T$21/SUM('CMA city population'!$T$14:$T$21))*L460)</f>
        <v>54.969244226635496</v>
      </c>
      <c r="N460" s="13">
        <v>72.3</v>
      </c>
      <c r="O460" s="13">
        <v>9</v>
      </c>
      <c r="P460" s="13">
        <v>40.6</v>
      </c>
      <c r="Q460" s="13">
        <v>37.799999999999997</v>
      </c>
      <c r="R460" s="13">
        <v>14.1</v>
      </c>
      <c r="S460" s="21">
        <f>'Provincial populations'!$N$89*CDD!C460+'Provincial populations'!$M$89*CDD!F460+'Provincial populations'!$L$89*CDD!I460+'Provincial populations'!$K$89*CDD!J460+'Provincial populations'!$J$89*CDD!M460+'Provincial populations'!$I$89*CDD!N460+'Provincial populations'!$H$89*CDD!O460+'Provincial populations'!$G$89*CDD!P460+'Provincial populations'!$F$89*CDD!Q460+'Provincial populations'!$E$89*CDD!R460</f>
        <v>46.879574640030668</v>
      </c>
    </row>
    <row r="461" spans="2:19" x14ac:dyDescent="0.2">
      <c r="B461" s="16">
        <v>42979</v>
      </c>
      <c r="C461" s="13">
        <v>17.2</v>
      </c>
      <c r="D461" s="13">
        <v>0</v>
      </c>
      <c r="E461" s="13">
        <v>7.2</v>
      </c>
      <c r="F461" s="18">
        <f>(('CMA city population'!$T$36/SUM('CMA city population'!$T$36:$T$37))*D461)+(('CMA city population'!$T$37/SUM('CMA city population'!$T$36:$T$37))*E461)</f>
        <v>3.5138232428817426</v>
      </c>
      <c r="G461" s="13">
        <v>5.3</v>
      </c>
      <c r="H461" s="13">
        <v>9.6</v>
      </c>
      <c r="I461" s="18">
        <f>(('CMA city population'!$T$33/SUM('CMA city population'!$T$33:$T$34))*G461)+(('CMA city population'!$T$34/SUM('CMA city population'!$T$33:$T$34))*H461)</f>
        <v>7.694765986497762</v>
      </c>
      <c r="J461" s="13">
        <v>13.4</v>
      </c>
      <c r="K461" s="13">
        <v>52</v>
      </c>
      <c r="L461" s="13">
        <v>71.5</v>
      </c>
      <c r="M461" s="18">
        <f>(('CMA city population'!$T$14/SUM('CMA city population'!$T$14:$T$21))*K461)+(('CMA city population'!$T$21/SUM('CMA city population'!$T$14:$T$21))*L461)</f>
        <v>52.761046470356014</v>
      </c>
      <c r="N461" s="13">
        <v>64.7</v>
      </c>
      <c r="O461" s="13">
        <v>7.1</v>
      </c>
      <c r="P461" s="13">
        <v>20.399999999999999</v>
      </c>
      <c r="Q461" s="13">
        <v>12.8</v>
      </c>
      <c r="R461" s="13">
        <v>8.6999999999999993</v>
      </c>
      <c r="S461" s="21">
        <f>'Provincial populations'!$N$89*CDD!C461+'Provincial populations'!$M$89*CDD!F461+'Provincial populations'!$L$89*CDD!I461+'Provincial populations'!$K$89*CDD!J461+'Provincial populations'!$J$89*CDD!M461+'Provincial populations'!$I$89*CDD!N461+'Provincial populations'!$H$89*CDD!O461+'Provincial populations'!$G$89*CDD!P461+'Provincial populations'!$F$89*CDD!Q461+'Provincial populations'!$E$89*CDD!R461</f>
        <v>39.328470541908644</v>
      </c>
    </row>
    <row r="462" spans="2:19" x14ac:dyDescent="0.2">
      <c r="B462" s="16">
        <v>43009</v>
      </c>
      <c r="C462" s="13">
        <v>0</v>
      </c>
      <c r="D462" s="13">
        <v>0</v>
      </c>
      <c r="E462" s="13">
        <v>0</v>
      </c>
      <c r="F462" s="18">
        <f>(('CMA city population'!$T$36/SUM('CMA city population'!$T$36:$T$37))*D462)+(('CMA city population'!$T$37/SUM('CMA city population'!$T$36:$T$37))*E462)</f>
        <v>0</v>
      </c>
      <c r="G462" s="13">
        <v>0</v>
      </c>
      <c r="H462" s="13">
        <v>0</v>
      </c>
      <c r="I462" s="18">
        <f>(('CMA city population'!$T$33/SUM('CMA city population'!$T$33:$T$34))*G462)+(('CMA city population'!$T$34/SUM('CMA city population'!$T$33:$T$34))*H462)</f>
        <v>0</v>
      </c>
      <c r="J462" s="13">
        <v>0</v>
      </c>
      <c r="K462" s="13">
        <v>0.4</v>
      </c>
      <c r="L462" s="13">
        <v>8.1</v>
      </c>
      <c r="M462" s="18">
        <f>(('CMA city population'!$T$14/SUM('CMA city population'!$T$14:$T$21))*K462)+(('CMA city population'!$T$21/SUM('CMA city population'!$T$14:$T$21))*L462)</f>
        <v>5.2004140367613898</v>
      </c>
      <c r="N462" s="13">
        <v>3.8</v>
      </c>
      <c r="O462" s="13">
        <v>0.5</v>
      </c>
      <c r="P462" s="13">
        <v>2.2999999999999998</v>
      </c>
      <c r="Q462" s="13">
        <v>1.7</v>
      </c>
      <c r="R462" s="13">
        <v>0</v>
      </c>
      <c r="S462" s="21">
        <f>'Provincial populations'!$N$89*CDD!C462+'Provincial populations'!$M$89*CDD!F462+'Provincial populations'!$L$89*CDD!I462+'Provincial populations'!$K$89*CDD!J462+'Provincial populations'!$J$89*CDD!M462+'Provincial populations'!$I$89*CDD!N462+'Provincial populations'!$H$89*CDD!O462+'Provincial populations'!$G$89*CDD!P462+'Provincial populations'!$F$89*CDD!Q462+'Provincial populations'!$E$89*CDD!R462</f>
        <v>2.942721914150972</v>
      </c>
    </row>
    <row r="463" spans="2:19" x14ac:dyDescent="0.2">
      <c r="B463" s="16">
        <v>43040</v>
      </c>
      <c r="C463" s="13">
        <v>0</v>
      </c>
      <c r="D463" s="13">
        <v>0</v>
      </c>
      <c r="E463" s="13">
        <v>0</v>
      </c>
      <c r="F463" s="18">
        <f>(('CMA city population'!$T$36/SUM('CMA city population'!$T$36:$T$37))*D463)+(('CMA city population'!$T$37/SUM('CMA city population'!$T$36:$T$37))*E463)</f>
        <v>0</v>
      </c>
      <c r="G463" s="13">
        <v>0</v>
      </c>
      <c r="H463" s="13">
        <v>0</v>
      </c>
      <c r="I463" s="18">
        <f>(('CMA city population'!$T$33/SUM('CMA city population'!$T$33:$T$34))*G463)+(('CMA city population'!$T$34/SUM('CMA city population'!$T$33:$T$34))*H463)</f>
        <v>0</v>
      </c>
      <c r="J463" s="13">
        <v>0</v>
      </c>
      <c r="K463" s="13">
        <v>0</v>
      </c>
      <c r="L463" s="13">
        <v>0</v>
      </c>
      <c r="M463" s="18">
        <f>(('CMA city population'!$T$14/SUM('CMA city population'!$T$14:$T$21))*K463)+(('CMA city population'!$T$21/SUM('CMA city population'!$T$14:$T$21))*L463)</f>
        <v>0</v>
      </c>
      <c r="N463" s="13">
        <v>0</v>
      </c>
      <c r="O463" s="13">
        <v>0</v>
      </c>
      <c r="P463" s="13">
        <v>0</v>
      </c>
      <c r="Q463" s="13">
        <v>0</v>
      </c>
      <c r="R463" s="13">
        <v>0</v>
      </c>
      <c r="S463" s="21">
        <f>'Provincial populations'!$N$89*CDD!C463+'Provincial populations'!$M$89*CDD!F463+'Provincial populations'!$L$89*CDD!I463+'Provincial populations'!$K$89*CDD!J463+'Provincial populations'!$J$89*CDD!M463+'Provincial populations'!$I$89*CDD!N463+'Provincial populations'!$H$89*CDD!O463+'Provincial populations'!$G$89*CDD!P463+'Provincial populations'!$F$89*CDD!Q463+'Provincial populations'!$E$89*CDD!R463</f>
        <v>0</v>
      </c>
    </row>
    <row r="464" spans="2:19" x14ac:dyDescent="0.2">
      <c r="B464" s="16">
        <v>43070</v>
      </c>
      <c r="C464" s="13">
        <v>0</v>
      </c>
      <c r="D464" s="13">
        <v>0</v>
      </c>
      <c r="E464" s="13">
        <v>0</v>
      </c>
      <c r="F464" s="18">
        <f>(('CMA city population'!$T$36/SUM('CMA city population'!$T$36:$T$37))*D464)+(('CMA city population'!$T$37/SUM('CMA city population'!$T$36:$T$37))*E464)</f>
        <v>0</v>
      </c>
      <c r="G464" s="13">
        <v>0</v>
      </c>
      <c r="H464" s="13">
        <v>0</v>
      </c>
      <c r="I464" s="18">
        <f>(('CMA city population'!$T$33/SUM('CMA city population'!$T$33:$T$34))*G464)+(('CMA city population'!$T$34/SUM('CMA city population'!$T$33:$T$34))*H464)</f>
        <v>0</v>
      </c>
      <c r="J464" s="13">
        <v>0</v>
      </c>
      <c r="K464" s="13">
        <v>0</v>
      </c>
      <c r="L464" s="13">
        <v>0</v>
      </c>
      <c r="M464" s="18">
        <f>(('CMA city population'!$T$14/SUM('CMA city population'!$T$14:$T$21))*K464)+(('CMA city population'!$T$21/SUM('CMA city population'!$T$14:$T$21))*L464)</f>
        <v>0</v>
      </c>
      <c r="N464" s="13">
        <v>0</v>
      </c>
      <c r="O464" s="13">
        <v>0</v>
      </c>
      <c r="P464" s="13">
        <v>0</v>
      </c>
      <c r="Q464" s="13">
        <v>0</v>
      </c>
      <c r="R464" s="13">
        <v>0</v>
      </c>
      <c r="S464" s="21">
        <f>'Provincial populations'!$N$89*CDD!C464+'Provincial populations'!$M$89*CDD!F464+'Provincial populations'!$L$89*CDD!I464+'Provincial populations'!$K$89*CDD!J464+'Provincial populations'!$J$89*CDD!M464+'Provincial populations'!$I$89*CDD!N464+'Provincial populations'!$H$89*CDD!O464+'Provincial populations'!$G$89*CDD!P464+'Provincial populations'!$F$89*CDD!Q464+'Provincial populations'!$E$89*CDD!R464</f>
        <v>0</v>
      </c>
    </row>
    <row r="465" spans="2:19" x14ac:dyDescent="0.2">
      <c r="B465" s="16">
        <v>43101</v>
      </c>
      <c r="C465" s="13">
        <v>0</v>
      </c>
      <c r="D465" s="13">
        <v>0</v>
      </c>
      <c r="E465" s="13">
        <v>0</v>
      </c>
      <c r="F465" s="25">
        <f>(('CMA city population'!$U$36/SUM('CMA city population'!$U$36:$U$37))*D465)+(('CMA city population'!$U$37/SUM('CMA city population'!$U$36:$U$37))*E465)</f>
        <v>0</v>
      </c>
      <c r="G465" s="13">
        <v>0</v>
      </c>
      <c r="H465" s="13">
        <v>0</v>
      </c>
      <c r="I465" s="25">
        <f>(('CMA city population'!$U$33/SUM('CMA city population'!$U$33:$U$34))*G465)+(('CMA city population'!$U$34/SUM('CMA city population'!$U$33:$U$34))*H465)</f>
        <v>0</v>
      </c>
      <c r="J465" s="13">
        <v>0</v>
      </c>
      <c r="K465" s="13">
        <v>0</v>
      </c>
      <c r="L465" s="13">
        <v>0</v>
      </c>
      <c r="M465" s="25">
        <f>(('CMA city population'!$U$14/SUM('CMA city population'!$U$14:$U$21))*K465)+(('CMA city population'!$U$21/SUM('CMA city population'!$U$14:$U$21))*L465)</f>
        <v>0</v>
      </c>
      <c r="N465" s="13">
        <v>0</v>
      </c>
      <c r="O465" s="13">
        <v>0</v>
      </c>
      <c r="P465" s="13">
        <v>0</v>
      </c>
      <c r="Q465" s="13">
        <v>0</v>
      </c>
      <c r="R465" s="13">
        <v>0</v>
      </c>
      <c r="S465" s="21">
        <f>'Provincial populations'!$N$90*CDD!C465+'Provincial populations'!$M$90*CDD!F465+'Provincial populations'!$L$90*CDD!I465+'Provincial populations'!$K$90*CDD!J465+'Provincial populations'!$J$90*CDD!M465+'Provincial populations'!$I$90*CDD!N465+'Provincial populations'!$H$90*CDD!O465+'Provincial populations'!$G$90*CDD!P465+'Provincial populations'!$F$90*CDD!Q465+'Provincial populations'!$E$90*CDD!R465</f>
        <v>0</v>
      </c>
    </row>
    <row r="466" spans="2:19" x14ac:dyDescent="0.2">
      <c r="B466" s="16">
        <v>43132</v>
      </c>
      <c r="C466" s="13">
        <v>0</v>
      </c>
      <c r="D466" s="13">
        <v>0</v>
      </c>
      <c r="E466" s="13">
        <v>0</v>
      </c>
      <c r="F466" s="25">
        <f>(('CMA city population'!$U$36/SUM('CMA city population'!$U$36:$U$37))*D466)+(('CMA city population'!$U$37/SUM('CMA city population'!$U$36:$U$37))*E466)</f>
        <v>0</v>
      </c>
      <c r="G466" s="13">
        <v>0</v>
      </c>
      <c r="H466" s="13">
        <v>0</v>
      </c>
      <c r="I466" s="25">
        <f>(('CMA city population'!$U$33/SUM('CMA city population'!$U$33:$U$34))*G466)+(('CMA city population'!$U$34/SUM('CMA city population'!$U$33:$U$34))*H466)</f>
        <v>0</v>
      </c>
      <c r="J466" s="13">
        <v>0</v>
      </c>
      <c r="K466" s="13">
        <v>0</v>
      </c>
      <c r="L466" s="13">
        <v>0</v>
      </c>
      <c r="M466" s="25">
        <f>(('CMA city population'!$U$14/SUM('CMA city population'!$U$14:$U$21))*K466)+(('CMA city population'!$U$21/SUM('CMA city population'!$U$14:$U$21))*L466)</f>
        <v>0</v>
      </c>
      <c r="N466" s="13">
        <v>0</v>
      </c>
      <c r="O466" s="13">
        <v>0</v>
      </c>
      <c r="P466" s="13">
        <v>0</v>
      </c>
      <c r="Q466" s="13">
        <v>0</v>
      </c>
      <c r="R466" s="13">
        <v>0</v>
      </c>
      <c r="S466" s="21">
        <f>'Provincial populations'!$N$90*CDD!C466+'Provincial populations'!$M$90*CDD!F466+'Provincial populations'!$L$90*CDD!I466+'Provincial populations'!$K$90*CDD!J466+'Provincial populations'!$J$90*CDD!M466+'Provincial populations'!$I$90*CDD!N466+'Provincial populations'!$H$90*CDD!O466+'Provincial populations'!$G$90*CDD!P466+'Provincial populations'!$F$90*CDD!Q466+'Provincial populations'!$E$90*CDD!R466</f>
        <v>0</v>
      </c>
    </row>
    <row r="467" spans="2:19" x14ac:dyDescent="0.2">
      <c r="B467" s="16">
        <v>43160</v>
      </c>
      <c r="C467" s="13">
        <v>0</v>
      </c>
      <c r="D467" s="13">
        <v>0</v>
      </c>
      <c r="E467" s="13">
        <v>0</v>
      </c>
      <c r="F467" s="25">
        <f>(('CMA city population'!$U$36/SUM('CMA city population'!$U$36:$U$37))*D467)+(('CMA city population'!$U$37/SUM('CMA city population'!$U$36:$U$37))*E467)</f>
        <v>0</v>
      </c>
      <c r="G467" s="13">
        <v>0</v>
      </c>
      <c r="H467" s="13">
        <v>0</v>
      </c>
      <c r="I467" s="25">
        <f>(('CMA city population'!$U$33/SUM('CMA city population'!$U$33:$U$34))*G467)+(('CMA city population'!$U$34/SUM('CMA city population'!$U$33:$U$34))*H467)</f>
        <v>0</v>
      </c>
      <c r="J467" s="13">
        <v>0</v>
      </c>
      <c r="K467" s="13">
        <v>0</v>
      </c>
      <c r="L467" s="13">
        <v>0</v>
      </c>
      <c r="M467" s="25">
        <f>(('CMA city population'!$U$14/SUM('CMA city population'!$U$14:$U$21))*K467)+(('CMA city population'!$U$21/SUM('CMA city population'!$U$14:$U$21))*L467)</f>
        <v>0</v>
      </c>
      <c r="N467" s="13">
        <v>0</v>
      </c>
      <c r="O467" s="13">
        <v>0</v>
      </c>
      <c r="P467" s="13">
        <v>0</v>
      </c>
      <c r="Q467" s="13">
        <v>0</v>
      </c>
      <c r="R467" s="13">
        <v>0</v>
      </c>
      <c r="S467" s="21">
        <f>'Provincial populations'!$N$90*CDD!C467+'Provincial populations'!$M$90*CDD!F467+'Provincial populations'!$L$90*CDD!I467+'Provincial populations'!$K$90*CDD!J467+'Provincial populations'!$J$90*CDD!M467+'Provincial populations'!$I$90*CDD!N467+'Provincial populations'!$H$90*CDD!O467+'Provincial populations'!$G$90*CDD!P467+'Provincial populations'!$F$90*CDD!Q467+'Provincial populations'!$E$90*CDD!R467</f>
        <v>0</v>
      </c>
    </row>
    <row r="468" spans="2:19" x14ac:dyDescent="0.2">
      <c r="B468" s="16">
        <v>43191</v>
      </c>
      <c r="C468" s="13">
        <v>0</v>
      </c>
      <c r="D468" s="13">
        <v>0</v>
      </c>
      <c r="E468" s="13">
        <v>0</v>
      </c>
      <c r="F468" s="25">
        <f>(('CMA city population'!$U$36/SUM('CMA city population'!$U$36:$U$37))*D468)+(('CMA city population'!$U$37/SUM('CMA city population'!$U$36:$U$37))*E468)</f>
        <v>0</v>
      </c>
      <c r="G468" s="13">
        <v>0</v>
      </c>
      <c r="H468" s="13">
        <v>0</v>
      </c>
      <c r="I468" s="25">
        <f>(('CMA city population'!$U$33/SUM('CMA city population'!$U$33:$U$34))*G468)+(('CMA city population'!$U$34/SUM('CMA city population'!$U$33:$U$34))*H468)</f>
        <v>0</v>
      </c>
      <c r="J468" s="13">
        <v>0</v>
      </c>
      <c r="K468" s="13">
        <v>0</v>
      </c>
      <c r="L468" s="13">
        <v>0</v>
      </c>
      <c r="M468" s="25">
        <f>(('CMA city population'!$U$14/SUM('CMA city population'!$U$14:$U$21))*K468)+(('CMA city population'!$U$21/SUM('CMA city population'!$U$14:$U$21))*L468)</f>
        <v>0</v>
      </c>
      <c r="N468" s="13">
        <v>0</v>
      </c>
      <c r="O468" s="13">
        <v>0</v>
      </c>
      <c r="P468" s="13">
        <v>0</v>
      </c>
      <c r="Q468" s="13">
        <v>0</v>
      </c>
      <c r="R468" s="13">
        <v>0</v>
      </c>
      <c r="S468" s="21">
        <f>'Provincial populations'!$N$90*CDD!C468+'Provincial populations'!$M$90*CDD!F468+'Provincial populations'!$L$90*CDD!I468+'Provincial populations'!$K$90*CDD!J468+'Provincial populations'!$J$90*CDD!M468+'Provincial populations'!$I$90*CDD!N468+'Provincial populations'!$H$90*CDD!O468+'Provincial populations'!$G$90*CDD!P468+'Provincial populations'!$F$90*CDD!Q468+'Provincial populations'!$E$90*CDD!R468</f>
        <v>0</v>
      </c>
    </row>
    <row r="469" spans="2:19" x14ac:dyDescent="0.2">
      <c r="B469" s="16">
        <v>43221</v>
      </c>
      <c r="C469" s="13">
        <v>0.1</v>
      </c>
      <c r="D469" s="13">
        <v>7.4</v>
      </c>
      <c r="E469" s="13">
        <v>8.1999999999999993</v>
      </c>
      <c r="F469" s="25">
        <f>(('CMA city population'!$U$36/SUM('CMA city population'!$U$36:$U$37))*D469)+(('CMA city population'!$U$37/SUM('CMA city population'!$U$36:$U$37))*E469)</f>
        <v>7.7905926394306215</v>
      </c>
      <c r="G469" s="13">
        <v>19.100000000000001</v>
      </c>
      <c r="H469" s="13">
        <v>16.100000000000001</v>
      </c>
      <c r="I469" s="25">
        <f>(('CMA city population'!$U$33/SUM('CMA city population'!$U$33:$U$34))*G469)+(('CMA city population'!$U$34/SUM('CMA city population'!$U$33:$U$34))*H469)</f>
        <v>17.42700163081463</v>
      </c>
      <c r="J469" s="13">
        <v>27.1</v>
      </c>
      <c r="K469" s="13">
        <v>15.7</v>
      </c>
      <c r="L469" s="13">
        <v>43.4</v>
      </c>
      <c r="M469" s="25">
        <f>(('CMA city population'!$U$14/SUM('CMA city population'!$U$14:$U$21))*K469)+(('CMA city population'!$U$21/SUM('CMA city population'!$U$14:$U$21))*L469)</f>
        <v>29.786240294209584</v>
      </c>
      <c r="N469" s="13">
        <v>14.7</v>
      </c>
      <c r="O469" s="13">
        <v>0</v>
      </c>
      <c r="P469" s="13">
        <v>0</v>
      </c>
      <c r="Q469" s="13">
        <v>0</v>
      </c>
      <c r="R469" s="13">
        <v>0</v>
      </c>
      <c r="S469" s="21">
        <f>'Provincial populations'!$N$90*CDD!C469+'Provincial populations'!$M$90*CDD!F469+'Provincial populations'!$L$90*CDD!I469+'Provincial populations'!$K$90*CDD!J469+'Provincial populations'!$J$90*CDD!M469+'Provincial populations'!$I$90*CDD!N469+'Provincial populations'!$H$90*CDD!O469+'Provincial populations'!$G$90*CDD!P469+'Provincial populations'!$F$90*CDD!Q469+'Provincial populations'!$E$90*CDD!R469</f>
        <v>17.283140143557684</v>
      </c>
    </row>
    <row r="470" spans="2:19" x14ac:dyDescent="0.2">
      <c r="B470" s="16">
        <v>43252</v>
      </c>
      <c r="C470" s="13">
        <v>7.5</v>
      </c>
      <c r="D470" s="13">
        <v>9.3000000000000007</v>
      </c>
      <c r="E470" s="13">
        <v>8.6</v>
      </c>
      <c r="F470" s="25">
        <f>(('CMA city population'!$U$36/SUM('CMA city population'!$U$36:$U$37))*D470)+(('CMA city population'!$U$37/SUM('CMA city population'!$U$36:$U$37))*E470)</f>
        <v>8.9582314404982064</v>
      </c>
      <c r="G470" s="13">
        <v>23</v>
      </c>
      <c r="H470" s="13">
        <v>30.1</v>
      </c>
      <c r="I470" s="25">
        <f>(('CMA city population'!$U$33/SUM('CMA city population'!$U$33:$U$34))*G470)+(('CMA city population'!$U$34/SUM('CMA city population'!$U$33:$U$34))*H470)</f>
        <v>26.959429473738709</v>
      </c>
      <c r="J470" s="13">
        <v>62.6</v>
      </c>
      <c r="K470" s="13">
        <v>36.200000000000003</v>
      </c>
      <c r="L470" s="13">
        <v>60.5</v>
      </c>
      <c r="M470" s="25">
        <f>(('CMA city population'!$U$14/SUM('CMA city population'!$U$14:$U$21))*K470)+(('CMA city population'!$U$21/SUM('CMA city population'!$U$14:$U$21))*L470)</f>
        <v>43.546466619757709</v>
      </c>
      <c r="N470" s="13">
        <v>54.3</v>
      </c>
      <c r="O470" s="13">
        <v>2.5</v>
      </c>
      <c r="P470" s="13">
        <v>12.2</v>
      </c>
      <c r="Q470" s="13">
        <v>8.3000000000000007</v>
      </c>
      <c r="R470" s="13">
        <v>0.5</v>
      </c>
      <c r="S470" s="21">
        <f>'Provincial populations'!$N$90*CDD!C470+'Provincial populations'!$M$90*CDD!F470+'Provincial populations'!$L$90*CDD!I470+'Provincial populations'!$K$90*CDD!J470+'Provincial populations'!$J$90*CDD!M470+'Provincial populations'!$I$90*CDD!N470+'Provincial populations'!$H$90*CDD!O470+'Provincial populations'!$G$90*CDD!P470+'Provincial populations'!$F$90*CDD!Q470+'Provincial populations'!$E$90*CDD!R470</f>
        <v>34.710551637686763</v>
      </c>
    </row>
    <row r="471" spans="2:19" x14ac:dyDescent="0.2">
      <c r="B471" s="16">
        <v>43282</v>
      </c>
      <c r="C471" s="13">
        <v>45.5</v>
      </c>
      <c r="D471" s="13">
        <v>14.3</v>
      </c>
      <c r="E471" s="13">
        <v>34.700000000000003</v>
      </c>
      <c r="F471" s="25">
        <f>(('CMA city population'!$U$36/SUM('CMA city population'!$U$36:$U$37))*D471)+(('CMA city population'!$U$37/SUM('CMA city population'!$U$36:$U$37))*E471)</f>
        <v>24.260112305480845</v>
      </c>
      <c r="G471" s="13">
        <v>44.7</v>
      </c>
      <c r="H471" s="13">
        <v>51.8</v>
      </c>
      <c r="I471" s="25">
        <f>(('CMA city population'!$U$33/SUM('CMA city population'!$U$33:$U$34))*G471)+(('CMA city population'!$U$34/SUM('CMA city population'!$U$33:$U$34))*H471)</f>
        <v>48.659429473738712</v>
      </c>
      <c r="J471" s="13">
        <v>79.400000000000006</v>
      </c>
      <c r="K471" s="13">
        <v>156.9</v>
      </c>
      <c r="L471" s="13">
        <v>167.8</v>
      </c>
      <c r="M471" s="25">
        <f>(('CMA city population'!$U$14/SUM('CMA city population'!$U$14:$U$21))*K471)+(('CMA city population'!$U$21/SUM('CMA city population'!$U$14:$U$21))*L471)</f>
        <v>128.76784451854161</v>
      </c>
      <c r="N471" s="13">
        <v>191.7</v>
      </c>
      <c r="O471" s="13">
        <v>26.7</v>
      </c>
      <c r="P471" s="13">
        <v>90.5</v>
      </c>
      <c r="Q471" s="13">
        <v>104.7</v>
      </c>
      <c r="R471" s="13">
        <v>39.299999999999997</v>
      </c>
      <c r="S471" s="21">
        <f>'Provincial populations'!$N$90*CDD!C471+'Provincial populations'!$M$90*CDD!F471+'Provincial populations'!$L$90*CDD!I471+'Provincial populations'!$K$90*CDD!J471+'Provincial populations'!$J$90*CDD!M471+'Provincial populations'!$I$90*CDD!N471+'Provincial populations'!$H$90*CDD!O471+'Provincial populations'!$G$90*CDD!P471+'Provincial populations'!$F$90*CDD!Q471+'Provincial populations'!$E$90*CDD!R471</f>
        <v>110.43598956088056</v>
      </c>
    </row>
    <row r="472" spans="2:19" x14ac:dyDescent="0.2">
      <c r="B472" s="16">
        <v>43313</v>
      </c>
      <c r="C472" s="13">
        <v>31</v>
      </c>
      <c r="D472" s="13">
        <v>9</v>
      </c>
      <c r="E472" s="13">
        <v>38.200000000000003</v>
      </c>
      <c r="F472" s="25">
        <f>(('CMA city population'!$U$36/SUM('CMA city population'!$U$36:$U$37))*D472)+(('CMA city population'!$U$37/SUM('CMA city population'!$U$36:$U$37))*E472)</f>
        <v>23.256631339217677</v>
      </c>
      <c r="G472" s="13">
        <v>61.7</v>
      </c>
      <c r="H472" s="13">
        <v>38</v>
      </c>
      <c r="I472" s="25">
        <f>(('CMA city population'!$U$33/SUM('CMA city population'!$U$33:$U$34))*G472)+(('CMA city population'!$U$34/SUM('CMA city population'!$U$33:$U$34))*H472)</f>
        <v>48.483312883435588</v>
      </c>
      <c r="J472" s="13">
        <v>74.8</v>
      </c>
      <c r="K472" s="13">
        <v>115.4</v>
      </c>
      <c r="L472" s="13">
        <v>162.4</v>
      </c>
      <c r="M472" s="25">
        <f>(('CMA city population'!$U$14/SUM('CMA city population'!$U$14:$U$21))*K472)+(('CMA city population'!$U$21/SUM('CMA city population'!$U$14:$U$21))*L472)</f>
        <v>119.46938336430254</v>
      </c>
      <c r="N472" s="13">
        <v>152.5</v>
      </c>
      <c r="O472" s="13">
        <v>39.6</v>
      </c>
      <c r="P472" s="13">
        <v>96</v>
      </c>
      <c r="Q472" s="13">
        <v>86.3</v>
      </c>
      <c r="R472" s="13">
        <v>45</v>
      </c>
      <c r="S472" s="21">
        <f>'Provincial populations'!$N$90*CDD!C472+'Provincial populations'!$M$90*CDD!F472+'Provincial populations'!$L$90*CDD!I472+'Provincial populations'!$K$90*CDD!J472+'Provincial populations'!$J$90*CDD!M472+'Provincial populations'!$I$90*CDD!N472+'Provincial populations'!$H$90*CDD!O472+'Provincial populations'!$G$90*CDD!P472+'Provincial populations'!$F$90*CDD!Q472+'Provincial populations'!$E$90*CDD!R472</f>
        <v>96.125835380174678</v>
      </c>
    </row>
    <row r="473" spans="2:19" x14ac:dyDescent="0.2">
      <c r="B473" s="16">
        <v>43344</v>
      </c>
      <c r="C473" s="13">
        <v>1.5</v>
      </c>
      <c r="D473" s="13">
        <v>0</v>
      </c>
      <c r="E473" s="13">
        <v>0</v>
      </c>
      <c r="F473" s="25">
        <f>(('CMA city population'!$U$36/SUM('CMA city population'!$U$36:$U$37))*D473)+(('CMA city population'!$U$37/SUM('CMA city population'!$U$36:$U$37))*E473)</f>
        <v>0</v>
      </c>
      <c r="G473" s="13">
        <v>0</v>
      </c>
      <c r="H473" s="13">
        <v>0</v>
      </c>
      <c r="I473" s="25">
        <f>(('CMA city population'!$U$33/SUM('CMA city population'!$U$33:$U$34))*G473)+(('CMA city population'!$U$34/SUM('CMA city population'!$U$33:$U$34))*H473)</f>
        <v>0</v>
      </c>
      <c r="J473" s="13">
        <v>1.1000000000000001</v>
      </c>
      <c r="K473" s="13">
        <v>49.5</v>
      </c>
      <c r="L473" s="13">
        <v>76.400000000000006</v>
      </c>
      <c r="M473" s="25">
        <f>(('CMA city population'!$U$14/SUM('CMA city population'!$U$14:$U$21))*K473)+(('CMA city population'!$U$21/SUM('CMA city population'!$U$14:$U$21))*L473)</f>
        <v>55.526333876284021</v>
      </c>
      <c r="N473" s="13">
        <v>58.8</v>
      </c>
      <c r="O473" s="13">
        <v>1.7</v>
      </c>
      <c r="P473" s="13">
        <v>18.5</v>
      </c>
      <c r="Q473" s="13">
        <v>13</v>
      </c>
      <c r="R473" s="13">
        <v>0.6</v>
      </c>
      <c r="S473" s="21">
        <f>'Provincial populations'!$N$90*CDD!C473+'Provincial populations'!$M$90*CDD!F473+'Provincial populations'!$L$90*CDD!I473+'Provincial populations'!$K$90*CDD!J473+'Provincial populations'!$J$90*CDD!M473+'Provincial populations'!$I$90*CDD!N473+'Provincial populations'!$H$90*CDD!O473+'Provincial populations'!$G$90*CDD!P473+'Provincial populations'!$F$90*CDD!Q473+'Provincial populations'!$E$90*CDD!R473</f>
        <v>35.582859188119464</v>
      </c>
    </row>
    <row r="474" spans="2:19" x14ac:dyDescent="0.2">
      <c r="B474" s="16">
        <v>43374</v>
      </c>
      <c r="C474" s="13">
        <v>0</v>
      </c>
      <c r="D474" s="13">
        <v>0</v>
      </c>
      <c r="E474" s="13">
        <v>0</v>
      </c>
      <c r="F474" s="25">
        <f>(('CMA city population'!$U$36/SUM('CMA city population'!$U$36:$U$37))*D474)+(('CMA city population'!$U$37/SUM('CMA city population'!$U$36:$U$37))*E474)</f>
        <v>0</v>
      </c>
      <c r="G474" s="13">
        <v>0</v>
      </c>
      <c r="H474" s="13">
        <v>0</v>
      </c>
      <c r="I474" s="25">
        <f>(('CMA city population'!$U$33/SUM('CMA city population'!$U$33:$U$34))*G474)+(('CMA city population'!$U$34/SUM('CMA city population'!$U$33:$U$34))*H474)</f>
        <v>0</v>
      </c>
      <c r="J474" s="13">
        <v>0</v>
      </c>
      <c r="K474" s="13">
        <v>0.7</v>
      </c>
      <c r="L474" s="13">
        <v>8.1999999999999993</v>
      </c>
      <c r="M474" s="25">
        <f>(('CMA city population'!$U$14/SUM('CMA city population'!$U$14:$U$21))*K474)+(('CMA city population'!$U$21/SUM('CMA city population'!$U$14:$U$21))*L474)</f>
        <v>5.30732552477187</v>
      </c>
      <c r="N474" s="13">
        <v>0</v>
      </c>
      <c r="O474" s="13">
        <v>0</v>
      </c>
      <c r="P474" s="13">
        <v>0</v>
      </c>
      <c r="Q474" s="13">
        <v>0</v>
      </c>
      <c r="R474" s="13">
        <v>0</v>
      </c>
      <c r="S474" s="21">
        <f>'Provincial populations'!$N$90*CDD!C474+'Provincial populations'!$M$90*CDD!F474+'Provincial populations'!$L$90*CDD!I474+'Provincial populations'!$K$90*CDD!J474+'Provincial populations'!$J$90*CDD!M474+'Provincial populations'!$I$90*CDD!N474+'Provincial populations'!$H$90*CDD!O474+'Provincial populations'!$G$90*CDD!P474+'Provincial populations'!$F$90*CDD!Q474+'Provincial populations'!$E$90*CDD!R474</f>
        <v>2.0488479190448428</v>
      </c>
    </row>
    <row r="475" spans="2:19" x14ac:dyDescent="0.2">
      <c r="B475" s="16">
        <v>43405</v>
      </c>
      <c r="C475" s="13">
        <v>0</v>
      </c>
      <c r="D475" s="13">
        <v>0</v>
      </c>
      <c r="E475" s="13">
        <v>0</v>
      </c>
      <c r="F475" s="25">
        <f>(('CMA city population'!$U$36/SUM('CMA city population'!$U$36:$U$37))*D475)+(('CMA city population'!$U$37/SUM('CMA city population'!$U$36:$U$37))*E475)</f>
        <v>0</v>
      </c>
      <c r="G475" s="13">
        <v>0</v>
      </c>
      <c r="H475" s="13">
        <v>0</v>
      </c>
      <c r="I475" s="25">
        <f>(('CMA city population'!$U$33/SUM('CMA city population'!$U$33:$U$34))*G475)+(('CMA city population'!$U$34/SUM('CMA city population'!$U$33:$U$34))*H475)</f>
        <v>0</v>
      </c>
      <c r="J475" s="13">
        <v>0</v>
      </c>
      <c r="K475" s="13">
        <v>0</v>
      </c>
      <c r="L475" s="13">
        <v>0</v>
      </c>
      <c r="M475" s="25">
        <f>(('CMA city population'!$U$14/SUM('CMA city population'!$U$14:$U$21))*K475)+(('CMA city population'!$U$21/SUM('CMA city population'!$U$14:$U$21))*L475)</f>
        <v>0</v>
      </c>
      <c r="N475" s="13">
        <v>0</v>
      </c>
      <c r="O475" s="13">
        <v>0</v>
      </c>
      <c r="P475" s="13">
        <v>0</v>
      </c>
      <c r="Q475" s="13">
        <v>0</v>
      </c>
      <c r="R475" s="13">
        <v>0</v>
      </c>
      <c r="S475" s="21">
        <f>'Provincial populations'!$N$90*CDD!C475+'Provincial populations'!$M$90*CDD!F475+'Provincial populations'!$L$90*CDD!I475+'Provincial populations'!$K$90*CDD!J475+'Provincial populations'!$J$90*CDD!M475+'Provincial populations'!$I$90*CDD!N475+'Provincial populations'!$H$90*CDD!O475+'Provincial populations'!$G$90*CDD!P475+'Provincial populations'!$F$90*CDD!Q475+'Provincial populations'!$E$90*CDD!R475</f>
        <v>0</v>
      </c>
    </row>
    <row r="476" spans="2:19" x14ac:dyDescent="0.2">
      <c r="B476" s="16">
        <v>43435</v>
      </c>
      <c r="C476" s="13">
        <v>0</v>
      </c>
      <c r="D476" s="13">
        <v>0</v>
      </c>
      <c r="E476" s="13">
        <v>0</v>
      </c>
      <c r="F476" s="25">
        <f>(('CMA city population'!$U$36/SUM('CMA city population'!$U$36:$U$37))*D476)+(('CMA city population'!$U$37/SUM('CMA city population'!$U$36:$U$37))*E476)</f>
        <v>0</v>
      </c>
      <c r="G476" s="13">
        <v>0</v>
      </c>
      <c r="H476" s="13">
        <v>0</v>
      </c>
      <c r="I476" s="25">
        <f>(('CMA city population'!$U$33/SUM('CMA city population'!$U$33:$U$34))*G476)+(('CMA city population'!$U$34/SUM('CMA city population'!$U$33:$U$34))*H476)</f>
        <v>0</v>
      </c>
      <c r="J476" s="13">
        <v>0</v>
      </c>
      <c r="K476" s="13">
        <v>0</v>
      </c>
      <c r="L476" s="13">
        <v>0</v>
      </c>
      <c r="M476" s="25">
        <f>(('CMA city population'!$U$14/SUM('CMA city population'!$U$14:$U$21))*K476)+(('CMA city population'!$U$21/SUM('CMA city population'!$U$14:$U$21))*L476)</f>
        <v>0</v>
      </c>
      <c r="N476" s="13">
        <v>0</v>
      </c>
      <c r="O476" s="13">
        <v>0</v>
      </c>
      <c r="P476" s="13">
        <v>0</v>
      </c>
      <c r="Q476" s="13">
        <v>0</v>
      </c>
      <c r="R476" s="13">
        <v>0</v>
      </c>
      <c r="S476" s="21">
        <f>'Provincial populations'!$N$90*CDD!C476+'Provincial populations'!$M$90*CDD!F476+'Provincial populations'!$L$90*CDD!I476+'Provincial populations'!$K$90*CDD!J476+'Provincial populations'!$J$90*CDD!M476+'Provincial populations'!$I$90*CDD!N476+'Provincial populations'!$H$90*CDD!O476+'Provincial populations'!$G$90*CDD!P476+'Provincial populations'!$F$90*CDD!Q476+'Provincial populations'!$E$90*CDD!R476</f>
        <v>0</v>
      </c>
    </row>
    <row r="477" spans="2:19" x14ac:dyDescent="0.2">
      <c r="B477" s="16">
        <v>43466</v>
      </c>
      <c r="C477" s="13">
        <v>0</v>
      </c>
      <c r="D477" s="13">
        <v>0</v>
      </c>
      <c r="E477" s="13">
        <v>0</v>
      </c>
      <c r="F477" s="25">
        <f>(('CMA city population'!$V$36/SUM('CMA city population'!$V$36:$V$37))*D477)+(('CMA city population'!$V$37/SUM('CMA city population'!$V$36:$V$37))*E477)</f>
        <v>0</v>
      </c>
      <c r="G477" s="13">
        <v>0</v>
      </c>
      <c r="H477" s="13">
        <v>0</v>
      </c>
      <c r="I477" s="25">
        <f>(('CMA city population'!$V$33/SUM('CMA city population'!$V$33:$V$34))*G477)+(('CMA city population'!$V$34/SUM('CMA city population'!$V$33:$V$34))*H477)</f>
        <v>0</v>
      </c>
      <c r="J477" s="13">
        <v>0</v>
      </c>
      <c r="K477" s="13">
        <v>0</v>
      </c>
      <c r="L477" s="13">
        <v>0</v>
      </c>
      <c r="M477" s="25">
        <f>(('CMA city population'!$V$14/SUM('CMA city population'!$V$14:$V$21))*K477)+(('CMA city population'!$V$21/SUM('CMA city population'!$V$14:$V$21))*L477)</f>
        <v>0</v>
      </c>
      <c r="N477" s="13">
        <v>0</v>
      </c>
      <c r="O477" s="13">
        <v>0</v>
      </c>
      <c r="P477" s="13">
        <v>0</v>
      </c>
      <c r="Q477" s="13">
        <v>0</v>
      </c>
      <c r="R477" s="13">
        <v>0</v>
      </c>
      <c r="S477" s="21">
        <f>'Provincial populations'!$N$91*CDD!C477+'Provincial populations'!$M$91*CDD!F477+'Provincial populations'!$L$91*CDD!I477+'Provincial populations'!$K$91*CDD!J477+'Provincial populations'!$J$91*CDD!M477+'Provincial populations'!$I$91*CDD!N477+'Provincial populations'!$H$91*CDD!O477+'Provincial populations'!$G$91*CDD!P477+'Provincial populations'!$F$91*CDD!Q477+'Provincial populations'!$E$91*CDD!R477</f>
        <v>0</v>
      </c>
    </row>
    <row r="478" spans="2:19" x14ac:dyDescent="0.2">
      <c r="B478" s="16">
        <v>43497</v>
      </c>
      <c r="C478" s="13">
        <v>0</v>
      </c>
      <c r="D478" s="13">
        <v>0</v>
      </c>
      <c r="E478" s="13">
        <v>0</v>
      </c>
      <c r="F478" s="25">
        <f>(('CMA city population'!$V$36/SUM('CMA city population'!$V$36:$V$37))*D478)+(('CMA city population'!$V$37/SUM('CMA city population'!$V$36:$V$37))*E478)</f>
        <v>0</v>
      </c>
      <c r="G478" s="13">
        <v>0</v>
      </c>
      <c r="H478" s="13">
        <v>0</v>
      </c>
      <c r="I478" s="25">
        <f>(('CMA city population'!$V$33/SUM('CMA city population'!$V$33:$V$34))*G478)+(('CMA city population'!$V$34/SUM('CMA city population'!$V$33:$V$34))*H478)</f>
        <v>0</v>
      </c>
      <c r="J478" s="13">
        <v>0</v>
      </c>
      <c r="K478" s="13">
        <v>0</v>
      </c>
      <c r="L478" s="13">
        <v>0</v>
      </c>
      <c r="M478" s="25">
        <f>(('CMA city population'!$V$14/SUM('CMA city population'!$V$14:$V$21))*K478)+(('CMA city population'!$V$21/SUM('CMA city population'!$V$14:$V$21))*L478)</f>
        <v>0</v>
      </c>
      <c r="N478" s="13">
        <v>0</v>
      </c>
      <c r="O478" s="13">
        <v>0</v>
      </c>
      <c r="P478" s="13">
        <v>0</v>
      </c>
      <c r="Q478" s="13">
        <v>0</v>
      </c>
      <c r="R478" s="13">
        <v>0</v>
      </c>
      <c r="S478" s="21">
        <f>'Provincial populations'!$N$91*CDD!C478+'Provincial populations'!$M$91*CDD!F478+'Provincial populations'!$L$91*CDD!I478+'Provincial populations'!$K$91*CDD!J478+'Provincial populations'!$J$91*CDD!M478+'Provincial populations'!$I$91*CDD!N478+'Provincial populations'!$H$91*CDD!O478+'Provincial populations'!$G$91*CDD!P478+'Provincial populations'!$F$91*CDD!Q478+'Provincial populations'!$E$91*CDD!R478</f>
        <v>0</v>
      </c>
    </row>
    <row r="479" spans="2:19" x14ac:dyDescent="0.2">
      <c r="B479" s="16">
        <v>43525</v>
      </c>
      <c r="C479" s="13">
        <v>0</v>
      </c>
      <c r="D479" s="13">
        <v>0</v>
      </c>
      <c r="E479" s="13">
        <v>0</v>
      </c>
      <c r="F479" s="25">
        <f>(('CMA city population'!$V$36/SUM('CMA city population'!$V$36:$V$37))*D479)+(('CMA city population'!$V$37/SUM('CMA city population'!$V$36:$V$37))*E479)</f>
        <v>0</v>
      </c>
      <c r="G479" s="13">
        <v>0</v>
      </c>
      <c r="H479" s="13">
        <v>0</v>
      </c>
      <c r="I479" s="25">
        <f>(('CMA city population'!$V$33/SUM('CMA city population'!$V$33:$V$34))*G479)+(('CMA city population'!$V$34/SUM('CMA city population'!$V$33:$V$34))*H479)</f>
        <v>0</v>
      </c>
      <c r="J479" s="13">
        <v>0</v>
      </c>
      <c r="K479" s="13">
        <v>0</v>
      </c>
      <c r="L479" s="13">
        <v>0</v>
      </c>
      <c r="M479" s="25">
        <f>(('CMA city population'!$V$14/SUM('CMA city population'!$V$14:$V$21))*K479)+(('CMA city population'!$V$21/SUM('CMA city population'!$V$14:$V$21))*L479)</f>
        <v>0</v>
      </c>
      <c r="N479" s="13">
        <v>0</v>
      </c>
      <c r="O479" s="13">
        <v>0</v>
      </c>
      <c r="P479" s="13">
        <v>0</v>
      </c>
      <c r="Q479" s="13">
        <v>0</v>
      </c>
      <c r="R479" s="13">
        <v>0</v>
      </c>
      <c r="S479" s="21">
        <f>'Provincial populations'!$N$91*CDD!C479+'Provincial populations'!$M$91*CDD!F479+'Provincial populations'!$L$91*CDD!I479+'Provincial populations'!$K$91*CDD!J479+'Provincial populations'!$J$91*CDD!M479+'Provincial populations'!$I$91*CDD!N479+'Provincial populations'!$H$91*CDD!O479+'Provincial populations'!$G$91*CDD!P479+'Provincial populations'!$F$91*CDD!Q479+'Provincial populations'!$E$91*CDD!R479</f>
        <v>0</v>
      </c>
    </row>
    <row r="480" spans="2:19" x14ac:dyDescent="0.2">
      <c r="B480" s="16">
        <v>43556</v>
      </c>
      <c r="C480" s="13">
        <v>0</v>
      </c>
      <c r="D480" s="13">
        <v>0</v>
      </c>
      <c r="E480" s="13">
        <v>0</v>
      </c>
      <c r="F480" s="25">
        <f>(('CMA city population'!$V$36/SUM('CMA city population'!$V$36:$V$37))*D480)+(('CMA city population'!$V$37/SUM('CMA city population'!$V$36:$V$37))*E480)</f>
        <v>0</v>
      </c>
      <c r="G480" s="13">
        <v>0</v>
      </c>
      <c r="H480" s="13">
        <v>0</v>
      </c>
      <c r="I480" s="25">
        <f>(('CMA city population'!$V$33/SUM('CMA city population'!$V$33:$V$34))*G480)+(('CMA city population'!$V$34/SUM('CMA city population'!$V$33:$V$34))*H480)</f>
        <v>0</v>
      </c>
      <c r="J480" s="13">
        <v>0</v>
      </c>
      <c r="K480" s="13">
        <v>0</v>
      </c>
      <c r="L480" s="13">
        <v>0</v>
      </c>
      <c r="M480" s="25">
        <f>(('CMA city population'!$V$14/SUM('CMA city population'!$V$14:$V$21))*K480)+(('CMA city population'!$V$21/SUM('CMA city population'!$V$14:$V$21))*L480)</f>
        <v>0</v>
      </c>
      <c r="N480" s="13">
        <v>0</v>
      </c>
      <c r="O480" s="13">
        <v>0</v>
      </c>
      <c r="P480" s="13">
        <v>0</v>
      </c>
      <c r="Q480" s="13">
        <v>0</v>
      </c>
      <c r="R480" s="13">
        <v>0</v>
      </c>
      <c r="S480" s="21">
        <f>'Provincial populations'!$N$91*CDD!C480+'Provincial populations'!$M$91*CDD!F480+'Provincial populations'!$L$91*CDD!I480+'Provincial populations'!$K$91*CDD!J480+'Provincial populations'!$J$91*CDD!M480+'Provincial populations'!$I$91*CDD!N480+'Provincial populations'!$H$91*CDD!O480+'Provincial populations'!$G$91*CDD!P480+'Provincial populations'!$F$91*CDD!Q480+'Provincial populations'!$E$91*CDD!R480</f>
        <v>0</v>
      </c>
    </row>
    <row r="481" spans="2:19" x14ac:dyDescent="0.2">
      <c r="B481" s="16">
        <v>43586</v>
      </c>
      <c r="C481" s="13">
        <v>0</v>
      </c>
      <c r="D481" s="13">
        <v>0.2</v>
      </c>
      <c r="E481" s="13">
        <v>0</v>
      </c>
      <c r="F481" s="25">
        <f>(('CMA city population'!$V$36/SUM('CMA city population'!$V$36:$V$37))*D481)+(('CMA city population'!$V$37/SUM('CMA city population'!$V$36:$V$37))*E481)</f>
        <v>0.10240879264781183</v>
      </c>
      <c r="G481" s="13">
        <v>5.0999999999999996</v>
      </c>
      <c r="H481" s="13">
        <v>4.7</v>
      </c>
      <c r="I481" s="25">
        <f>(('CMA city population'!$V$33/SUM('CMA city population'!$V$33:$V$34))*G481)+(('CMA city population'!$V$34/SUM('CMA city population'!$V$33:$V$34))*H481)</f>
        <v>4.8764705882352937</v>
      </c>
      <c r="J481" s="13">
        <v>3.1</v>
      </c>
      <c r="K481" s="13">
        <v>0</v>
      </c>
      <c r="L481" s="13">
        <v>0</v>
      </c>
      <c r="M481" s="25">
        <f>(('CMA city population'!$V$14/SUM('CMA city population'!$V$14:$V$21))*K481)+(('CMA city population'!$V$21/SUM('CMA city population'!$V$14:$V$21))*L481)</f>
        <v>0</v>
      </c>
      <c r="N481" s="13">
        <v>0.3</v>
      </c>
      <c r="O481" s="13">
        <v>0</v>
      </c>
      <c r="P481" s="13">
        <v>0</v>
      </c>
      <c r="Q481" s="13">
        <v>0</v>
      </c>
      <c r="R481" s="13">
        <v>0</v>
      </c>
      <c r="S481" s="21">
        <f>'Provincial populations'!$N$91*CDD!C481+'Provincial populations'!$M$91*CDD!F481+'Provincial populations'!$L$91*CDD!I481+'Provincial populations'!$K$91*CDD!J481+'Provincial populations'!$J$91*CDD!M481+'Provincial populations'!$I$91*CDD!N481+'Provincial populations'!$H$91*CDD!O481+'Provincial populations'!$G$91*CDD!P481+'Provincial populations'!$F$91*CDD!Q481+'Provincial populations'!$E$91*CDD!R481</f>
        <v>0.34472706527213987</v>
      </c>
    </row>
    <row r="482" spans="2:19" x14ac:dyDescent="0.2">
      <c r="B482" s="16">
        <v>43617</v>
      </c>
      <c r="C482" s="13">
        <v>7</v>
      </c>
      <c r="D482" s="13">
        <v>3.7</v>
      </c>
      <c r="E482" s="13">
        <v>3.8</v>
      </c>
      <c r="F482" s="25">
        <f>(('CMA city population'!$V$36/SUM('CMA city population'!$V$36:$V$37))*D482)+(('CMA city population'!$V$37/SUM('CMA city population'!$V$36:$V$37))*E482)</f>
        <v>3.7487956036760943</v>
      </c>
      <c r="G482" s="13">
        <v>23.1</v>
      </c>
      <c r="H482" s="13">
        <v>11.9</v>
      </c>
      <c r="I482" s="25">
        <f>(('CMA city population'!$V$33/SUM('CMA city population'!$V$33:$V$34))*G482)+(('CMA city population'!$V$34/SUM('CMA city population'!$V$33:$V$34))*H482)</f>
        <v>16.841176470588238</v>
      </c>
      <c r="J482" s="13">
        <v>41.6</v>
      </c>
      <c r="K482" s="13">
        <v>32</v>
      </c>
      <c r="L482" s="13">
        <v>36.200000000000003</v>
      </c>
      <c r="M482" s="25">
        <f>(('CMA city population'!$V$14/SUM('CMA city population'!$V$14:$V$21))*K482)+(('CMA city population'!$V$21/SUM('CMA city population'!$V$14:$V$21))*L482)</f>
        <v>27.528102227962648</v>
      </c>
      <c r="N482" s="13">
        <v>44.5</v>
      </c>
      <c r="O482" s="13">
        <v>0</v>
      </c>
      <c r="P482" s="13">
        <v>0.9</v>
      </c>
      <c r="Q482" s="13">
        <v>1.4</v>
      </c>
      <c r="R482" s="13">
        <v>0</v>
      </c>
      <c r="S482" s="21">
        <f>'Provincial populations'!$N$91*CDD!C482+'Provincial populations'!$M$91*CDD!F482+'Provincial populations'!$L$91*CDD!I482+'Provincial populations'!$K$91*CDD!J482+'Provincial populations'!$J$91*CDD!M482+'Provincial populations'!$I$91*CDD!N482+'Provincial populations'!$H$91*CDD!O482+'Provincial populations'!$G$91*CDD!P482+'Provincial populations'!$F$91*CDD!Q482+'Provincial populations'!$E$91*CDD!R482</f>
        <v>24.166773593233643</v>
      </c>
    </row>
    <row r="483" spans="2:19" x14ac:dyDescent="0.2">
      <c r="B483" s="16">
        <v>43647</v>
      </c>
      <c r="C483" s="13">
        <v>26.1</v>
      </c>
      <c r="D483" s="13">
        <v>3.3</v>
      </c>
      <c r="E483" s="13">
        <v>14.5</v>
      </c>
      <c r="F483" s="25">
        <f>(('CMA city population'!$V$36/SUM('CMA city population'!$V$36:$V$37))*D483)+(('CMA city population'!$V$37/SUM('CMA city population'!$V$36:$V$37))*E483)</f>
        <v>8.7651076117225379</v>
      </c>
      <c r="G483" s="13">
        <v>34.799999999999997</v>
      </c>
      <c r="H483" s="13">
        <v>37.6</v>
      </c>
      <c r="I483" s="25">
        <f>(('CMA city population'!$V$33/SUM('CMA city population'!$V$33:$V$34))*G483)+(('CMA city population'!$V$34/SUM('CMA city population'!$V$33:$V$34))*H483)</f>
        <v>36.364705882352936</v>
      </c>
      <c r="J483" s="13">
        <v>81.3</v>
      </c>
      <c r="K483" s="13">
        <v>133.1</v>
      </c>
      <c r="L483" s="13">
        <v>166.9</v>
      </c>
      <c r="M483" s="25">
        <f>(('CMA city population'!$V$14/SUM('CMA city population'!$V$14:$V$21))*K483)+(('CMA city population'!$V$21/SUM('CMA city population'!$V$14:$V$21))*L483)</f>
        <v>124.877011362814</v>
      </c>
      <c r="N483" s="13">
        <v>167.1</v>
      </c>
      <c r="O483" s="13">
        <v>22.3</v>
      </c>
      <c r="P483" s="13">
        <v>74.599999999999994</v>
      </c>
      <c r="Q483" s="13">
        <v>58.6</v>
      </c>
      <c r="R483" s="13">
        <v>3.9</v>
      </c>
      <c r="S483" s="21">
        <f>'Provincial populations'!$N$91*CDD!C483+'Provincial populations'!$M$91*CDD!F483+'Provincial populations'!$L$91*CDD!I483+'Provincial populations'!$K$91*CDD!J483+'Provincial populations'!$J$91*CDD!M483+'Provincial populations'!$I$91*CDD!N483+'Provincial populations'!$H$91*CDD!O483+'Provincial populations'!$G$91*CDD!P483+'Provincial populations'!$F$91*CDD!Q483+'Provincial populations'!$E$91*CDD!R483</f>
        <v>97.435722750301593</v>
      </c>
    </row>
    <row r="484" spans="2:19" x14ac:dyDescent="0.2">
      <c r="B484" s="16">
        <v>43678</v>
      </c>
      <c r="C484" s="13">
        <v>26.2</v>
      </c>
      <c r="D484" s="13">
        <v>4.2</v>
      </c>
      <c r="E484" s="13">
        <v>12.8</v>
      </c>
      <c r="F484" s="25">
        <f>(('CMA city population'!$V$36/SUM('CMA city population'!$V$36:$V$37))*D484)+(('CMA city population'!$V$37/SUM('CMA city population'!$V$36:$V$37))*E484)</f>
        <v>8.3964219161440923</v>
      </c>
      <c r="G484" s="13">
        <v>28.6</v>
      </c>
      <c r="H484" s="13">
        <v>18.7</v>
      </c>
      <c r="I484" s="25">
        <f>(('CMA city population'!$V$33/SUM('CMA city population'!$V$33:$V$34))*G484)+(('CMA city population'!$V$34/SUM('CMA city population'!$V$33:$V$34))*H484)</f>
        <v>23.067647058823528</v>
      </c>
      <c r="J484" s="13">
        <v>40</v>
      </c>
      <c r="K484" s="13">
        <v>54.8</v>
      </c>
      <c r="L484" s="13">
        <v>99.7</v>
      </c>
      <c r="M484" s="25">
        <f>(('CMA city population'!$V$14/SUM('CMA city population'!$V$14:$V$21))*K484)+(('CMA city population'!$V$21/SUM('CMA city population'!$V$14:$V$21))*L484)</f>
        <v>71.103141734891011</v>
      </c>
      <c r="N484" s="13">
        <v>91.2</v>
      </c>
      <c r="O484" s="13">
        <v>9.8000000000000007</v>
      </c>
      <c r="P484" s="13">
        <v>66.099999999999994</v>
      </c>
      <c r="Q484" s="13">
        <v>62.3</v>
      </c>
      <c r="R484" s="13">
        <v>25.1</v>
      </c>
      <c r="S484" s="21">
        <f>'Provincial populations'!$N$91*CDD!C484+'Provincial populations'!$M$91*CDD!F484+'Provincial populations'!$L$91*CDD!I484+'Provincial populations'!$K$91*CDD!J484+'Provincial populations'!$J$91*CDD!M484+'Provincial populations'!$I$91*CDD!N484+'Provincial populations'!$H$91*CDD!O484+'Provincial populations'!$G$91*CDD!P484+'Provincial populations'!$F$91*CDD!Q484+'Provincial populations'!$E$91*CDD!R484</f>
        <v>57.350788245705353</v>
      </c>
    </row>
    <row r="485" spans="2:19" x14ac:dyDescent="0.2">
      <c r="B485" s="16">
        <v>43709</v>
      </c>
      <c r="C485" s="13">
        <v>6</v>
      </c>
      <c r="D485" s="13">
        <v>0</v>
      </c>
      <c r="E485" s="13">
        <v>0</v>
      </c>
      <c r="F485" s="25">
        <f>(('CMA city population'!$V$36/SUM('CMA city population'!$V$36:$V$37))*D485)+(('CMA city population'!$V$37/SUM('CMA city population'!$V$36:$V$37))*E485)</f>
        <v>0</v>
      </c>
      <c r="G485" s="13">
        <v>5.3</v>
      </c>
      <c r="H485" s="13">
        <v>4</v>
      </c>
      <c r="I485" s="25">
        <f>(('CMA city population'!$V$33/SUM('CMA city population'!$V$33:$V$34))*G485)+(('CMA city population'!$V$34/SUM('CMA city population'!$V$33:$V$34))*H485)</f>
        <v>4.5735294117647056</v>
      </c>
      <c r="J485" s="13">
        <v>15.2</v>
      </c>
      <c r="K485" s="13">
        <v>9.1</v>
      </c>
      <c r="L485" s="13">
        <v>25.4</v>
      </c>
      <c r="M485" s="25">
        <f>(('CMA city population'!$V$14/SUM('CMA city population'!$V$14:$V$21))*K485)+(('CMA city population'!$V$21/SUM('CMA city population'!$V$14:$V$21))*L485)</f>
        <v>17.427187816606043</v>
      </c>
      <c r="N485" s="13">
        <v>11.8</v>
      </c>
      <c r="O485" s="13">
        <v>0</v>
      </c>
      <c r="P485" s="13">
        <v>4.4000000000000004</v>
      </c>
      <c r="Q485" s="13">
        <v>0.4</v>
      </c>
      <c r="R485" s="13">
        <v>0.8</v>
      </c>
      <c r="S485" s="21">
        <f>'Provincial populations'!$N$91*CDD!C485+'Provincial populations'!$M$91*CDD!F485+'Provincial populations'!$L$91*CDD!I485+'Provincial populations'!$K$91*CDD!J485+'Provincial populations'!$J$91*CDD!M485+'Provincial populations'!$I$91*CDD!N485+'Provincial populations'!$H$91*CDD!O485+'Provincial populations'!$G$91*CDD!P485+'Provincial populations'!$F$91*CDD!Q485+'Provincial populations'!$E$91*CDD!R485</f>
        <v>11.046265369513987</v>
      </c>
    </row>
    <row r="486" spans="2:19" x14ac:dyDescent="0.2">
      <c r="B486" s="16">
        <v>43739</v>
      </c>
      <c r="C486" s="13">
        <v>0</v>
      </c>
      <c r="D486" s="13">
        <v>0</v>
      </c>
      <c r="E486" s="13">
        <v>0</v>
      </c>
      <c r="F486" s="25">
        <f>(('CMA city population'!$V$36/SUM('CMA city population'!$V$36:$V$37))*D486)+(('CMA city population'!$V$37/SUM('CMA city population'!$V$36:$V$37))*E486)</f>
        <v>0</v>
      </c>
      <c r="G486" s="13">
        <v>0</v>
      </c>
      <c r="H486" s="13">
        <v>0</v>
      </c>
      <c r="I486" s="25">
        <f>(('CMA city population'!$V$33/SUM('CMA city population'!$V$33:$V$34))*G486)+(('CMA city population'!$V$34/SUM('CMA city population'!$V$33:$V$34))*H486)</f>
        <v>0</v>
      </c>
      <c r="J486" s="13">
        <v>0</v>
      </c>
      <c r="K486" s="13">
        <v>0</v>
      </c>
      <c r="L486" s="13">
        <v>5.0999999999999996</v>
      </c>
      <c r="M486" s="25">
        <f>(('CMA city population'!$V$14/SUM('CMA city population'!$V$14:$V$21))*K486)+(('CMA city population'!$V$21/SUM('CMA city population'!$V$14:$V$21))*L486)</f>
        <v>3.2407998412643471</v>
      </c>
      <c r="N486" s="13">
        <v>0</v>
      </c>
      <c r="O486" s="13">
        <v>0</v>
      </c>
      <c r="P486" s="13">
        <v>0</v>
      </c>
      <c r="Q486" s="13">
        <v>0</v>
      </c>
      <c r="R486" s="13">
        <v>0</v>
      </c>
      <c r="S486" s="21">
        <f>'Provincial populations'!$N$91*CDD!C486+'Provincial populations'!$M$91*CDD!F486+'Provincial populations'!$L$91*CDD!I486+'Provincial populations'!$K$91*CDD!J486+'Provincial populations'!$J$91*CDD!M486+'Provincial populations'!$I$91*CDD!N486+'Provincial populations'!$H$91*CDD!O486+'Provincial populations'!$G$91*CDD!P486+'Provincial populations'!$F$91*CDD!Q486+'Provincial populations'!$E$91*CDD!R486</f>
        <v>1.2538514698659395</v>
      </c>
    </row>
    <row r="487" spans="2:19" x14ac:dyDescent="0.2">
      <c r="B487" s="16">
        <v>43770</v>
      </c>
      <c r="C487" s="13">
        <v>0</v>
      </c>
      <c r="D487" s="13">
        <v>0</v>
      </c>
      <c r="E487" s="13">
        <v>0</v>
      </c>
      <c r="F487" s="25">
        <f>(('CMA city population'!$V$36/SUM('CMA city population'!$V$36:$V$37))*D487)+(('CMA city population'!$V$37/SUM('CMA city population'!$V$36:$V$37))*E487)</f>
        <v>0</v>
      </c>
      <c r="G487" s="13">
        <v>0</v>
      </c>
      <c r="H487" s="13">
        <v>0</v>
      </c>
      <c r="I487" s="25">
        <f>(('CMA city population'!$V$33/SUM('CMA city population'!$V$33:$V$34))*G487)+(('CMA city population'!$V$34/SUM('CMA city population'!$V$33:$V$34))*H487)</f>
        <v>0</v>
      </c>
      <c r="J487" s="13">
        <v>0</v>
      </c>
      <c r="K487" s="13">
        <v>0</v>
      </c>
      <c r="L487" s="13">
        <v>0</v>
      </c>
      <c r="M487" s="25">
        <f>(('CMA city population'!$V$14/SUM('CMA city population'!$V$14:$V$21))*K487)+(('CMA city population'!$V$21/SUM('CMA city population'!$V$14:$V$21))*L487)</f>
        <v>0</v>
      </c>
      <c r="N487" s="13">
        <v>0</v>
      </c>
      <c r="O487" s="13">
        <v>0</v>
      </c>
      <c r="P487" s="13">
        <v>0</v>
      </c>
      <c r="Q487" s="13">
        <v>0</v>
      </c>
      <c r="R487" s="13">
        <v>0</v>
      </c>
      <c r="S487" s="21">
        <f>'Provincial populations'!$N$91*CDD!C487+'Provincial populations'!$M$91*CDD!F487+'Provincial populations'!$L$91*CDD!I487+'Provincial populations'!$K$91*CDD!J487+'Provincial populations'!$J$91*CDD!M487+'Provincial populations'!$I$91*CDD!N487+'Provincial populations'!$H$91*CDD!O487+'Provincial populations'!$G$91*CDD!P487+'Provincial populations'!$F$91*CDD!Q487+'Provincial populations'!$E$91*CDD!R487</f>
        <v>0</v>
      </c>
    </row>
    <row r="488" spans="2:19" x14ac:dyDescent="0.2">
      <c r="B488" s="16">
        <v>43800</v>
      </c>
      <c r="C488" s="13">
        <v>0</v>
      </c>
      <c r="D488" s="13">
        <v>0</v>
      </c>
      <c r="E488" s="13">
        <v>0</v>
      </c>
      <c r="F488" s="25">
        <f>(('CMA city population'!$V$36/SUM('CMA city population'!$V$36:$V$37))*D488)+(('CMA city population'!$V$37/SUM('CMA city population'!$V$36:$V$37))*E488)</f>
        <v>0</v>
      </c>
      <c r="G488" s="13">
        <v>0</v>
      </c>
      <c r="H488" s="13">
        <v>0</v>
      </c>
      <c r="I488" s="25">
        <f>(('CMA city population'!$V$33/SUM('CMA city population'!$V$33:$V$34))*G488)+(('CMA city population'!$V$34/SUM('CMA city population'!$V$33:$V$34))*H488)</f>
        <v>0</v>
      </c>
      <c r="J488" s="13">
        <v>0</v>
      </c>
      <c r="K488" s="13">
        <v>0</v>
      </c>
      <c r="L488" s="13">
        <v>0</v>
      </c>
      <c r="M488" s="25">
        <f>(('CMA city population'!$V$14/SUM('CMA city population'!$V$14:$V$21))*K488)+(('CMA city population'!$V$21/SUM('CMA city population'!$V$14:$V$21))*L488)</f>
        <v>0</v>
      </c>
      <c r="N488" s="13">
        <v>0</v>
      </c>
      <c r="O488" s="13">
        <v>0</v>
      </c>
      <c r="P488" s="13">
        <v>0</v>
      </c>
      <c r="Q488" s="13">
        <v>0</v>
      </c>
      <c r="R488" s="13">
        <v>0</v>
      </c>
      <c r="S488" s="21">
        <f>'Provincial populations'!$N$91*CDD!C488+'Provincial populations'!$M$91*CDD!F488+'Provincial populations'!$L$91*CDD!I488+'Provincial populations'!$K$91*CDD!J488+'Provincial populations'!$J$91*CDD!M488+'Provincial populations'!$I$91*CDD!N488+'Provincial populations'!$H$91*CDD!O488+'Provincial populations'!$G$91*CDD!P488+'Provincial populations'!$F$91*CDD!Q488+'Provincial populations'!$E$91*CDD!R488</f>
        <v>0</v>
      </c>
    </row>
    <row r="489" spans="2:19" x14ac:dyDescent="0.2">
      <c r="B489" s="16">
        <v>43831</v>
      </c>
      <c r="C489" s="13">
        <v>0</v>
      </c>
      <c r="D489" s="13">
        <v>0</v>
      </c>
      <c r="E489" s="13">
        <v>0</v>
      </c>
      <c r="F489" s="25">
        <f>(('CMA city population'!$W$36/SUM('CMA city population'!$W$36:$W$37))*D489)+(('CMA city population'!$W$37/SUM('CMA city population'!$W$36:$W$37))*E489)</f>
        <v>0</v>
      </c>
      <c r="G489" s="13">
        <v>0</v>
      </c>
      <c r="H489" s="13">
        <v>0</v>
      </c>
      <c r="I489" s="25">
        <f>(('CMA city population'!$W$33/SUM('CMA city population'!$W$33:$W$34))*G489)+(('CMA city population'!$W$34/SUM('CMA city population'!$W$33:$W$34))*H489)</f>
        <v>0</v>
      </c>
      <c r="J489" s="13">
        <v>0</v>
      </c>
      <c r="K489" s="13">
        <v>0</v>
      </c>
      <c r="L489" s="13">
        <v>0</v>
      </c>
      <c r="M489" s="25">
        <f>(('CMA city population'!$W$14/SUM('CMA city population'!$W$14:$W$21))*K489)+(('CMA city population'!$W$21/SUM('CMA city population'!$W$14:$W$21))*L489)</f>
        <v>0</v>
      </c>
      <c r="N489" s="13">
        <v>0</v>
      </c>
      <c r="O489" s="13">
        <v>0</v>
      </c>
      <c r="P489" s="13">
        <v>0</v>
      </c>
      <c r="Q489" s="13">
        <v>0</v>
      </c>
      <c r="R489" s="13">
        <v>0</v>
      </c>
      <c r="S489" s="21">
        <f>'Provincial populations'!$N$92*CDD!C489+'Provincial populations'!$M$92*CDD!F489+'Provincial populations'!$L$92*CDD!I489+'Provincial populations'!$K$92*CDD!J489+'Provincial populations'!$J$92*CDD!M489+'Provincial populations'!$I$92*CDD!N489+'Provincial populations'!$H$92*CDD!O489+'Provincial populations'!$G$92*CDD!P489+'Provincial populations'!$F$92*CDD!Q489+'Provincial populations'!$E$92*CDD!R489</f>
        <v>0</v>
      </c>
    </row>
    <row r="490" spans="2:19" x14ac:dyDescent="0.2">
      <c r="B490" s="16">
        <v>43862</v>
      </c>
      <c r="C490" s="13">
        <v>0</v>
      </c>
      <c r="D490" s="13">
        <v>0</v>
      </c>
      <c r="E490" s="13">
        <v>0</v>
      </c>
      <c r="F490" s="25">
        <f>(('CMA city population'!$W$36/SUM('CMA city population'!$W$36:$W$37))*D490)+(('CMA city population'!$W$37/SUM('CMA city population'!$W$36:$W$37))*E490)</f>
        <v>0</v>
      </c>
      <c r="G490" s="13">
        <v>0</v>
      </c>
      <c r="H490" s="13">
        <v>0</v>
      </c>
      <c r="I490" s="25">
        <f>(('CMA city population'!$W$33/SUM('CMA city population'!$W$33:$W$34))*G490)+(('CMA city population'!$W$34/SUM('CMA city population'!$W$33:$W$34))*H490)</f>
        <v>0</v>
      </c>
      <c r="J490" s="13">
        <v>0</v>
      </c>
      <c r="K490" s="13">
        <v>0</v>
      </c>
      <c r="L490" s="13">
        <v>0</v>
      </c>
      <c r="M490" s="25">
        <f>(('CMA city population'!$W$14/SUM('CMA city population'!$W$14:$W$21))*K490)+(('CMA city population'!$W$21/SUM('CMA city population'!$W$14:$W$21))*L490)</f>
        <v>0</v>
      </c>
      <c r="N490" s="13">
        <v>0</v>
      </c>
      <c r="O490" s="13">
        <v>0</v>
      </c>
      <c r="P490" s="13">
        <v>0</v>
      </c>
      <c r="Q490" s="13">
        <v>0</v>
      </c>
      <c r="R490" s="13">
        <v>0</v>
      </c>
      <c r="S490" s="21">
        <f>'Provincial populations'!$N$92*CDD!C490+'Provincial populations'!$M$92*CDD!F490+'Provincial populations'!$L$92*CDD!I490+'Provincial populations'!$K$92*CDD!J490+'Provincial populations'!$J$92*CDD!M490+'Provincial populations'!$I$92*CDD!N490+'Provincial populations'!$H$92*CDD!O490+'Provincial populations'!$G$92*CDD!P490+'Provincial populations'!$F$92*CDD!Q490+'Provincial populations'!$E$92*CDD!R490</f>
        <v>0</v>
      </c>
    </row>
    <row r="491" spans="2:19" x14ac:dyDescent="0.2">
      <c r="B491" s="16">
        <v>43891</v>
      </c>
      <c r="C491" s="13">
        <v>0</v>
      </c>
      <c r="D491" s="13">
        <v>0</v>
      </c>
      <c r="E491" s="13">
        <v>0</v>
      </c>
      <c r="F491" s="25">
        <f>(('CMA city population'!$W$36/SUM('CMA city population'!$W$36:$W$37))*D491)+(('CMA city population'!$W$37/SUM('CMA city population'!$W$36:$W$37))*E491)</f>
        <v>0</v>
      </c>
      <c r="G491" s="13">
        <v>0</v>
      </c>
      <c r="H491" s="13">
        <v>0</v>
      </c>
      <c r="I491" s="25">
        <f>(('CMA city population'!$W$33/SUM('CMA city population'!$W$33:$W$34))*G491)+(('CMA city population'!$W$34/SUM('CMA city population'!$W$33:$W$34))*H491)</f>
        <v>0</v>
      </c>
      <c r="J491" s="13">
        <v>0</v>
      </c>
      <c r="K491" s="13">
        <v>0</v>
      </c>
      <c r="L491" s="13">
        <v>0</v>
      </c>
      <c r="M491" s="25">
        <f>(('CMA city population'!$W$14/SUM('CMA city population'!$W$14:$W$21))*K491)+(('CMA city population'!$W$21/SUM('CMA city population'!$W$14:$W$21))*L491)</f>
        <v>0</v>
      </c>
      <c r="N491" s="13">
        <v>0</v>
      </c>
      <c r="O491" s="13">
        <v>0</v>
      </c>
      <c r="P491" s="13">
        <v>0</v>
      </c>
      <c r="Q491" s="13">
        <v>0</v>
      </c>
      <c r="R491" s="13">
        <v>0</v>
      </c>
      <c r="S491" s="21">
        <f>'Provincial populations'!$N$92*CDD!C491+'Provincial populations'!$M$92*CDD!F491+'Provincial populations'!$L$92*CDD!I491+'Provincial populations'!$K$92*CDD!J491+'Provincial populations'!$J$92*CDD!M491+'Provincial populations'!$I$92*CDD!N491+'Provincial populations'!$H$92*CDD!O491+'Provincial populations'!$G$92*CDD!P491+'Provincial populations'!$F$92*CDD!Q491+'Provincial populations'!$E$92*CDD!R491</f>
        <v>0</v>
      </c>
    </row>
    <row r="492" spans="2:19" x14ac:dyDescent="0.2">
      <c r="B492" s="16">
        <v>43922</v>
      </c>
      <c r="C492" s="13">
        <v>0</v>
      </c>
      <c r="D492" s="13">
        <v>0</v>
      </c>
      <c r="E492" s="13">
        <v>0</v>
      </c>
      <c r="F492" s="25">
        <f>(('CMA city population'!$W$36/SUM('CMA city population'!$W$36:$W$37))*D492)+(('CMA city population'!$W$37/SUM('CMA city population'!$W$36:$W$37))*E492)</f>
        <v>0</v>
      </c>
      <c r="G492" s="13">
        <v>0</v>
      </c>
      <c r="H492" s="13">
        <v>0</v>
      </c>
      <c r="I492" s="25">
        <f>(('CMA city population'!$W$33/SUM('CMA city population'!$W$33:$W$34))*G492)+(('CMA city population'!$W$34/SUM('CMA city population'!$W$33:$W$34))*H492)</f>
        <v>0</v>
      </c>
      <c r="J492" s="13">
        <v>0</v>
      </c>
      <c r="K492" s="13">
        <v>0</v>
      </c>
      <c r="L492" s="13">
        <v>0</v>
      </c>
      <c r="M492" s="25">
        <f>(('CMA city population'!$W$14/SUM('CMA city population'!$W$14:$W$21))*K492)+(('CMA city population'!$W$21/SUM('CMA city population'!$W$14:$W$21))*L492)</f>
        <v>0</v>
      </c>
      <c r="N492" s="13">
        <v>0</v>
      </c>
      <c r="O492" s="13">
        <v>0</v>
      </c>
      <c r="P492" s="13">
        <v>0</v>
      </c>
      <c r="Q492" s="13">
        <v>0</v>
      </c>
      <c r="R492" s="13">
        <v>0</v>
      </c>
      <c r="S492" s="21">
        <f>'Provincial populations'!$N$92*CDD!C492+'Provincial populations'!$M$92*CDD!F492+'Provincial populations'!$L$92*CDD!I492+'Provincial populations'!$K$92*CDD!J492+'Provincial populations'!$J$92*CDD!M492+'Provincial populations'!$I$92*CDD!N492+'Provincial populations'!$H$92*CDD!O492+'Provincial populations'!$G$92*CDD!P492+'Provincial populations'!$F$92*CDD!Q492+'Provincial populations'!$E$92*CDD!R492</f>
        <v>0</v>
      </c>
    </row>
    <row r="493" spans="2:19" x14ac:dyDescent="0.2">
      <c r="B493" s="16">
        <v>43952</v>
      </c>
      <c r="C493" s="13">
        <v>0</v>
      </c>
      <c r="D493" s="13">
        <v>1.8</v>
      </c>
      <c r="E493" s="13">
        <v>0.1</v>
      </c>
      <c r="F493" s="25">
        <f>(('CMA city population'!$W$36/SUM('CMA city population'!$W$36:$W$37))*D493)+(('CMA city population'!$W$37/SUM('CMA city population'!$W$36:$W$37))*E493)</f>
        <v>0.97098242519028399</v>
      </c>
      <c r="G493" s="13">
        <v>9.1</v>
      </c>
      <c r="H493" s="13">
        <v>4.4000000000000004</v>
      </c>
      <c r="I493" s="25">
        <f>(('CMA city population'!$W$33/SUM('CMA city population'!$W$33:$W$34))*G493)+(('CMA city population'!$W$34/SUM('CMA city population'!$W$33:$W$34))*H493)</f>
        <v>6.4623023084438422</v>
      </c>
      <c r="J493" s="13">
        <v>17.2</v>
      </c>
      <c r="K493" s="13">
        <v>25.7</v>
      </c>
      <c r="L493" s="13">
        <v>24.2</v>
      </c>
      <c r="M493" s="25">
        <f>(('CMA city population'!$W$14/SUM('CMA city population'!$W$14:$W$21))*K493)+(('CMA city population'!$W$21/SUM('CMA city population'!$W$14:$W$21))*L493)</f>
        <v>19.006979895628238</v>
      </c>
      <c r="N493" s="13">
        <v>34.9</v>
      </c>
      <c r="O493" s="13">
        <v>0</v>
      </c>
      <c r="P493" s="13">
        <v>6.2</v>
      </c>
      <c r="Q493" s="13">
        <v>5.6</v>
      </c>
      <c r="R493" s="13">
        <v>1.9</v>
      </c>
      <c r="S493" s="21">
        <f>'Provincial populations'!$N$92*CDD!C493+'Provincial populations'!$M$92*CDD!F493+'Provincial populations'!$L$92*CDD!I493+'Provincial populations'!$K$92*CDD!J493+'Provincial populations'!$J$92*CDD!M493+'Provincial populations'!$I$92*CDD!N493+'Provincial populations'!$H$92*CDD!O493+'Provincial populations'!$G$92*CDD!P493+'Provincial populations'!$F$92*CDD!Q493+'Provincial populations'!$E$92*CDD!R493</f>
        <v>16.389672079135373</v>
      </c>
    </row>
    <row r="494" spans="2:19" x14ac:dyDescent="0.2">
      <c r="B494" s="16">
        <v>43983</v>
      </c>
      <c r="C494" s="13">
        <v>1.2</v>
      </c>
      <c r="D494" s="13">
        <v>3.5</v>
      </c>
      <c r="E494" s="13">
        <v>4.5999999999999996</v>
      </c>
      <c r="F494" s="25">
        <f>(('CMA city population'!$W$36/SUM('CMA city population'!$W$36:$W$37))*D494)+(('CMA city population'!$W$37/SUM('CMA city population'!$W$36:$W$37))*E494)</f>
        <v>4.0364231366415808</v>
      </c>
      <c r="G494" s="13">
        <v>20.3</v>
      </c>
      <c r="H494" s="13">
        <v>15.1</v>
      </c>
      <c r="I494" s="25">
        <f>(('CMA city population'!$W$33/SUM('CMA city population'!$W$33:$W$34))*G494)+(('CMA city population'!$W$34/SUM('CMA city population'!$W$33:$W$34))*H494)</f>
        <v>17.381696171044251</v>
      </c>
      <c r="J494" s="13">
        <v>68.2</v>
      </c>
      <c r="K494" s="13">
        <v>70.400000000000006</v>
      </c>
      <c r="L494" s="13">
        <v>97.7</v>
      </c>
      <c r="M494" s="25">
        <f>(('CMA city population'!$W$14/SUM('CMA city population'!$W$14:$W$21))*K494)+(('CMA city population'!$W$21/SUM('CMA city population'!$W$14:$W$21))*L494)</f>
        <v>72.012090494667291</v>
      </c>
      <c r="N494" s="13">
        <v>96.6</v>
      </c>
      <c r="O494" s="13">
        <v>15</v>
      </c>
      <c r="P494" s="13">
        <v>26.7</v>
      </c>
      <c r="Q494" s="13">
        <v>46.1</v>
      </c>
      <c r="R494" s="13">
        <v>16.3</v>
      </c>
      <c r="S494" s="21">
        <f>'Provincial populations'!$N$92*CDD!C494+'Provincial populations'!$M$92*CDD!F494+'Provincial populations'!$L$92*CDD!I494+'Provincial populations'!$K$92*CDD!J494+'Provincial populations'!$J$92*CDD!M494+'Provincial populations'!$I$92*CDD!N494+'Provincial populations'!$H$92*CDD!O494+'Provincial populations'!$G$92*CDD!P494+'Provincial populations'!$F$92*CDD!Q494+'Provincial populations'!$E$92*CDD!R494</f>
        <v>54.772701063891184</v>
      </c>
    </row>
    <row r="495" spans="2:19" x14ac:dyDescent="0.2">
      <c r="B495" s="16">
        <v>44013</v>
      </c>
      <c r="C495" s="13">
        <v>20.6</v>
      </c>
      <c r="D495" s="13">
        <v>12.2</v>
      </c>
      <c r="E495" s="13">
        <v>20.100000000000001</v>
      </c>
      <c r="F495" s="25">
        <f>(('CMA city population'!$W$36/SUM('CMA city population'!$W$36:$W$37))*D495)+(('CMA city population'!$W$37/SUM('CMA city population'!$W$36:$W$37))*E495)</f>
        <v>16.052493435880443</v>
      </c>
      <c r="G495" s="13">
        <v>34.6</v>
      </c>
      <c r="H495" s="13">
        <v>43.8</v>
      </c>
      <c r="I495" s="25">
        <f>(('CMA city population'!$W$33/SUM('CMA city population'!$W$33:$W$34))*G495)+(('CMA city population'!$W$34/SUM('CMA city population'!$W$33:$W$34))*H495)</f>
        <v>39.763152928152472</v>
      </c>
      <c r="J495" s="13">
        <v>90.8</v>
      </c>
      <c r="K495" s="13">
        <v>185.8</v>
      </c>
      <c r="L495" s="13">
        <v>215.7</v>
      </c>
      <c r="M495" s="25">
        <f>(('CMA city population'!$W$14/SUM('CMA city population'!$W$14:$W$21))*K495)+(('CMA city population'!$W$21/SUM('CMA city population'!$W$14:$W$21))*L495)</f>
        <v>163.28706572313311</v>
      </c>
      <c r="N495" s="13">
        <v>193.5</v>
      </c>
      <c r="O495" s="13">
        <v>35.4</v>
      </c>
      <c r="P495" s="13">
        <v>80</v>
      </c>
      <c r="Q495" s="13">
        <v>59.4</v>
      </c>
      <c r="R495" s="13">
        <v>11.6</v>
      </c>
      <c r="S495" s="21">
        <f>'Provincial populations'!$N$92*CDD!C495+'Provincial populations'!$M$92*CDD!F495+'Provincial populations'!$L$92*CDD!I495+'Provincial populations'!$K$92*CDD!J495+'Provincial populations'!$J$92*CDD!M495+'Provincial populations'!$I$92*CDD!N495+'Provincial populations'!$H$92*CDD!O495+'Provincial populations'!$G$92*CDD!P495+'Provincial populations'!$F$92*CDD!Q495+'Provincial populations'!$E$92*CDD!R495</f>
        <v>119.34497047497371</v>
      </c>
    </row>
    <row r="496" spans="2:19" x14ac:dyDescent="0.2">
      <c r="B496" s="16">
        <v>44044</v>
      </c>
      <c r="C496" s="13">
        <v>26.7</v>
      </c>
      <c r="D496" s="13">
        <v>13.1</v>
      </c>
      <c r="E496" s="13">
        <v>45.1</v>
      </c>
      <c r="F496" s="25">
        <f>(('CMA city population'!$W$36/SUM('CMA city population'!$W$36:$W$37))*D496)+(('CMA city population'!$W$37/SUM('CMA city population'!$W$36:$W$37))*E496)</f>
        <v>28.705036702300539</v>
      </c>
      <c r="G496" s="13">
        <v>58.8</v>
      </c>
      <c r="H496" s="13">
        <v>43.8</v>
      </c>
      <c r="I496" s="25">
        <f>(('CMA city population'!$W$33/SUM('CMA city population'!$W$33:$W$34))*G496)+(('CMA city population'!$W$34/SUM('CMA city population'!$W$33:$W$34))*H496)</f>
        <v>50.381815878012262</v>
      </c>
      <c r="J496" s="13">
        <v>58.7</v>
      </c>
      <c r="K496" s="13">
        <v>70.400000000000006</v>
      </c>
      <c r="L496" s="13">
        <v>126.7</v>
      </c>
      <c r="M496" s="25">
        <f>(('CMA city population'!$W$14/SUM('CMA city population'!$W$14:$W$21))*K496)+(('CMA city population'!$W$21/SUM('CMA city population'!$W$14:$W$21))*L496)</f>
        <v>90.428563148327342</v>
      </c>
      <c r="N496" s="13">
        <v>99.3</v>
      </c>
      <c r="O496" s="13">
        <v>23</v>
      </c>
      <c r="P496" s="13">
        <v>69</v>
      </c>
      <c r="Q496" s="13">
        <v>75.099999999999994</v>
      </c>
      <c r="R496" s="13">
        <v>29.2</v>
      </c>
      <c r="S496" s="21">
        <f>'Provincial populations'!$N$92*CDD!C496+'Provincial populations'!$M$92*CDD!F496+'Provincial populations'!$L$92*CDD!I496+'Provincial populations'!$K$92*CDD!J496+'Provincial populations'!$J$92*CDD!M496+'Provincial populations'!$I$92*CDD!N496+'Provincial populations'!$H$92*CDD!O496+'Provincial populations'!$G$92*CDD!P496+'Provincial populations'!$F$92*CDD!Q496+'Provincial populations'!$E$92*CDD!R496</f>
        <v>71.07793610768266</v>
      </c>
    </row>
    <row r="497" spans="2:19" x14ac:dyDescent="0.2">
      <c r="B497" s="16">
        <v>44075</v>
      </c>
      <c r="C497" s="13">
        <v>3.1</v>
      </c>
      <c r="D497" s="13">
        <v>0</v>
      </c>
      <c r="E497" s="13">
        <v>2.9</v>
      </c>
      <c r="F497" s="25">
        <f>(('CMA city population'!$W$36/SUM('CMA city population'!$W$36:$W$37))*D497)+(('CMA city population'!$W$37/SUM('CMA city population'!$W$36:$W$37))*E497)</f>
        <v>1.4142064511459862</v>
      </c>
      <c r="G497" s="13">
        <v>1</v>
      </c>
      <c r="H497" s="13">
        <v>2.4</v>
      </c>
      <c r="I497" s="25">
        <f>(('CMA city population'!$W$33/SUM('CMA city population'!$W$33:$W$34))*G497)+(('CMA city population'!$W$34/SUM('CMA city population'!$W$33:$W$34))*H497)</f>
        <v>1.7856971847188552</v>
      </c>
      <c r="J497" s="13">
        <v>0.5</v>
      </c>
      <c r="K497" s="13">
        <v>9</v>
      </c>
      <c r="L497" s="13">
        <v>33.299999999999997</v>
      </c>
      <c r="M497" s="25">
        <f>(('CMA city population'!$W$14/SUM('CMA city population'!$W$14:$W$21))*K497)+(('CMA city population'!$W$21/SUM('CMA city population'!$W$14:$W$21))*L497)</f>
        <v>22.421461787898316</v>
      </c>
      <c r="N497" s="13">
        <v>10.6</v>
      </c>
      <c r="O497" s="13">
        <v>1.2</v>
      </c>
      <c r="P497" s="13">
        <v>17.100000000000001</v>
      </c>
      <c r="Q497" s="13">
        <v>21.2</v>
      </c>
      <c r="R497" s="13">
        <v>11.1</v>
      </c>
      <c r="S497" s="21">
        <f>'Provincial populations'!$N$92*CDD!C497+'Provincial populations'!$M$92*CDD!F497+'Provincial populations'!$L$92*CDD!I497+'Provincial populations'!$K$92*CDD!J497+'Provincial populations'!$J$92*CDD!M497+'Provincial populations'!$I$92*CDD!N497+'Provincial populations'!$H$92*CDD!O497+'Provincial populations'!$G$92*CDD!P497+'Provincial populations'!$F$92*CDD!Q497+'Provincial populations'!$E$92*CDD!R497</f>
        <v>12.448768316938525</v>
      </c>
    </row>
    <row r="498" spans="2:19" x14ac:dyDescent="0.2">
      <c r="B498" s="16">
        <v>44105</v>
      </c>
      <c r="C498" s="13">
        <v>0</v>
      </c>
      <c r="D498" s="13">
        <v>0</v>
      </c>
      <c r="E498" s="13">
        <v>0</v>
      </c>
      <c r="F498" s="25">
        <f>(('CMA city population'!$W$36/SUM('CMA city population'!$W$36:$W$37))*D498)+(('CMA city population'!$W$37/SUM('CMA city population'!$W$36:$W$37))*E498)</f>
        <v>0</v>
      </c>
      <c r="G498" s="13">
        <v>0</v>
      </c>
      <c r="H498" s="13">
        <v>0</v>
      </c>
      <c r="I498" s="25">
        <f>(('CMA city population'!$W$33/SUM('CMA city population'!$W$33:$W$34))*G498)+(('CMA city population'!$W$34/SUM('CMA city population'!$W$33:$W$34))*H498)</f>
        <v>0</v>
      </c>
      <c r="J498" s="13">
        <v>0</v>
      </c>
      <c r="K498" s="13">
        <v>0</v>
      </c>
      <c r="L498" s="13">
        <v>0</v>
      </c>
      <c r="M498" s="25">
        <f>(('CMA city population'!$W$14/SUM('CMA city population'!$W$14:$W$21))*K498)+(('CMA city population'!$W$21/SUM('CMA city population'!$W$14:$W$21))*L498)</f>
        <v>0</v>
      </c>
      <c r="N498" s="13">
        <v>0</v>
      </c>
      <c r="O498" s="13">
        <v>0</v>
      </c>
      <c r="P498" s="13">
        <v>0</v>
      </c>
      <c r="Q498" s="13">
        <v>0</v>
      </c>
      <c r="R498" s="13">
        <v>0.6</v>
      </c>
      <c r="S498" s="21">
        <f>'Provincial populations'!$N$92*CDD!C498+'Provincial populations'!$M$92*CDD!F498+'Provincial populations'!$L$92*CDD!I498+'Provincial populations'!$K$92*CDD!J498+'Provincial populations'!$J$92*CDD!M498+'Provincial populations'!$I$92*CDD!N498+'Provincial populations'!$H$92*CDD!O498+'Provincial populations'!$G$92*CDD!P498+'Provincial populations'!$F$92*CDD!Q498+'Provincial populations'!$E$92*CDD!R498</f>
        <v>8.2425954022442901E-3</v>
      </c>
    </row>
    <row r="499" spans="2:19" x14ac:dyDescent="0.2">
      <c r="B499" s="16">
        <v>44136</v>
      </c>
      <c r="C499" s="13">
        <v>0</v>
      </c>
      <c r="D499" s="13">
        <v>0</v>
      </c>
      <c r="E499" s="13">
        <v>0</v>
      </c>
      <c r="F499" s="25">
        <f>(('CMA city population'!$W$36/SUM('CMA city population'!$W$36:$W$37))*D499)+(('CMA city population'!$W$37/SUM('CMA city population'!$W$36:$W$37))*E499)</f>
        <v>0</v>
      </c>
      <c r="G499" s="13">
        <v>0</v>
      </c>
      <c r="H499" s="13">
        <v>0</v>
      </c>
      <c r="I499" s="25">
        <f>(('CMA city population'!$W$33/SUM('CMA city population'!$W$33:$W$34))*G499)+(('CMA city population'!$W$34/SUM('CMA city population'!$W$33:$W$34))*H499)</f>
        <v>0</v>
      </c>
      <c r="J499" s="13">
        <v>0</v>
      </c>
      <c r="K499" s="13">
        <v>0</v>
      </c>
      <c r="L499" s="13">
        <v>0</v>
      </c>
      <c r="M499" s="25">
        <f>(('CMA city population'!$W$14/SUM('CMA city population'!$W$14:$W$21))*K499)+(('CMA city population'!$W$21/SUM('CMA city population'!$W$14:$W$21))*L499)</f>
        <v>0</v>
      </c>
      <c r="N499" s="13">
        <v>0</v>
      </c>
      <c r="O499" s="13">
        <v>0</v>
      </c>
      <c r="P499" s="13">
        <v>0</v>
      </c>
      <c r="Q499" s="13">
        <v>0</v>
      </c>
      <c r="R499" s="13">
        <v>0</v>
      </c>
      <c r="S499" s="21">
        <f>'Provincial populations'!$N$92*CDD!C499+'Provincial populations'!$M$92*CDD!F499+'Provincial populations'!$L$92*CDD!I499+'Provincial populations'!$K$92*CDD!J499+'Provincial populations'!$J$92*CDD!M499+'Provincial populations'!$I$92*CDD!N499+'Provincial populations'!$H$92*CDD!O499+'Provincial populations'!$G$92*CDD!P499+'Provincial populations'!$F$92*CDD!Q499+'Provincial populations'!$E$92*CDD!R499</f>
        <v>0</v>
      </c>
    </row>
    <row r="500" spans="2:19" x14ac:dyDescent="0.2">
      <c r="B500" s="16">
        <v>44166</v>
      </c>
      <c r="C500" s="13">
        <v>0</v>
      </c>
      <c r="D500" s="13">
        <v>0</v>
      </c>
      <c r="E500" s="13">
        <v>0</v>
      </c>
      <c r="F500" s="25">
        <f>(('CMA city population'!$W$36/SUM('CMA city population'!$W$36:$W$37))*D500)+(('CMA city population'!$W$37/SUM('CMA city population'!$W$36:$W$37))*E500)</f>
        <v>0</v>
      </c>
      <c r="G500" s="13">
        <v>0</v>
      </c>
      <c r="H500" s="13">
        <v>0</v>
      </c>
      <c r="I500" s="25">
        <f>(('CMA city population'!$W$33/SUM('CMA city population'!$W$33:$W$34))*G500)+(('CMA city population'!$W$34/SUM('CMA city population'!$W$33:$W$34))*H500)</f>
        <v>0</v>
      </c>
      <c r="J500" s="13">
        <v>0</v>
      </c>
      <c r="K500" s="13">
        <v>0</v>
      </c>
      <c r="L500" s="13">
        <v>0</v>
      </c>
      <c r="M500" s="25">
        <f>(('CMA city population'!$W$14/SUM('CMA city population'!$W$14:$W$21))*K500)+(('CMA city population'!$W$21/SUM('CMA city population'!$W$14:$W$21))*L500)</f>
        <v>0</v>
      </c>
      <c r="N500" s="13">
        <v>0</v>
      </c>
      <c r="O500" s="13">
        <v>0</v>
      </c>
      <c r="P500" s="13">
        <v>0</v>
      </c>
      <c r="Q500" s="13">
        <v>0</v>
      </c>
      <c r="R500" s="13">
        <v>0</v>
      </c>
      <c r="S500" s="21">
        <f>'Provincial populations'!$N$92*CDD!C500+'Provincial populations'!$M$92*CDD!F500+'Provincial populations'!$L$92*CDD!I500+'Provincial populations'!$K$92*CDD!J500+'Provincial populations'!$J$92*CDD!M500+'Provincial populations'!$I$92*CDD!N500+'Provincial populations'!$H$92*CDD!O500+'Provincial populations'!$G$92*CDD!P500+'Provincial populations'!$F$92*CDD!Q500+'Provincial populations'!$E$92*CDD!R500</f>
        <v>0</v>
      </c>
    </row>
    <row r="501" spans="2:19" x14ac:dyDescent="0.2">
      <c r="B501" s="16">
        <v>44197</v>
      </c>
      <c r="C501" s="13">
        <v>0</v>
      </c>
      <c r="D501" s="13">
        <v>0</v>
      </c>
      <c r="E501" s="13">
        <v>0</v>
      </c>
      <c r="F501" s="25">
        <f>(('CMA city population'!$W$36/SUM('CMA city population'!$W$36:$W$37))*D501)+(('CMA city population'!$W$37/SUM('CMA city population'!$W$36:$W$37))*E501)</f>
        <v>0</v>
      </c>
      <c r="G501" s="13">
        <v>0</v>
      </c>
      <c r="H501" s="13">
        <v>0</v>
      </c>
      <c r="I501" s="25">
        <f>(('CMA city population'!$W$33/SUM('CMA city population'!$W$33:$W$34))*G501)+(('CMA city population'!$W$34/SUM('CMA city population'!$W$33:$W$34))*H501)</f>
        <v>0</v>
      </c>
      <c r="J501" s="13">
        <v>0</v>
      </c>
      <c r="K501" s="13">
        <v>0</v>
      </c>
      <c r="L501" s="13">
        <v>0</v>
      </c>
      <c r="M501" s="25">
        <f>(('CMA city population'!$W$14/SUM('CMA city population'!$W$14:$W$21))*K501)+(('CMA city population'!$W$21/SUM('CMA city population'!$W$14:$W$21))*L501)</f>
        <v>0</v>
      </c>
      <c r="N501" s="13">
        <v>0</v>
      </c>
      <c r="O501" s="13">
        <v>0</v>
      </c>
      <c r="P501" s="13">
        <v>0</v>
      </c>
      <c r="Q501" s="13">
        <v>0</v>
      </c>
      <c r="R501" s="13">
        <v>0</v>
      </c>
      <c r="S501" s="21">
        <f>'Provincial populations'!$N$93*CDD!C501+'Provincial populations'!$M$93*CDD!F501+'Provincial populations'!$L$93*CDD!I501+'Provincial populations'!$K$93*CDD!J501+'Provincial populations'!$J$93*CDD!M501+'Provincial populations'!$I$93*CDD!N501+'Provincial populations'!$H$93*CDD!O501+'Provincial populations'!$G$93*CDD!P501+'Provincial populations'!$F$93*CDD!Q501+'Provincial populations'!$E$93*CDD!R501</f>
        <v>0</v>
      </c>
    </row>
    <row r="502" spans="2:19" x14ac:dyDescent="0.2">
      <c r="B502" s="16">
        <v>44228</v>
      </c>
      <c r="C502" s="13">
        <v>0</v>
      </c>
      <c r="D502" s="13">
        <v>0</v>
      </c>
      <c r="E502" s="13">
        <v>0</v>
      </c>
      <c r="F502" s="25">
        <f>(('CMA city population'!$W$36/SUM('CMA city population'!$W$36:$W$37))*D502)+(('CMA city population'!$W$37/SUM('CMA city population'!$W$36:$W$37))*E502)</f>
        <v>0</v>
      </c>
      <c r="G502" s="13">
        <v>0</v>
      </c>
      <c r="H502" s="13">
        <v>0</v>
      </c>
      <c r="I502" s="25">
        <f>(('CMA city population'!$W$33/SUM('CMA city population'!$W$33:$W$34))*G502)+(('CMA city population'!$W$34/SUM('CMA city population'!$W$33:$W$34))*H502)</f>
        <v>0</v>
      </c>
      <c r="J502" s="13">
        <v>0</v>
      </c>
      <c r="K502" s="13">
        <v>0</v>
      </c>
      <c r="L502" s="13">
        <v>0</v>
      </c>
      <c r="M502" s="25">
        <f>(('CMA city population'!$W$14/SUM('CMA city population'!$W$14:$W$21))*K502)+(('CMA city population'!$W$21/SUM('CMA city population'!$W$14:$W$21))*L502)</f>
        <v>0</v>
      </c>
      <c r="N502" s="13">
        <v>0</v>
      </c>
      <c r="O502" s="13">
        <v>0</v>
      </c>
      <c r="P502" s="13">
        <v>0</v>
      </c>
      <c r="Q502" s="13">
        <v>0</v>
      </c>
      <c r="R502" s="13">
        <v>0</v>
      </c>
      <c r="S502" s="21">
        <f>'Provincial populations'!$N$93*CDD!C502+'Provincial populations'!$M$93*CDD!F502+'Provincial populations'!$L$93*CDD!I502+'Provincial populations'!$K$93*CDD!J502+'Provincial populations'!$J$93*CDD!M502+'Provincial populations'!$I$93*CDD!N502+'Provincial populations'!$H$93*CDD!O502+'Provincial populations'!$G$93*CDD!P502+'Provincial populations'!$F$93*CDD!Q502+'Provincial populations'!$E$93*CDD!R502</f>
        <v>0</v>
      </c>
    </row>
    <row r="503" spans="2:19" x14ac:dyDescent="0.2">
      <c r="B503" s="16">
        <v>44256</v>
      </c>
      <c r="C503" s="13">
        <v>0</v>
      </c>
      <c r="D503" s="13">
        <v>0</v>
      </c>
      <c r="E503" s="13">
        <v>0</v>
      </c>
      <c r="F503" s="25">
        <f>(('CMA city population'!$W$36/SUM('CMA city population'!$W$36:$W$37))*D503)+(('CMA city population'!$W$37/SUM('CMA city population'!$W$36:$W$37))*E503)</f>
        <v>0</v>
      </c>
      <c r="G503" s="13">
        <v>0</v>
      </c>
      <c r="H503" s="13">
        <v>0</v>
      </c>
      <c r="I503" s="25">
        <f>(('CMA city population'!$W$33/SUM('CMA city population'!$W$33:$W$34))*G503)+(('CMA city population'!$W$34/SUM('CMA city population'!$W$33:$W$34))*H503)</f>
        <v>0</v>
      </c>
      <c r="J503" s="13">
        <v>0</v>
      </c>
      <c r="K503" s="13">
        <v>0</v>
      </c>
      <c r="L503" s="13">
        <v>0</v>
      </c>
      <c r="M503" s="25">
        <f>(('CMA city population'!$W$14/SUM('CMA city population'!$W$14:$W$21))*K503)+(('CMA city population'!$W$21/SUM('CMA city population'!$W$14:$W$21))*L503)</f>
        <v>0</v>
      </c>
      <c r="N503" s="13">
        <v>0</v>
      </c>
      <c r="O503" s="13">
        <v>0</v>
      </c>
      <c r="P503" s="13">
        <v>0</v>
      </c>
      <c r="Q503" s="13">
        <v>0</v>
      </c>
      <c r="R503" s="13">
        <v>0</v>
      </c>
      <c r="S503" s="21">
        <f>'Provincial populations'!$N$93*CDD!C503+'Provincial populations'!$M$93*CDD!F503+'Provincial populations'!$L$93*CDD!I503+'Provincial populations'!$K$93*CDD!J503+'Provincial populations'!$J$93*CDD!M503+'Provincial populations'!$I$93*CDD!N503+'Provincial populations'!$H$93*CDD!O503+'Provincial populations'!$G$93*CDD!P503+'Provincial populations'!$F$93*CDD!Q503+'Provincial populations'!$E$93*CDD!R503</f>
        <v>0</v>
      </c>
    </row>
    <row r="504" spans="2:19" x14ac:dyDescent="0.2">
      <c r="B504" s="16">
        <v>44287</v>
      </c>
      <c r="C504" s="13">
        <v>0</v>
      </c>
      <c r="D504" s="13">
        <v>0</v>
      </c>
      <c r="E504" s="13">
        <v>0</v>
      </c>
      <c r="F504" s="25">
        <f>(('CMA city population'!$W$36/SUM('CMA city population'!$W$36:$W$37))*D504)+(('CMA city population'!$W$37/SUM('CMA city population'!$W$36:$W$37))*E504)</f>
        <v>0</v>
      </c>
      <c r="G504" s="13">
        <v>0</v>
      </c>
      <c r="H504" s="13">
        <v>0</v>
      </c>
      <c r="I504" s="25">
        <f>(('CMA city population'!$W$33/SUM('CMA city population'!$W$33:$W$34))*G504)+(('CMA city population'!$W$34/SUM('CMA city population'!$W$33:$W$34))*H504)</f>
        <v>0</v>
      </c>
      <c r="J504" s="13">
        <v>0</v>
      </c>
      <c r="K504" s="13">
        <v>0</v>
      </c>
      <c r="L504" s="13">
        <v>0</v>
      </c>
      <c r="M504" s="25">
        <f>(('CMA city population'!$W$14/SUM('CMA city population'!$W$14:$W$21))*K504)+(('CMA city population'!$W$21/SUM('CMA city population'!$W$14:$W$21))*L504)</f>
        <v>0</v>
      </c>
      <c r="N504" s="13">
        <v>0</v>
      </c>
      <c r="O504" s="13">
        <v>0</v>
      </c>
      <c r="P504" s="13">
        <v>0</v>
      </c>
      <c r="Q504" s="13">
        <v>0</v>
      </c>
      <c r="R504" s="13">
        <v>0</v>
      </c>
      <c r="S504" s="21">
        <f>'Provincial populations'!$N$93*CDD!C504+'Provincial populations'!$M$93*CDD!F504+'Provincial populations'!$L$93*CDD!I504+'Provincial populations'!$K$93*CDD!J504+'Provincial populations'!$J$93*CDD!M504+'Provincial populations'!$I$93*CDD!N504+'Provincial populations'!$H$93*CDD!O504+'Provincial populations'!$G$93*CDD!P504+'Provincial populations'!$F$93*CDD!Q504+'Provincial populations'!$E$93*CDD!R504</f>
        <v>0</v>
      </c>
    </row>
    <row r="505" spans="2:19" x14ac:dyDescent="0.2">
      <c r="B505" s="16">
        <v>44317</v>
      </c>
      <c r="C505" s="13">
        <v>0</v>
      </c>
      <c r="D505" s="13">
        <v>0.8</v>
      </c>
      <c r="E505" s="13">
        <v>0.8</v>
      </c>
      <c r="F505" s="25">
        <f>(('CMA city population'!$W$36/SUM('CMA city population'!$W$36:$W$37))*D505)+(('CMA city population'!$W$37/SUM('CMA city population'!$W$36:$W$37))*E505)</f>
        <v>0.8</v>
      </c>
      <c r="G505" s="13">
        <v>7.4</v>
      </c>
      <c r="H505" s="13">
        <v>5.0999999999999996</v>
      </c>
      <c r="I505" s="25">
        <f>(('CMA city population'!$W$33/SUM('CMA city population'!$W$33:$W$34))*G505)+(('CMA city population'!$W$34/SUM('CMA city population'!$W$33:$W$34))*H505)</f>
        <v>6.10921176796188</v>
      </c>
      <c r="J505" s="13">
        <v>11.2</v>
      </c>
      <c r="K505" s="13">
        <v>24.4</v>
      </c>
      <c r="L505" s="13">
        <v>27.9</v>
      </c>
      <c r="M505" s="25">
        <f>(('CMA city population'!$W$14/SUM('CMA city population'!$W$14:$W$21))*K505)+(('CMA city population'!$W$21/SUM('CMA city population'!$W$14:$W$21))*L505)</f>
        <v>21.172606451720405</v>
      </c>
      <c r="N505" s="13">
        <v>29.2</v>
      </c>
      <c r="O505" s="13">
        <v>0</v>
      </c>
      <c r="P505" s="13">
        <v>0</v>
      </c>
      <c r="Q505" s="13">
        <v>0.7</v>
      </c>
      <c r="R505" s="13">
        <v>0</v>
      </c>
      <c r="S505" s="21">
        <f>'Provincial populations'!$N$93*CDD!C505+'Provincial populations'!$M$93*CDD!F505+'Provincial populations'!$L$93*CDD!I505+'Provincial populations'!$K$93*CDD!J505+'Provincial populations'!$J$93*CDD!M505+'Provincial populations'!$I$93*CDD!N505+'Provincial populations'!$H$93*CDD!O505+'Provincial populations'!$G$93*CDD!P505+'Provincial populations'!$F$93*CDD!Q505+'Provincial populations'!$E$93*CDD!R505</f>
        <v>15.466608302778067</v>
      </c>
    </row>
    <row r="506" spans="2:19" x14ac:dyDescent="0.2">
      <c r="B506" s="16">
        <v>44348</v>
      </c>
      <c r="C506" s="13">
        <v>43.5</v>
      </c>
      <c r="D506" s="13">
        <v>37.4</v>
      </c>
      <c r="E506" s="13">
        <v>48.2</v>
      </c>
      <c r="F506" s="25">
        <f>(('CMA city population'!$W$36/SUM('CMA city population'!$W$36:$W$37))*D506)+(('CMA city population'!$W$37/SUM('CMA city population'!$W$36:$W$37))*E506)</f>
        <v>42.666699887026425</v>
      </c>
      <c r="G506" s="13">
        <v>47.5</v>
      </c>
      <c r="H506" s="13">
        <v>50</v>
      </c>
      <c r="I506" s="25">
        <f>(('CMA city population'!$W$33/SUM('CMA city population'!$W$33:$W$34))*G506)+(('CMA city population'!$W$34/SUM('CMA city population'!$W$33:$W$34))*H506)</f>
        <v>48.903030686997951</v>
      </c>
      <c r="J506" s="13">
        <v>72.900000000000006</v>
      </c>
      <c r="K506" s="13">
        <v>89.8</v>
      </c>
      <c r="L506" s="13">
        <v>122</v>
      </c>
      <c r="M506" s="25">
        <f>(('CMA city population'!$W$14/SUM('CMA city population'!$W$14:$W$21))*K506)+(('CMA city population'!$W$21/SUM('CMA city population'!$W$14:$W$21))*L506)</f>
        <v>90.190585925738489</v>
      </c>
      <c r="N506" s="13">
        <v>109.7</v>
      </c>
      <c r="O506" s="13">
        <v>19.8</v>
      </c>
      <c r="P506" s="13">
        <v>43.7</v>
      </c>
      <c r="Q506" s="13">
        <v>33.1</v>
      </c>
      <c r="R506" s="13">
        <v>4.4000000000000004</v>
      </c>
      <c r="S506" s="21">
        <f>'Provincial populations'!$N$93*CDD!C506+'Provincial populations'!$M$93*CDD!F506+'Provincial populations'!$L$93*CDD!I506+'Provincial populations'!$K$93*CDD!J506+'Provincial populations'!$J$93*CDD!M506+'Provincial populations'!$I$93*CDD!N506+'Provincial populations'!$H$93*CDD!O506+'Provincial populations'!$G$93*CDD!P506+'Provincial populations'!$F$93*CDD!Q506+'Provincial populations'!$E$93*CDD!R506</f>
        <v>76.420687218734955</v>
      </c>
    </row>
    <row r="507" spans="2:19" x14ac:dyDescent="0.2">
      <c r="B507" s="16">
        <v>44378</v>
      </c>
      <c r="C507" s="13">
        <v>44.6</v>
      </c>
      <c r="D507" s="13">
        <v>26.9</v>
      </c>
      <c r="E507" s="13">
        <v>62.7</v>
      </c>
      <c r="F507" s="25">
        <f>(('CMA city population'!$W$36/SUM('CMA city population'!$W$36:$W$37))*D507)+(('CMA city population'!$W$37/SUM('CMA city population'!$W$36:$W$37))*E507)</f>
        <v>44.358134810698729</v>
      </c>
      <c r="G507" s="13">
        <v>112.6</v>
      </c>
      <c r="H507" s="13">
        <v>111.2</v>
      </c>
      <c r="I507" s="25">
        <f>(('CMA city population'!$W$33/SUM('CMA city population'!$W$33:$W$34))*G507)+(('CMA city population'!$W$34/SUM('CMA city population'!$W$33:$W$34))*H507)</f>
        <v>111.81430281528114</v>
      </c>
      <c r="J507" s="13">
        <v>128.5</v>
      </c>
      <c r="K507" s="13">
        <v>64.5</v>
      </c>
      <c r="L507" s="13">
        <v>101.7</v>
      </c>
      <c r="M507" s="25">
        <f>(('CMA city population'!$W$14/SUM('CMA city population'!$W$14:$W$21))*K507)+(('CMA city population'!$W$21/SUM('CMA city population'!$W$14:$W$21))*L507)</f>
        <v>73.716938333314616</v>
      </c>
      <c r="N507" s="13">
        <v>81.2</v>
      </c>
      <c r="O507" s="13">
        <v>12.2</v>
      </c>
      <c r="P507" s="13">
        <v>41.6</v>
      </c>
      <c r="Q507" s="13">
        <v>29</v>
      </c>
      <c r="R507" s="13">
        <v>14.1</v>
      </c>
      <c r="S507" s="21">
        <f>'Provincial populations'!$N$93*CDD!C507+'Provincial populations'!$M$93*CDD!F507+'Provincial populations'!$L$93*CDD!I507+'Provincial populations'!$K$93*CDD!J507+'Provincial populations'!$J$93*CDD!M507+'Provincial populations'!$I$93*CDD!N507+'Provincial populations'!$H$93*CDD!O507+'Provincial populations'!$G$93*CDD!P507+'Provincial populations'!$F$93*CDD!Q507+'Provincial populations'!$E$93*CDD!R507</f>
        <v>67.824707427096044</v>
      </c>
    </row>
    <row r="508" spans="2:19" x14ac:dyDescent="0.2">
      <c r="B508" s="16">
        <v>44409</v>
      </c>
      <c r="C508" s="13">
        <v>43.9</v>
      </c>
      <c r="D508" s="13">
        <v>14.2</v>
      </c>
      <c r="E508" s="13">
        <v>48.3</v>
      </c>
      <c r="F508" s="25">
        <f>(('CMA city population'!$W$36/SUM('CMA city population'!$W$36:$W$37))*D508)+(('CMA city population'!$W$37/SUM('CMA city population'!$W$36:$W$37))*E508)</f>
        <v>30.829117235889008</v>
      </c>
      <c r="G508" s="13">
        <v>54</v>
      </c>
      <c r="H508" s="13">
        <v>53.6</v>
      </c>
      <c r="I508" s="25">
        <f>(('CMA city population'!$W$33/SUM('CMA city population'!$W$33:$W$34))*G508)+(('CMA city population'!$W$34/SUM('CMA city population'!$W$33:$W$34))*H508)</f>
        <v>53.775515090080319</v>
      </c>
      <c r="J508" s="13">
        <v>70</v>
      </c>
      <c r="K508" s="13">
        <v>136</v>
      </c>
      <c r="L508" s="13">
        <v>178.5</v>
      </c>
      <c r="M508" s="25">
        <f>(('CMA city population'!$W$14/SUM('CMA city population'!$W$14:$W$21))*K508)+(('CMA city population'!$W$21/SUM('CMA city population'!$W$14:$W$21))*L508)</f>
        <v>132.61221170758702</v>
      </c>
      <c r="N508" s="13">
        <v>172.2</v>
      </c>
      <c r="O508" s="13">
        <v>45.7</v>
      </c>
      <c r="P508" s="13">
        <v>67.400000000000006</v>
      </c>
      <c r="Q508" s="13">
        <v>85.4</v>
      </c>
      <c r="R508" s="13">
        <v>31.2</v>
      </c>
      <c r="S508" s="21">
        <f>'Provincial populations'!$N$93*CDD!C508+'Provincial populations'!$M$93*CDD!F508+'Provincial populations'!$L$93*CDD!I508+'Provincial populations'!$K$93*CDD!J508+'Provincial populations'!$J$93*CDD!M508+'Provincial populations'!$I$93*CDD!N508+'Provincial populations'!$H$93*CDD!O508+'Provincial populations'!$G$93*CDD!P508+'Provincial populations'!$F$93*CDD!Q508+'Provincial populations'!$E$93*CDD!R508</f>
        <v>107.39015946221055</v>
      </c>
    </row>
    <row r="509" spans="2:19" x14ac:dyDescent="0.2">
      <c r="B509" s="16">
        <v>44440</v>
      </c>
      <c r="C509" s="13">
        <v>5</v>
      </c>
      <c r="D509" s="13">
        <v>0</v>
      </c>
      <c r="E509" s="13">
        <v>2.1</v>
      </c>
      <c r="F509" s="25">
        <f>(('CMA city population'!$W$36/SUM('CMA city population'!$W$36:$W$37))*D509)+(('CMA city population'!$W$37/SUM('CMA city population'!$W$36:$W$37))*E509)</f>
        <v>1.0240805335884728</v>
      </c>
      <c r="G509" s="13">
        <v>8.9</v>
      </c>
      <c r="H509" s="13">
        <v>8.5</v>
      </c>
      <c r="I509" s="25">
        <f>(('CMA city population'!$W$33/SUM('CMA city population'!$W$33:$W$34))*G509)+(('CMA city population'!$W$34/SUM('CMA city population'!$W$33:$W$34))*H509)</f>
        <v>8.6755150900803262</v>
      </c>
      <c r="J509" s="13">
        <v>19.8</v>
      </c>
      <c r="K509" s="13">
        <v>4.7</v>
      </c>
      <c r="L509" s="13">
        <v>24.9</v>
      </c>
      <c r="M509" s="25">
        <f>(('CMA city population'!$W$14/SUM('CMA city population'!$W$14:$W$21))*K509)+(('CMA city population'!$W$21/SUM('CMA city population'!$W$14:$W$21))*L509)</f>
        <v>16.478216966863691</v>
      </c>
      <c r="N509" s="13">
        <v>20.6</v>
      </c>
      <c r="O509" s="13">
        <v>8.4</v>
      </c>
      <c r="P509" s="13">
        <v>9.5</v>
      </c>
      <c r="Q509" s="13">
        <v>10.5</v>
      </c>
      <c r="R509" s="13">
        <v>0.3</v>
      </c>
      <c r="S509" s="21">
        <f>'Provincial populations'!$N$93*CDD!C509+'Provincial populations'!$M$93*CDD!F509+'Provincial populations'!$L$93*CDD!I509+'Provincial populations'!$K$93*CDD!J509+'Provincial populations'!$J$93*CDD!M509+'Provincial populations'!$I$93*CDD!N509+'Provincial populations'!$H$93*CDD!O509+'Provincial populations'!$G$93*CDD!P509+'Provincial populations'!$F$93*CDD!Q509+'Provincial populations'!$E$93*CDD!R509</f>
        <v>13.276041040869668</v>
      </c>
    </row>
    <row r="510" spans="2:19" x14ac:dyDescent="0.2">
      <c r="B510" s="16">
        <v>44470</v>
      </c>
      <c r="C510" s="13">
        <v>0</v>
      </c>
      <c r="D510" s="13">
        <v>0</v>
      </c>
      <c r="E510" s="13">
        <v>0</v>
      </c>
      <c r="F510" s="25">
        <f>(('CMA city population'!$W$36/SUM('CMA city population'!$W$36:$W$37))*D510)+(('CMA city population'!$W$37/SUM('CMA city population'!$W$36:$W$37))*E510)</f>
        <v>0</v>
      </c>
      <c r="G510" s="13">
        <v>0</v>
      </c>
      <c r="H510" s="13">
        <v>0</v>
      </c>
      <c r="I510" s="25">
        <f>(('CMA city population'!$W$33/SUM('CMA city population'!$W$33:$W$34))*G510)+(('CMA city population'!$W$34/SUM('CMA city population'!$W$33:$W$34))*H510)</f>
        <v>0</v>
      </c>
      <c r="J510" s="13">
        <v>9.5</v>
      </c>
      <c r="K510" s="13">
        <v>0.7</v>
      </c>
      <c r="L510" s="13">
        <v>5.6</v>
      </c>
      <c r="M510" s="25">
        <f>(('CMA city population'!$W$14/SUM('CMA city population'!$W$14:$W$21))*K510)+(('CMA city population'!$W$21/SUM('CMA city population'!$W$14:$W$21))*L510)</f>
        <v>3.6553943236857718</v>
      </c>
      <c r="N510" s="13">
        <v>1.6</v>
      </c>
      <c r="O510" s="13">
        <v>0</v>
      </c>
      <c r="P510" s="13">
        <v>0</v>
      </c>
      <c r="Q510" s="13">
        <v>0</v>
      </c>
      <c r="R510" s="13">
        <v>0</v>
      </c>
      <c r="S510" s="21">
        <f>'Provincial populations'!$N$93*CDD!C510+'Provincial populations'!$M$93*CDD!F510+'Provincial populations'!$L$93*CDD!I510+'Provincial populations'!$K$93*CDD!J510+'Provincial populations'!$J$93*CDD!M510+'Provincial populations'!$I$93*CDD!N510+'Provincial populations'!$H$93*CDD!O510+'Provincial populations'!$G$93*CDD!P510+'Provincial populations'!$F$93*CDD!Q510+'Provincial populations'!$E$93*CDD!R510</f>
        <v>2.120708455662955</v>
      </c>
    </row>
    <row r="511" spans="2:19" x14ac:dyDescent="0.2">
      <c r="B511" s="16">
        <v>44501</v>
      </c>
      <c r="C511" s="13">
        <v>0</v>
      </c>
      <c r="D511" s="13">
        <v>0</v>
      </c>
      <c r="E511" s="13">
        <v>0</v>
      </c>
      <c r="F511" s="25">
        <f>(('CMA city population'!$W$36/SUM('CMA city population'!$W$36:$W$37))*D511)+(('CMA city population'!$W$37/SUM('CMA city population'!$W$36:$W$37))*E511)</f>
        <v>0</v>
      </c>
      <c r="G511" s="13">
        <v>0</v>
      </c>
      <c r="H511" s="13">
        <v>0</v>
      </c>
      <c r="I511" s="25">
        <f>(('CMA city population'!$W$33/SUM('CMA city population'!$W$33:$W$34))*G511)+(('CMA city population'!$W$34/SUM('CMA city population'!$W$33:$W$34))*H511)</f>
        <v>0</v>
      </c>
      <c r="J511" s="13">
        <v>0</v>
      </c>
      <c r="K511" s="13">
        <v>0</v>
      </c>
      <c r="L511" s="13">
        <v>0</v>
      </c>
      <c r="M511" s="25">
        <f>(('CMA city population'!$W$14/SUM('CMA city population'!$W$14:$W$21))*K511)+(('CMA city population'!$W$21/SUM('CMA city population'!$W$14:$W$21))*L511)</f>
        <v>0</v>
      </c>
      <c r="N511" s="13">
        <v>0</v>
      </c>
      <c r="O511" s="13">
        <v>0</v>
      </c>
      <c r="P511" s="13">
        <v>0</v>
      </c>
      <c r="Q511" s="13">
        <v>0</v>
      </c>
      <c r="R511" s="13">
        <v>0</v>
      </c>
      <c r="S511" s="21">
        <f>'Provincial populations'!$N$93*CDD!C511+'Provincial populations'!$M$93*CDD!F511+'Provincial populations'!$L$93*CDD!I511+'Provincial populations'!$K$93*CDD!J511+'Provincial populations'!$J$93*CDD!M511+'Provincial populations'!$I$93*CDD!N511+'Provincial populations'!$H$93*CDD!O511+'Provincial populations'!$G$93*CDD!P511+'Provincial populations'!$F$93*CDD!Q511+'Provincial populations'!$E$93*CDD!R511</f>
        <v>0</v>
      </c>
    </row>
    <row r="512" spans="2:19" x14ac:dyDescent="0.2">
      <c r="B512" s="16">
        <v>44531</v>
      </c>
      <c r="C512" s="13">
        <v>0</v>
      </c>
      <c r="D512" s="13">
        <v>0</v>
      </c>
      <c r="E512" s="13">
        <v>0</v>
      </c>
      <c r="F512" s="25">
        <f>(('CMA city population'!$W$36/SUM('CMA city population'!$W$36:$W$37))*D512)+(('CMA city population'!$W$37/SUM('CMA city population'!$W$36:$W$37))*E512)</f>
        <v>0</v>
      </c>
      <c r="G512" s="13">
        <v>0</v>
      </c>
      <c r="H512" s="13">
        <v>0</v>
      </c>
      <c r="I512" s="25">
        <f>(('CMA city population'!$W$33/SUM('CMA city population'!$W$33:$W$34))*G512)+(('CMA city population'!$W$34/SUM('CMA city population'!$W$33:$W$34))*H512)</f>
        <v>0</v>
      </c>
      <c r="J512" s="13">
        <v>0</v>
      </c>
      <c r="K512" s="13">
        <v>0</v>
      </c>
      <c r="L512" s="13">
        <v>0</v>
      </c>
      <c r="M512" s="25">
        <f>(('CMA city population'!$W$14/SUM('CMA city population'!$W$14:$W$21))*K512)+(('CMA city population'!$W$21/SUM('CMA city population'!$W$14:$W$21))*L512)</f>
        <v>0</v>
      </c>
      <c r="N512" s="13">
        <v>0</v>
      </c>
      <c r="O512" s="13">
        <v>0</v>
      </c>
      <c r="P512" s="13">
        <v>0</v>
      </c>
      <c r="Q512" s="13">
        <v>0</v>
      </c>
      <c r="R512" s="13">
        <v>0</v>
      </c>
      <c r="S512" s="21">
        <f>'Provincial populations'!$N$93*CDD!C512+'Provincial populations'!$M$93*CDD!F512+'Provincial populations'!$L$93*CDD!I512+'Provincial populations'!$K$93*CDD!J512+'Provincial populations'!$J$93*CDD!M512+'Provincial populations'!$I$93*CDD!N512+'Provincial populations'!$H$93*CDD!O512+'Provincial populations'!$G$93*CDD!P512+'Provincial populations'!$F$93*CDD!Q512+'Provincial populations'!$E$93*CDD!R512</f>
        <v>0</v>
      </c>
    </row>
    <row r="513" spans="2:19" x14ac:dyDescent="0.2">
      <c r="B513" s="16">
        <v>44562</v>
      </c>
      <c r="C513" s="13">
        <v>0</v>
      </c>
      <c r="D513" s="13">
        <v>0</v>
      </c>
      <c r="E513" s="13">
        <v>0</v>
      </c>
      <c r="F513" s="25">
        <f>(('CMA city population'!$W$36/SUM('CMA city population'!$W$36:$W$37))*D513)+(('CMA city population'!$W$37/SUM('CMA city population'!$W$36:$W$37))*E513)</f>
        <v>0</v>
      </c>
      <c r="G513" s="13">
        <v>0</v>
      </c>
      <c r="H513" s="13">
        <v>0</v>
      </c>
      <c r="I513" s="25">
        <f>(('CMA city population'!$W$33/SUM('CMA city population'!$W$33:$W$34))*G513)+(('CMA city population'!$W$34/SUM('CMA city population'!$W$33:$W$34))*H513)</f>
        <v>0</v>
      </c>
      <c r="J513" s="13">
        <v>0</v>
      </c>
      <c r="K513" s="13">
        <v>0</v>
      </c>
      <c r="L513" s="13">
        <v>0</v>
      </c>
      <c r="M513" s="25">
        <f>(('CMA city population'!$W$14/SUM('CMA city population'!$W$14:$W$21))*K513)+(('CMA city population'!$W$21/SUM('CMA city population'!$W$14:$W$21))*L513)</f>
        <v>0</v>
      </c>
      <c r="N513" s="13">
        <v>0</v>
      </c>
      <c r="O513" s="13">
        <v>0</v>
      </c>
      <c r="P513" s="13">
        <v>0</v>
      </c>
      <c r="Q513" s="13">
        <v>0</v>
      </c>
      <c r="R513" s="13">
        <v>0</v>
      </c>
      <c r="S513" s="21">
        <f>'Provincial populations'!$N$93*CDD!C513+'Provincial populations'!$M$93*CDD!F513+'Provincial populations'!$L$93*CDD!I513+'Provincial populations'!$K$93*CDD!J513+'Provincial populations'!$J$93*CDD!M513+'Provincial populations'!$I$93*CDD!N513+'Provincial populations'!$H$93*CDD!O513+'Provincial populations'!$G$93*CDD!P513+'Provincial populations'!$F$93*CDD!Q513+'Provincial populations'!$E$93*CDD!R513</f>
        <v>0</v>
      </c>
    </row>
    <row r="514" spans="2:19" x14ac:dyDescent="0.2">
      <c r="B514" s="16">
        <v>44593</v>
      </c>
      <c r="C514" s="13">
        <v>0</v>
      </c>
      <c r="D514" s="13">
        <v>0</v>
      </c>
      <c r="E514" s="13">
        <v>0</v>
      </c>
      <c r="F514" s="25">
        <f>(('CMA city population'!$W$36/SUM('CMA city population'!$W$36:$W$37))*D514)+(('CMA city population'!$W$37/SUM('CMA city population'!$W$36:$W$37))*E514)</f>
        <v>0</v>
      </c>
      <c r="G514" s="13">
        <v>0</v>
      </c>
      <c r="H514" s="13">
        <v>0</v>
      </c>
      <c r="I514" s="25">
        <f>(('CMA city population'!$W$33/SUM('CMA city population'!$W$33:$W$34))*G514)+(('CMA city population'!$W$34/SUM('CMA city population'!$W$33:$W$34))*H514)</f>
        <v>0</v>
      </c>
      <c r="J514" s="13">
        <v>0</v>
      </c>
      <c r="K514" s="13">
        <v>0</v>
      </c>
      <c r="L514" s="13">
        <v>0</v>
      </c>
      <c r="M514" s="25">
        <f>(('CMA city population'!$W$14/SUM('CMA city population'!$W$14:$W$21))*K514)+(('CMA city population'!$W$21/SUM('CMA city population'!$W$14:$W$21))*L514)</f>
        <v>0</v>
      </c>
      <c r="N514" s="13">
        <v>0</v>
      </c>
      <c r="O514" s="13">
        <v>0</v>
      </c>
      <c r="P514" s="13">
        <v>0</v>
      </c>
      <c r="Q514" s="13">
        <v>0</v>
      </c>
      <c r="R514" s="13">
        <v>0</v>
      </c>
      <c r="S514" s="21">
        <f>'Provincial populations'!$N$93*CDD!C514+'Provincial populations'!$M$93*CDD!F514+'Provincial populations'!$L$93*CDD!I514+'Provincial populations'!$K$93*CDD!J514+'Provincial populations'!$J$93*CDD!M514+'Provincial populations'!$I$93*CDD!N514+'Provincial populations'!$H$93*CDD!O514+'Provincial populations'!$G$93*CDD!P514+'Provincial populations'!$F$93*CDD!Q514+'Provincial populations'!$E$93*CDD!R514</f>
        <v>0</v>
      </c>
    </row>
    <row r="515" spans="2:19" x14ac:dyDescent="0.2">
      <c r="B515" s="16">
        <v>44621</v>
      </c>
      <c r="C515" s="13">
        <v>0</v>
      </c>
      <c r="D515" s="13">
        <v>0</v>
      </c>
      <c r="E515" s="13">
        <v>0</v>
      </c>
      <c r="F515" s="25">
        <f>(('CMA city population'!$W$36/SUM('CMA city population'!$W$36:$W$37))*D515)+(('CMA city population'!$W$37/SUM('CMA city population'!$W$36:$W$37))*E515)</f>
        <v>0</v>
      </c>
      <c r="G515" s="13">
        <v>0</v>
      </c>
      <c r="H515" s="13">
        <v>0</v>
      </c>
      <c r="I515" s="25">
        <f>(('CMA city population'!$W$33/SUM('CMA city population'!$W$33:$W$34))*G515)+(('CMA city population'!$W$34/SUM('CMA city population'!$W$33:$W$34))*H515)</f>
        <v>0</v>
      </c>
      <c r="J515" s="13">
        <v>0</v>
      </c>
      <c r="K515" s="13">
        <v>0</v>
      </c>
      <c r="L515" s="13">
        <v>0</v>
      </c>
      <c r="M515" s="25">
        <f>(('CMA city population'!$W$14/SUM('CMA city population'!$W$14:$W$21))*K515)+(('CMA city population'!$W$21/SUM('CMA city population'!$W$14:$W$21))*L515)</f>
        <v>0</v>
      </c>
      <c r="N515" s="13">
        <v>0</v>
      </c>
      <c r="O515" s="13">
        <v>0</v>
      </c>
      <c r="P515" s="13">
        <v>0</v>
      </c>
      <c r="Q515" s="13">
        <v>0</v>
      </c>
      <c r="R515" s="13">
        <v>0</v>
      </c>
      <c r="S515" s="21">
        <f>'Provincial populations'!$N$93*CDD!C515+'Provincial populations'!$M$93*CDD!F515+'Provincial populations'!$L$93*CDD!I515+'Provincial populations'!$K$93*CDD!J515+'Provincial populations'!$J$93*CDD!M515+'Provincial populations'!$I$93*CDD!N515+'Provincial populations'!$H$93*CDD!O515+'Provincial populations'!$G$93*CDD!P515+'Provincial populations'!$F$93*CDD!Q515+'Provincial populations'!$E$93*CDD!R515</f>
        <v>0</v>
      </c>
    </row>
    <row r="516" spans="2:19" x14ac:dyDescent="0.2">
      <c r="B516" s="16">
        <v>44652</v>
      </c>
      <c r="C516" s="13">
        <v>0</v>
      </c>
      <c r="D516" s="13">
        <v>0</v>
      </c>
      <c r="E516" s="13">
        <v>0</v>
      </c>
      <c r="F516" s="25">
        <f>(('CMA city population'!$W$36/SUM('CMA city population'!$W$36:$W$37))*D516)+(('CMA city population'!$W$37/SUM('CMA city population'!$W$36:$W$37))*E516)</f>
        <v>0</v>
      </c>
      <c r="G516" s="13">
        <v>0</v>
      </c>
      <c r="H516" s="13">
        <v>0</v>
      </c>
      <c r="I516" s="25">
        <f>(('CMA city population'!$W$33/SUM('CMA city population'!$W$33:$W$34))*G516)+(('CMA city population'!$W$34/SUM('CMA city population'!$W$33:$W$34))*H516)</f>
        <v>0</v>
      </c>
      <c r="J516" s="13">
        <v>0</v>
      </c>
      <c r="K516" s="13">
        <v>0</v>
      </c>
      <c r="L516" s="13">
        <v>0</v>
      </c>
      <c r="M516" s="25">
        <f>(('CMA city population'!$W$14/SUM('CMA city population'!$W$14:$W$21))*K516)+(('CMA city population'!$W$21/SUM('CMA city population'!$W$14:$W$21))*L516)</f>
        <v>0</v>
      </c>
      <c r="N516" s="13">
        <v>0</v>
      </c>
      <c r="O516" s="13">
        <v>0</v>
      </c>
      <c r="P516" s="13">
        <v>0</v>
      </c>
      <c r="Q516" s="13">
        <v>0</v>
      </c>
      <c r="R516" s="13">
        <v>0</v>
      </c>
      <c r="S516" s="21">
        <f>'Provincial populations'!$N$93*CDD!C516+'Provincial populations'!$M$93*CDD!F516+'Provincial populations'!$L$93*CDD!I516+'Provincial populations'!$K$93*CDD!J516+'Provincial populations'!$J$93*CDD!M516+'Provincial populations'!$I$93*CDD!N516+'Provincial populations'!$H$93*CDD!O516+'Provincial populations'!$G$93*CDD!P516+'Provincial populations'!$F$93*CDD!Q516+'Provincial populations'!$E$93*CDD!R516</f>
        <v>0</v>
      </c>
    </row>
    <row r="517" spans="2:19" x14ac:dyDescent="0.2">
      <c r="B517" s="16">
        <v>44682</v>
      </c>
      <c r="C517" s="13">
        <v>0</v>
      </c>
      <c r="D517" s="13">
        <v>0</v>
      </c>
      <c r="E517" s="13">
        <v>0</v>
      </c>
      <c r="F517" s="25">
        <f>(('CMA city population'!$W$36/SUM('CMA city population'!$W$36:$W$37))*D517)+(('CMA city population'!$W$37/SUM('CMA city population'!$W$36:$W$37))*E517)</f>
        <v>0</v>
      </c>
      <c r="G517" s="13">
        <v>0</v>
      </c>
      <c r="H517" s="13">
        <v>0.9</v>
      </c>
      <c r="I517" s="25">
        <f>(('CMA city population'!$W$33/SUM('CMA city population'!$W$33:$W$34))*G517)+(('CMA city population'!$W$34/SUM('CMA city population'!$W$33:$W$34))*H517)</f>
        <v>0.50509104731926413</v>
      </c>
      <c r="J517" s="13">
        <v>1.4</v>
      </c>
      <c r="K517" s="13">
        <v>25.9</v>
      </c>
      <c r="L517" s="13">
        <v>34.6</v>
      </c>
      <c r="M517" s="25">
        <f>(('CMA city population'!$W$14/SUM('CMA city population'!$W$14:$W$21))*K517)+(('CMA city population'!$W$21/SUM('CMA city population'!$W$14:$W$21))*L517)</f>
        <v>25.639825148038256</v>
      </c>
      <c r="N517" s="13">
        <v>35.9</v>
      </c>
      <c r="O517" s="13">
        <v>0</v>
      </c>
      <c r="P517" s="13">
        <v>0.7</v>
      </c>
      <c r="Q517" s="13">
        <v>1.1000000000000001</v>
      </c>
      <c r="R517" s="13">
        <v>0</v>
      </c>
      <c r="S517" s="21">
        <f>'Provincial populations'!$N$93*CDD!C517+'Provincial populations'!$M$93*CDD!F517+'Provincial populations'!$L$93*CDD!I517+'Provincial populations'!$K$93*CDD!J517+'Provincial populations'!$J$93*CDD!M517+'Provincial populations'!$I$93*CDD!N517+'Provincial populations'!$H$93*CDD!O517+'Provincial populations'!$G$93*CDD!P517+'Provincial populations'!$F$93*CDD!Q517+'Provincial populations'!$E$93*CDD!R517</f>
        <v>18.105185570207286</v>
      </c>
    </row>
    <row r="518" spans="2:19" x14ac:dyDescent="0.2">
      <c r="B518" s="16">
        <v>44713</v>
      </c>
      <c r="C518" s="13">
        <v>2.6</v>
      </c>
      <c r="D518" s="13">
        <v>0.1</v>
      </c>
      <c r="E518" s="13">
        <v>1</v>
      </c>
      <c r="F518" s="25">
        <f>(('CMA city population'!$W$36/SUM('CMA city population'!$W$36:$W$37))*D518)+(('CMA city population'!$W$37/SUM('CMA city population'!$W$36:$W$37))*E518)</f>
        <v>0.53889165725220267</v>
      </c>
      <c r="G518" s="13">
        <v>22.8</v>
      </c>
      <c r="H518" s="13">
        <v>11.8</v>
      </c>
      <c r="I518" s="25">
        <f>(('CMA city population'!$W$33/SUM('CMA city population'!$W$33:$W$34))*G518)+(('CMA city population'!$W$34/SUM('CMA city population'!$W$33:$W$34))*H518)</f>
        <v>16.626664977208993</v>
      </c>
      <c r="J518" s="13">
        <v>44.4</v>
      </c>
      <c r="K518" s="13">
        <v>28.7</v>
      </c>
      <c r="L518" s="13">
        <v>64.2</v>
      </c>
      <c r="M518" s="25">
        <f>(('CMA city population'!$W$14/SUM('CMA city population'!$W$14:$W$21))*K518)+(('CMA city population'!$W$21/SUM('CMA city population'!$W$14:$W$21))*L518)</f>
        <v>44.833768067138323</v>
      </c>
      <c r="N518" s="13">
        <v>45.6</v>
      </c>
      <c r="O518" s="13">
        <v>1.4</v>
      </c>
      <c r="P518" s="13">
        <v>4.2</v>
      </c>
      <c r="Q518" s="13">
        <v>13.3</v>
      </c>
      <c r="R518" s="13">
        <v>18.2</v>
      </c>
      <c r="S518" s="21">
        <f>'Provincial populations'!$N$93*CDD!C518+'Provincial populations'!$M$93*CDD!F518+'Provincial populations'!$L$93*CDD!I518+'Provincial populations'!$K$93*CDD!J518+'Provincial populations'!$J$93*CDD!M518+'Provincial populations'!$I$93*CDD!N518+'Provincial populations'!$H$93*CDD!O518+'Provincial populations'!$G$93*CDD!P518+'Provincial populations'!$F$93*CDD!Q518+'Provincial populations'!$E$93*CDD!R518</f>
        <v>30.618085161084377</v>
      </c>
    </row>
    <row r="519" spans="2:19" x14ac:dyDescent="0.2">
      <c r="B519" s="16">
        <v>44743</v>
      </c>
      <c r="C519" s="13">
        <v>41.5</v>
      </c>
      <c r="D519" s="13">
        <v>14.8</v>
      </c>
      <c r="E519" s="13">
        <v>40.200000000000003</v>
      </c>
      <c r="F519" s="25">
        <f>(('CMA city population'!$W$36/SUM('CMA city population'!$W$36:$W$37))*D519)+(('CMA city population'!$W$37/SUM('CMA city population'!$W$36:$W$37))*E519)</f>
        <v>27.18649788245105</v>
      </c>
      <c r="G519" s="13">
        <v>61.8</v>
      </c>
      <c r="H519" s="13">
        <v>63.3</v>
      </c>
      <c r="I519" s="25">
        <f>(('CMA city population'!$W$33/SUM('CMA city population'!$W$33:$W$34))*G519)+(('CMA city population'!$W$34/SUM('CMA city population'!$W$33:$W$34))*H519)</f>
        <v>62.641818412198774</v>
      </c>
      <c r="J519" s="13">
        <v>71.099999999999994</v>
      </c>
      <c r="K519" s="13">
        <v>92.9</v>
      </c>
      <c r="L519" s="13">
        <v>144.69999999999999</v>
      </c>
      <c r="M519" s="25">
        <f>(('CMA city population'!$W$14/SUM('CMA city population'!$W$14:$W$21))*K519)+(('CMA city population'!$W$21/SUM('CMA city population'!$W$14:$W$21))*L519)</f>
        <v>105.04515414733802</v>
      </c>
      <c r="N519" s="13">
        <v>135.9</v>
      </c>
      <c r="O519" s="13">
        <v>24.8</v>
      </c>
      <c r="P519" s="13">
        <v>72.2</v>
      </c>
      <c r="Q519" s="13">
        <v>74.599999999999994</v>
      </c>
      <c r="R519" s="13">
        <v>39.5</v>
      </c>
      <c r="S519" s="21">
        <f>'Provincial populations'!$N$93*CDD!C519+'Provincial populations'!$M$93*CDD!F519+'Provincial populations'!$L$93*CDD!I519+'Provincial populations'!$K$93*CDD!J519+'Provincial populations'!$J$93*CDD!M519+'Provincial populations'!$I$93*CDD!N519+'Provincial populations'!$H$93*CDD!O519+'Provincial populations'!$G$93*CDD!P519+'Provincial populations'!$F$93*CDD!Q519+'Provincial populations'!$E$93*CDD!R519</f>
        <v>87.859722322051354</v>
      </c>
    </row>
    <row r="520" spans="2:19" x14ac:dyDescent="0.2">
      <c r="B520" s="16">
        <v>44774</v>
      </c>
      <c r="C520" s="13">
        <v>51.8</v>
      </c>
      <c r="D520" s="13">
        <v>20.9</v>
      </c>
      <c r="E520" s="13">
        <v>75.400000000000006</v>
      </c>
      <c r="F520" s="25">
        <f>(('CMA city population'!$W$36/SUM('CMA city population'!$W$36:$W$37))*D520)+(('CMA city population'!$W$37/SUM('CMA city population'!$W$36:$W$37))*E520)</f>
        <v>47.47732813360561</v>
      </c>
      <c r="G520" s="13">
        <v>67.900000000000006</v>
      </c>
      <c r="H520" s="13">
        <v>72</v>
      </c>
      <c r="I520" s="25">
        <f>(('CMA city population'!$W$33/SUM('CMA city population'!$W$33:$W$34))*G520)+(('CMA city population'!$W$34/SUM('CMA city population'!$W$33:$W$34))*H520)</f>
        <v>70.200970326676639</v>
      </c>
      <c r="J520" s="13">
        <v>51.2</v>
      </c>
      <c r="K520" s="13">
        <v>84.2</v>
      </c>
      <c r="L520" s="13">
        <v>140.5</v>
      </c>
      <c r="M520" s="25">
        <f>(('CMA city population'!$W$14/SUM('CMA city population'!$W$14:$W$21))*K520)+(('CMA city population'!$W$21/SUM('CMA city population'!$W$14:$W$21))*L520)</f>
        <v>101.14614578372408</v>
      </c>
      <c r="N520" s="13">
        <v>110</v>
      </c>
      <c r="O520" s="13">
        <v>35.6</v>
      </c>
      <c r="P520" s="13">
        <v>92</v>
      </c>
      <c r="Q520" s="13">
        <v>69.7</v>
      </c>
      <c r="R520" s="13">
        <v>49.9</v>
      </c>
      <c r="S520" s="21">
        <f>'Provincial populations'!$N$93*CDD!C520+'Provincial populations'!$M$93*CDD!F520+'Provincial populations'!$L$93*CDD!I520+'Provincial populations'!$K$93*CDD!J520+'Provincial populations'!$J$93*CDD!M520+'Provincial populations'!$I$93*CDD!N520+'Provincial populations'!$H$93*CDD!O520+'Provincial populations'!$G$93*CDD!P520+'Provincial populations'!$F$93*CDD!Q520+'Provincial populations'!$E$93*CDD!R520</f>
        <v>84.652980580422522</v>
      </c>
    </row>
    <row r="521" spans="2:19" x14ac:dyDescent="0.2">
      <c r="B521" s="16">
        <v>44805</v>
      </c>
      <c r="C521" s="13">
        <v>4.3</v>
      </c>
      <c r="D521" s="13">
        <v>4.9000000000000004</v>
      </c>
      <c r="E521" s="13">
        <v>18.600000000000001</v>
      </c>
      <c r="F521" s="25">
        <f>(('CMA city population'!$W$36/SUM('CMA city population'!$W$36:$W$37))*D521)+(('CMA city population'!$W$37/SUM('CMA city population'!$W$36:$W$37))*E521)</f>
        <v>11.580906338172419</v>
      </c>
      <c r="G521" s="13">
        <v>24.9</v>
      </c>
      <c r="H521" s="13">
        <v>27.3</v>
      </c>
      <c r="I521" s="25">
        <f>(('CMA city population'!$W$33/SUM('CMA city population'!$W$33:$W$34))*G521)+(('CMA city population'!$W$34/SUM('CMA city population'!$W$33:$W$34))*H521)</f>
        <v>26.246909459518037</v>
      </c>
      <c r="J521" s="13">
        <v>10</v>
      </c>
      <c r="K521" s="13">
        <v>11.9</v>
      </c>
      <c r="L521" s="13">
        <v>46.1</v>
      </c>
      <c r="M521" s="25">
        <f>(('CMA city population'!$W$14/SUM('CMA city population'!$W$14:$W$21))*K521)+(('CMA city population'!$W$21/SUM('CMA city population'!$W$14:$W$21))*L521)</f>
        <v>30.960710147668184</v>
      </c>
      <c r="N521" s="13">
        <v>25.9</v>
      </c>
      <c r="O521" s="13">
        <v>3</v>
      </c>
      <c r="P521" s="13">
        <v>12.5</v>
      </c>
      <c r="Q521" s="13">
        <v>5.4</v>
      </c>
      <c r="R521" s="13">
        <v>11</v>
      </c>
      <c r="S521" s="21">
        <f>'Provincial populations'!$N$93*CDD!C521+'Provincial populations'!$M$93*CDD!F521+'Provincial populations'!$L$93*CDD!I521+'Provincial populations'!$K$93*CDD!J521+'Provincial populations'!$J$93*CDD!M521+'Provincial populations'!$I$93*CDD!N521+'Provincial populations'!$H$93*CDD!O521+'Provincial populations'!$G$93*CDD!P521+'Provincial populations'!$F$93*CDD!Q521+'Provincial populations'!$E$93*CDD!R521</f>
        <v>21.491111009792629</v>
      </c>
    </row>
    <row r="522" spans="2:19" x14ac:dyDescent="0.2">
      <c r="B522" s="16">
        <v>44835</v>
      </c>
      <c r="C522" s="13">
        <v>0</v>
      </c>
      <c r="D522" s="13">
        <v>0</v>
      </c>
      <c r="E522" s="13">
        <v>0</v>
      </c>
      <c r="F522" s="25">
        <f>(('CMA city population'!$W$36/SUM('CMA city population'!$W$36:$W$37))*D522)+(('CMA city population'!$W$37/SUM('CMA city population'!$W$36:$W$37))*E522)</f>
        <v>0</v>
      </c>
      <c r="G522" s="13">
        <v>0</v>
      </c>
      <c r="H522" s="13">
        <v>0</v>
      </c>
      <c r="I522" s="25">
        <f>(('CMA city population'!$W$33/SUM('CMA city population'!$W$33:$W$34))*G522)+(('CMA city population'!$W$34/SUM('CMA city population'!$W$33:$W$34))*H522)</f>
        <v>0</v>
      </c>
      <c r="J522" s="13">
        <v>0</v>
      </c>
      <c r="K522" s="13">
        <v>0</v>
      </c>
      <c r="L522" s="13">
        <v>0.2</v>
      </c>
      <c r="M522" s="25">
        <f>(('CMA city population'!$W$14/SUM('CMA city population'!$W$14:$W$21))*K522)+(('CMA city population'!$W$21/SUM('CMA city population'!$W$14:$W$21))*L522)</f>
        <v>0.12701015623213827</v>
      </c>
      <c r="N522" s="13">
        <v>1.7</v>
      </c>
      <c r="O522" s="13">
        <v>0</v>
      </c>
      <c r="P522" s="13">
        <v>0</v>
      </c>
      <c r="Q522" s="13">
        <v>0</v>
      </c>
      <c r="R522" s="13">
        <v>0</v>
      </c>
      <c r="S522" s="21">
        <f>'Provincial populations'!$N$93*CDD!C522+'Provincial populations'!$M$93*CDD!F522+'Provincial populations'!$L$93*CDD!I522+'Provincial populations'!$K$93*CDD!J522+'Provincial populations'!$J$93*CDD!M522+'Provincial populations'!$I$93*CDD!N522+'Provincial populations'!$H$93*CDD!O522+'Provincial populations'!$G$93*CDD!P522+'Provincial populations'!$F$93*CDD!Q522+'Provincial populations'!$E$93*CDD!R522</f>
        <v>0.43169697505170462</v>
      </c>
    </row>
    <row r="523" spans="2:19" x14ac:dyDescent="0.2">
      <c r="B523" s="16">
        <v>44866</v>
      </c>
      <c r="C523" s="13">
        <v>0</v>
      </c>
      <c r="D523" s="13">
        <v>0</v>
      </c>
      <c r="E523" s="13">
        <v>0</v>
      </c>
      <c r="F523" s="25">
        <f>(('CMA city population'!$W$36/SUM('CMA city population'!$W$36:$W$37))*D523)+(('CMA city population'!$W$37/SUM('CMA city population'!$W$36:$W$37))*E523)</f>
        <v>0</v>
      </c>
      <c r="G523" s="13">
        <v>0</v>
      </c>
      <c r="H523" s="13">
        <v>0</v>
      </c>
      <c r="I523" s="25">
        <f>(('CMA city population'!$W$33/SUM('CMA city population'!$W$33:$W$34))*G523)+(('CMA city population'!$W$34/SUM('CMA city population'!$W$33:$W$34))*H523)</f>
        <v>0</v>
      </c>
      <c r="J523" s="13">
        <v>0</v>
      </c>
      <c r="K523" s="13">
        <v>1.1000000000000001</v>
      </c>
      <c r="L523" s="13">
        <v>0.9</v>
      </c>
      <c r="M523" s="25">
        <f>(('CMA city population'!$W$14/SUM('CMA city population'!$W$14:$W$21))*K523)+(('CMA city population'!$W$21/SUM('CMA city population'!$W$14:$W$21))*L523)</f>
        <v>0.7272899089081809</v>
      </c>
      <c r="N523" s="13">
        <v>0.3</v>
      </c>
      <c r="O523" s="13">
        <v>0</v>
      </c>
      <c r="P523" s="13">
        <v>0</v>
      </c>
      <c r="Q523" s="13">
        <v>0</v>
      </c>
      <c r="R523" s="13">
        <v>0</v>
      </c>
      <c r="S523" s="21">
        <f>'Provincial populations'!$N$93*CDD!C523+'Provincial populations'!$M$93*CDD!F523+'Provincial populations'!$L$93*CDD!I523+'Provincial populations'!$K$93*CDD!J523+'Provincial populations'!$J$93*CDD!M523+'Provincial populations'!$I$93*CDD!N523+'Provincial populations'!$H$93*CDD!O523+'Provincial populations'!$G$93*CDD!P523+'Provincial populations'!$F$93*CDD!Q523+'Provincial populations'!$E$93*CDD!R523</f>
        <v>0.34943031122245294</v>
      </c>
    </row>
    <row r="524" spans="2:19" x14ac:dyDescent="0.2">
      <c r="B524" s="16">
        <v>44896</v>
      </c>
      <c r="C524" s="13">
        <v>0</v>
      </c>
      <c r="D524" s="13">
        <v>0</v>
      </c>
      <c r="E524" s="13">
        <v>0</v>
      </c>
      <c r="F524" s="25">
        <f>(('CMA city population'!$W$36/SUM('CMA city population'!$W$36:$W$37))*D524)+(('CMA city population'!$W$37/SUM('CMA city population'!$W$36:$W$37))*E524)</f>
        <v>0</v>
      </c>
      <c r="G524" s="13">
        <v>0</v>
      </c>
      <c r="H524" s="13">
        <v>0</v>
      </c>
      <c r="I524" s="25">
        <f>(('CMA city population'!$W$33/SUM('CMA city population'!$W$33:$W$34))*G524)+(('CMA city population'!$W$34/SUM('CMA city population'!$W$33:$W$34))*H524)</f>
        <v>0</v>
      </c>
      <c r="J524" s="13">
        <v>0</v>
      </c>
      <c r="K524" s="13">
        <v>0</v>
      </c>
      <c r="L524" s="13">
        <v>0</v>
      </c>
      <c r="M524" s="25">
        <f>(('CMA city population'!$W$14/SUM('CMA city population'!$W$14:$W$21))*K524)+(('CMA city population'!$W$21/SUM('CMA city population'!$W$14:$W$21))*L524)</f>
        <v>0</v>
      </c>
      <c r="N524" s="13">
        <v>0</v>
      </c>
      <c r="O524" s="13">
        <v>0</v>
      </c>
      <c r="P524" s="13">
        <v>0</v>
      </c>
      <c r="Q524" s="13">
        <v>0</v>
      </c>
      <c r="R524" s="13">
        <v>0</v>
      </c>
      <c r="S524" s="21">
        <f>'Provincial populations'!$N$93*CDD!C524+'Provincial populations'!$M$93*CDD!F524+'Provincial populations'!$L$93*CDD!I524+'Provincial populations'!$K$93*CDD!J524+'Provincial populations'!$J$93*CDD!M524+'Provincial populations'!$I$93*CDD!N524+'Provincial populations'!$H$93*CDD!O524+'Provincial populations'!$G$93*CDD!P524+'Provincial populations'!$F$93*CDD!Q524+'Provincial populations'!$E$93*CDD!R524</f>
        <v>0</v>
      </c>
    </row>
    <row r="525" spans="2:19" x14ac:dyDescent="0.2">
      <c r="B525" s="16">
        <v>44927</v>
      </c>
      <c r="C525" s="13">
        <v>0</v>
      </c>
      <c r="D525" s="13">
        <v>0</v>
      </c>
      <c r="E525" s="13">
        <v>0</v>
      </c>
      <c r="F525" s="25">
        <f>(('CMA city population'!$W$36/SUM('CMA city population'!$W$36:$W$37))*D525)+(('CMA city population'!$W$37/SUM('CMA city population'!$W$36:$W$37))*E525)</f>
        <v>0</v>
      </c>
      <c r="G525" s="13">
        <v>0</v>
      </c>
      <c r="H525" s="13">
        <v>0</v>
      </c>
      <c r="I525" s="25">
        <f>(('CMA city population'!$W$33/SUM('CMA city population'!$W$33:$W$34))*G525)+(('CMA city population'!$W$34/SUM('CMA city population'!$W$33:$W$34))*H525)</f>
        <v>0</v>
      </c>
      <c r="J525" s="13">
        <v>0</v>
      </c>
      <c r="K525" s="13">
        <v>0</v>
      </c>
      <c r="L525" s="13">
        <v>0</v>
      </c>
      <c r="M525" s="25">
        <f>(('CMA city population'!$W$14/SUM('CMA city population'!$W$14:$W$21))*K525)+(('CMA city population'!$W$21/SUM('CMA city population'!$W$14:$W$21))*L525)</f>
        <v>0</v>
      </c>
      <c r="N525" s="13">
        <v>0</v>
      </c>
      <c r="O525" s="13">
        <v>0</v>
      </c>
      <c r="P525" s="13">
        <v>0</v>
      </c>
      <c r="Q525" s="13">
        <v>0</v>
      </c>
      <c r="R525" s="13">
        <v>0</v>
      </c>
      <c r="S525" s="21">
        <f>'Provincial populations'!$N$93*CDD!C525+'Provincial populations'!$M$93*CDD!F525+'Provincial populations'!$L$93*CDD!I525+'Provincial populations'!$K$93*CDD!J525+'Provincial populations'!$J$93*CDD!M525+'Provincial populations'!$I$93*CDD!N525+'Provincial populations'!$H$93*CDD!O525+'Provincial populations'!$G$93*CDD!P525+'Provincial populations'!$F$93*CDD!Q525+'Provincial populations'!$E$93*CDD!R525</f>
        <v>0</v>
      </c>
    </row>
    <row r="526" spans="2:19" x14ac:dyDescent="0.2">
      <c r="B526" s="16">
        <v>44958</v>
      </c>
      <c r="C526" s="13">
        <v>0</v>
      </c>
      <c r="D526" s="13">
        <v>0</v>
      </c>
      <c r="E526" s="13">
        <v>0</v>
      </c>
      <c r="F526" s="25">
        <f>(('CMA city population'!$W$36/SUM('CMA city population'!$W$36:$W$37))*D526)+(('CMA city population'!$W$37/SUM('CMA city population'!$W$36:$W$37))*E526)</f>
        <v>0</v>
      </c>
      <c r="G526" s="13">
        <v>0</v>
      </c>
      <c r="H526" s="13">
        <v>0</v>
      </c>
      <c r="I526" s="25">
        <f>(('CMA city population'!$W$33/SUM('CMA city population'!$W$33:$W$34))*G526)+(('CMA city population'!$W$34/SUM('CMA city population'!$W$33:$W$34))*H526)</f>
        <v>0</v>
      </c>
      <c r="J526" s="13">
        <v>0</v>
      </c>
      <c r="K526" s="13">
        <v>0</v>
      </c>
      <c r="L526" s="13">
        <v>0</v>
      </c>
      <c r="M526" s="25">
        <f>(('CMA city population'!$W$14/SUM('CMA city population'!$W$14:$W$21))*K526)+(('CMA city population'!$W$21/SUM('CMA city population'!$W$14:$W$21))*L526)</f>
        <v>0</v>
      </c>
      <c r="N526" s="13">
        <v>0</v>
      </c>
      <c r="O526" s="13">
        <v>0</v>
      </c>
      <c r="P526" s="13">
        <v>0</v>
      </c>
      <c r="Q526" s="13">
        <v>0</v>
      </c>
      <c r="R526" s="13">
        <v>0</v>
      </c>
      <c r="S526" s="21">
        <f>'Provincial populations'!$N$93*CDD!C526+'Provincial populations'!$M$93*CDD!F526+'Provincial populations'!$L$93*CDD!I526+'Provincial populations'!$K$93*CDD!J526+'Provincial populations'!$J$93*CDD!M526+'Provincial populations'!$I$93*CDD!N526+'Provincial populations'!$H$93*CDD!O526+'Provincial populations'!$G$93*CDD!P526+'Provincial populations'!$F$93*CDD!Q526+'Provincial populations'!$E$93*CDD!R526</f>
        <v>0</v>
      </c>
    </row>
    <row r="527" spans="2:19" x14ac:dyDescent="0.2">
      <c r="B527" s="16">
        <v>44986</v>
      </c>
      <c r="C527" s="13">
        <v>0</v>
      </c>
      <c r="D527" s="13">
        <v>0</v>
      </c>
      <c r="E527" s="13">
        <v>0</v>
      </c>
      <c r="F527" s="25">
        <f>(('CMA city population'!$W$36/SUM('CMA city population'!$W$36:$W$37))*D527)+(('CMA city population'!$W$37/SUM('CMA city population'!$W$36:$W$37))*E527)</f>
        <v>0</v>
      </c>
      <c r="G527" s="13">
        <v>0</v>
      </c>
      <c r="H527" s="13">
        <v>0</v>
      </c>
      <c r="I527" s="25">
        <f>(('CMA city population'!$W$33/SUM('CMA city population'!$W$33:$W$34))*G527)+(('CMA city population'!$W$34/SUM('CMA city population'!$W$33:$W$34))*H527)</f>
        <v>0</v>
      </c>
      <c r="J527" s="13">
        <v>0</v>
      </c>
      <c r="K527" s="13">
        <v>0</v>
      </c>
      <c r="L527" s="13">
        <v>0</v>
      </c>
      <c r="M527" s="25">
        <f>(('CMA city population'!$W$14/SUM('CMA city population'!$W$14:$W$21))*K527)+(('CMA city population'!$W$21/SUM('CMA city population'!$W$14:$W$21))*L527)</f>
        <v>0</v>
      </c>
      <c r="N527" s="13">
        <v>0</v>
      </c>
      <c r="O527" s="13">
        <v>0</v>
      </c>
      <c r="P527" s="13">
        <v>0</v>
      </c>
      <c r="Q527" s="13">
        <v>0</v>
      </c>
      <c r="R527" s="13">
        <v>0</v>
      </c>
      <c r="S527" s="21">
        <f>'Provincial populations'!$N$93*CDD!C527+'Provincial populations'!$M$93*CDD!F527+'Provincial populations'!$L$93*CDD!I527+'Provincial populations'!$K$93*CDD!J527+'Provincial populations'!$J$93*CDD!M527+'Provincial populations'!$I$93*CDD!N527+'Provincial populations'!$H$93*CDD!O527+'Provincial populations'!$G$93*CDD!P527+'Provincial populations'!$F$93*CDD!Q527+'Provincial populations'!$E$93*CDD!R527</f>
        <v>0</v>
      </c>
    </row>
    <row r="528" spans="2:19" x14ac:dyDescent="0.2">
      <c r="B528" s="16">
        <v>45017</v>
      </c>
      <c r="C528" s="13">
        <v>0</v>
      </c>
      <c r="D528" s="13">
        <v>0</v>
      </c>
      <c r="E528" s="13">
        <v>0</v>
      </c>
      <c r="F528" s="25">
        <f>(('CMA city population'!$W$36/SUM('CMA city population'!$W$36:$W$37))*D528)+(('CMA city population'!$W$37/SUM('CMA city population'!$W$36:$W$37))*E528)</f>
        <v>0</v>
      </c>
      <c r="G528" s="13">
        <v>0</v>
      </c>
      <c r="H528" s="13">
        <v>0</v>
      </c>
      <c r="I528" s="25">
        <f>(('CMA city population'!$W$33/SUM('CMA city population'!$W$33:$W$34))*G528)+(('CMA city population'!$W$34/SUM('CMA city population'!$W$33:$W$34))*H528)</f>
        <v>0</v>
      </c>
      <c r="J528" s="13">
        <v>0</v>
      </c>
      <c r="K528" s="13">
        <v>0</v>
      </c>
      <c r="L528" s="13">
        <v>7.1</v>
      </c>
      <c r="M528" s="25">
        <f>(('CMA city population'!$W$14/SUM('CMA city population'!$W$14:$W$21))*K528)+(('CMA city population'!$W$21/SUM('CMA city population'!$W$14:$W$21))*L528)</f>
        <v>4.5088605462409079</v>
      </c>
      <c r="N528" s="13">
        <v>0</v>
      </c>
      <c r="O528" s="13">
        <v>0</v>
      </c>
      <c r="P528" s="13">
        <v>0</v>
      </c>
      <c r="Q528" s="13">
        <v>0</v>
      </c>
      <c r="R528" s="13">
        <v>0</v>
      </c>
      <c r="S528" s="21">
        <f>'Provincial populations'!$N$93*CDD!C528+'Provincial populations'!$M$93*CDD!F528+'Provincial populations'!$L$93*CDD!I528+'Provincial populations'!$K$93*CDD!J528+'Provincial populations'!$J$93*CDD!M528+'Provincial populations'!$I$93*CDD!N528+'Provincial populations'!$H$93*CDD!O528+'Provincial populations'!$G$93*CDD!P528+'Provincial populations'!$F$93*CDD!Q528+'Provincial populations'!$E$93*CDD!R528</f>
        <v>1.7478800955139921</v>
      </c>
    </row>
    <row r="529" spans="2:2" x14ac:dyDescent="0.2">
      <c r="B529" s="16">
        <v>45047</v>
      </c>
    </row>
    <row r="530" spans="2:2" x14ac:dyDescent="0.2">
      <c r="B530" s="16">
        <v>45078</v>
      </c>
    </row>
    <row r="531" spans="2:2" x14ac:dyDescent="0.2">
      <c r="B531" s="16">
        <v>45108</v>
      </c>
    </row>
    <row r="532" spans="2:2" x14ac:dyDescent="0.2">
      <c r="B532" s="16">
        <v>45139</v>
      </c>
    </row>
    <row r="533" spans="2:2" x14ac:dyDescent="0.2">
      <c r="B533" s="16">
        <v>45170</v>
      </c>
    </row>
    <row r="534" spans="2:2" x14ac:dyDescent="0.2">
      <c r="B534" s="16">
        <v>45200</v>
      </c>
    </row>
    <row r="535" spans="2:2" x14ac:dyDescent="0.2">
      <c r="B535" s="16">
        <v>45231</v>
      </c>
    </row>
    <row r="536" spans="2:2" x14ac:dyDescent="0.2">
      <c r="B536" s="16">
        <v>45261</v>
      </c>
    </row>
    <row r="537" spans="2:2" x14ac:dyDescent="0.2">
      <c r="B537" s="16">
        <v>45292</v>
      </c>
    </row>
    <row r="538" spans="2:2" x14ac:dyDescent="0.2">
      <c r="B538" s="16">
        <v>45323</v>
      </c>
    </row>
    <row r="539" spans="2:2" x14ac:dyDescent="0.2">
      <c r="B539" s="16">
        <v>45352</v>
      </c>
    </row>
    <row r="540" spans="2:2" x14ac:dyDescent="0.2">
      <c r="B540" s="16">
        <v>45383</v>
      </c>
    </row>
    <row r="541" spans="2:2" x14ac:dyDescent="0.2">
      <c r="B541" s="16">
        <v>45413</v>
      </c>
    </row>
    <row r="542" spans="2:2" x14ac:dyDescent="0.2">
      <c r="B542" s="16">
        <v>45444</v>
      </c>
    </row>
    <row r="543" spans="2:2" x14ac:dyDescent="0.2">
      <c r="B543" s="16">
        <v>45474</v>
      </c>
    </row>
    <row r="544" spans="2:2" x14ac:dyDescent="0.2">
      <c r="B544" s="16">
        <v>45505</v>
      </c>
    </row>
    <row r="545" spans="2:2" x14ac:dyDescent="0.2">
      <c r="B545" s="16">
        <v>45536</v>
      </c>
    </row>
    <row r="546" spans="2:2" x14ac:dyDescent="0.2">
      <c r="B546" s="16">
        <v>45566</v>
      </c>
    </row>
    <row r="547" spans="2:2" x14ac:dyDescent="0.2">
      <c r="B547" s="16">
        <v>45597</v>
      </c>
    </row>
    <row r="548" spans="2:2" x14ac:dyDescent="0.2">
      <c r="B548" s="16">
        <v>45627</v>
      </c>
    </row>
    <row r="549" spans="2:2" x14ac:dyDescent="0.2">
      <c r="B549" s="16">
        <v>45658</v>
      </c>
    </row>
    <row r="550" spans="2:2" x14ac:dyDescent="0.2">
      <c r="B550" s="16">
        <v>45689</v>
      </c>
    </row>
    <row r="551" spans="2:2" x14ac:dyDescent="0.2">
      <c r="B551" s="16">
        <v>45717</v>
      </c>
    </row>
    <row r="552" spans="2:2" x14ac:dyDescent="0.2">
      <c r="B552" s="16">
        <v>45748</v>
      </c>
    </row>
    <row r="553" spans="2:2" x14ac:dyDescent="0.2">
      <c r="B553" s="16">
        <v>45778</v>
      </c>
    </row>
    <row r="554" spans="2:2" x14ac:dyDescent="0.2">
      <c r="B554" s="16">
        <v>45809</v>
      </c>
    </row>
    <row r="555" spans="2:2" x14ac:dyDescent="0.2">
      <c r="B555" s="16">
        <v>45839</v>
      </c>
    </row>
    <row r="556" spans="2:2" x14ac:dyDescent="0.2">
      <c r="B556" s="16">
        <v>45870</v>
      </c>
    </row>
    <row r="557" spans="2:2" x14ac:dyDescent="0.2">
      <c r="B557" s="16">
        <v>45901</v>
      </c>
    </row>
    <row r="558" spans="2:2" x14ac:dyDescent="0.2">
      <c r="B558" s="16">
        <v>45931</v>
      </c>
    </row>
    <row r="559" spans="2:2" x14ac:dyDescent="0.2">
      <c r="B559" s="16">
        <v>45962</v>
      </c>
    </row>
    <row r="560" spans="2:2" x14ac:dyDescent="0.2">
      <c r="B560" s="16">
        <v>45992</v>
      </c>
    </row>
  </sheetData>
  <pageMargins left="0.75" right="0.75" top="1" bottom="1" header="0.5" footer="0.5"/>
  <pageSetup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X53"/>
  <sheetViews>
    <sheetView workbookViewId="0">
      <pane xSplit="2" ySplit="4" topLeftCell="C26" activePane="bottomRight" state="frozen"/>
      <selection pane="topRight" activeCell="B1" sqref="B1"/>
      <selection pane="bottomLeft" activeCell="B1" sqref="B1"/>
      <selection pane="bottomRight" activeCell="B1" sqref="B1"/>
    </sheetView>
  </sheetViews>
  <sheetFormatPr defaultRowHeight="14.25" x14ac:dyDescent="0.2"/>
  <cols>
    <col min="1" max="1" width="32.75" customWidth="1"/>
    <col min="4" max="21" width="13.25" customWidth="1"/>
    <col min="22" max="24" width="13.5" customWidth="1"/>
  </cols>
  <sheetData>
    <row r="1" spans="1:24" x14ac:dyDescent="0.2">
      <c r="A1" t="s">
        <v>247</v>
      </c>
      <c r="B1" s="5" t="s">
        <v>248</v>
      </c>
    </row>
    <row r="2" spans="1:24" x14ac:dyDescent="0.2">
      <c r="A2" t="s">
        <v>249</v>
      </c>
    </row>
    <row r="3" spans="1:24" x14ac:dyDescent="0.2">
      <c r="A3" t="s">
        <v>250</v>
      </c>
    </row>
    <row r="4" spans="1:24" x14ac:dyDescent="0.2">
      <c r="A4" t="s">
        <v>251</v>
      </c>
      <c r="B4" t="s">
        <v>252</v>
      </c>
      <c r="C4" t="s">
        <v>253</v>
      </c>
      <c r="D4">
        <v>2001</v>
      </c>
      <c r="E4">
        <v>2002</v>
      </c>
      <c r="F4">
        <v>2003</v>
      </c>
      <c r="G4">
        <v>2004</v>
      </c>
      <c r="H4">
        <v>2005</v>
      </c>
      <c r="I4">
        <v>2006</v>
      </c>
      <c r="J4">
        <v>2007</v>
      </c>
      <c r="K4">
        <v>2008</v>
      </c>
      <c r="L4">
        <v>2009</v>
      </c>
      <c r="M4">
        <v>2010</v>
      </c>
      <c r="N4">
        <v>2011</v>
      </c>
      <c r="O4">
        <v>2012</v>
      </c>
      <c r="P4">
        <v>2013</v>
      </c>
      <c r="Q4">
        <v>2014</v>
      </c>
      <c r="R4">
        <v>2015</v>
      </c>
      <c r="S4">
        <v>2016</v>
      </c>
      <c r="T4">
        <v>2017</v>
      </c>
      <c r="U4">
        <v>2018</v>
      </c>
      <c r="V4">
        <v>2019</v>
      </c>
      <c r="W4">
        <v>2020</v>
      </c>
      <c r="X4">
        <v>2021</v>
      </c>
    </row>
    <row r="5" spans="1:24" x14ac:dyDescent="0.2">
      <c r="A5" t="s">
        <v>254</v>
      </c>
      <c r="B5" t="s">
        <v>255</v>
      </c>
      <c r="C5" t="s">
        <v>256</v>
      </c>
      <c r="D5" s="35">
        <v>176443</v>
      </c>
      <c r="E5" s="35">
        <v>177795</v>
      </c>
      <c r="F5" s="35">
        <v>179403</v>
      </c>
      <c r="G5" s="35">
        <v>181632</v>
      </c>
      <c r="H5" s="35">
        <v>182522</v>
      </c>
      <c r="I5" s="35">
        <v>183777</v>
      </c>
      <c r="J5" s="35">
        <v>186067</v>
      </c>
      <c r="K5" s="35">
        <v>189771</v>
      </c>
      <c r="L5" s="35">
        <v>193867</v>
      </c>
      <c r="M5" s="35">
        <v>198436</v>
      </c>
      <c r="N5" s="35">
        <v>202533</v>
      </c>
      <c r="O5" s="35">
        <v>205720</v>
      </c>
      <c r="P5" s="35">
        <v>208795</v>
      </c>
      <c r="Q5" s="35">
        <v>212105</v>
      </c>
      <c r="R5" s="35">
        <v>214523</v>
      </c>
      <c r="S5" s="35">
        <v>217613</v>
      </c>
      <c r="T5" s="35">
        <v>212144</v>
      </c>
      <c r="U5" s="35">
        <v>212344</v>
      </c>
      <c r="V5" s="35">
        <v>213204</v>
      </c>
      <c r="W5" s="35">
        <v>214014</v>
      </c>
      <c r="X5" s="35">
        <v>214674</v>
      </c>
    </row>
    <row r="6" spans="1:24" x14ac:dyDescent="0.2">
      <c r="A6" t="s">
        <v>257</v>
      </c>
      <c r="B6" t="s">
        <v>255</v>
      </c>
      <c r="C6" t="s">
        <v>256</v>
      </c>
      <c r="D6" s="35">
        <v>369265</v>
      </c>
      <c r="E6" s="35">
        <v>374410</v>
      </c>
      <c r="F6" s="35">
        <v>378005</v>
      </c>
      <c r="G6" s="35">
        <v>380623</v>
      </c>
      <c r="H6" s="35">
        <v>381795</v>
      </c>
      <c r="I6" s="35">
        <v>384585</v>
      </c>
      <c r="J6" s="35">
        <v>386498</v>
      </c>
      <c r="K6" s="35">
        <v>390005</v>
      </c>
      <c r="L6" s="35">
        <v>393692</v>
      </c>
      <c r="M6" s="35">
        <v>398259</v>
      </c>
      <c r="N6" s="35">
        <v>402433</v>
      </c>
      <c r="O6" s="35">
        <v>406780</v>
      </c>
      <c r="P6" s="35">
        <v>410075</v>
      </c>
      <c r="Q6" s="35">
        <v>413577</v>
      </c>
      <c r="R6" s="35">
        <v>416824</v>
      </c>
      <c r="S6" s="35">
        <v>424950</v>
      </c>
      <c r="T6" s="35">
        <v>421713</v>
      </c>
      <c r="U6" s="35">
        <v>429895</v>
      </c>
      <c r="V6" s="35">
        <v>439529</v>
      </c>
      <c r="W6" s="35">
        <v>448544</v>
      </c>
      <c r="X6" s="35">
        <v>460274</v>
      </c>
    </row>
    <row r="7" spans="1:24" x14ac:dyDescent="0.2">
      <c r="A7" t="s">
        <v>258</v>
      </c>
      <c r="B7" t="s">
        <v>255</v>
      </c>
      <c r="C7" t="s">
        <v>256</v>
      </c>
      <c r="D7" s="35">
        <v>122270</v>
      </c>
      <c r="E7" s="35">
        <v>123797</v>
      </c>
      <c r="F7" s="35">
        <v>125396</v>
      </c>
      <c r="G7" s="35">
        <v>127048</v>
      </c>
      <c r="H7" s="35">
        <v>128244</v>
      </c>
      <c r="I7" s="35">
        <v>129707</v>
      </c>
      <c r="J7" s="35">
        <v>131123</v>
      </c>
      <c r="K7" s="35">
        <v>132752</v>
      </c>
      <c r="L7" s="35">
        <v>135293</v>
      </c>
      <c r="M7" s="35">
        <v>137655</v>
      </c>
      <c r="N7" s="35">
        <v>140228</v>
      </c>
      <c r="O7" s="35">
        <v>142826</v>
      </c>
      <c r="P7" s="35">
        <v>144529</v>
      </c>
      <c r="Q7" s="35">
        <v>146267</v>
      </c>
      <c r="R7" s="35">
        <v>147489</v>
      </c>
      <c r="S7" s="35">
        <v>150025</v>
      </c>
      <c r="T7" s="35">
        <v>150438</v>
      </c>
      <c r="U7" s="35">
        <v>152560</v>
      </c>
      <c r="V7" s="35">
        <v>155870</v>
      </c>
      <c r="W7" s="35">
        <v>158695</v>
      </c>
      <c r="X7" s="35">
        <v>162422</v>
      </c>
    </row>
    <row r="8" spans="1:24" x14ac:dyDescent="0.2">
      <c r="A8" t="s">
        <v>259</v>
      </c>
      <c r="B8" t="s">
        <v>255</v>
      </c>
      <c r="C8" t="s">
        <v>256</v>
      </c>
      <c r="D8" s="35">
        <v>126074</v>
      </c>
      <c r="E8" s="35">
        <v>125866</v>
      </c>
      <c r="F8" s="35">
        <v>125817</v>
      </c>
      <c r="G8" s="35">
        <v>125786</v>
      </c>
      <c r="H8" s="35">
        <v>125411</v>
      </c>
      <c r="I8" s="35">
        <v>124951</v>
      </c>
      <c r="J8" s="35">
        <v>125550</v>
      </c>
      <c r="K8" s="35">
        <v>126315</v>
      </c>
      <c r="L8" s="35">
        <v>127432</v>
      </c>
      <c r="M8" s="35">
        <v>128020</v>
      </c>
      <c r="N8" s="35">
        <v>128605</v>
      </c>
      <c r="O8" s="35">
        <v>128339</v>
      </c>
      <c r="P8" s="35">
        <v>127827</v>
      </c>
      <c r="Q8" s="35">
        <v>127287</v>
      </c>
      <c r="R8" s="35">
        <v>127218</v>
      </c>
      <c r="S8" s="35">
        <v>128054</v>
      </c>
      <c r="T8" s="35">
        <v>129483</v>
      </c>
      <c r="U8" s="35">
        <v>130250</v>
      </c>
      <c r="V8" s="35">
        <v>131050</v>
      </c>
      <c r="W8" s="35">
        <v>131772</v>
      </c>
      <c r="X8" s="35">
        <v>132499</v>
      </c>
    </row>
    <row r="9" spans="1:24" x14ac:dyDescent="0.2">
      <c r="A9" t="s">
        <v>260</v>
      </c>
      <c r="B9" t="s">
        <v>255</v>
      </c>
      <c r="C9" t="s">
        <v>256</v>
      </c>
      <c r="D9" s="35">
        <v>162351</v>
      </c>
      <c r="E9" s="35">
        <v>160973</v>
      </c>
      <c r="F9" s="35">
        <v>159864</v>
      </c>
      <c r="G9" s="35">
        <v>158875</v>
      </c>
      <c r="H9" s="35">
        <v>157778</v>
      </c>
      <c r="I9" s="35">
        <v>157264</v>
      </c>
      <c r="J9" s="35">
        <v>157213</v>
      </c>
      <c r="K9" s="35">
        <v>157698</v>
      </c>
      <c r="L9" s="35">
        <v>158064</v>
      </c>
      <c r="M9" s="35">
        <v>158651</v>
      </c>
      <c r="N9" s="35">
        <v>159383</v>
      </c>
      <c r="O9" s="35">
        <v>160233</v>
      </c>
      <c r="P9" s="35">
        <v>160423</v>
      </c>
      <c r="Q9" s="35">
        <v>160248</v>
      </c>
      <c r="R9" s="35">
        <v>159987</v>
      </c>
      <c r="S9" s="35">
        <v>159550</v>
      </c>
      <c r="T9" s="35">
        <v>161694</v>
      </c>
      <c r="U9" s="35">
        <v>162064</v>
      </c>
      <c r="V9" s="35">
        <v>162551</v>
      </c>
      <c r="W9" s="35">
        <v>163354</v>
      </c>
      <c r="X9" s="35">
        <v>163583</v>
      </c>
    </row>
    <row r="10" spans="1:24" x14ac:dyDescent="0.2">
      <c r="A10" t="s">
        <v>261</v>
      </c>
      <c r="B10" t="s">
        <v>255</v>
      </c>
      <c r="C10" t="s">
        <v>256</v>
      </c>
      <c r="D10" s="35">
        <v>703960</v>
      </c>
      <c r="E10" s="35">
        <v>708734</v>
      </c>
      <c r="F10" s="35">
        <v>712571</v>
      </c>
      <c r="G10" s="35">
        <v>718110</v>
      </c>
      <c r="H10" s="35">
        <v>721871</v>
      </c>
      <c r="I10" s="35">
        <v>728221</v>
      </c>
      <c r="J10" s="35">
        <v>736993</v>
      </c>
      <c r="K10" s="35">
        <v>746711</v>
      </c>
      <c r="L10" s="35">
        <v>756499</v>
      </c>
      <c r="M10" s="35">
        <v>766563</v>
      </c>
      <c r="N10" s="35">
        <v>776821</v>
      </c>
      <c r="O10" s="35">
        <v>783957</v>
      </c>
      <c r="P10" s="35">
        <v>790266</v>
      </c>
      <c r="Q10" s="35">
        <v>796330</v>
      </c>
      <c r="R10" s="35">
        <v>801050</v>
      </c>
      <c r="S10" s="35">
        <v>806736</v>
      </c>
      <c r="T10" s="35">
        <v>810125</v>
      </c>
      <c r="U10" s="35">
        <v>816931</v>
      </c>
      <c r="V10" s="35">
        <v>825150</v>
      </c>
      <c r="W10" s="35">
        <v>832328</v>
      </c>
      <c r="X10" s="35">
        <v>836837</v>
      </c>
    </row>
    <row r="11" spans="1:24" x14ac:dyDescent="0.2">
      <c r="A11" t="s">
        <v>262</v>
      </c>
      <c r="B11" t="s">
        <v>255</v>
      </c>
      <c r="C11" t="s">
        <v>256</v>
      </c>
      <c r="D11" s="35">
        <v>184084</v>
      </c>
      <c r="E11" s="35">
        <v>185846</v>
      </c>
      <c r="F11" s="35">
        <v>187810</v>
      </c>
      <c r="G11" s="35">
        <v>189681</v>
      </c>
      <c r="H11" s="35">
        <v>191614</v>
      </c>
      <c r="I11" s="35">
        <v>193283</v>
      </c>
      <c r="J11" s="35">
        <v>195028</v>
      </c>
      <c r="K11" s="35">
        <v>196724</v>
      </c>
      <c r="L11" s="35">
        <v>199113</v>
      </c>
      <c r="M11" s="35">
        <v>201657</v>
      </c>
      <c r="N11" s="35">
        <v>204709</v>
      </c>
      <c r="O11" s="35">
        <v>207278</v>
      </c>
      <c r="P11" s="35">
        <v>209558</v>
      </c>
      <c r="Q11" s="35">
        <v>211733</v>
      </c>
      <c r="R11" s="35">
        <v>213219</v>
      </c>
      <c r="S11" s="35">
        <v>216076</v>
      </c>
      <c r="T11" s="35">
        <v>215386</v>
      </c>
      <c r="U11" s="35">
        <v>218126</v>
      </c>
      <c r="V11" s="35">
        <v>221311</v>
      </c>
      <c r="W11" s="35">
        <v>224557</v>
      </c>
      <c r="X11" s="35">
        <v>227403</v>
      </c>
    </row>
    <row r="12" spans="1:24" x14ac:dyDescent="0.2">
      <c r="A12" t="s">
        <v>263</v>
      </c>
      <c r="B12" t="s">
        <v>255</v>
      </c>
      <c r="C12" t="s">
        <v>256</v>
      </c>
      <c r="D12" s="35">
        <v>143313</v>
      </c>
      <c r="E12" s="35">
        <v>143210</v>
      </c>
      <c r="F12" s="35">
        <v>143500</v>
      </c>
      <c r="G12" s="35">
        <v>144260</v>
      </c>
      <c r="H12" s="35">
        <v>144813</v>
      </c>
      <c r="I12" s="35">
        <v>145664</v>
      </c>
      <c r="J12" s="35">
        <v>147023</v>
      </c>
      <c r="K12" s="35">
        <v>148731</v>
      </c>
      <c r="L12" s="35">
        <v>150245</v>
      </c>
      <c r="M12" s="35">
        <v>151895</v>
      </c>
      <c r="N12" s="35">
        <v>153247</v>
      </c>
      <c r="O12" s="35">
        <v>154385</v>
      </c>
      <c r="P12" s="35">
        <v>155120</v>
      </c>
      <c r="Q12" s="35">
        <v>156204</v>
      </c>
      <c r="R12" s="35">
        <v>156767</v>
      </c>
      <c r="S12" s="35">
        <v>157794</v>
      </c>
      <c r="T12" s="35">
        <v>158181</v>
      </c>
      <c r="U12" s="35">
        <v>159170</v>
      </c>
      <c r="V12" s="35">
        <v>160864</v>
      </c>
      <c r="W12" s="35">
        <v>163287</v>
      </c>
      <c r="X12" s="35">
        <v>164973</v>
      </c>
    </row>
    <row r="13" spans="1:24" x14ac:dyDescent="0.2">
      <c r="A13" t="s">
        <v>264</v>
      </c>
      <c r="B13" t="s">
        <v>255</v>
      </c>
      <c r="C13" t="s">
        <v>256</v>
      </c>
      <c r="D13" s="35">
        <v>3532719</v>
      </c>
      <c r="E13" s="35">
        <v>3570528</v>
      </c>
      <c r="F13" s="35">
        <v>3600252</v>
      </c>
      <c r="G13" s="35">
        <v>3628543</v>
      </c>
      <c r="H13" s="35">
        <v>3654948</v>
      </c>
      <c r="I13" s="35">
        <v>3684084</v>
      </c>
      <c r="J13" s="35">
        <v>3714846</v>
      </c>
      <c r="K13" s="35">
        <v>3750744</v>
      </c>
      <c r="L13" s="35">
        <v>3797117</v>
      </c>
      <c r="M13" s="35">
        <v>3842786</v>
      </c>
      <c r="N13" s="35">
        <v>3885709</v>
      </c>
      <c r="O13" s="35">
        <v>3935063</v>
      </c>
      <c r="P13" s="35">
        <v>3977214</v>
      </c>
      <c r="Q13" s="35">
        <v>4015919</v>
      </c>
      <c r="R13" s="35">
        <v>4045877</v>
      </c>
      <c r="S13" s="35">
        <v>4089739</v>
      </c>
      <c r="T13" s="35">
        <v>4193207</v>
      </c>
      <c r="U13" s="35">
        <v>4264846</v>
      </c>
      <c r="V13" s="35">
        <v>4333041</v>
      </c>
      <c r="W13" s="35">
        <v>4364189</v>
      </c>
      <c r="X13" s="35">
        <v>4342213</v>
      </c>
    </row>
    <row r="14" spans="1:24" x14ac:dyDescent="0.2">
      <c r="A14" t="s">
        <v>265</v>
      </c>
      <c r="B14" t="s">
        <v>255</v>
      </c>
      <c r="C14" t="s">
        <v>256</v>
      </c>
      <c r="D14" s="35">
        <v>1110344</v>
      </c>
      <c r="E14" s="35">
        <v>1126332</v>
      </c>
      <c r="F14" s="35">
        <v>1140080</v>
      </c>
      <c r="G14" s="35">
        <v>1150021</v>
      </c>
      <c r="H14" s="35">
        <v>1160448</v>
      </c>
      <c r="I14" s="35">
        <v>1172106</v>
      </c>
      <c r="J14" s="35">
        <v>1188073</v>
      </c>
      <c r="K14" s="35">
        <v>1207376</v>
      </c>
      <c r="L14" s="35">
        <v>1228635</v>
      </c>
      <c r="M14" s="35">
        <v>1250553</v>
      </c>
      <c r="N14" s="35">
        <v>1270232</v>
      </c>
      <c r="O14" s="35">
        <v>1288665</v>
      </c>
      <c r="P14" s="35">
        <v>1302873</v>
      </c>
      <c r="Q14" s="35">
        <v>1316474</v>
      </c>
      <c r="R14" s="35">
        <v>1329433</v>
      </c>
      <c r="S14" s="35">
        <v>1351039</v>
      </c>
      <c r="T14" s="35">
        <v>1384897</v>
      </c>
      <c r="U14" s="35">
        <v>1411032</v>
      </c>
      <c r="V14" s="35">
        <v>1438083</v>
      </c>
      <c r="W14" s="35">
        <v>1461494</v>
      </c>
      <c r="X14" s="35">
        <v>1476756</v>
      </c>
    </row>
    <row r="15" spans="1:24" x14ac:dyDescent="0.2">
      <c r="A15" t="s">
        <v>266</v>
      </c>
      <c r="B15" t="s">
        <v>255</v>
      </c>
      <c r="D15" s="35"/>
      <c r="E15" s="35"/>
      <c r="F15" s="35"/>
      <c r="G15" s="35"/>
      <c r="H15" s="35"/>
      <c r="I15" s="35"/>
      <c r="J15" s="35"/>
      <c r="K15" s="35"/>
      <c r="L15" s="35"/>
      <c r="M15" s="35"/>
      <c r="N15" s="35"/>
      <c r="O15" s="35"/>
      <c r="P15" s="35"/>
      <c r="Q15" s="35"/>
      <c r="R15" s="35"/>
      <c r="S15" s="35">
        <v>1023678</v>
      </c>
      <c r="T15" s="35">
        <v>1047447</v>
      </c>
      <c r="U15" s="35">
        <v>1069895</v>
      </c>
      <c r="V15" s="35">
        <v>1092305</v>
      </c>
      <c r="W15" s="35">
        <v>1111773</v>
      </c>
      <c r="X15" s="35">
        <v>1125306</v>
      </c>
    </row>
    <row r="16" spans="1:24" x14ac:dyDescent="0.2">
      <c r="A16" t="s">
        <v>267</v>
      </c>
      <c r="B16" t="s">
        <v>255</v>
      </c>
      <c r="D16" s="35"/>
      <c r="E16" s="35"/>
      <c r="F16" s="35"/>
      <c r="G16" s="35"/>
      <c r="H16" s="35"/>
      <c r="I16" s="35"/>
      <c r="J16" s="35"/>
      <c r="K16" s="35"/>
      <c r="L16" s="35"/>
      <c r="M16" s="35"/>
      <c r="N16" s="35"/>
      <c r="O16" s="35"/>
      <c r="P16" s="35"/>
      <c r="Q16" s="35"/>
      <c r="R16" s="35"/>
      <c r="S16" s="35">
        <v>334422</v>
      </c>
      <c r="T16" s="35">
        <v>337450</v>
      </c>
      <c r="U16" s="35">
        <v>341137</v>
      </c>
      <c r="V16" s="35">
        <v>345778</v>
      </c>
      <c r="W16" s="35">
        <v>349721</v>
      </c>
      <c r="X16" s="35">
        <v>351450</v>
      </c>
    </row>
    <row r="17" spans="1:24" x14ac:dyDescent="0.2">
      <c r="A17" t="s">
        <v>268</v>
      </c>
      <c r="B17" t="s">
        <v>255</v>
      </c>
      <c r="C17" t="s">
        <v>256</v>
      </c>
      <c r="D17" s="35">
        <v>152774</v>
      </c>
      <c r="E17" s="35">
        <v>154925</v>
      </c>
      <c r="F17" s="35">
        <v>156551</v>
      </c>
      <c r="G17" s="35">
        <v>157513</v>
      </c>
      <c r="H17" s="35">
        <v>157866</v>
      </c>
      <c r="I17" s="35">
        <v>158117</v>
      </c>
      <c r="J17" s="35">
        <v>158664</v>
      </c>
      <c r="K17" s="35">
        <v>159838</v>
      </c>
      <c r="L17" s="35">
        <v>161375</v>
      </c>
      <c r="M17" s="35">
        <v>162913</v>
      </c>
      <c r="N17" s="35">
        <v>164492</v>
      </c>
      <c r="O17" s="35">
        <v>165914</v>
      </c>
      <c r="P17" s="35">
        <v>166936</v>
      </c>
      <c r="Q17" s="35">
        <v>168258</v>
      </c>
      <c r="R17" s="35">
        <v>169643</v>
      </c>
      <c r="S17" s="35">
        <v>171431</v>
      </c>
      <c r="T17" s="35">
        <v>169487</v>
      </c>
      <c r="U17" s="35">
        <v>172702</v>
      </c>
      <c r="V17" s="35">
        <v>174780</v>
      </c>
      <c r="W17" s="35">
        <v>176184</v>
      </c>
      <c r="X17" s="35">
        <v>176467</v>
      </c>
    </row>
    <row r="18" spans="1:24" x14ac:dyDescent="0.2">
      <c r="A18" t="s">
        <v>269</v>
      </c>
      <c r="B18" t="s">
        <v>255</v>
      </c>
      <c r="D18" s="35"/>
      <c r="E18" s="35"/>
      <c r="F18" s="35"/>
      <c r="G18" s="35"/>
      <c r="H18" s="35"/>
      <c r="I18" s="35"/>
      <c r="J18" s="35"/>
      <c r="K18" s="35"/>
      <c r="L18" s="35"/>
      <c r="M18" s="35"/>
      <c r="N18" s="35"/>
      <c r="O18" s="35"/>
      <c r="P18" s="35"/>
      <c r="Q18" s="35"/>
      <c r="R18" s="35"/>
      <c r="S18" s="35">
        <v>106282</v>
      </c>
      <c r="T18" s="35">
        <v>107922</v>
      </c>
      <c r="U18" s="35">
        <v>109626</v>
      </c>
      <c r="V18" s="35">
        <v>111165</v>
      </c>
      <c r="W18" s="35">
        <v>112980</v>
      </c>
      <c r="X18" s="35">
        <v>113729</v>
      </c>
    </row>
    <row r="19" spans="1:24" x14ac:dyDescent="0.2">
      <c r="A19" t="s">
        <v>270</v>
      </c>
      <c r="B19" t="s">
        <v>255</v>
      </c>
      <c r="C19" t="s">
        <v>256</v>
      </c>
      <c r="D19" s="35">
        <v>115323</v>
      </c>
      <c r="E19" s="35">
        <v>116737</v>
      </c>
      <c r="F19" s="35">
        <v>117925</v>
      </c>
      <c r="G19" s="35">
        <v>118913</v>
      </c>
      <c r="H19" s="35">
        <v>120042</v>
      </c>
      <c r="I19" s="35">
        <v>120610</v>
      </c>
      <c r="J19" s="35">
        <v>120560</v>
      </c>
      <c r="K19" s="35">
        <v>120895</v>
      </c>
      <c r="L19" s="35">
        <v>120988</v>
      </c>
      <c r="M19" s="35">
        <v>121865</v>
      </c>
      <c r="N19" s="35">
        <v>122197</v>
      </c>
      <c r="O19" s="35">
        <v>122748</v>
      </c>
      <c r="P19" s="35">
        <v>123198</v>
      </c>
      <c r="Q19" s="35">
        <v>122993</v>
      </c>
      <c r="R19" s="35">
        <v>123344</v>
      </c>
      <c r="S19" s="35">
        <v>124724</v>
      </c>
      <c r="T19" s="35">
        <v>127162</v>
      </c>
      <c r="U19" s="35">
        <v>130256</v>
      </c>
      <c r="V19" s="35">
        <v>131065</v>
      </c>
      <c r="W19" s="35">
        <v>131939</v>
      </c>
      <c r="X19" s="35">
        <v>131608</v>
      </c>
    </row>
    <row r="20" spans="1:24" x14ac:dyDescent="0.2">
      <c r="A20" t="s">
        <v>271</v>
      </c>
      <c r="B20" t="s">
        <v>255</v>
      </c>
      <c r="C20" t="s">
        <v>256</v>
      </c>
      <c r="D20" s="35">
        <v>308599</v>
      </c>
      <c r="E20" s="35">
        <v>315101</v>
      </c>
      <c r="F20" s="35">
        <v>322777</v>
      </c>
      <c r="G20" s="35">
        <v>330304</v>
      </c>
      <c r="H20" s="35">
        <v>337398</v>
      </c>
      <c r="I20" s="35">
        <v>344262</v>
      </c>
      <c r="J20" s="35">
        <v>348280</v>
      </c>
      <c r="K20" s="35">
        <v>352630</v>
      </c>
      <c r="L20" s="35">
        <v>357061</v>
      </c>
      <c r="M20" s="35">
        <v>362255</v>
      </c>
      <c r="N20" s="35">
        <v>367266</v>
      </c>
      <c r="O20" s="35">
        <v>373817</v>
      </c>
      <c r="P20" s="35">
        <v>378961</v>
      </c>
      <c r="Q20" s="35">
        <v>383774</v>
      </c>
      <c r="R20" s="35">
        <v>388474</v>
      </c>
      <c r="S20" s="35">
        <v>395238</v>
      </c>
      <c r="T20" s="35">
        <v>398742</v>
      </c>
      <c r="U20" s="35">
        <v>405765</v>
      </c>
      <c r="V20" s="35">
        <v>414422</v>
      </c>
      <c r="W20" s="35">
        <v>423036</v>
      </c>
      <c r="X20" s="35">
        <v>434736</v>
      </c>
    </row>
    <row r="21" spans="1:24" x14ac:dyDescent="0.2">
      <c r="A21" t="s">
        <v>272</v>
      </c>
      <c r="B21" t="s">
        <v>255</v>
      </c>
      <c r="C21" t="s">
        <v>256</v>
      </c>
      <c r="D21" s="35">
        <v>4882782</v>
      </c>
      <c r="E21" s="35">
        <v>5003947</v>
      </c>
      <c r="F21" s="35">
        <v>5084427</v>
      </c>
      <c r="G21" s="35">
        <v>5166803</v>
      </c>
      <c r="H21" s="35">
        <v>5248352</v>
      </c>
      <c r="I21" s="35">
        <v>5334812</v>
      </c>
      <c r="J21" s="35">
        <v>5418207</v>
      </c>
      <c r="K21" s="35">
        <v>5504836</v>
      </c>
      <c r="L21" s="35">
        <v>5591195</v>
      </c>
      <c r="M21" s="35">
        <v>5681721</v>
      </c>
      <c r="N21" s="35">
        <v>5769759</v>
      </c>
      <c r="O21" s="35">
        <v>5869555</v>
      </c>
      <c r="P21" s="35">
        <v>5967358</v>
      </c>
      <c r="Q21" s="35">
        <v>6050887</v>
      </c>
      <c r="R21" s="35">
        <v>6116725</v>
      </c>
      <c r="S21" s="35">
        <v>6223998</v>
      </c>
      <c r="T21" s="35">
        <v>6217328</v>
      </c>
      <c r="U21" s="35">
        <v>6337780</v>
      </c>
      <c r="V21" s="35">
        <v>6462770</v>
      </c>
      <c r="W21" s="35">
        <v>6555205</v>
      </c>
      <c r="X21" s="35">
        <v>6572524</v>
      </c>
    </row>
    <row r="22" spans="1:24" x14ac:dyDescent="0.2">
      <c r="A22" t="s">
        <v>273</v>
      </c>
      <c r="B22" t="s">
        <v>255</v>
      </c>
      <c r="C22" t="s">
        <v>256</v>
      </c>
      <c r="D22" s="35">
        <v>689072</v>
      </c>
      <c r="E22" s="35">
        <v>697025</v>
      </c>
      <c r="F22" s="35">
        <v>703998</v>
      </c>
      <c r="G22" s="35">
        <v>710139</v>
      </c>
      <c r="H22" s="35">
        <v>715083</v>
      </c>
      <c r="I22" s="35">
        <v>719434</v>
      </c>
      <c r="J22" s="35">
        <v>722102</v>
      </c>
      <c r="K22" s="35">
        <v>725297</v>
      </c>
      <c r="L22" s="35">
        <v>729247</v>
      </c>
      <c r="M22" s="35">
        <v>736141</v>
      </c>
      <c r="N22" s="35">
        <v>742498</v>
      </c>
      <c r="O22" s="35">
        <v>750684</v>
      </c>
      <c r="P22" s="35">
        <v>757959</v>
      </c>
      <c r="Q22" s="35">
        <v>764503</v>
      </c>
      <c r="R22" s="35">
        <v>769853</v>
      </c>
      <c r="S22" s="35">
        <v>777860</v>
      </c>
      <c r="T22" s="35">
        <v>777572</v>
      </c>
      <c r="U22" s="35">
        <v>785214</v>
      </c>
      <c r="V22" s="35">
        <v>795176</v>
      </c>
      <c r="W22" s="35">
        <v>804691</v>
      </c>
      <c r="X22" s="35">
        <v>812528</v>
      </c>
    </row>
    <row r="23" spans="1:24" x14ac:dyDescent="0.2">
      <c r="A23" t="s">
        <v>274</v>
      </c>
      <c r="B23" t="s">
        <v>255</v>
      </c>
      <c r="C23" t="s">
        <v>256</v>
      </c>
      <c r="D23" s="35">
        <v>391875</v>
      </c>
      <c r="E23" s="35">
        <v>394770</v>
      </c>
      <c r="F23" s="35">
        <v>397351</v>
      </c>
      <c r="G23" s="35">
        <v>400507</v>
      </c>
      <c r="H23" s="35">
        <v>402871</v>
      </c>
      <c r="I23" s="35">
        <v>403959</v>
      </c>
      <c r="J23" s="35">
        <v>402581</v>
      </c>
      <c r="K23" s="35">
        <v>401456</v>
      </c>
      <c r="L23" s="35">
        <v>401337</v>
      </c>
      <c r="M23" s="35">
        <v>401957</v>
      </c>
      <c r="N23" s="35">
        <v>402563</v>
      </c>
      <c r="O23" s="35">
        <v>404157</v>
      </c>
      <c r="P23" s="35">
        <v>405107</v>
      </c>
      <c r="Q23" s="35">
        <v>406587</v>
      </c>
      <c r="R23" s="35">
        <v>408488</v>
      </c>
      <c r="S23" s="35">
        <v>412138</v>
      </c>
      <c r="T23" s="35">
        <v>422407</v>
      </c>
      <c r="U23" s="35">
        <v>428383</v>
      </c>
      <c r="V23" s="35">
        <v>434090</v>
      </c>
      <c r="W23" s="35">
        <v>437114</v>
      </c>
      <c r="X23" s="35">
        <v>439777</v>
      </c>
    </row>
    <row r="24" spans="1:24" x14ac:dyDescent="0.2">
      <c r="A24" t="s">
        <v>275</v>
      </c>
      <c r="B24" t="s">
        <v>255</v>
      </c>
      <c r="C24" t="s">
        <v>256</v>
      </c>
      <c r="D24" s="35">
        <v>431559</v>
      </c>
      <c r="E24" s="35">
        <v>439944</v>
      </c>
      <c r="F24" s="35">
        <v>446842</v>
      </c>
      <c r="G24" s="35">
        <v>455643</v>
      </c>
      <c r="H24" s="35">
        <v>463552</v>
      </c>
      <c r="I24" s="35">
        <v>470597</v>
      </c>
      <c r="J24" s="35">
        <v>474219</v>
      </c>
      <c r="K24" s="35">
        <v>478759</v>
      </c>
      <c r="L24" s="35">
        <v>482586</v>
      </c>
      <c r="M24" s="35">
        <v>487186</v>
      </c>
      <c r="N24" s="35">
        <v>492961</v>
      </c>
      <c r="O24" s="35">
        <v>498651</v>
      </c>
      <c r="P24" s="35">
        <v>502475</v>
      </c>
      <c r="Q24" s="35">
        <v>506292</v>
      </c>
      <c r="R24" s="35">
        <v>510527</v>
      </c>
      <c r="S24" s="35">
        <v>518651</v>
      </c>
      <c r="T24" s="35">
        <v>553526</v>
      </c>
      <c r="U24" s="35">
        <v>567853</v>
      </c>
      <c r="V24" s="35">
        <v>581954</v>
      </c>
      <c r="W24" s="35">
        <v>593882</v>
      </c>
      <c r="X24" s="35">
        <v>600304</v>
      </c>
    </row>
    <row r="25" spans="1:24" x14ac:dyDescent="0.2">
      <c r="A25" t="s">
        <v>276</v>
      </c>
      <c r="B25" t="s">
        <v>255</v>
      </c>
      <c r="C25" t="s">
        <v>256</v>
      </c>
      <c r="D25" s="35">
        <v>128504</v>
      </c>
      <c r="E25" s="35">
        <v>129629</v>
      </c>
      <c r="F25" s="35">
        <v>131100</v>
      </c>
      <c r="G25" s="35">
        <v>132612</v>
      </c>
      <c r="H25" s="35">
        <v>134391</v>
      </c>
      <c r="I25" s="35">
        <v>135417</v>
      </c>
      <c r="J25" s="35">
        <v>136330</v>
      </c>
      <c r="K25" s="35">
        <v>136972</v>
      </c>
      <c r="L25" s="35">
        <v>137741</v>
      </c>
      <c r="M25" s="35">
        <v>138465</v>
      </c>
      <c r="N25" s="35">
        <v>139388</v>
      </c>
      <c r="O25" s="35">
        <v>140538</v>
      </c>
      <c r="P25" s="35">
        <v>141806</v>
      </c>
      <c r="Q25" s="35">
        <v>142900</v>
      </c>
      <c r="R25" s="35">
        <v>144109</v>
      </c>
      <c r="S25" s="35">
        <v>145661</v>
      </c>
      <c r="T25" s="35">
        <v>145652</v>
      </c>
      <c r="U25" s="35">
        <v>147361</v>
      </c>
      <c r="V25" s="35">
        <v>149462</v>
      </c>
      <c r="W25" s="35">
        <v>151566</v>
      </c>
      <c r="X25" s="35">
        <v>154483</v>
      </c>
    </row>
    <row r="26" spans="1:24" x14ac:dyDescent="0.2">
      <c r="A26" t="s">
        <v>277</v>
      </c>
      <c r="B26" t="s">
        <v>255</v>
      </c>
      <c r="C26" t="s">
        <v>256</v>
      </c>
      <c r="D26" s="35">
        <v>129198</v>
      </c>
      <c r="E26" s="35">
        <v>131207</v>
      </c>
      <c r="F26" s="35">
        <v>133154</v>
      </c>
      <c r="G26" s="35">
        <v>135337</v>
      </c>
      <c r="H26" s="35">
        <v>137658</v>
      </c>
      <c r="I26" s="35">
        <v>139329</v>
      </c>
      <c r="J26" s="35">
        <v>140035</v>
      </c>
      <c r="K26" s="35">
        <v>141399</v>
      </c>
      <c r="L26" s="35">
        <v>142587</v>
      </c>
      <c r="M26" s="35">
        <v>144204</v>
      </c>
      <c r="N26" s="35">
        <v>145637</v>
      </c>
      <c r="O26" s="35">
        <v>148198</v>
      </c>
      <c r="P26" s="35">
        <v>149694</v>
      </c>
      <c r="Q26" s="35">
        <v>151448</v>
      </c>
      <c r="R26" s="35">
        <v>153290</v>
      </c>
      <c r="S26" s="35">
        <v>156553</v>
      </c>
      <c r="T26" s="35">
        <v>159996</v>
      </c>
      <c r="U26" s="35">
        <v>162574</v>
      </c>
      <c r="V26" s="35">
        <v>165053</v>
      </c>
      <c r="W26" s="35">
        <v>167509</v>
      </c>
      <c r="X26" s="35">
        <v>169674</v>
      </c>
    </row>
    <row r="27" spans="1:24" x14ac:dyDescent="0.2">
      <c r="A27" t="s">
        <v>278</v>
      </c>
      <c r="B27" t="s">
        <v>255</v>
      </c>
      <c r="C27" t="s">
        <v>256</v>
      </c>
      <c r="D27" s="35">
        <v>453092</v>
      </c>
      <c r="E27" s="35">
        <v>458647</v>
      </c>
      <c r="F27" s="35">
        <v>462738</v>
      </c>
      <c r="G27" s="35">
        <v>467622</v>
      </c>
      <c r="H27" s="35">
        <v>471711</v>
      </c>
      <c r="I27" s="35">
        <v>475903</v>
      </c>
      <c r="J27" s="35">
        <v>478492</v>
      </c>
      <c r="K27" s="35">
        <v>481249</v>
      </c>
      <c r="L27" s="35">
        <v>483045</v>
      </c>
      <c r="M27" s="35">
        <v>486129</v>
      </c>
      <c r="N27" s="35">
        <v>489461</v>
      </c>
      <c r="O27" s="35">
        <v>494108</v>
      </c>
      <c r="P27" s="35">
        <v>498182</v>
      </c>
      <c r="Q27" s="35">
        <v>501807</v>
      </c>
      <c r="R27" s="35">
        <v>505837</v>
      </c>
      <c r="S27" s="35">
        <v>513142</v>
      </c>
      <c r="T27" s="35">
        <v>520146</v>
      </c>
      <c r="U27" s="35">
        <v>532421</v>
      </c>
      <c r="V27" s="35">
        <v>542349</v>
      </c>
      <c r="W27" s="35">
        <v>551066</v>
      </c>
      <c r="X27" s="35">
        <v>556397</v>
      </c>
    </row>
    <row r="28" spans="1:24" x14ac:dyDescent="0.2">
      <c r="A28" t="s">
        <v>279</v>
      </c>
      <c r="B28" t="s">
        <v>255</v>
      </c>
      <c r="C28" t="s">
        <v>256</v>
      </c>
      <c r="D28" s="35">
        <v>320946</v>
      </c>
      <c r="E28" s="35">
        <v>326628</v>
      </c>
      <c r="F28" s="35">
        <v>330232</v>
      </c>
      <c r="G28" s="35">
        <v>333182</v>
      </c>
      <c r="H28" s="35">
        <v>335178</v>
      </c>
      <c r="I28" s="35">
        <v>336009</v>
      </c>
      <c r="J28" s="35">
        <v>333507</v>
      </c>
      <c r="K28" s="35">
        <v>330475</v>
      </c>
      <c r="L28" s="35">
        <v>328335</v>
      </c>
      <c r="M28" s="35">
        <v>328173</v>
      </c>
      <c r="N28" s="35">
        <v>328321</v>
      </c>
      <c r="O28" s="35">
        <v>330889</v>
      </c>
      <c r="P28" s="35">
        <v>332624</v>
      </c>
      <c r="Q28" s="35">
        <v>334314</v>
      </c>
      <c r="R28" s="35">
        <v>336391</v>
      </c>
      <c r="S28" s="35">
        <v>340245</v>
      </c>
      <c r="T28" s="35">
        <v>340999</v>
      </c>
      <c r="U28" s="35">
        <v>348304</v>
      </c>
      <c r="V28" s="35">
        <v>352962</v>
      </c>
      <c r="W28" s="35">
        <v>356880</v>
      </c>
      <c r="X28" s="35">
        <v>351116</v>
      </c>
    </row>
    <row r="29" spans="1:24" x14ac:dyDescent="0.2">
      <c r="A29" t="s">
        <v>280</v>
      </c>
      <c r="B29" t="s">
        <v>255</v>
      </c>
      <c r="C29" t="s">
        <v>256</v>
      </c>
      <c r="D29" s="35">
        <v>155337</v>
      </c>
      <c r="E29" s="35">
        <v>161654</v>
      </c>
      <c r="F29" s="35">
        <v>167951</v>
      </c>
      <c r="G29" s="35">
        <v>173873</v>
      </c>
      <c r="H29" s="35">
        <v>179572</v>
      </c>
      <c r="I29" s="35">
        <v>184411</v>
      </c>
      <c r="J29" s="35">
        <v>186064</v>
      </c>
      <c r="K29" s="35">
        <v>187831</v>
      </c>
      <c r="L29" s="35">
        <v>189307</v>
      </c>
      <c r="M29" s="35">
        <v>190813</v>
      </c>
      <c r="N29" s="35">
        <v>192777</v>
      </c>
      <c r="O29" s="35">
        <v>195429</v>
      </c>
      <c r="P29" s="35">
        <v>197982</v>
      </c>
      <c r="Q29" s="35">
        <v>200302</v>
      </c>
      <c r="R29" s="35">
        <v>202264</v>
      </c>
      <c r="S29" s="35">
        <v>205550</v>
      </c>
      <c r="T29" s="35">
        <v>206729</v>
      </c>
      <c r="U29" s="35">
        <v>210098</v>
      </c>
      <c r="V29" s="35">
        <v>214391</v>
      </c>
      <c r="W29" s="35">
        <v>218188</v>
      </c>
      <c r="X29" s="35">
        <v>221576</v>
      </c>
    </row>
    <row r="30" spans="1:24" x14ac:dyDescent="0.2">
      <c r="A30" t="s">
        <v>281</v>
      </c>
      <c r="B30" t="s">
        <v>255</v>
      </c>
      <c r="C30" t="s">
        <v>256</v>
      </c>
      <c r="D30" s="35">
        <v>161493</v>
      </c>
      <c r="E30" s="35">
        <v>161197</v>
      </c>
      <c r="F30" s="35">
        <v>161706</v>
      </c>
      <c r="G30" s="35">
        <v>162221</v>
      </c>
      <c r="H30" s="35">
        <v>162998</v>
      </c>
      <c r="I30" s="35">
        <v>164214</v>
      </c>
      <c r="J30" s="35">
        <v>164808</v>
      </c>
      <c r="K30" s="35">
        <v>165515</v>
      </c>
      <c r="L30" s="35">
        <v>165684</v>
      </c>
      <c r="M30" s="35">
        <v>165200</v>
      </c>
      <c r="N30" s="35">
        <v>165253</v>
      </c>
      <c r="O30" s="35">
        <v>165715</v>
      </c>
      <c r="P30" s="35">
        <v>165986</v>
      </c>
      <c r="Q30" s="35">
        <v>165651</v>
      </c>
      <c r="R30" s="35">
        <v>165261</v>
      </c>
      <c r="S30" s="35">
        <v>165146</v>
      </c>
      <c r="T30" s="35">
        <v>169578</v>
      </c>
      <c r="U30" s="35">
        <v>171452</v>
      </c>
      <c r="V30" s="35">
        <v>171982</v>
      </c>
      <c r="W30" s="35">
        <v>172462</v>
      </c>
      <c r="X30" s="35">
        <v>172781</v>
      </c>
    </row>
    <row r="31" spans="1:24" x14ac:dyDescent="0.2">
      <c r="A31" t="s">
        <v>282</v>
      </c>
      <c r="B31" t="s">
        <v>255</v>
      </c>
      <c r="C31" t="s">
        <v>256</v>
      </c>
      <c r="D31" s="35">
        <v>126698</v>
      </c>
      <c r="E31" s="35">
        <v>126822</v>
      </c>
      <c r="F31" s="35">
        <v>127462</v>
      </c>
      <c r="G31" s="35">
        <v>127763</v>
      </c>
      <c r="H31" s="35">
        <v>127769</v>
      </c>
      <c r="I31" s="35">
        <v>127066</v>
      </c>
      <c r="J31" s="35">
        <v>126024</v>
      </c>
      <c r="K31" s="35">
        <v>125463</v>
      </c>
      <c r="L31" s="35">
        <v>125087</v>
      </c>
      <c r="M31" s="35">
        <v>125098</v>
      </c>
      <c r="N31" s="35">
        <v>124952</v>
      </c>
      <c r="O31" s="35">
        <v>125114</v>
      </c>
      <c r="P31" s="35">
        <v>125229</v>
      </c>
      <c r="Q31" s="35">
        <v>125100</v>
      </c>
      <c r="R31" s="35">
        <v>124625</v>
      </c>
      <c r="S31" s="35">
        <v>124292</v>
      </c>
      <c r="T31" s="35">
        <v>125535</v>
      </c>
      <c r="U31" s="35">
        <v>126095</v>
      </c>
      <c r="V31" s="35">
        <v>126585</v>
      </c>
      <c r="W31" s="35">
        <v>126861</v>
      </c>
      <c r="X31" s="35">
        <v>125247</v>
      </c>
    </row>
    <row r="32" spans="1:24" x14ac:dyDescent="0.2">
      <c r="A32" t="s">
        <v>283</v>
      </c>
      <c r="B32" t="s">
        <v>255</v>
      </c>
      <c r="C32" t="s">
        <v>256</v>
      </c>
      <c r="D32" s="35">
        <v>695868</v>
      </c>
      <c r="E32" s="35">
        <v>700033</v>
      </c>
      <c r="F32" s="35">
        <v>704341</v>
      </c>
      <c r="G32" s="35">
        <v>710292</v>
      </c>
      <c r="H32" s="35">
        <v>713063</v>
      </c>
      <c r="I32" s="35">
        <v>715928</v>
      </c>
      <c r="J32" s="35">
        <v>719065</v>
      </c>
      <c r="K32" s="35">
        <v>723251</v>
      </c>
      <c r="L32" s="35">
        <v>729333</v>
      </c>
      <c r="M32" s="35">
        <v>736368</v>
      </c>
      <c r="N32" s="35">
        <v>746059</v>
      </c>
      <c r="O32" s="35">
        <v>759403</v>
      </c>
      <c r="P32" s="35">
        <v>770360</v>
      </c>
      <c r="Q32" s="35">
        <v>782810</v>
      </c>
      <c r="R32" s="35">
        <v>794067</v>
      </c>
      <c r="S32" s="35">
        <v>810929</v>
      </c>
      <c r="T32" s="35">
        <v>817603</v>
      </c>
      <c r="U32" s="35">
        <v>831823</v>
      </c>
      <c r="V32" s="35">
        <v>844165</v>
      </c>
      <c r="W32" s="35">
        <v>850056</v>
      </c>
      <c r="X32" s="35">
        <v>852778</v>
      </c>
    </row>
    <row r="33" spans="1:24" x14ac:dyDescent="0.2">
      <c r="A33" t="s">
        <v>284</v>
      </c>
      <c r="B33" t="s">
        <v>255</v>
      </c>
      <c r="C33" t="s">
        <v>256</v>
      </c>
      <c r="D33" s="35">
        <v>197031</v>
      </c>
      <c r="E33" s="35">
        <v>196959</v>
      </c>
      <c r="F33" s="35">
        <v>198062</v>
      </c>
      <c r="G33" s="35">
        <v>199142</v>
      </c>
      <c r="H33" s="35">
        <v>199434</v>
      </c>
      <c r="I33" s="35">
        <v>200142</v>
      </c>
      <c r="J33" s="35">
        <v>202481</v>
      </c>
      <c r="K33" s="35">
        <v>205240</v>
      </c>
      <c r="L33" s="35">
        <v>209590</v>
      </c>
      <c r="M33" s="35">
        <v>213482</v>
      </c>
      <c r="N33" s="35">
        <v>217710</v>
      </c>
      <c r="O33" s="35">
        <v>224595</v>
      </c>
      <c r="P33" s="35">
        <v>230802</v>
      </c>
      <c r="Q33" s="35">
        <v>236431</v>
      </c>
      <c r="R33" s="35">
        <v>240583</v>
      </c>
      <c r="S33" s="35">
        <v>247192</v>
      </c>
      <c r="T33" s="35">
        <v>251167</v>
      </c>
      <c r="U33" s="35">
        <v>256317</v>
      </c>
      <c r="V33" s="35">
        <v>260865</v>
      </c>
      <c r="W33" s="35">
        <v>263184</v>
      </c>
      <c r="X33" s="35">
        <v>263659</v>
      </c>
    </row>
    <row r="34" spans="1:24" x14ac:dyDescent="0.2">
      <c r="A34" t="s">
        <v>285</v>
      </c>
      <c r="B34" t="s">
        <v>255</v>
      </c>
      <c r="C34" t="s">
        <v>256</v>
      </c>
      <c r="D34" s="35">
        <v>231077</v>
      </c>
      <c r="E34" s="35">
        <v>232829</v>
      </c>
      <c r="F34" s="35">
        <v>234445</v>
      </c>
      <c r="G34" s="35">
        <v>236780</v>
      </c>
      <c r="H34" s="35">
        <v>238297</v>
      </c>
      <c r="I34" s="35">
        <v>240548</v>
      </c>
      <c r="J34" s="35">
        <v>244193</v>
      </c>
      <c r="K34" s="35">
        <v>249745</v>
      </c>
      <c r="L34" s="35">
        <v>256355</v>
      </c>
      <c r="M34" s="35">
        <v>262929</v>
      </c>
      <c r="N34" s="35">
        <v>270226</v>
      </c>
      <c r="O34" s="35">
        <v>280906</v>
      </c>
      <c r="P34" s="35">
        <v>290603</v>
      </c>
      <c r="Q34" s="35">
        <v>298455</v>
      </c>
      <c r="R34" s="35">
        <v>305010</v>
      </c>
      <c r="S34" s="35">
        <v>314769</v>
      </c>
      <c r="T34" s="35">
        <v>315702</v>
      </c>
      <c r="U34" s="35">
        <v>323148</v>
      </c>
      <c r="V34" s="35">
        <v>330429</v>
      </c>
      <c r="W34" s="35">
        <v>336614</v>
      </c>
      <c r="X34" s="35">
        <v>340086</v>
      </c>
    </row>
    <row r="35" spans="1:24" x14ac:dyDescent="0.2">
      <c r="A35" t="s">
        <v>286</v>
      </c>
      <c r="B35" t="s">
        <v>255</v>
      </c>
      <c r="D35" s="35"/>
      <c r="E35" s="35"/>
      <c r="F35" s="35"/>
      <c r="G35" s="35"/>
      <c r="H35" s="35"/>
      <c r="I35" s="35"/>
      <c r="J35" s="35"/>
      <c r="K35" s="35"/>
      <c r="L35" s="35"/>
      <c r="M35" s="35"/>
      <c r="N35" s="35"/>
      <c r="O35" s="35"/>
      <c r="P35" s="35"/>
      <c r="Q35" s="35"/>
      <c r="R35" s="35"/>
      <c r="S35" s="35">
        <v>120987</v>
      </c>
      <c r="T35" s="35">
        <v>122403</v>
      </c>
      <c r="U35" s="35">
        <v>124687</v>
      </c>
      <c r="V35" s="35">
        <v>126917</v>
      </c>
      <c r="W35" s="35">
        <v>128851</v>
      </c>
      <c r="X35" s="35">
        <v>130027</v>
      </c>
    </row>
    <row r="36" spans="1:24" x14ac:dyDescent="0.2">
      <c r="A36" t="s">
        <v>287</v>
      </c>
      <c r="B36" t="s">
        <v>255</v>
      </c>
      <c r="C36" t="s">
        <v>256</v>
      </c>
      <c r="D36" s="35">
        <v>977834</v>
      </c>
      <c r="E36" s="35">
        <v>1007510</v>
      </c>
      <c r="F36" s="35">
        <v>1029552</v>
      </c>
      <c r="G36" s="35">
        <v>1053232</v>
      </c>
      <c r="H36" s="35">
        <v>1087941</v>
      </c>
      <c r="I36" s="35">
        <v>1124388</v>
      </c>
      <c r="J36" s="35">
        <v>1153769</v>
      </c>
      <c r="K36" s="35">
        <v>1185812</v>
      </c>
      <c r="L36" s="35">
        <v>1219194</v>
      </c>
      <c r="M36" s="35">
        <v>1240158</v>
      </c>
      <c r="N36" s="35">
        <v>1264460</v>
      </c>
      <c r="O36" s="35">
        <v>1304711</v>
      </c>
      <c r="P36" s="35">
        <v>1354223</v>
      </c>
      <c r="Q36" s="35">
        <v>1401462</v>
      </c>
      <c r="R36" s="35">
        <v>1432169</v>
      </c>
      <c r="S36" s="35">
        <v>1462927</v>
      </c>
      <c r="T36" s="35">
        <v>1458336</v>
      </c>
      <c r="U36" s="35">
        <v>1483528</v>
      </c>
      <c r="V36" s="35">
        <v>1514029</v>
      </c>
      <c r="W36" s="35">
        <v>1543283</v>
      </c>
      <c r="X36" s="35">
        <v>1559284</v>
      </c>
    </row>
    <row r="37" spans="1:24" x14ac:dyDescent="0.2">
      <c r="A37" t="s">
        <v>288</v>
      </c>
      <c r="B37" t="s">
        <v>255</v>
      </c>
      <c r="C37" t="s">
        <v>256</v>
      </c>
      <c r="D37" s="35">
        <v>962323</v>
      </c>
      <c r="E37" s="35">
        <v>984538</v>
      </c>
      <c r="F37" s="35">
        <v>1000866</v>
      </c>
      <c r="G37" s="35">
        <v>1017054</v>
      </c>
      <c r="H37" s="35">
        <v>1041966</v>
      </c>
      <c r="I37" s="35">
        <v>1074111</v>
      </c>
      <c r="J37" s="35">
        <v>1104557</v>
      </c>
      <c r="K37" s="35">
        <v>1131156</v>
      </c>
      <c r="L37" s="35">
        <v>1161950</v>
      </c>
      <c r="M37" s="35">
        <v>1183047</v>
      </c>
      <c r="N37" s="35">
        <v>1206040</v>
      </c>
      <c r="O37" s="35">
        <v>1238949</v>
      </c>
      <c r="P37" s="35">
        <v>1282525</v>
      </c>
      <c r="Q37" s="35">
        <v>1327425</v>
      </c>
      <c r="R37" s="35">
        <v>1358345</v>
      </c>
      <c r="S37" s="35">
        <v>1386788</v>
      </c>
      <c r="T37" s="35">
        <v>1390149</v>
      </c>
      <c r="U37" s="35">
        <v>1415351</v>
      </c>
      <c r="V37" s="35">
        <v>1442805</v>
      </c>
      <c r="W37" s="35">
        <v>1468926</v>
      </c>
      <c r="X37" s="35">
        <v>1480754</v>
      </c>
    </row>
    <row r="38" spans="1:24" x14ac:dyDescent="0.2">
      <c r="A38" t="s">
        <v>289</v>
      </c>
      <c r="B38" t="s">
        <v>255</v>
      </c>
      <c r="C38" t="s">
        <v>256</v>
      </c>
      <c r="D38" s="35">
        <v>154188</v>
      </c>
      <c r="E38" s="35">
        <v>155950</v>
      </c>
      <c r="F38" s="35">
        <v>158370</v>
      </c>
      <c r="G38" s="35">
        <v>161066</v>
      </c>
      <c r="H38" s="35">
        <v>163577</v>
      </c>
      <c r="I38" s="35">
        <v>167110</v>
      </c>
      <c r="J38" s="35">
        <v>170987</v>
      </c>
      <c r="K38" s="35">
        <v>175041</v>
      </c>
      <c r="L38" s="35">
        <v>178220</v>
      </c>
      <c r="M38" s="35">
        <v>181366</v>
      </c>
      <c r="N38" s="35">
        <v>183524</v>
      </c>
      <c r="O38" s="35">
        <v>185694</v>
      </c>
      <c r="P38" s="35">
        <v>187975</v>
      </c>
      <c r="Q38" s="35">
        <v>191373</v>
      </c>
      <c r="R38" s="35">
        <v>195305</v>
      </c>
      <c r="S38" s="35">
        <v>199494</v>
      </c>
      <c r="T38" s="35">
        <v>208476</v>
      </c>
      <c r="U38" s="35">
        <v>213831</v>
      </c>
      <c r="V38" s="35">
        <v>218454</v>
      </c>
      <c r="W38" s="35">
        <v>222748</v>
      </c>
      <c r="X38" s="35">
        <v>229400</v>
      </c>
    </row>
    <row r="39" spans="1:24" x14ac:dyDescent="0.2">
      <c r="A39" t="s">
        <v>290</v>
      </c>
      <c r="B39" t="s">
        <v>255</v>
      </c>
      <c r="C39" t="s">
        <v>256</v>
      </c>
      <c r="D39" s="35">
        <v>153934</v>
      </c>
      <c r="E39" s="35">
        <v>155364</v>
      </c>
      <c r="F39" s="35">
        <v>157057</v>
      </c>
      <c r="G39" s="35">
        <v>159710</v>
      </c>
      <c r="H39" s="35">
        <v>161930</v>
      </c>
      <c r="I39" s="35">
        <v>164310</v>
      </c>
      <c r="J39" s="35">
        <v>165676</v>
      </c>
      <c r="K39" s="35">
        <v>168000</v>
      </c>
      <c r="L39" s="35">
        <v>170566</v>
      </c>
      <c r="M39" s="35">
        <v>172720</v>
      </c>
      <c r="N39" s="35">
        <v>174321</v>
      </c>
      <c r="O39" s="35">
        <v>176645</v>
      </c>
      <c r="P39" s="35">
        <v>178430</v>
      </c>
      <c r="Q39" s="35">
        <v>180784</v>
      </c>
      <c r="R39" s="35">
        <v>184021</v>
      </c>
      <c r="S39" s="35">
        <v>188419</v>
      </c>
      <c r="T39" s="35">
        <v>193390</v>
      </c>
      <c r="U39" s="35">
        <v>198060</v>
      </c>
      <c r="V39" s="35">
        <v>202432</v>
      </c>
      <c r="W39" s="35">
        <v>204265</v>
      </c>
      <c r="X39" s="35">
        <v>205847</v>
      </c>
    </row>
    <row r="40" spans="1:24" x14ac:dyDescent="0.2">
      <c r="A40" t="s">
        <v>291</v>
      </c>
      <c r="B40" t="s">
        <v>255</v>
      </c>
      <c r="C40" t="s">
        <v>256</v>
      </c>
      <c r="D40" s="35">
        <v>2074543</v>
      </c>
      <c r="E40" s="35">
        <v>2098155</v>
      </c>
      <c r="F40" s="35">
        <v>2115570</v>
      </c>
      <c r="G40" s="35">
        <v>2133234</v>
      </c>
      <c r="H40" s="35">
        <v>2159016</v>
      </c>
      <c r="I40" s="35">
        <v>2188844</v>
      </c>
      <c r="J40" s="35">
        <v>2218134</v>
      </c>
      <c r="K40" s="35">
        <v>2254269</v>
      </c>
      <c r="L40" s="35">
        <v>2301492</v>
      </c>
      <c r="M40" s="35">
        <v>2344347</v>
      </c>
      <c r="N40" s="35">
        <v>2373045</v>
      </c>
      <c r="O40" s="35">
        <v>2411326</v>
      </c>
      <c r="P40" s="35">
        <v>2445781</v>
      </c>
      <c r="Q40" s="35">
        <v>2483743</v>
      </c>
      <c r="R40" s="35">
        <v>2509942</v>
      </c>
      <c r="S40" s="35">
        <v>2542278</v>
      </c>
      <c r="T40" s="35">
        <v>2616908</v>
      </c>
      <c r="U40" s="35">
        <v>2658590</v>
      </c>
      <c r="V40" s="35">
        <v>2706793</v>
      </c>
      <c r="W40" s="35">
        <v>2737698</v>
      </c>
      <c r="X40" s="35">
        <v>2773148</v>
      </c>
    </row>
    <row r="41" spans="1:24" x14ac:dyDescent="0.2">
      <c r="A41" t="s">
        <v>292</v>
      </c>
      <c r="B41" t="s">
        <v>255</v>
      </c>
      <c r="C41" t="s">
        <v>256</v>
      </c>
      <c r="D41" s="35">
        <v>325765</v>
      </c>
      <c r="E41" s="35">
        <v>328300</v>
      </c>
      <c r="F41" s="35">
        <v>330844</v>
      </c>
      <c r="G41" s="35">
        <v>333331</v>
      </c>
      <c r="H41" s="35">
        <v>336856</v>
      </c>
      <c r="I41" s="35">
        <v>339711</v>
      </c>
      <c r="J41" s="35">
        <v>341571</v>
      </c>
      <c r="K41" s="35">
        <v>344085</v>
      </c>
      <c r="L41" s="35">
        <v>348070</v>
      </c>
      <c r="M41" s="35">
        <v>351210</v>
      </c>
      <c r="N41" s="35">
        <v>352072</v>
      </c>
      <c r="O41" s="35">
        <v>355497</v>
      </c>
      <c r="P41" s="35">
        <v>358351</v>
      </c>
      <c r="Q41" s="35">
        <v>362376</v>
      </c>
      <c r="R41" s="35">
        <v>366852</v>
      </c>
      <c r="S41" s="35">
        <v>372795</v>
      </c>
      <c r="T41" s="35">
        <v>390666</v>
      </c>
      <c r="U41" s="35">
        <v>396840</v>
      </c>
      <c r="V41" s="35">
        <v>403455</v>
      </c>
      <c r="W41" s="35">
        <v>408883</v>
      </c>
      <c r="X41" s="35">
        <v>415573</v>
      </c>
    </row>
    <row r="42" spans="1:24" x14ac:dyDescent="0.2">
      <c r="A42" t="s">
        <v>293</v>
      </c>
    </row>
    <row r="43" spans="1:24" x14ac:dyDescent="0.2">
      <c r="A43">
        <v>1</v>
      </c>
      <c r="B43" t="s">
        <v>294</v>
      </c>
    </row>
    <row r="44" spans="1:24" x14ac:dyDescent="0.2">
      <c r="A44">
        <v>2</v>
      </c>
      <c r="B44" t="s">
        <v>295</v>
      </c>
    </row>
    <row r="45" spans="1:24" x14ac:dyDescent="0.2">
      <c r="A45">
        <v>3</v>
      </c>
      <c r="B45" t="s">
        <v>296</v>
      </c>
    </row>
    <row r="46" spans="1:24" x14ac:dyDescent="0.2">
      <c r="A46">
        <v>4</v>
      </c>
      <c r="B46" t="s">
        <v>297</v>
      </c>
    </row>
    <row r="47" spans="1:24" x14ac:dyDescent="0.2">
      <c r="A47">
        <v>5</v>
      </c>
      <c r="B47" t="s">
        <v>298</v>
      </c>
    </row>
    <row r="48" spans="1:24" x14ac:dyDescent="0.2">
      <c r="A48">
        <v>6</v>
      </c>
      <c r="B48" t="s">
        <v>299</v>
      </c>
    </row>
    <row r="49" spans="1:2" x14ac:dyDescent="0.2">
      <c r="A49">
        <v>7</v>
      </c>
      <c r="B49" t="s">
        <v>300</v>
      </c>
    </row>
    <row r="50" spans="1:2" x14ac:dyDescent="0.2">
      <c r="A50">
        <v>8</v>
      </c>
      <c r="B50" t="s">
        <v>301</v>
      </c>
    </row>
    <row r="51" spans="1:2" x14ac:dyDescent="0.2">
      <c r="A51" t="s">
        <v>302</v>
      </c>
    </row>
    <row r="52" spans="1:2" x14ac:dyDescent="0.2">
      <c r="A52" t="s">
        <v>303</v>
      </c>
    </row>
    <row r="53" spans="1:2" x14ac:dyDescent="0.2">
      <c r="A5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S93"/>
  <sheetViews>
    <sheetView workbookViewId="0">
      <pane xSplit="1" ySplit="4" topLeftCell="Y14" activePane="bottomRight" state="frozen"/>
      <selection pane="topRight" activeCell="H6783" sqref="H6783"/>
      <selection pane="bottomLeft" activeCell="H6783" sqref="H6783"/>
      <selection pane="bottomRight" activeCell="H6783" sqref="H6783"/>
    </sheetView>
  </sheetViews>
  <sheetFormatPr defaultRowHeight="14.25" x14ac:dyDescent="0.2"/>
  <cols>
    <col min="1" max="1" width="14.375" customWidth="1"/>
    <col min="2" max="2" width="7.375" customWidth="1"/>
    <col min="4" max="41" width="9.875" customWidth="1"/>
    <col min="42" max="45" width="10.625" customWidth="1"/>
  </cols>
  <sheetData>
    <row r="1" spans="1:45" x14ac:dyDescent="0.2">
      <c r="A1" t="s">
        <v>305</v>
      </c>
      <c r="B1" s="5" t="s">
        <v>306</v>
      </c>
    </row>
    <row r="2" spans="1:45" x14ac:dyDescent="0.2">
      <c r="A2" t="s">
        <v>307</v>
      </c>
    </row>
    <row r="3" spans="1:45" x14ac:dyDescent="0.2">
      <c r="A3" t="s">
        <v>308</v>
      </c>
    </row>
    <row r="4" spans="1:45" x14ac:dyDescent="0.2">
      <c r="A4" t="s">
        <v>251</v>
      </c>
      <c r="B4" t="s">
        <v>252</v>
      </c>
      <c r="C4" t="s">
        <v>309</v>
      </c>
      <c r="D4">
        <v>1980</v>
      </c>
      <c r="E4">
        <v>1981</v>
      </c>
      <c r="F4">
        <v>1982</v>
      </c>
      <c r="G4">
        <v>1983</v>
      </c>
      <c r="H4">
        <v>1984</v>
      </c>
      <c r="I4">
        <v>1985</v>
      </c>
      <c r="J4">
        <v>1986</v>
      </c>
      <c r="K4">
        <v>1987</v>
      </c>
      <c r="L4">
        <v>1988</v>
      </c>
      <c r="M4">
        <v>1989</v>
      </c>
      <c r="N4">
        <v>1990</v>
      </c>
      <c r="O4">
        <v>1991</v>
      </c>
      <c r="P4">
        <v>1992</v>
      </c>
      <c r="Q4">
        <v>1993</v>
      </c>
      <c r="R4">
        <v>1994</v>
      </c>
      <c r="S4">
        <v>1995</v>
      </c>
      <c r="T4">
        <v>1996</v>
      </c>
      <c r="U4">
        <v>1997</v>
      </c>
      <c r="V4">
        <v>1998</v>
      </c>
      <c r="W4">
        <v>1999</v>
      </c>
      <c r="X4">
        <v>2000</v>
      </c>
      <c r="Y4">
        <v>2001</v>
      </c>
      <c r="Z4">
        <v>2002</v>
      </c>
      <c r="AA4">
        <v>2003</v>
      </c>
      <c r="AB4">
        <v>2004</v>
      </c>
      <c r="AC4">
        <v>2005</v>
      </c>
      <c r="AD4">
        <v>2006</v>
      </c>
      <c r="AE4">
        <v>2007</v>
      </c>
      <c r="AF4">
        <v>2008</v>
      </c>
      <c r="AG4">
        <v>2009</v>
      </c>
      <c r="AH4">
        <v>2010</v>
      </c>
      <c r="AI4">
        <v>2011</v>
      </c>
      <c r="AJ4">
        <v>2012</v>
      </c>
      <c r="AK4">
        <v>2013</v>
      </c>
      <c r="AL4">
        <v>2014</v>
      </c>
      <c r="AM4">
        <v>2015</v>
      </c>
      <c r="AN4">
        <v>2016</v>
      </c>
      <c r="AO4">
        <v>2017</v>
      </c>
      <c r="AP4">
        <v>2018</v>
      </c>
      <c r="AQ4">
        <v>2019</v>
      </c>
      <c r="AR4">
        <v>2020</v>
      </c>
      <c r="AS4">
        <v>2021</v>
      </c>
    </row>
    <row r="5" spans="1:45" x14ac:dyDescent="0.2">
      <c r="A5" t="s">
        <v>310</v>
      </c>
      <c r="B5" t="s">
        <v>255</v>
      </c>
      <c r="C5" t="s">
        <v>256</v>
      </c>
      <c r="D5" s="36">
        <v>24515667</v>
      </c>
      <c r="E5" s="36">
        <v>24819915</v>
      </c>
      <c r="F5" s="36">
        <v>25116942</v>
      </c>
      <c r="G5" s="36">
        <v>25366451</v>
      </c>
      <c r="H5" s="36">
        <v>25607053</v>
      </c>
      <c r="I5" s="36">
        <v>25842116</v>
      </c>
      <c r="J5" s="36">
        <v>26100278</v>
      </c>
      <c r="K5" s="36">
        <v>26446601</v>
      </c>
      <c r="L5" s="36">
        <v>26791747</v>
      </c>
      <c r="M5" s="36">
        <v>27276781</v>
      </c>
      <c r="N5" s="36">
        <v>27691138</v>
      </c>
      <c r="O5" s="36">
        <v>28037420</v>
      </c>
      <c r="P5" s="36">
        <v>28371264</v>
      </c>
      <c r="Q5" s="36">
        <v>28684764</v>
      </c>
      <c r="R5" s="36">
        <v>29000663</v>
      </c>
      <c r="S5" s="36">
        <v>29302311</v>
      </c>
      <c r="T5" s="36">
        <v>29610218</v>
      </c>
      <c r="U5" s="36">
        <v>29905948</v>
      </c>
      <c r="V5" s="36">
        <v>30155173</v>
      </c>
      <c r="W5" s="36">
        <v>30401286</v>
      </c>
      <c r="X5" s="36">
        <v>30685730</v>
      </c>
      <c r="Y5" s="36">
        <v>31020596</v>
      </c>
      <c r="Z5" s="36">
        <v>31358418</v>
      </c>
      <c r="AA5" s="36">
        <v>31641630</v>
      </c>
      <c r="AB5" s="36">
        <v>31938004</v>
      </c>
      <c r="AC5" s="36">
        <v>32242364</v>
      </c>
      <c r="AD5" s="36">
        <v>32570505</v>
      </c>
      <c r="AE5" s="36">
        <v>32887928</v>
      </c>
      <c r="AF5" s="36">
        <v>33245773</v>
      </c>
      <c r="AG5" s="36">
        <v>33628571</v>
      </c>
      <c r="AH5" s="36">
        <v>34005274</v>
      </c>
      <c r="AI5" s="36">
        <v>34342780</v>
      </c>
      <c r="AJ5" s="36">
        <v>34750545</v>
      </c>
      <c r="AK5" s="36">
        <v>35152370</v>
      </c>
      <c r="AL5" s="36">
        <v>35535348</v>
      </c>
      <c r="AM5" s="36">
        <v>35832513</v>
      </c>
      <c r="AN5" s="36">
        <v>36264604</v>
      </c>
      <c r="AO5" s="36">
        <v>36545295</v>
      </c>
      <c r="AP5" s="36">
        <v>37065178</v>
      </c>
      <c r="AQ5" s="36">
        <v>37593384</v>
      </c>
      <c r="AR5" s="36">
        <v>38005238</v>
      </c>
      <c r="AS5" s="36">
        <v>38246108</v>
      </c>
    </row>
    <row r="6" spans="1:45" x14ac:dyDescent="0.2">
      <c r="A6" t="s">
        <v>98</v>
      </c>
      <c r="B6" t="s">
        <v>255</v>
      </c>
      <c r="C6" t="s">
        <v>256</v>
      </c>
      <c r="D6" s="36">
        <v>572759</v>
      </c>
      <c r="E6" s="36">
        <v>575302</v>
      </c>
      <c r="F6" s="36">
        <v>573795</v>
      </c>
      <c r="G6" s="36">
        <v>579164</v>
      </c>
      <c r="H6" s="36">
        <v>580065</v>
      </c>
      <c r="I6" s="36">
        <v>579275</v>
      </c>
      <c r="J6" s="36">
        <v>576306</v>
      </c>
      <c r="K6" s="36">
        <v>575242</v>
      </c>
      <c r="L6" s="36">
        <v>574982</v>
      </c>
      <c r="M6" s="36">
        <v>576551</v>
      </c>
      <c r="N6" s="36">
        <v>577368</v>
      </c>
      <c r="O6" s="36">
        <v>579644</v>
      </c>
      <c r="P6" s="36">
        <v>580109</v>
      </c>
      <c r="Q6" s="36">
        <v>579977</v>
      </c>
      <c r="R6" s="36">
        <v>574466</v>
      </c>
      <c r="S6" s="36">
        <v>567397</v>
      </c>
      <c r="T6" s="36">
        <v>559698</v>
      </c>
      <c r="U6" s="36">
        <v>550911</v>
      </c>
      <c r="V6" s="36">
        <v>539843</v>
      </c>
      <c r="W6" s="36">
        <v>533329</v>
      </c>
      <c r="X6" s="36">
        <v>527966</v>
      </c>
      <c r="Y6" s="36">
        <v>522046</v>
      </c>
      <c r="Z6" s="36">
        <v>519483</v>
      </c>
      <c r="AA6" s="36">
        <v>518445</v>
      </c>
      <c r="AB6" s="36">
        <v>517402</v>
      </c>
      <c r="AC6" s="36">
        <v>514315</v>
      </c>
      <c r="AD6" s="36">
        <v>510584</v>
      </c>
      <c r="AE6" s="36">
        <v>509039</v>
      </c>
      <c r="AF6" s="36">
        <v>511543</v>
      </c>
      <c r="AG6" s="36">
        <v>516729</v>
      </c>
      <c r="AH6" s="36">
        <v>521972</v>
      </c>
      <c r="AI6" s="36">
        <v>525037</v>
      </c>
      <c r="AJ6" s="36">
        <v>526450</v>
      </c>
      <c r="AK6" s="36">
        <v>527399</v>
      </c>
      <c r="AL6" s="36">
        <v>528386</v>
      </c>
      <c r="AM6" s="36">
        <v>528815</v>
      </c>
      <c r="AN6" s="36">
        <v>530305</v>
      </c>
      <c r="AO6" s="36">
        <v>528249</v>
      </c>
      <c r="AP6" s="36">
        <v>525560</v>
      </c>
      <c r="AQ6" s="36">
        <v>523476</v>
      </c>
      <c r="AR6" s="36">
        <v>522103</v>
      </c>
      <c r="AS6" s="36">
        <v>520553</v>
      </c>
    </row>
    <row r="7" spans="1:45" x14ac:dyDescent="0.2">
      <c r="A7" t="s">
        <v>95</v>
      </c>
      <c r="B7" t="s">
        <v>255</v>
      </c>
      <c r="C7" t="s">
        <v>256</v>
      </c>
      <c r="D7" s="36">
        <v>123735</v>
      </c>
      <c r="E7" s="36">
        <v>123551</v>
      </c>
      <c r="F7" s="36">
        <v>123588</v>
      </c>
      <c r="G7" s="36">
        <v>125102</v>
      </c>
      <c r="H7" s="36">
        <v>126563</v>
      </c>
      <c r="I7" s="36">
        <v>127619</v>
      </c>
      <c r="J7" s="36">
        <v>128436</v>
      </c>
      <c r="K7" s="36">
        <v>128641</v>
      </c>
      <c r="L7" s="36">
        <v>129289</v>
      </c>
      <c r="M7" s="36">
        <v>130153</v>
      </c>
      <c r="N7" s="36">
        <v>130404</v>
      </c>
      <c r="O7" s="36">
        <v>130369</v>
      </c>
      <c r="P7" s="36">
        <v>130827</v>
      </c>
      <c r="Q7" s="36">
        <v>132177</v>
      </c>
      <c r="R7" s="36">
        <v>133437</v>
      </c>
      <c r="S7" s="36">
        <v>134415</v>
      </c>
      <c r="T7" s="36">
        <v>135737</v>
      </c>
      <c r="U7" s="36">
        <v>136095</v>
      </c>
      <c r="V7" s="36">
        <v>135804</v>
      </c>
      <c r="W7" s="36">
        <v>136281</v>
      </c>
      <c r="X7" s="36">
        <v>136470</v>
      </c>
      <c r="Y7" s="36">
        <v>136665</v>
      </c>
      <c r="Z7" s="36">
        <v>136876</v>
      </c>
      <c r="AA7" s="36">
        <v>137221</v>
      </c>
      <c r="AB7" s="36">
        <v>137681</v>
      </c>
      <c r="AC7" s="36">
        <v>138064</v>
      </c>
      <c r="AD7" s="36">
        <v>137865</v>
      </c>
      <c r="AE7" s="36">
        <v>137721</v>
      </c>
      <c r="AF7" s="36">
        <v>138764</v>
      </c>
      <c r="AG7" s="36">
        <v>139909</v>
      </c>
      <c r="AH7" s="36">
        <v>141678</v>
      </c>
      <c r="AI7" s="36">
        <v>144038</v>
      </c>
      <c r="AJ7" s="36">
        <v>145080</v>
      </c>
      <c r="AK7" s="36">
        <v>145198</v>
      </c>
      <c r="AL7" s="36">
        <v>145915</v>
      </c>
      <c r="AM7" s="36">
        <v>146791</v>
      </c>
      <c r="AN7" s="36">
        <v>149472</v>
      </c>
      <c r="AO7" s="36">
        <v>150402</v>
      </c>
      <c r="AP7" s="36">
        <v>153396</v>
      </c>
      <c r="AQ7" s="36">
        <v>157262</v>
      </c>
      <c r="AR7" s="36">
        <v>159625</v>
      </c>
      <c r="AS7" s="36">
        <v>164318</v>
      </c>
    </row>
    <row r="8" spans="1:45" x14ac:dyDescent="0.2">
      <c r="A8" t="s">
        <v>92</v>
      </c>
      <c r="B8" t="s">
        <v>255</v>
      </c>
      <c r="C8" t="s">
        <v>256</v>
      </c>
      <c r="D8" s="36">
        <v>852659</v>
      </c>
      <c r="E8" s="36">
        <v>854871</v>
      </c>
      <c r="F8" s="36">
        <v>859038</v>
      </c>
      <c r="G8" s="36">
        <v>868289</v>
      </c>
      <c r="H8" s="36">
        <v>877471</v>
      </c>
      <c r="I8" s="36">
        <v>885848</v>
      </c>
      <c r="J8" s="36">
        <v>889087</v>
      </c>
      <c r="K8" s="36">
        <v>893606</v>
      </c>
      <c r="L8" s="36">
        <v>897216</v>
      </c>
      <c r="M8" s="36">
        <v>903841</v>
      </c>
      <c r="N8" s="36">
        <v>910451</v>
      </c>
      <c r="O8" s="36">
        <v>914969</v>
      </c>
      <c r="P8" s="36">
        <v>919451</v>
      </c>
      <c r="Q8" s="36">
        <v>923925</v>
      </c>
      <c r="R8" s="36">
        <v>926871</v>
      </c>
      <c r="S8" s="36">
        <v>928120</v>
      </c>
      <c r="T8" s="36">
        <v>931327</v>
      </c>
      <c r="U8" s="36">
        <v>932402</v>
      </c>
      <c r="V8" s="36">
        <v>931836</v>
      </c>
      <c r="W8" s="36">
        <v>933784</v>
      </c>
      <c r="X8" s="36">
        <v>933821</v>
      </c>
      <c r="Y8" s="36">
        <v>932491</v>
      </c>
      <c r="Z8" s="36">
        <v>935155</v>
      </c>
      <c r="AA8" s="36">
        <v>937676</v>
      </c>
      <c r="AB8" s="36">
        <v>939612</v>
      </c>
      <c r="AC8" s="36">
        <v>937899</v>
      </c>
      <c r="AD8" s="36">
        <v>937869</v>
      </c>
      <c r="AE8" s="36">
        <v>935071</v>
      </c>
      <c r="AF8" s="36">
        <v>935865</v>
      </c>
      <c r="AG8" s="36">
        <v>938194</v>
      </c>
      <c r="AH8" s="36">
        <v>942073</v>
      </c>
      <c r="AI8" s="36">
        <v>944469</v>
      </c>
      <c r="AJ8" s="36">
        <v>944943</v>
      </c>
      <c r="AK8" s="36">
        <v>943049</v>
      </c>
      <c r="AL8" s="36">
        <v>942209</v>
      </c>
      <c r="AM8" s="36">
        <v>941545</v>
      </c>
      <c r="AN8" s="36">
        <v>948618</v>
      </c>
      <c r="AO8" s="36">
        <v>950108</v>
      </c>
      <c r="AP8" s="36">
        <v>958406</v>
      </c>
      <c r="AQ8" s="36">
        <v>969747</v>
      </c>
      <c r="AR8" s="36">
        <v>979351</v>
      </c>
      <c r="AS8" s="36">
        <v>992055</v>
      </c>
    </row>
    <row r="9" spans="1:45" x14ac:dyDescent="0.2">
      <c r="A9" t="s">
        <v>89</v>
      </c>
      <c r="B9" t="s">
        <v>255</v>
      </c>
      <c r="C9" t="s">
        <v>256</v>
      </c>
      <c r="D9" s="36">
        <v>706219</v>
      </c>
      <c r="E9" s="36">
        <v>706438</v>
      </c>
      <c r="F9" s="36">
        <v>707457</v>
      </c>
      <c r="G9" s="36">
        <v>714842</v>
      </c>
      <c r="H9" s="36">
        <v>720488</v>
      </c>
      <c r="I9" s="36">
        <v>723287</v>
      </c>
      <c r="J9" s="36">
        <v>725019</v>
      </c>
      <c r="K9" s="36">
        <v>727768</v>
      </c>
      <c r="L9" s="36">
        <v>730349</v>
      </c>
      <c r="M9" s="36">
        <v>735129</v>
      </c>
      <c r="N9" s="36">
        <v>740156</v>
      </c>
      <c r="O9" s="36">
        <v>745567</v>
      </c>
      <c r="P9" s="36">
        <v>748121</v>
      </c>
      <c r="Q9" s="36">
        <v>748812</v>
      </c>
      <c r="R9" s="36">
        <v>750185</v>
      </c>
      <c r="S9" s="36">
        <v>750943</v>
      </c>
      <c r="T9" s="36">
        <v>752268</v>
      </c>
      <c r="U9" s="36">
        <v>752511</v>
      </c>
      <c r="V9" s="36">
        <v>750530</v>
      </c>
      <c r="W9" s="36">
        <v>750601</v>
      </c>
      <c r="X9" s="36">
        <v>750517</v>
      </c>
      <c r="Y9" s="36">
        <v>749819</v>
      </c>
      <c r="Z9" s="36">
        <v>749379</v>
      </c>
      <c r="AA9" s="36">
        <v>749434</v>
      </c>
      <c r="AB9" s="36">
        <v>749408</v>
      </c>
      <c r="AC9" s="36">
        <v>748044</v>
      </c>
      <c r="AD9" s="36">
        <v>745609</v>
      </c>
      <c r="AE9" s="36">
        <v>745407</v>
      </c>
      <c r="AF9" s="36">
        <v>746855</v>
      </c>
      <c r="AG9" s="36">
        <v>749954</v>
      </c>
      <c r="AH9" s="36">
        <v>753044</v>
      </c>
      <c r="AI9" s="36">
        <v>755530</v>
      </c>
      <c r="AJ9" s="36">
        <v>756777</v>
      </c>
      <c r="AK9" s="36">
        <v>755710</v>
      </c>
      <c r="AL9" s="36">
        <v>754700</v>
      </c>
      <c r="AM9" s="36">
        <v>753944</v>
      </c>
      <c r="AN9" s="36">
        <v>757384</v>
      </c>
      <c r="AO9" s="36">
        <v>766621</v>
      </c>
      <c r="AP9" s="36">
        <v>770301</v>
      </c>
      <c r="AQ9" s="36">
        <v>776868</v>
      </c>
      <c r="AR9" s="36">
        <v>781476</v>
      </c>
      <c r="AS9" s="36">
        <v>789225</v>
      </c>
    </row>
    <row r="10" spans="1:45" x14ac:dyDescent="0.2">
      <c r="A10" t="s">
        <v>86</v>
      </c>
      <c r="B10" t="s">
        <v>255</v>
      </c>
      <c r="C10" t="s">
        <v>256</v>
      </c>
      <c r="D10" s="36">
        <v>6505997</v>
      </c>
      <c r="E10" s="36">
        <v>6547207</v>
      </c>
      <c r="F10" s="36">
        <v>6580631</v>
      </c>
      <c r="G10" s="36">
        <v>6602976</v>
      </c>
      <c r="H10" s="36">
        <v>6631220</v>
      </c>
      <c r="I10" s="36">
        <v>6665802</v>
      </c>
      <c r="J10" s="36">
        <v>6708170</v>
      </c>
      <c r="K10" s="36">
        <v>6781984</v>
      </c>
      <c r="L10" s="36">
        <v>6837077</v>
      </c>
      <c r="M10" s="36">
        <v>6925128</v>
      </c>
      <c r="N10" s="36">
        <v>6996986</v>
      </c>
      <c r="O10" s="36">
        <v>7067396</v>
      </c>
      <c r="P10" s="36">
        <v>7110010</v>
      </c>
      <c r="Q10" s="36">
        <v>7156537</v>
      </c>
      <c r="R10" s="36">
        <v>7192403</v>
      </c>
      <c r="S10" s="36">
        <v>7219219</v>
      </c>
      <c r="T10" s="36">
        <v>7246897</v>
      </c>
      <c r="U10" s="36">
        <v>7274611</v>
      </c>
      <c r="V10" s="36">
        <v>7295935</v>
      </c>
      <c r="W10" s="36">
        <v>7323250</v>
      </c>
      <c r="X10" s="36">
        <v>7356951</v>
      </c>
      <c r="Y10" s="36">
        <v>7396415</v>
      </c>
      <c r="Z10" s="36">
        <v>7441498</v>
      </c>
      <c r="AA10" s="36">
        <v>7485491</v>
      </c>
      <c r="AB10" s="36">
        <v>7535278</v>
      </c>
      <c r="AC10" s="36">
        <v>7581192</v>
      </c>
      <c r="AD10" s="36">
        <v>7631873</v>
      </c>
      <c r="AE10" s="36">
        <v>7692736</v>
      </c>
      <c r="AF10" s="36">
        <v>7761504</v>
      </c>
      <c r="AG10" s="36">
        <v>7843475</v>
      </c>
      <c r="AH10" s="36">
        <v>7929365</v>
      </c>
      <c r="AI10" s="36">
        <v>8007656</v>
      </c>
      <c r="AJ10" s="36">
        <v>8085906</v>
      </c>
      <c r="AK10" s="36">
        <v>8151331</v>
      </c>
      <c r="AL10" s="36">
        <v>8210533</v>
      </c>
      <c r="AM10" s="36">
        <v>8254912</v>
      </c>
      <c r="AN10" s="36">
        <v>8321888</v>
      </c>
      <c r="AO10" s="36">
        <v>8302063</v>
      </c>
      <c r="AP10" s="36">
        <v>8401738</v>
      </c>
      <c r="AQ10" s="36">
        <v>8501703</v>
      </c>
      <c r="AR10" s="36">
        <v>8574571</v>
      </c>
      <c r="AS10" s="36">
        <v>8604495</v>
      </c>
    </row>
    <row r="11" spans="1:45" x14ac:dyDescent="0.2">
      <c r="A11" t="s">
        <v>63</v>
      </c>
      <c r="B11" t="s">
        <v>255</v>
      </c>
      <c r="C11" t="s">
        <v>256</v>
      </c>
      <c r="D11" s="36">
        <v>8746013</v>
      </c>
      <c r="E11" s="36">
        <v>8812286</v>
      </c>
      <c r="F11" s="36">
        <v>8920288</v>
      </c>
      <c r="G11" s="36">
        <v>9039564</v>
      </c>
      <c r="H11" s="36">
        <v>9167484</v>
      </c>
      <c r="I11" s="36">
        <v>9294657</v>
      </c>
      <c r="J11" s="36">
        <v>9437359</v>
      </c>
      <c r="K11" s="36">
        <v>9637945</v>
      </c>
      <c r="L11" s="36">
        <v>9838620</v>
      </c>
      <c r="M11" s="36">
        <v>10103305</v>
      </c>
      <c r="N11" s="36">
        <v>10295832</v>
      </c>
      <c r="O11" s="36">
        <v>10431316</v>
      </c>
      <c r="P11" s="36">
        <v>10572205</v>
      </c>
      <c r="Q11" s="36">
        <v>10690038</v>
      </c>
      <c r="R11" s="36">
        <v>10819146</v>
      </c>
      <c r="S11" s="36">
        <v>10950119</v>
      </c>
      <c r="T11" s="36">
        <v>11082903</v>
      </c>
      <c r="U11" s="36">
        <v>11227651</v>
      </c>
      <c r="V11" s="36">
        <v>11365901</v>
      </c>
      <c r="W11" s="36">
        <v>11504759</v>
      </c>
      <c r="X11" s="36">
        <v>11683290</v>
      </c>
      <c r="Y11" s="36">
        <v>11897370</v>
      </c>
      <c r="Z11" s="36">
        <v>12093299</v>
      </c>
      <c r="AA11" s="36">
        <v>12243758</v>
      </c>
      <c r="AB11" s="36">
        <v>12390068</v>
      </c>
      <c r="AC11" s="36">
        <v>12527990</v>
      </c>
      <c r="AD11" s="36">
        <v>12661566</v>
      </c>
      <c r="AE11" s="36">
        <v>12764195</v>
      </c>
      <c r="AF11" s="36">
        <v>12882625</v>
      </c>
      <c r="AG11" s="36">
        <v>12997687</v>
      </c>
      <c r="AH11" s="36">
        <v>13135063</v>
      </c>
      <c r="AI11" s="36">
        <v>13263544</v>
      </c>
      <c r="AJ11" s="36">
        <v>13413702</v>
      </c>
      <c r="AK11" s="36">
        <v>13555754</v>
      </c>
      <c r="AL11" s="36">
        <v>13680425</v>
      </c>
      <c r="AM11" s="36">
        <v>13789597</v>
      </c>
      <c r="AN11" s="36">
        <v>13976320</v>
      </c>
      <c r="AO11" s="36">
        <v>14070141</v>
      </c>
      <c r="AP11" s="36">
        <v>14308697</v>
      </c>
      <c r="AQ11" s="36">
        <v>14544718</v>
      </c>
      <c r="AR11" s="36">
        <v>14734014</v>
      </c>
      <c r="AS11" s="36">
        <v>14826276</v>
      </c>
    </row>
    <row r="12" spans="1:45" x14ac:dyDescent="0.2">
      <c r="A12" t="s">
        <v>62</v>
      </c>
      <c r="B12" t="s">
        <v>255</v>
      </c>
      <c r="C12" t="s">
        <v>256</v>
      </c>
      <c r="D12" s="36">
        <v>1034435</v>
      </c>
      <c r="E12" s="36">
        <v>1035545</v>
      </c>
      <c r="F12" s="36">
        <v>1045224</v>
      </c>
      <c r="G12" s="36">
        <v>1059752</v>
      </c>
      <c r="H12" s="36">
        <v>1071810</v>
      </c>
      <c r="I12" s="36">
        <v>1082495</v>
      </c>
      <c r="J12" s="36">
        <v>1091552</v>
      </c>
      <c r="K12" s="36">
        <v>1098373</v>
      </c>
      <c r="L12" s="36">
        <v>1102152</v>
      </c>
      <c r="M12" s="36">
        <v>1103792</v>
      </c>
      <c r="N12" s="36">
        <v>1105421</v>
      </c>
      <c r="O12" s="36">
        <v>1109604</v>
      </c>
      <c r="P12" s="36">
        <v>1112689</v>
      </c>
      <c r="Q12" s="36">
        <v>1117618</v>
      </c>
      <c r="R12" s="36">
        <v>1123230</v>
      </c>
      <c r="S12" s="36">
        <v>1129150</v>
      </c>
      <c r="T12" s="36">
        <v>1134196</v>
      </c>
      <c r="U12" s="36">
        <v>1136128</v>
      </c>
      <c r="V12" s="36">
        <v>1137489</v>
      </c>
      <c r="W12" s="36">
        <v>1142448</v>
      </c>
      <c r="X12" s="36">
        <v>1147313</v>
      </c>
      <c r="Y12" s="36">
        <v>1151450</v>
      </c>
      <c r="Z12" s="36">
        <v>1156636</v>
      </c>
      <c r="AA12" s="36">
        <v>1163528</v>
      </c>
      <c r="AB12" s="36">
        <v>1173223</v>
      </c>
      <c r="AC12" s="36">
        <v>1178296</v>
      </c>
      <c r="AD12" s="36">
        <v>1183524</v>
      </c>
      <c r="AE12" s="36">
        <v>1189366</v>
      </c>
      <c r="AF12" s="36">
        <v>1197774</v>
      </c>
      <c r="AG12" s="36">
        <v>1208589</v>
      </c>
      <c r="AH12" s="36">
        <v>1220930</v>
      </c>
      <c r="AI12" s="36">
        <v>1233728</v>
      </c>
      <c r="AJ12" s="36">
        <v>1250265</v>
      </c>
      <c r="AK12" s="36">
        <v>1265588</v>
      </c>
      <c r="AL12" s="36">
        <v>1280912</v>
      </c>
      <c r="AM12" s="36">
        <v>1295422</v>
      </c>
      <c r="AN12" s="36">
        <v>1318115</v>
      </c>
      <c r="AO12" s="36">
        <v>1334790</v>
      </c>
      <c r="AP12" s="36">
        <v>1352825</v>
      </c>
      <c r="AQ12" s="36">
        <v>1369540</v>
      </c>
      <c r="AR12" s="36">
        <v>1379263</v>
      </c>
      <c r="AS12" s="36">
        <v>1383765</v>
      </c>
    </row>
    <row r="13" spans="1:45" x14ac:dyDescent="0.2">
      <c r="A13" t="s">
        <v>61</v>
      </c>
      <c r="B13" t="s">
        <v>255</v>
      </c>
      <c r="C13" t="s">
        <v>256</v>
      </c>
      <c r="D13" s="36">
        <v>967548</v>
      </c>
      <c r="E13" s="36">
        <v>975759</v>
      </c>
      <c r="F13" s="36">
        <v>986582</v>
      </c>
      <c r="G13" s="36">
        <v>1001249</v>
      </c>
      <c r="H13" s="36">
        <v>1014615</v>
      </c>
      <c r="I13" s="36">
        <v>1024928</v>
      </c>
      <c r="J13" s="36">
        <v>1028717</v>
      </c>
      <c r="K13" s="36">
        <v>1032799</v>
      </c>
      <c r="L13" s="36">
        <v>1028225</v>
      </c>
      <c r="M13" s="36">
        <v>1019439</v>
      </c>
      <c r="N13" s="36">
        <v>1007727</v>
      </c>
      <c r="O13" s="36">
        <v>1002713</v>
      </c>
      <c r="P13" s="36">
        <v>1003995</v>
      </c>
      <c r="Q13" s="36">
        <v>1006900</v>
      </c>
      <c r="R13" s="36">
        <v>1009575</v>
      </c>
      <c r="S13" s="36">
        <v>1014187</v>
      </c>
      <c r="T13" s="36">
        <v>1018945</v>
      </c>
      <c r="U13" s="36">
        <v>1017902</v>
      </c>
      <c r="V13" s="36">
        <v>1017332</v>
      </c>
      <c r="W13" s="36">
        <v>1014524</v>
      </c>
      <c r="X13" s="36">
        <v>1007565</v>
      </c>
      <c r="Y13" s="36">
        <v>1000239</v>
      </c>
      <c r="Z13" s="36">
        <v>996816</v>
      </c>
      <c r="AA13" s="36">
        <v>996431</v>
      </c>
      <c r="AB13" s="36">
        <v>997312</v>
      </c>
      <c r="AC13" s="36">
        <v>993523</v>
      </c>
      <c r="AD13" s="36">
        <v>992302</v>
      </c>
      <c r="AE13" s="36">
        <v>1002048</v>
      </c>
      <c r="AF13" s="36">
        <v>1017346</v>
      </c>
      <c r="AG13" s="36">
        <v>1034782</v>
      </c>
      <c r="AH13" s="36">
        <v>1051425</v>
      </c>
      <c r="AI13" s="36">
        <v>1066349</v>
      </c>
      <c r="AJ13" s="36">
        <v>1086018</v>
      </c>
      <c r="AK13" s="36">
        <v>1104825</v>
      </c>
      <c r="AL13" s="36">
        <v>1120639</v>
      </c>
      <c r="AM13" s="36">
        <v>1131150</v>
      </c>
      <c r="AN13" s="36">
        <v>1148588</v>
      </c>
      <c r="AO13" s="36">
        <v>1150331</v>
      </c>
      <c r="AP13" s="36">
        <v>1161767</v>
      </c>
      <c r="AQ13" s="36">
        <v>1172302</v>
      </c>
      <c r="AR13" s="36">
        <v>1178681</v>
      </c>
      <c r="AS13" s="36">
        <v>1179844</v>
      </c>
    </row>
    <row r="14" spans="1:45" x14ac:dyDescent="0.2">
      <c r="A14" t="s">
        <v>2</v>
      </c>
      <c r="B14" t="s">
        <v>255</v>
      </c>
      <c r="C14" t="s">
        <v>256</v>
      </c>
      <c r="D14" s="36">
        <v>2191029</v>
      </c>
      <c r="E14" s="36">
        <v>2291104</v>
      </c>
      <c r="F14" s="36">
        <v>2369827</v>
      </c>
      <c r="G14" s="36">
        <v>2393587</v>
      </c>
      <c r="H14" s="36">
        <v>2393907</v>
      </c>
      <c r="I14" s="36">
        <v>2404490</v>
      </c>
      <c r="J14" s="36">
        <v>2432930</v>
      </c>
      <c r="K14" s="36">
        <v>2440877</v>
      </c>
      <c r="L14" s="36">
        <v>2456614</v>
      </c>
      <c r="M14" s="36">
        <v>2498325</v>
      </c>
      <c r="N14" s="36">
        <v>2547788</v>
      </c>
      <c r="O14" s="36">
        <v>2592306</v>
      </c>
      <c r="P14" s="36">
        <v>2632672</v>
      </c>
      <c r="Q14" s="36">
        <v>2667292</v>
      </c>
      <c r="R14" s="36">
        <v>2700606</v>
      </c>
      <c r="S14" s="36">
        <v>2734519</v>
      </c>
      <c r="T14" s="36">
        <v>2775133</v>
      </c>
      <c r="U14" s="36">
        <v>2829848</v>
      </c>
      <c r="V14" s="36">
        <v>2899066</v>
      </c>
      <c r="W14" s="36">
        <v>2952692</v>
      </c>
      <c r="X14" s="36">
        <v>3004198</v>
      </c>
      <c r="Y14" s="36">
        <v>3058084</v>
      </c>
      <c r="Z14" s="36">
        <v>3128262</v>
      </c>
      <c r="AA14" s="36">
        <v>3182852</v>
      </c>
      <c r="AB14" s="36">
        <v>3238387</v>
      </c>
      <c r="AC14" s="36">
        <v>3321638</v>
      </c>
      <c r="AD14" s="36">
        <v>3421361</v>
      </c>
      <c r="AE14" s="36">
        <v>3514031</v>
      </c>
      <c r="AF14" s="36">
        <v>3595755</v>
      </c>
      <c r="AG14" s="36">
        <v>3679092</v>
      </c>
      <c r="AH14" s="36">
        <v>3732573</v>
      </c>
      <c r="AI14" s="36">
        <v>3790191</v>
      </c>
      <c r="AJ14" s="36">
        <v>3880755</v>
      </c>
      <c r="AK14" s="36">
        <v>3997950</v>
      </c>
      <c r="AL14" s="36">
        <v>4108416</v>
      </c>
      <c r="AM14" s="36">
        <v>4177527</v>
      </c>
      <c r="AN14" s="36">
        <v>4236376</v>
      </c>
      <c r="AO14" s="36">
        <v>4241100</v>
      </c>
      <c r="AP14" s="36">
        <v>4298275</v>
      </c>
      <c r="AQ14" s="36">
        <v>4361694</v>
      </c>
      <c r="AR14" s="36">
        <v>4421876</v>
      </c>
      <c r="AS14" s="36">
        <v>4442879</v>
      </c>
    </row>
    <row r="15" spans="1:45" x14ac:dyDescent="0.2">
      <c r="A15" t="s">
        <v>71</v>
      </c>
      <c r="B15" t="s">
        <v>255</v>
      </c>
      <c r="C15" t="s">
        <v>256</v>
      </c>
      <c r="D15" s="36">
        <v>2745861</v>
      </c>
      <c r="E15" s="36">
        <v>2826558</v>
      </c>
      <c r="F15" s="36">
        <v>2876513</v>
      </c>
      <c r="G15" s="36">
        <v>2907502</v>
      </c>
      <c r="H15" s="36">
        <v>2947181</v>
      </c>
      <c r="I15" s="36">
        <v>2975131</v>
      </c>
      <c r="J15" s="36">
        <v>3003621</v>
      </c>
      <c r="K15" s="36">
        <v>3048651</v>
      </c>
      <c r="L15" s="36">
        <v>3114761</v>
      </c>
      <c r="M15" s="36">
        <v>3196725</v>
      </c>
      <c r="N15" s="36">
        <v>3292111</v>
      </c>
      <c r="O15" s="36">
        <v>3373787</v>
      </c>
      <c r="P15" s="36">
        <v>3468802</v>
      </c>
      <c r="Q15" s="36">
        <v>3567772</v>
      </c>
      <c r="R15" s="36">
        <v>3676075</v>
      </c>
      <c r="S15" s="36">
        <v>3777390</v>
      </c>
      <c r="T15" s="36">
        <v>3874317</v>
      </c>
      <c r="U15" s="36">
        <v>3948583</v>
      </c>
      <c r="V15" s="36">
        <v>3983113</v>
      </c>
      <c r="W15" s="36">
        <v>4011375</v>
      </c>
      <c r="X15" s="36">
        <v>4039230</v>
      </c>
      <c r="Y15" s="36">
        <v>4076881</v>
      </c>
      <c r="Z15" s="36">
        <v>4100161</v>
      </c>
      <c r="AA15" s="36">
        <v>4123937</v>
      </c>
      <c r="AB15" s="36">
        <v>4155017</v>
      </c>
      <c r="AC15" s="36">
        <v>4195764</v>
      </c>
      <c r="AD15" s="36">
        <v>4241691</v>
      </c>
      <c r="AE15" s="36">
        <v>4290988</v>
      </c>
      <c r="AF15" s="36">
        <v>4349412</v>
      </c>
      <c r="AG15" s="36">
        <v>4410679</v>
      </c>
      <c r="AH15" s="36">
        <v>4465924</v>
      </c>
      <c r="AI15" s="36">
        <v>4499139</v>
      </c>
      <c r="AJ15" s="36">
        <v>4546290</v>
      </c>
      <c r="AK15" s="36">
        <v>4590081</v>
      </c>
      <c r="AL15" s="36">
        <v>4646462</v>
      </c>
      <c r="AM15" s="36">
        <v>4694699</v>
      </c>
      <c r="AN15" s="36">
        <v>4757658</v>
      </c>
      <c r="AO15" s="36">
        <v>4929384</v>
      </c>
      <c r="AP15" s="36">
        <v>5010476</v>
      </c>
      <c r="AQ15" s="36">
        <v>5090955</v>
      </c>
      <c r="AR15" s="36">
        <v>5147712</v>
      </c>
      <c r="AS15" s="36">
        <v>5214805</v>
      </c>
    </row>
    <row r="16" spans="1:45" x14ac:dyDescent="0.2">
      <c r="A16" t="s">
        <v>238</v>
      </c>
      <c r="B16" t="s">
        <v>255</v>
      </c>
      <c r="C16" t="s">
        <v>256</v>
      </c>
      <c r="D16" s="36">
        <v>23019</v>
      </c>
      <c r="E16" s="36">
        <v>23880</v>
      </c>
      <c r="F16" s="36">
        <v>24668</v>
      </c>
      <c r="G16" s="36">
        <v>23664</v>
      </c>
      <c r="H16" s="36">
        <v>23921</v>
      </c>
      <c r="I16" s="36">
        <v>24375</v>
      </c>
      <c r="J16" s="36">
        <v>24430</v>
      </c>
      <c r="K16" s="36">
        <v>25706</v>
      </c>
      <c r="L16" s="36">
        <v>26653</v>
      </c>
      <c r="M16" s="36">
        <v>27167</v>
      </c>
      <c r="N16" s="36">
        <v>27957</v>
      </c>
      <c r="O16" s="36">
        <v>28871</v>
      </c>
      <c r="P16" s="36">
        <v>30084</v>
      </c>
      <c r="Q16" s="36">
        <v>30337</v>
      </c>
      <c r="R16" s="36">
        <v>29684</v>
      </c>
      <c r="S16" s="36">
        <v>30442</v>
      </c>
      <c r="T16" s="36">
        <v>31387</v>
      </c>
      <c r="U16" s="36">
        <v>31797</v>
      </c>
      <c r="V16" s="36">
        <v>31149</v>
      </c>
      <c r="W16" s="36">
        <v>30785</v>
      </c>
      <c r="X16" s="36">
        <v>30431</v>
      </c>
      <c r="Y16" s="36">
        <v>30157</v>
      </c>
      <c r="Z16" s="36">
        <v>30337</v>
      </c>
      <c r="AA16" s="36">
        <v>30940</v>
      </c>
      <c r="AB16" s="36">
        <v>31454</v>
      </c>
      <c r="AC16" s="36">
        <v>31899</v>
      </c>
      <c r="AD16" s="36">
        <v>32271</v>
      </c>
      <c r="AE16" s="36">
        <v>32557</v>
      </c>
      <c r="AF16" s="36">
        <v>33088</v>
      </c>
      <c r="AG16" s="36">
        <v>33732</v>
      </c>
      <c r="AH16" s="36">
        <v>34596</v>
      </c>
      <c r="AI16" s="36">
        <v>35402</v>
      </c>
      <c r="AJ16" s="36">
        <v>36058</v>
      </c>
      <c r="AK16" s="36">
        <v>36298</v>
      </c>
      <c r="AL16" s="36">
        <v>36817</v>
      </c>
      <c r="AM16" s="36">
        <v>37289</v>
      </c>
      <c r="AN16" s="36">
        <v>38086</v>
      </c>
      <c r="AO16" s="36">
        <v>39669</v>
      </c>
      <c r="AP16" s="36">
        <v>40613</v>
      </c>
      <c r="AQ16" s="36">
        <v>41477</v>
      </c>
      <c r="AR16" s="36">
        <v>42052</v>
      </c>
      <c r="AS16" s="36">
        <v>42986</v>
      </c>
    </row>
    <row r="17" spans="1:45" x14ac:dyDescent="0.2">
      <c r="A17" t="s">
        <v>311</v>
      </c>
      <c r="B17" t="s">
        <v>255</v>
      </c>
      <c r="C17" t="s">
        <v>256</v>
      </c>
      <c r="D17">
        <v>46393</v>
      </c>
      <c r="E17">
        <v>47414</v>
      </c>
      <c r="F17">
        <v>49331</v>
      </c>
      <c r="G17">
        <v>50760</v>
      </c>
      <c r="H17">
        <v>52328</v>
      </c>
      <c r="I17">
        <v>54209</v>
      </c>
      <c r="J17">
        <v>54651</v>
      </c>
      <c r="K17">
        <v>55009</v>
      </c>
      <c r="L17">
        <v>55809</v>
      </c>
      <c r="M17">
        <v>57226</v>
      </c>
      <c r="N17">
        <v>58937</v>
      </c>
      <c r="O17" s="22">
        <f>SUM(O18:O19)</f>
        <v>60878</v>
      </c>
      <c r="P17" s="22">
        <f t="shared" ref="P17:AS17" si="0">SUM(P18:P19)</f>
        <v>62299</v>
      </c>
      <c r="Q17" s="22">
        <f t="shared" si="0"/>
        <v>63379</v>
      </c>
      <c r="R17" s="22">
        <f t="shared" si="0"/>
        <v>64985</v>
      </c>
      <c r="S17" s="22">
        <f t="shared" si="0"/>
        <v>66410</v>
      </c>
      <c r="T17" s="22">
        <f t="shared" si="0"/>
        <v>67410</v>
      </c>
      <c r="U17" s="22">
        <f t="shared" si="0"/>
        <v>67509</v>
      </c>
      <c r="V17" s="22">
        <f t="shared" si="0"/>
        <v>67175</v>
      </c>
      <c r="W17" s="22">
        <f t="shared" si="0"/>
        <v>67458</v>
      </c>
      <c r="X17" s="22">
        <f t="shared" si="0"/>
        <v>67978</v>
      </c>
      <c r="Y17" s="22">
        <f t="shared" si="0"/>
        <v>68979</v>
      </c>
      <c r="Z17" s="22">
        <f t="shared" si="0"/>
        <v>70516</v>
      </c>
      <c r="AA17" s="22">
        <f t="shared" si="0"/>
        <v>71917</v>
      </c>
      <c r="AB17" s="22">
        <f t="shared" si="0"/>
        <v>73162</v>
      </c>
      <c r="AC17" s="22">
        <f t="shared" si="0"/>
        <v>73740</v>
      </c>
      <c r="AD17" s="22">
        <f t="shared" si="0"/>
        <v>73990</v>
      </c>
      <c r="AE17" s="22">
        <f t="shared" si="0"/>
        <v>74769</v>
      </c>
      <c r="AF17" s="22">
        <f t="shared" si="0"/>
        <v>75242</v>
      </c>
      <c r="AG17" s="22">
        <f t="shared" si="0"/>
        <v>75749</v>
      </c>
      <c r="AH17" s="22">
        <f t="shared" si="0"/>
        <v>76631</v>
      </c>
      <c r="AI17" s="22">
        <f t="shared" si="0"/>
        <v>77697</v>
      </c>
      <c r="AJ17" s="22">
        <f t="shared" si="0"/>
        <v>78301</v>
      </c>
      <c r="AK17" s="22">
        <f t="shared" si="0"/>
        <v>79187</v>
      </c>
      <c r="AL17" s="22">
        <f t="shared" si="0"/>
        <v>79934</v>
      </c>
      <c r="AM17" s="22">
        <f t="shared" si="0"/>
        <v>80822</v>
      </c>
      <c r="AN17" s="22">
        <f t="shared" si="0"/>
        <v>81794</v>
      </c>
      <c r="AO17" s="22">
        <f t="shared" si="0"/>
        <v>82437</v>
      </c>
      <c r="AP17" s="22">
        <f t="shared" si="0"/>
        <v>83124</v>
      </c>
      <c r="AQ17" s="22">
        <f t="shared" si="0"/>
        <v>83642</v>
      </c>
      <c r="AR17" s="22">
        <f t="shared" si="0"/>
        <v>84514</v>
      </c>
      <c r="AS17" s="22">
        <f t="shared" si="0"/>
        <v>84907</v>
      </c>
    </row>
    <row r="18" spans="1:45" x14ac:dyDescent="0.2">
      <c r="A18" t="s">
        <v>312</v>
      </c>
      <c r="B18" t="s">
        <v>255</v>
      </c>
      <c r="C18" t="s">
        <v>256</v>
      </c>
      <c r="O18" s="36">
        <v>38724</v>
      </c>
      <c r="P18" s="36">
        <v>39416</v>
      </c>
      <c r="Q18" s="36">
        <v>39820</v>
      </c>
      <c r="R18" s="36">
        <v>40578</v>
      </c>
      <c r="S18" s="36">
        <v>41432</v>
      </c>
      <c r="T18" s="36">
        <v>41741</v>
      </c>
      <c r="U18" s="36">
        <v>41625</v>
      </c>
      <c r="V18" s="36">
        <v>40802</v>
      </c>
      <c r="W18" s="36">
        <v>40638</v>
      </c>
      <c r="X18" s="36">
        <v>40480</v>
      </c>
      <c r="Y18" s="36">
        <v>40845</v>
      </c>
      <c r="Z18" s="36">
        <v>41694</v>
      </c>
      <c r="AA18" s="36">
        <v>42595</v>
      </c>
      <c r="AB18" s="36">
        <v>43305</v>
      </c>
      <c r="AC18" s="36">
        <v>43401</v>
      </c>
      <c r="AD18" s="36">
        <v>43178</v>
      </c>
      <c r="AE18" s="36">
        <v>43374</v>
      </c>
      <c r="AF18" s="36">
        <v>43350</v>
      </c>
      <c r="AG18" s="36">
        <v>43149</v>
      </c>
      <c r="AH18" s="36">
        <v>43278</v>
      </c>
      <c r="AI18" s="36">
        <v>43501</v>
      </c>
      <c r="AJ18" s="36">
        <v>43594</v>
      </c>
      <c r="AK18" s="36">
        <v>43773</v>
      </c>
      <c r="AL18" s="36">
        <v>43867</v>
      </c>
      <c r="AM18" s="36">
        <v>44214</v>
      </c>
      <c r="AN18" s="36">
        <v>44617</v>
      </c>
      <c r="AO18" s="36">
        <v>44891</v>
      </c>
      <c r="AP18" s="36">
        <v>44981</v>
      </c>
      <c r="AQ18" s="36">
        <v>45028</v>
      </c>
      <c r="AR18" s="36">
        <v>45161</v>
      </c>
      <c r="AS18" s="36">
        <v>45504</v>
      </c>
    </row>
    <row r="19" spans="1:45" x14ac:dyDescent="0.2">
      <c r="A19" t="s">
        <v>313</v>
      </c>
      <c r="B19" t="s">
        <v>255</v>
      </c>
      <c r="C19" t="s">
        <v>256</v>
      </c>
      <c r="O19" s="36">
        <v>22154</v>
      </c>
      <c r="P19" s="36">
        <v>22883</v>
      </c>
      <c r="Q19" s="36">
        <v>23559</v>
      </c>
      <c r="R19" s="36">
        <v>24407</v>
      </c>
      <c r="S19" s="36">
        <v>24978</v>
      </c>
      <c r="T19" s="36">
        <v>25669</v>
      </c>
      <c r="U19" s="36">
        <v>25884</v>
      </c>
      <c r="V19" s="36">
        <v>26373</v>
      </c>
      <c r="W19" s="36">
        <v>26820</v>
      </c>
      <c r="X19" s="36">
        <v>27498</v>
      </c>
      <c r="Y19" s="36">
        <v>28134</v>
      </c>
      <c r="Z19" s="36">
        <v>28822</v>
      </c>
      <c r="AA19" s="36">
        <v>29322</v>
      </c>
      <c r="AB19" s="36">
        <v>29857</v>
      </c>
      <c r="AC19" s="36">
        <v>30339</v>
      </c>
      <c r="AD19" s="36">
        <v>30812</v>
      </c>
      <c r="AE19" s="36">
        <v>31395</v>
      </c>
      <c r="AF19" s="36">
        <v>31892</v>
      </c>
      <c r="AG19" s="36">
        <v>32600</v>
      </c>
      <c r="AH19" s="36">
        <v>33353</v>
      </c>
      <c r="AI19" s="36">
        <v>34196</v>
      </c>
      <c r="AJ19" s="36">
        <v>34707</v>
      </c>
      <c r="AK19" s="36">
        <v>35414</v>
      </c>
      <c r="AL19" s="36">
        <v>36067</v>
      </c>
      <c r="AM19" s="36">
        <v>36608</v>
      </c>
      <c r="AN19" s="36">
        <v>37177</v>
      </c>
      <c r="AO19" s="36">
        <v>37546</v>
      </c>
      <c r="AP19" s="36">
        <v>38143</v>
      </c>
      <c r="AQ19" s="36">
        <v>38614</v>
      </c>
      <c r="AR19" s="36">
        <v>39353</v>
      </c>
      <c r="AS19" s="36">
        <v>39403</v>
      </c>
    </row>
    <row r="20" spans="1:45" x14ac:dyDescent="0.2">
      <c r="A20" t="s">
        <v>293</v>
      </c>
    </row>
    <row r="21" spans="1:45" x14ac:dyDescent="0.2">
      <c r="A21">
        <v>1</v>
      </c>
      <c r="B21" t="s">
        <v>314</v>
      </c>
    </row>
    <row r="22" spans="1:45" x14ac:dyDescent="0.2">
      <c r="A22">
        <v>2</v>
      </c>
      <c r="B22" t="s">
        <v>315</v>
      </c>
    </row>
    <row r="23" spans="1:45" x14ac:dyDescent="0.2">
      <c r="A23">
        <v>3</v>
      </c>
      <c r="B23" t="s">
        <v>316</v>
      </c>
    </row>
    <row r="24" spans="1:45" x14ac:dyDescent="0.2">
      <c r="A24">
        <v>4</v>
      </c>
      <c r="B24" t="s">
        <v>317</v>
      </c>
    </row>
    <row r="25" spans="1:45" x14ac:dyDescent="0.2">
      <c r="A25">
        <v>5</v>
      </c>
      <c r="B25" t="s">
        <v>318</v>
      </c>
    </row>
    <row r="26" spans="1:45" x14ac:dyDescent="0.2">
      <c r="A26">
        <v>6</v>
      </c>
      <c r="B26" t="s">
        <v>319</v>
      </c>
    </row>
    <row r="27" spans="1:45" x14ac:dyDescent="0.2">
      <c r="A27">
        <v>7</v>
      </c>
      <c r="B27" t="s">
        <v>320</v>
      </c>
    </row>
    <row r="28" spans="1:45" x14ac:dyDescent="0.2">
      <c r="A28" t="s">
        <v>302</v>
      </c>
    </row>
    <row r="29" spans="1:45" x14ac:dyDescent="0.2">
      <c r="A29" t="s">
        <v>321</v>
      </c>
    </row>
    <row r="30" spans="1:45" x14ac:dyDescent="0.2">
      <c r="A30" t="s">
        <v>304</v>
      </c>
    </row>
    <row r="32" spans="1:45" x14ac:dyDescent="0.2">
      <c r="A32" s="23" t="s">
        <v>322</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row>
    <row r="33" spans="1:45" x14ac:dyDescent="0.2">
      <c r="A33" s="23" t="s">
        <v>310</v>
      </c>
      <c r="B33" s="23" t="s">
        <v>255</v>
      </c>
      <c r="C33" s="23" t="s">
        <v>256</v>
      </c>
      <c r="D33" s="24">
        <f t="shared" ref="D33:D47" si="1">D5/D$5</f>
        <v>1</v>
      </c>
      <c r="E33" s="24">
        <f t="shared" ref="E33:AN40" si="2">E5/E$5</f>
        <v>1</v>
      </c>
      <c r="F33" s="24">
        <f t="shared" si="2"/>
        <v>1</v>
      </c>
      <c r="G33" s="24">
        <f t="shared" si="2"/>
        <v>1</v>
      </c>
      <c r="H33" s="24">
        <f t="shared" si="2"/>
        <v>1</v>
      </c>
      <c r="I33" s="24">
        <f t="shared" si="2"/>
        <v>1</v>
      </c>
      <c r="J33" s="24">
        <f t="shared" si="2"/>
        <v>1</v>
      </c>
      <c r="K33" s="24">
        <f t="shared" si="2"/>
        <v>1</v>
      </c>
      <c r="L33" s="24">
        <f t="shared" si="2"/>
        <v>1</v>
      </c>
      <c r="M33" s="24">
        <f t="shared" si="2"/>
        <v>1</v>
      </c>
      <c r="N33" s="24">
        <f t="shared" si="2"/>
        <v>1</v>
      </c>
      <c r="O33" s="24">
        <f t="shared" si="2"/>
        <v>1</v>
      </c>
      <c r="P33" s="24">
        <f t="shared" si="2"/>
        <v>1</v>
      </c>
      <c r="Q33" s="24">
        <f t="shared" si="2"/>
        <v>1</v>
      </c>
      <c r="R33" s="24">
        <f t="shared" si="2"/>
        <v>1</v>
      </c>
      <c r="S33" s="24">
        <f t="shared" si="2"/>
        <v>1</v>
      </c>
      <c r="T33" s="24">
        <f t="shared" si="2"/>
        <v>1</v>
      </c>
      <c r="U33" s="24">
        <f t="shared" si="2"/>
        <v>1</v>
      </c>
      <c r="V33" s="24">
        <f t="shared" si="2"/>
        <v>1</v>
      </c>
      <c r="W33" s="24">
        <f t="shared" si="2"/>
        <v>1</v>
      </c>
      <c r="X33" s="24">
        <f t="shared" si="2"/>
        <v>1</v>
      </c>
      <c r="Y33" s="24">
        <f t="shared" si="2"/>
        <v>1</v>
      </c>
      <c r="Z33" s="24">
        <f t="shared" si="2"/>
        <v>1</v>
      </c>
      <c r="AA33" s="24">
        <f t="shared" si="2"/>
        <v>1</v>
      </c>
      <c r="AB33" s="24">
        <f t="shared" si="2"/>
        <v>1</v>
      </c>
      <c r="AC33" s="24">
        <f t="shared" si="2"/>
        <v>1</v>
      </c>
      <c r="AD33" s="24">
        <f t="shared" si="2"/>
        <v>1</v>
      </c>
      <c r="AE33" s="24">
        <f t="shared" si="2"/>
        <v>1</v>
      </c>
      <c r="AF33" s="24">
        <f t="shared" si="2"/>
        <v>1</v>
      </c>
      <c r="AG33" s="24">
        <f t="shared" si="2"/>
        <v>1</v>
      </c>
      <c r="AH33" s="24">
        <f t="shared" si="2"/>
        <v>1</v>
      </c>
      <c r="AI33" s="24">
        <f t="shared" si="2"/>
        <v>1</v>
      </c>
      <c r="AJ33" s="24">
        <f t="shared" si="2"/>
        <v>1</v>
      </c>
      <c r="AK33" s="24">
        <f t="shared" si="2"/>
        <v>1</v>
      </c>
      <c r="AL33" s="24">
        <f t="shared" si="2"/>
        <v>1</v>
      </c>
      <c r="AM33" s="24">
        <f t="shared" si="2"/>
        <v>1</v>
      </c>
      <c r="AN33" s="24">
        <f t="shared" si="2"/>
        <v>1</v>
      </c>
      <c r="AO33" s="24">
        <f t="shared" ref="AO33:AR46" si="3">AO5/AO$5</f>
        <v>1</v>
      </c>
      <c r="AP33" s="24">
        <f t="shared" si="3"/>
        <v>1</v>
      </c>
      <c r="AQ33" s="24">
        <f t="shared" si="3"/>
        <v>1</v>
      </c>
      <c r="AR33" s="24">
        <f t="shared" si="3"/>
        <v>1</v>
      </c>
      <c r="AS33" s="24">
        <f t="shared" ref="AS33" si="4">AS5/AS$5</f>
        <v>1</v>
      </c>
    </row>
    <row r="34" spans="1:45" x14ac:dyDescent="0.2">
      <c r="A34" s="23" t="s">
        <v>98</v>
      </c>
      <c r="B34" s="23" t="s">
        <v>255</v>
      </c>
      <c r="C34" s="23" t="s">
        <v>256</v>
      </c>
      <c r="D34" s="24">
        <f t="shared" si="1"/>
        <v>2.3362978457816385E-2</v>
      </c>
      <c r="E34" s="24">
        <f t="shared" ref="E34:S34" si="5">E6/E$5</f>
        <v>2.3179047954032073E-2</v>
      </c>
      <c r="F34" s="24">
        <f t="shared" si="5"/>
        <v>2.2844938687201652E-2</v>
      </c>
      <c r="G34" s="24">
        <f t="shared" si="5"/>
        <v>2.2831889254038729E-2</v>
      </c>
      <c r="H34" s="24">
        <f t="shared" si="5"/>
        <v>2.2652548108523071E-2</v>
      </c>
      <c r="I34" s="24">
        <f t="shared" si="5"/>
        <v>2.2415927550205255E-2</v>
      </c>
      <c r="J34" s="24">
        <f t="shared" si="5"/>
        <v>2.2080454468722518E-2</v>
      </c>
      <c r="K34" s="24">
        <f t="shared" si="5"/>
        <v>2.1751074930196134E-2</v>
      </c>
      <c r="L34" s="24">
        <f t="shared" si="5"/>
        <v>2.1461161155336379E-2</v>
      </c>
      <c r="M34" s="24">
        <f t="shared" si="5"/>
        <v>2.1137061590955325E-2</v>
      </c>
      <c r="N34" s="24">
        <f t="shared" si="5"/>
        <v>2.0850280692689481E-2</v>
      </c>
      <c r="O34" s="24">
        <f t="shared" si="5"/>
        <v>2.0673942181555934E-2</v>
      </c>
      <c r="P34" s="24">
        <f t="shared" si="5"/>
        <v>2.0447062210552199E-2</v>
      </c>
      <c r="Q34" s="24">
        <f t="shared" si="5"/>
        <v>2.0218991517587524E-2</v>
      </c>
      <c r="R34" s="24">
        <f t="shared" si="5"/>
        <v>1.9808719545480736E-2</v>
      </c>
      <c r="S34" s="24">
        <f t="shared" si="5"/>
        <v>1.9363558048373728E-2</v>
      </c>
      <c r="T34" s="24">
        <f t="shared" si="2"/>
        <v>1.8902191128751567E-2</v>
      </c>
      <c r="U34" s="24">
        <f t="shared" si="2"/>
        <v>1.8421452481626733E-2</v>
      </c>
      <c r="V34" s="24">
        <f t="shared" si="2"/>
        <v>1.7902168891553036E-2</v>
      </c>
      <c r="W34" s="24">
        <f t="shared" si="2"/>
        <v>1.7542974991255303E-2</v>
      </c>
      <c r="X34" s="24">
        <f t="shared" si="2"/>
        <v>1.7205587092110893E-2</v>
      </c>
      <c r="Y34" s="24">
        <f t="shared" si="2"/>
        <v>1.6829012569584415E-2</v>
      </c>
      <c r="Z34" s="24">
        <f t="shared" si="2"/>
        <v>1.6565982378320233E-2</v>
      </c>
      <c r="AA34" s="24">
        <f t="shared" si="2"/>
        <v>1.6384901789193541E-2</v>
      </c>
      <c r="AB34" s="24">
        <f t="shared" si="2"/>
        <v>1.6200198359296342E-2</v>
      </c>
      <c r="AC34" s="24">
        <f t="shared" si="2"/>
        <v>1.5951528864322728E-2</v>
      </c>
      <c r="AD34" s="24">
        <f t="shared" si="2"/>
        <v>1.5676269066138213E-2</v>
      </c>
      <c r="AE34" s="24">
        <f t="shared" si="2"/>
        <v>1.5477989370446201E-2</v>
      </c>
      <c r="AF34" s="24">
        <f t="shared" si="2"/>
        <v>1.5386707958332026E-2</v>
      </c>
      <c r="AG34" s="24">
        <f t="shared" si="2"/>
        <v>1.5365773347907051E-2</v>
      </c>
      <c r="AH34" s="24">
        <f t="shared" si="2"/>
        <v>1.534973663202949E-2</v>
      </c>
      <c r="AI34" s="24">
        <f t="shared" si="2"/>
        <v>1.5288133342728806E-2</v>
      </c>
      <c r="AJ34" s="24">
        <f t="shared" si="2"/>
        <v>1.5149402692821076E-2</v>
      </c>
      <c r="AK34" s="24">
        <f t="shared" si="2"/>
        <v>1.5003227378410047E-2</v>
      </c>
      <c r="AL34" s="24">
        <f t="shared" si="2"/>
        <v>1.4869307034786883E-2</v>
      </c>
      <c r="AM34" s="24">
        <f t="shared" si="2"/>
        <v>1.4757965761430129E-2</v>
      </c>
      <c r="AN34" s="24">
        <f t="shared" si="2"/>
        <v>1.4623212209900321E-2</v>
      </c>
      <c r="AO34" s="24">
        <f t="shared" si="3"/>
        <v>1.4454637731067706E-2</v>
      </c>
      <c r="AP34" s="24">
        <f t="shared" si="3"/>
        <v>1.4179346447493116E-2</v>
      </c>
      <c r="AQ34" s="24">
        <f t="shared" si="3"/>
        <v>1.3924684194431658E-2</v>
      </c>
      <c r="AR34" s="24">
        <f t="shared" si="3"/>
        <v>1.3737659003740485E-2</v>
      </c>
      <c r="AS34" s="24">
        <f t="shared" ref="AS34" si="6">AS6/AS$5</f>
        <v>1.3610613660349441E-2</v>
      </c>
    </row>
    <row r="35" spans="1:45" x14ac:dyDescent="0.2">
      <c r="A35" s="23" t="s">
        <v>95</v>
      </c>
      <c r="B35" s="23" t="s">
        <v>255</v>
      </c>
      <c r="C35" s="23" t="s">
        <v>256</v>
      </c>
      <c r="D35" s="24">
        <f t="shared" si="1"/>
        <v>5.0471806457478806E-3</v>
      </c>
      <c r="E35" s="24">
        <f t="shared" si="2"/>
        <v>4.9778977889327987E-3</v>
      </c>
      <c r="F35" s="24">
        <f t="shared" si="2"/>
        <v>4.9205034593781359E-3</v>
      </c>
      <c r="G35" s="24">
        <f t="shared" si="2"/>
        <v>4.9317896303270803E-3</v>
      </c>
      <c r="H35" s="24">
        <f t="shared" si="2"/>
        <v>4.9425054886245599E-3</v>
      </c>
      <c r="I35" s="24">
        <f t="shared" si="2"/>
        <v>4.9384113901508684E-3</v>
      </c>
      <c r="J35" s="24">
        <f t="shared" si="2"/>
        <v>4.9208671263961251E-3</v>
      </c>
      <c r="K35" s="24">
        <f t="shared" si="2"/>
        <v>4.8641789544145954E-3</v>
      </c>
      <c r="L35" s="24">
        <f t="shared" si="2"/>
        <v>4.8257024821860258E-3</v>
      </c>
      <c r="M35" s="24">
        <f t="shared" si="2"/>
        <v>4.7715674367880875E-3</v>
      </c>
      <c r="N35" s="24">
        <f t="shared" si="2"/>
        <v>4.7092322460709274E-3</v>
      </c>
      <c r="O35" s="24">
        <f t="shared" si="2"/>
        <v>4.6498215599010181E-3</v>
      </c>
      <c r="P35" s="24">
        <f t="shared" si="2"/>
        <v>4.6112503129927523E-3</v>
      </c>
      <c r="Q35" s="24">
        <f t="shared" si="2"/>
        <v>4.6079165929341446E-3</v>
      </c>
      <c r="R35" s="24">
        <f t="shared" si="2"/>
        <v>4.6011706697877911E-3</v>
      </c>
      <c r="S35" s="24">
        <f t="shared" si="2"/>
        <v>4.5871808540971391E-3</v>
      </c>
      <c r="T35" s="24">
        <f t="shared" si="2"/>
        <v>4.5841270064273087E-3</v>
      </c>
      <c r="U35" s="24">
        <f t="shared" si="2"/>
        <v>4.5507669577971579E-3</v>
      </c>
      <c r="V35" s="24">
        <f t="shared" si="2"/>
        <v>4.503505915883819E-3</v>
      </c>
      <c r="W35" s="24">
        <f t="shared" si="2"/>
        <v>4.4827379999648701E-3</v>
      </c>
      <c r="X35" s="24">
        <f t="shared" si="2"/>
        <v>4.4473440912111261E-3</v>
      </c>
      <c r="Y35" s="24">
        <f t="shared" si="2"/>
        <v>4.4056213491191461E-3</v>
      </c>
      <c r="Z35" s="24">
        <f t="shared" si="2"/>
        <v>4.3648885603859225E-3</v>
      </c>
      <c r="AA35" s="24">
        <f t="shared" si="2"/>
        <v>4.336723487380391E-3</v>
      </c>
      <c r="AB35" s="24">
        <f t="shared" si="2"/>
        <v>4.3108830470432657E-3</v>
      </c>
      <c r="AC35" s="24">
        <f t="shared" si="2"/>
        <v>4.2820681510822222E-3</v>
      </c>
      <c r="AD35" s="24">
        <f t="shared" si="2"/>
        <v>4.2328173910720756E-3</v>
      </c>
      <c r="AE35" s="24">
        <f t="shared" si="2"/>
        <v>4.1875851832319753E-3</v>
      </c>
      <c r="AF35" s="24">
        <f t="shared" si="2"/>
        <v>4.1738840002306455E-3</v>
      </c>
      <c r="AG35" s="24">
        <f t="shared" si="2"/>
        <v>4.1604206137691663E-3</v>
      </c>
      <c r="AH35" s="24">
        <f t="shared" si="2"/>
        <v>4.1663537250133612E-3</v>
      </c>
      <c r="AI35" s="24">
        <f t="shared" si="2"/>
        <v>4.1941275575244638E-3</v>
      </c>
      <c r="AJ35" s="24">
        <f t="shared" si="2"/>
        <v>4.1748985519507679E-3</v>
      </c>
      <c r="AK35" s="24">
        <f t="shared" si="2"/>
        <v>4.130532308347915E-3</v>
      </c>
      <c r="AL35" s="24">
        <f t="shared" si="2"/>
        <v>4.106193078508757E-3</v>
      </c>
      <c r="AM35" s="24">
        <f t="shared" si="2"/>
        <v>4.0965868065128445E-3</v>
      </c>
      <c r="AN35" s="24">
        <f t="shared" si="2"/>
        <v>4.1217050102077494E-3</v>
      </c>
      <c r="AO35" s="24">
        <f t="shared" si="3"/>
        <v>4.115495578842639E-3</v>
      </c>
      <c r="AP35" s="24">
        <f t="shared" si="3"/>
        <v>4.1385475067730691E-3</v>
      </c>
      <c r="AQ35" s="24">
        <f t="shared" si="3"/>
        <v>4.183236071538545E-3</v>
      </c>
      <c r="AR35" s="24">
        <f t="shared" si="3"/>
        <v>4.2000789470125147E-3</v>
      </c>
      <c r="AS35" s="24">
        <f t="shared" ref="AS35" si="7">AS7/AS$5</f>
        <v>4.2963325836971435E-3</v>
      </c>
    </row>
    <row r="36" spans="1:45" x14ac:dyDescent="0.2">
      <c r="A36" s="23" t="s">
        <v>92</v>
      </c>
      <c r="B36" s="23" t="s">
        <v>255</v>
      </c>
      <c r="C36" s="23" t="s">
        <v>256</v>
      </c>
      <c r="D36" s="24">
        <f t="shared" si="1"/>
        <v>3.4780167310968939E-2</v>
      </c>
      <c r="E36" s="24">
        <f t="shared" si="2"/>
        <v>3.4442946319518018E-2</v>
      </c>
      <c r="F36" s="24">
        <f t="shared" si="2"/>
        <v>3.4201536158342843E-2</v>
      </c>
      <c r="G36" s="24">
        <f t="shared" si="2"/>
        <v>3.4229817959161885E-2</v>
      </c>
      <c r="H36" s="24">
        <f t="shared" si="2"/>
        <v>3.4266770174607754E-2</v>
      </c>
      <c r="I36" s="24">
        <f t="shared" si="2"/>
        <v>3.427923626687536E-2</v>
      </c>
      <c r="J36" s="24">
        <f t="shared" si="2"/>
        <v>3.406427318513619E-2</v>
      </c>
      <c r="K36" s="24">
        <f t="shared" si="2"/>
        <v>3.3789068016717917E-2</v>
      </c>
      <c r="L36" s="24">
        <f t="shared" si="2"/>
        <v>3.3488521670498012E-2</v>
      </c>
      <c r="M36" s="24">
        <f t="shared" si="2"/>
        <v>3.3135911455240995E-2</v>
      </c>
      <c r="N36" s="24">
        <f t="shared" si="2"/>
        <v>3.2878785985610268E-2</v>
      </c>
      <c r="O36" s="24">
        <f t="shared" si="2"/>
        <v>3.26338514742084E-2</v>
      </c>
      <c r="P36" s="24">
        <f t="shared" si="2"/>
        <v>3.24078264542602E-2</v>
      </c>
      <c r="Q36" s="24">
        <f t="shared" si="2"/>
        <v>3.2209607860116958E-2</v>
      </c>
      <c r="R36" s="24">
        <f t="shared" si="2"/>
        <v>3.1960338286059181E-2</v>
      </c>
      <c r="S36" s="24">
        <f t="shared" si="2"/>
        <v>3.167395226949847E-2</v>
      </c>
      <c r="T36" s="24">
        <f t="shared" si="2"/>
        <v>3.1452892376543799E-2</v>
      </c>
      <c r="U36" s="24">
        <f t="shared" si="2"/>
        <v>3.117781118324689E-2</v>
      </c>
      <c r="V36" s="24">
        <f t="shared" si="2"/>
        <v>3.0901364750916867E-2</v>
      </c>
      <c r="W36" s="24">
        <f t="shared" si="2"/>
        <v>3.0715279610211227E-2</v>
      </c>
      <c r="X36" s="24">
        <f t="shared" si="2"/>
        <v>3.0431767469765263E-2</v>
      </c>
      <c r="Y36" s="24">
        <f t="shared" si="2"/>
        <v>3.0060383108048601E-2</v>
      </c>
      <c r="Z36" s="24">
        <f t="shared" si="2"/>
        <v>2.9821498010518262E-2</v>
      </c>
      <c r="AA36" s="24">
        <f t="shared" si="2"/>
        <v>2.9634250827153975E-2</v>
      </c>
      <c r="AB36" s="24">
        <f t="shared" si="2"/>
        <v>2.9419872325145931E-2</v>
      </c>
      <c r="AC36" s="24">
        <f t="shared" si="2"/>
        <v>2.9089027094911526E-2</v>
      </c>
      <c r="AD36" s="24">
        <f t="shared" si="2"/>
        <v>2.8795040175152335E-2</v>
      </c>
      <c r="AE36" s="24">
        <f t="shared" si="2"/>
        <v>2.8432043514568628E-2</v>
      </c>
      <c r="AF36" s="24">
        <f t="shared" si="2"/>
        <v>2.8149894424172359E-2</v>
      </c>
      <c r="AG36" s="24">
        <f t="shared" si="2"/>
        <v>2.7898717432863859E-2</v>
      </c>
      <c r="AH36" s="24">
        <f t="shared" si="2"/>
        <v>2.7703732074030634E-2</v>
      </c>
      <c r="AI36" s="24">
        <f t="shared" si="2"/>
        <v>2.7501238979488557E-2</v>
      </c>
      <c r="AJ36" s="24">
        <f t="shared" si="2"/>
        <v>2.719217784929704E-2</v>
      </c>
      <c r="AK36" s="24">
        <f t="shared" si="2"/>
        <v>2.6827465687235312E-2</v>
      </c>
      <c r="AL36" s="24">
        <f t="shared" si="2"/>
        <v>2.6514697421845989E-2</v>
      </c>
      <c r="AM36" s="24">
        <f t="shared" si="2"/>
        <v>2.6276275962001324E-2</v>
      </c>
      <c r="AN36" s="24">
        <f t="shared" si="2"/>
        <v>2.6158234073092319E-2</v>
      </c>
      <c r="AO36" s="24">
        <f t="shared" si="3"/>
        <v>2.5998093598642451E-2</v>
      </c>
      <c r="AP36" s="24">
        <f t="shared" si="3"/>
        <v>2.5857315456572202E-2</v>
      </c>
      <c r="AQ36" s="24">
        <f t="shared" si="3"/>
        <v>2.5795682559463122E-2</v>
      </c>
      <c r="AR36" s="24">
        <f t="shared" si="3"/>
        <v>2.5768842705313409E-2</v>
      </c>
      <c r="AS36" s="24">
        <f t="shared" ref="AS36" si="8">AS8/AS$5</f>
        <v>2.5938717738285946E-2</v>
      </c>
    </row>
    <row r="37" spans="1:45" x14ac:dyDescent="0.2">
      <c r="A37" s="23" t="s">
        <v>89</v>
      </c>
      <c r="B37" s="23" t="s">
        <v>255</v>
      </c>
      <c r="C37" s="23" t="s">
        <v>256</v>
      </c>
      <c r="D37" s="24">
        <f t="shared" si="1"/>
        <v>2.8806844211091625E-2</v>
      </c>
      <c r="E37" s="24">
        <f t="shared" si="2"/>
        <v>2.8462547111865612E-2</v>
      </c>
      <c r="F37" s="24">
        <f t="shared" si="2"/>
        <v>2.8166526004638624E-2</v>
      </c>
      <c r="G37" s="24">
        <f t="shared" si="2"/>
        <v>2.8180607527635616E-2</v>
      </c>
      <c r="H37" s="24">
        <f t="shared" si="2"/>
        <v>2.8136310726579898E-2</v>
      </c>
      <c r="I37" s="24">
        <f t="shared" si="2"/>
        <v>2.7988691018955261E-2</v>
      </c>
      <c r="J37" s="24">
        <f t="shared" si="2"/>
        <v>2.7778209871940827E-2</v>
      </c>
      <c r="K37" s="24">
        <f t="shared" si="2"/>
        <v>2.7518394518826823E-2</v>
      </c>
      <c r="L37" s="24">
        <f t="shared" si="2"/>
        <v>2.7260223082876976E-2</v>
      </c>
      <c r="M37" s="24">
        <f t="shared" si="2"/>
        <v>2.6950724134200441E-2</v>
      </c>
      <c r="N37" s="24">
        <f t="shared" si="2"/>
        <v>2.6728984558164422E-2</v>
      </c>
      <c r="O37" s="24">
        <f t="shared" si="2"/>
        <v>2.6591854742697436E-2</v>
      </c>
      <c r="P37" s="24">
        <f t="shared" si="2"/>
        <v>2.636896967297615E-2</v>
      </c>
      <c r="Q37" s="24">
        <f t="shared" si="2"/>
        <v>2.6104868772844007E-2</v>
      </c>
      <c r="R37" s="24">
        <f t="shared" si="2"/>
        <v>2.5867856883134015E-2</v>
      </c>
      <c r="S37" s="24">
        <f t="shared" si="2"/>
        <v>2.5627432593968442E-2</v>
      </c>
      <c r="T37" s="24">
        <f t="shared" si="2"/>
        <v>2.5405689346832908E-2</v>
      </c>
      <c r="U37" s="24">
        <f t="shared" si="2"/>
        <v>2.516258638582532E-2</v>
      </c>
      <c r="V37" s="24">
        <f t="shared" si="2"/>
        <v>2.4888930333777225E-2</v>
      </c>
      <c r="W37" s="24">
        <f t="shared" si="2"/>
        <v>2.4689777925841691E-2</v>
      </c>
      <c r="X37" s="24">
        <f t="shared" si="2"/>
        <v>2.4458176487898445E-2</v>
      </c>
      <c r="Y37" s="24">
        <f t="shared" si="2"/>
        <v>2.4171650344822517E-2</v>
      </c>
      <c r="Z37" s="24">
        <f t="shared" si="2"/>
        <v>2.3897219559991835E-2</v>
      </c>
      <c r="AA37" s="24">
        <f t="shared" si="2"/>
        <v>2.3685063000863104E-2</v>
      </c>
      <c r="AB37" s="24">
        <f t="shared" si="2"/>
        <v>2.3464459457140777E-2</v>
      </c>
      <c r="AC37" s="24">
        <f t="shared" si="2"/>
        <v>2.3200656130549235E-2</v>
      </c>
      <c r="AD37" s="24">
        <f t="shared" si="2"/>
        <v>2.2892153499001627E-2</v>
      </c>
      <c r="AE37" s="24">
        <f t="shared" si="2"/>
        <v>2.266506421444367E-2</v>
      </c>
      <c r="AF37" s="24">
        <f t="shared" si="2"/>
        <v>2.2464660394571064E-2</v>
      </c>
      <c r="AG37" s="24">
        <f t="shared" si="2"/>
        <v>2.2301096291008023E-2</v>
      </c>
      <c r="AH37" s="24">
        <f t="shared" si="2"/>
        <v>2.2144917873621602E-2</v>
      </c>
      <c r="AI37" s="24">
        <f t="shared" si="2"/>
        <v>2.1999675040867396E-2</v>
      </c>
      <c r="AJ37" s="24">
        <f t="shared" si="2"/>
        <v>2.1777413850631696E-2</v>
      </c>
      <c r="AK37" s="24">
        <f t="shared" si="2"/>
        <v>2.1498123739594231E-2</v>
      </c>
      <c r="AL37" s="24">
        <f t="shared" si="2"/>
        <v>2.1238007856290025E-2</v>
      </c>
      <c r="AM37" s="24">
        <f t="shared" si="2"/>
        <v>2.1040779361469846E-2</v>
      </c>
      <c r="AN37" s="24">
        <f t="shared" si="2"/>
        <v>2.0884937830839129E-2</v>
      </c>
      <c r="AO37" s="24">
        <f t="shared" si="3"/>
        <v>2.0977283122218606E-2</v>
      </c>
      <c r="AP37" s="24">
        <f t="shared" si="3"/>
        <v>2.0782336456066662E-2</v>
      </c>
      <c r="AQ37" s="24">
        <f t="shared" si="3"/>
        <v>2.0665019142730008E-2</v>
      </c>
      <c r="AR37" s="24">
        <f t="shared" si="3"/>
        <v>2.056232354077088E-2</v>
      </c>
      <c r="AS37" s="24">
        <f t="shared" ref="AS37" si="9">AS9/AS$5</f>
        <v>2.0635433022361385E-2</v>
      </c>
    </row>
    <row r="38" spans="1:45" x14ac:dyDescent="0.2">
      <c r="A38" s="23" t="s">
        <v>86</v>
      </c>
      <c r="B38" s="23" t="s">
        <v>255</v>
      </c>
      <c r="C38" s="23" t="s">
        <v>256</v>
      </c>
      <c r="D38" s="24">
        <f t="shared" si="1"/>
        <v>0.26538119480901745</v>
      </c>
      <c r="E38" s="24">
        <f t="shared" si="2"/>
        <v>0.26378845374772636</v>
      </c>
      <c r="F38" s="24">
        <f t="shared" si="2"/>
        <v>0.26199968929338613</v>
      </c>
      <c r="G38" s="24">
        <f t="shared" si="2"/>
        <v>0.26030350087207704</v>
      </c>
      <c r="H38" s="24">
        <f t="shared" si="2"/>
        <v>0.25896068555799839</v>
      </c>
      <c r="I38" s="24">
        <f t="shared" si="2"/>
        <v>0.25794335107852623</v>
      </c>
      <c r="J38" s="24">
        <f t="shared" si="2"/>
        <v>0.25701527010555214</v>
      </c>
      <c r="K38" s="24">
        <f t="shared" si="2"/>
        <v>0.25644066698779172</v>
      </c>
      <c r="L38" s="24">
        <f t="shared" si="2"/>
        <v>0.25519339966893534</v>
      </c>
      <c r="M38" s="24">
        <f t="shared" si="2"/>
        <v>0.25388362358446914</v>
      </c>
      <c r="N38" s="24">
        <f t="shared" si="2"/>
        <v>0.25267961179493598</v>
      </c>
      <c r="O38" s="24">
        <f t="shared" si="2"/>
        <v>0.25207012628123415</v>
      </c>
      <c r="P38" s="24">
        <f t="shared" si="2"/>
        <v>0.25060603574095253</v>
      </c>
      <c r="Q38" s="24">
        <f t="shared" si="2"/>
        <v>0.24948913646282744</v>
      </c>
      <c r="R38" s="24">
        <f t="shared" si="2"/>
        <v>0.24800822657054428</v>
      </c>
      <c r="S38" s="24">
        <f t="shared" si="2"/>
        <v>0.24637029482077369</v>
      </c>
      <c r="T38" s="24">
        <f t="shared" si="2"/>
        <v>0.24474311536645896</v>
      </c>
      <c r="U38" s="24">
        <f t="shared" si="2"/>
        <v>0.24324963716248019</v>
      </c>
      <c r="V38" s="24">
        <f t="shared" si="2"/>
        <v>0.24194638180321498</v>
      </c>
      <c r="W38" s="24">
        <f t="shared" si="2"/>
        <v>0.24088619145913762</v>
      </c>
      <c r="X38" s="24">
        <f t="shared" si="2"/>
        <v>0.23975153923338308</v>
      </c>
      <c r="Y38" s="24">
        <f t="shared" si="2"/>
        <v>0.23843561870958249</v>
      </c>
      <c r="Z38" s="24">
        <f t="shared" si="2"/>
        <v>0.23730463698774601</v>
      </c>
      <c r="AA38" s="24">
        <f t="shared" si="2"/>
        <v>0.23657096679279796</v>
      </c>
      <c r="AB38" s="24">
        <f t="shared" si="2"/>
        <v>0.23593453116231058</v>
      </c>
      <c r="AC38" s="24">
        <f t="shared" si="2"/>
        <v>0.23513139421166512</v>
      </c>
      <c r="AD38" s="24">
        <f t="shared" si="2"/>
        <v>0.23431853451458612</v>
      </c>
      <c r="AE38" s="24">
        <f t="shared" si="2"/>
        <v>0.23390759065149985</v>
      </c>
      <c r="AF38" s="24">
        <f t="shared" si="2"/>
        <v>0.23345837078295636</v>
      </c>
      <c r="AG38" s="24">
        <f t="shared" si="2"/>
        <v>0.23323842693167068</v>
      </c>
      <c r="AH38" s="24">
        <f t="shared" si="2"/>
        <v>0.2331804472447421</v>
      </c>
      <c r="AI38" s="24">
        <f t="shared" si="2"/>
        <v>0.23316854372301835</v>
      </c>
      <c r="AJ38" s="24">
        <f t="shared" si="2"/>
        <v>0.23268429315281242</v>
      </c>
      <c r="AK38" s="24">
        <f t="shared" si="2"/>
        <v>0.23188567371133156</v>
      </c>
      <c r="AL38" s="24">
        <f t="shared" si="2"/>
        <v>0.23105255645730555</v>
      </c>
      <c r="AM38" s="24">
        <f t="shared" si="2"/>
        <v>0.2303749111875017</v>
      </c>
      <c r="AN38" s="24">
        <f t="shared" si="2"/>
        <v>0.22947687502667891</v>
      </c>
      <c r="AO38" s="24">
        <f t="shared" si="3"/>
        <v>0.22717186986724283</v>
      </c>
      <c r="AP38" s="24">
        <f t="shared" si="3"/>
        <v>0.22667469720501546</v>
      </c>
      <c r="AQ38" s="24">
        <f t="shared" si="3"/>
        <v>0.22614891492609443</v>
      </c>
      <c r="AR38" s="24">
        <f t="shared" si="3"/>
        <v>0.22561550594683816</v>
      </c>
      <c r="AS38" s="24">
        <f t="shared" ref="AS38" si="10">AS10/AS$5</f>
        <v>0.22497700942537735</v>
      </c>
    </row>
    <row r="39" spans="1:45" x14ac:dyDescent="0.2">
      <c r="A39" s="23" t="s">
        <v>63</v>
      </c>
      <c r="B39" s="23" t="s">
        <v>255</v>
      </c>
      <c r="C39" s="23" t="s">
        <v>256</v>
      </c>
      <c r="D39" s="24">
        <f t="shared" si="1"/>
        <v>0.35675199047205203</v>
      </c>
      <c r="E39" s="24">
        <f t="shared" si="2"/>
        <v>0.35504899996635764</v>
      </c>
      <c r="F39" s="24">
        <f t="shared" si="2"/>
        <v>0.35515024082151403</v>
      </c>
      <c r="G39" s="24">
        <f t="shared" si="2"/>
        <v>0.35635903501045535</v>
      </c>
      <c r="H39" s="24">
        <f t="shared" si="2"/>
        <v>0.35800621024215479</v>
      </c>
      <c r="I39" s="24">
        <f t="shared" si="2"/>
        <v>0.35967089537095182</v>
      </c>
      <c r="J39" s="24">
        <f t="shared" si="2"/>
        <v>0.3615807846950902</v>
      </c>
      <c r="K39" s="24">
        <f t="shared" si="2"/>
        <v>0.36443038559094987</v>
      </c>
      <c r="L39" s="24">
        <f t="shared" si="2"/>
        <v>0.36722577292178821</v>
      </c>
      <c r="M39" s="24">
        <f t="shared" si="2"/>
        <v>0.37039946172534066</v>
      </c>
      <c r="N39" s="24">
        <f t="shared" si="2"/>
        <v>0.37180963815932738</v>
      </c>
      <c r="O39" s="24">
        <f t="shared" si="2"/>
        <v>0.37204978204128625</v>
      </c>
      <c r="P39" s="24">
        <f t="shared" si="2"/>
        <v>0.37263778589491114</v>
      </c>
      <c r="Q39" s="24">
        <f t="shared" si="2"/>
        <v>0.37267303297318394</v>
      </c>
      <c r="R39" s="24">
        <f t="shared" si="2"/>
        <v>0.37306547095147446</v>
      </c>
      <c r="S39" s="24">
        <f t="shared" si="2"/>
        <v>0.37369472325919961</v>
      </c>
      <c r="T39" s="24">
        <f t="shared" si="2"/>
        <v>0.37429319162729568</v>
      </c>
      <c r="U39" s="24">
        <f t="shared" si="2"/>
        <v>0.37543203780064088</v>
      </c>
      <c r="V39" s="24">
        <f t="shared" si="2"/>
        <v>0.37691380513718159</v>
      </c>
      <c r="W39" s="24">
        <f t="shared" si="2"/>
        <v>0.37843001115150193</v>
      </c>
      <c r="X39" s="24">
        <f t="shared" si="2"/>
        <v>0.38074016814982076</v>
      </c>
      <c r="Y39" s="24">
        <f t="shared" si="2"/>
        <v>0.38353131577484845</v>
      </c>
      <c r="Z39" s="24">
        <f t="shared" si="2"/>
        <v>0.38564761143243897</v>
      </c>
      <c r="AA39" s="24">
        <f t="shared" si="2"/>
        <v>0.38695092509456686</v>
      </c>
      <c r="AB39" s="24">
        <f t="shared" si="2"/>
        <v>0.38794121260677406</v>
      </c>
      <c r="AC39" s="24">
        <f t="shared" si="2"/>
        <v>0.38855680681478566</v>
      </c>
      <c r="AD39" s="24">
        <f t="shared" si="2"/>
        <v>0.38874331239260795</v>
      </c>
      <c r="AE39" s="24">
        <f t="shared" si="2"/>
        <v>0.38811186280874854</v>
      </c>
      <c r="AF39" s="24">
        <f t="shared" si="2"/>
        <v>0.38749663002270995</v>
      </c>
      <c r="AG39" s="24">
        <f t="shared" si="2"/>
        <v>0.3865072649087587</v>
      </c>
      <c r="AH39" s="24">
        <f t="shared" si="2"/>
        <v>0.386265465762752</v>
      </c>
      <c r="AI39" s="24">
        <f t="shared" si="2"/>
        <v>0.38621055138809379</v>
      </c>
      <c r="AJ39" s="24">
        <f t="shared" si="2"/>
        <v>0.38599975914046813</v>
      </c>
      <c r="AK39" s="24">
        <f t="shared" si="2"/>
        <v>0.38562845122533701</v>
      </c>
      <c r="AL39" s="24">
        <f t="shared" si="2"/>
        <v>0.38498075212320981</v>
      </c>
      <c r="AM39" s="24">
        <f t="shared" si="2"/>
        <v>0.38483477282210155</v>
      </c>
      <c r="AN39" s="24">
        <f t="shared" si="2"/>
        <v>0.38539839012167348</v>
      </c>
      <c r="AO39" s="24">
        <f t="shared" si="3"/>
        <v>0.38500553901671886</v>
      </c>
      <c r="AP39" s="24">
        <f t="shared" si="3"/>
        <v>0.38604150235026524</v>
      </c>
      <c r="AQ39" s="24">
        <f t="shared" si="3"/>
        <v>0.3868956835596391</v>
      </c>
      <c r="AR39" s="24">
        <f t="shared" si="3"/>
        <v>0.38768377137909255</v>
      </c>
      <c r="AS39" s="24">
        <f t="shared" ref="AS39" si="11">AS11/AS$5</f>
        <v>0.38765450330266282</v>
      </c>
    </row>
    <row r="40" spans="1:45" x14ac:dyDescent="0.2">
      <c r="A40" s="23" t="s">
        <v>62</v>
      </c>
      <c r="B40" s="23" t="s">
        <v>255</v>
      </c>
      <c r="C40" s="23" t="s">
        <v>256</v>
      </c>
      <c r="D40" s="24">
        <f t="shared" si="1"/>
        <v>4.2194854416973439E-2</v>
      </c>
      <c r="E40" s="24">
        <f t="shared" si="2"/>
        <v>4.1722342723575001E-2</v>
      </c>
      <c r="F40" s="24">
        <f t="shared" si="2"/>
        <v>4.1614301613627967E-2</v>
      </c>
      <c r="G40" s="24">
        <f t="shared" si="2"/>
        <v>4.1777700790701859E-2</v>
      </c>
      <c r="H40" s="24">
        <f t="shared" si="2"/>
        <v>4.1856046457200681E-2</v>
      </c>
      <c r="I40" s="24">
        <f t="shared" si="2"/>
        <v>4.1888791150074552E-2</v>
      </c>
      <c r="J40" s="24">
        <f t="shared" si="2"/>
        <v>4.1821470254071624E-2</v>
      </c>
      <c r="K40" s="24">
        <f t="shared" si="2"/>
        <v>4.1531726515630495E-2</v>
      </c>
      <c r="L40" s="24">
        <f t="shared" si="2"/>
        <v>4.1137742902693133E-2</v>
      </c>
      <c r="M40" s="24">
        <f t="shared" si="2"/>
        <v>4.0466358548686521E-2</v>
      </c>
      <c r="N40" s="24">
        <f t="shared" si="2"/>
        <v>3.9919666717922533E-2</v>
      </c>
      <c r="O40" s="24">
        <f t="shared" si="2"/>
        <v>3.9575824023751115E-2</v>
      </c>
      <c r="P40" s="24">
        <f t="shared" si="2"/>
        <v>3.9218873011791083E-2</v>
      </c>
      <c r="Q40" s="24">
        <f t="shared" si="2"/>
        <v>3.896207756842622E-2</v>
      </c>
      <c r="R40" s="24">
        <f t="shared" si="2"/>
        <v>3.8731183490529168E-2</v>
      </c>
      <c r="S40" s="24">
        <f t="shared" si="2"/>
        <v>3.8534503302486964E-2</v>
      </c>
      <c r="T40" s="24">
        <f t="shared" si="2"/>
        <v>3.8304209715713675E-2</v>
      </c>
      <c r="U40" s="24">
        <f t="shared" si="2"/>
        <v>3.7990034624550272E-2</v>
      </c>
      <c r="V40" s="24">
        <f t="shared" si="2"/>
        <v>3.7721189661223301E-2</v>
      </c>
      <c r="W40" s="24">
        <f t="shared" ref="E40:AN47" si="12">W12/W$5</f>
        <v>3.7578936627878173E-2</v>
      </c>
      <c r="X40" s="24">
        <f t="shared" si="12"/>
        <v>3.7389138208541887E-2</v>
      </c>
      <c r="Y40" s="24">
        <f t="shared" si="12"/>
        <v>3.7118887077475883E-2</v>
      </c>
      <c r="Z40" s="24">
        <f t="shared" si="12"/>
        <v>3.6884386195757707E-2</v>
      </c>
      <c r="AA40" s="24">
        <f t="shared" si="12"/>
        <v>3.6772062627620637E-2</v>
      </c>
      <c r="AB40" s="24">
        <f t="shared" si="12"/>
        <v>3.6734387033078207E-2</v>
      </c>
      <c r="AC40" s="24">
        <f t="shared" si="12"/>
        <v>3.6544963018220376E-2</v>
      </c>
      <c r="AD40" s="24">
        <f t="shared" si="12"/>
        <v>3.6337293511414702E-2</v>
      </c>
      <c r="AE40" s="24">
        <f t="shared" si="12"/>
        <v>3.6164211986842103E-2</v>
      </c>
      <c r="AF40" s="24">
        <f t="shared" si="12"/>
        <v>3.602785833856232E-2</v>
      </c>
      <c r="AG40" s="24">
        <f t="shared" si="12"/>
        <v>3.5939350500501496E-2</v>
      </c>
      <c r="AH40" s="24">
        <f t="shared" si="12"/>
        <v>3.5904136517176721E-2</v>
      </c>
      <c r="AI40" s="24">
        <f t="shared" si="12"/>
        <v>3.5923940927321547E-2</v>
      </c>
      <c r="AJ40" s="24">
        <f t="shared" si="12"/>
        <v>3.5978284657118324E-2</v>
      </c>
      <c r="AK40" s="24">
        <f t="shared" si="12"/>
        <v>3.6002920997929871E-2</v>
      </c>
      <c r="AL40" s="24">
        <f t="shared" si="12"/>
        <v>3.6046136371029769E-2</v>
      </c>
      <c r="AM40" s="24">
        <f t="shared" si="12"/>
        <v>3.6152139259671798E-2</v>
      </c>
      <c r="AN40" s="24">
        <f t="shared" si="12"/>
        <v>3.6347149964742483E-2</v>
      </c>
      <c r="AO40" s="24">
        <f t="shared" si="3"/>
        <v>3.6524263930555217E-2</v>
      </c>
      <c r="AP40" s="24">
        <f t="shared" si="3"/>
        <v>3.6498543187894576E-2</v>
      </c>
      <c r="AQ40" s="24">
        <f t="shared" si="3"/>
        <v>3.643034636094479E-2</v>
      </c>
      <c r="AR40" s="24">
        <f t="shared" si="3"/>
        <v>3.6291392254930756E-2</v>
      </c>
      <c r="AS40" s="24">
        <f t="shared" ref="AS40" si="13">AS12/AS$5</f>
        <v>3.618054417458634E-2</v>
      </c>
    </row>
    <row r="41" spans="1:45" x14ac:dyDescent="0.2">
      <c r="A41" s="23" t="s">
        <v>61</v>
      </c>
      <c r="B41" s="23" t="s">
        <v>255</v>
      </c>
      <c r="C41" s="23" t="s">
        <v>256</v>
      </c>
      <c r="D41" s="24">
        <f t="shared" si="1"/>
        <v>3.9466517472275996E-2</v>
      </c>
      <c r="E41" s="24">
        <f t="shared" si="12"/>
        <v>3.9313551234965952E-2</v>
      </c>
      <c r="F41" s="24">
        <f t="shared" si="12"/>
        <v>3.92795428679176E-2</v>
      </c>
      <c r="G41" s="24">
        <f t="shared" si="12"/>
        <v>3.9471386832947188E-2</v>
      </c>
      <c r="H41" s="24">
        <f t="shared" si="12"/>
        <v>3.9622482134121409E-2</v>
      </c>
      <c r="I41" s="24">
        <f t="shared" si="12"/>
        <v>3.9661148491091057E-2</v>
      </c>
      <c r="J41" s="24">
        <f t="shared" si="12"/>
        <v>3.9414024632228054E-2</v>
      </c>
      <c r="K41" s="24">
        <f t="shared" si="12"/>
        <v>3.9052239643196492E-2</v>
      </c>
      <c r="L41" s="24">
        <f t="shared" si="12"/>
        <v>3.8378423027061279E-2</v>
      </c>
      <c r="M41" s="24">
        <f t="shared" si="12"/>
        <v>3.7373874871818633E-2</v>
      </c>
      <c r="N41" s="24">
        <f t="shared" si="12"/>
        <v>3.6391678810744434E-2</v>
      </c>
      <c r="O41" s="24">
        <f t="shared" si="12"/>
        <v>3.5763383364089851E-2</v>
      </c>
      <c r="P41" s="24">
        <f t="shared" si="12"/>
        <v>3.5387743034642379E-2</v>
      </c>
      <c r="Q41" s="24">
        <f t="shared" si="12"/>
        <v>3.5102258467247627E-2</v>
      </c>
      <c r="R41" s="24">
        <f t="shared" si="12"/>
        <v>3.4812135157047959E-2</v>
      </c>
      <c r="S41" s="24">
        <f t="shared" si="12"/>
        <v>3.4611160873966561E-2</v>
      </c>
      <c r="T41" s="24">
        <f t="shared" si="12"/>
        <v>3.4411938473401307E-2</v>
      </c>
      <c r="U41" s="24">
        <f t="shared" si="12"/>
        <v>3.4036774222973971E-2</v>
      </c>
      <c r="V41" s="24">
        <f t="shared" si="12"/>
        <v>3.3736566525418378E-2</v>
      </c>
      <c r="W41" s="24">
        <f t="shared" si="12"/>
        <v>3.3371088315145618E-2</v>
      </c>
      <c r="X41" s="24">
        <f t="shared" si="12"/>
        <v>3.2834969218591185E-2</v>
      </c>
      <c r="Y41" s="24">
        <f t="shared" si="12"/>
        <v>3.2244351462492854E-2</v>
      </c>
      <c r="Z41" s="24">
        <f t="shared" si="12"/>
        <v>3.1787828072194206E-2</v>
      </c>
      <c r="AA41" s="24">
        <f t="shared" si="12"/>
        <v>3.1491139995000257E-2</v>
      </c>
      <c r="AB41" s="24">
        <f t="shared" si="12"/>
        <v>3.1226497435469042E-2</v>
      </c>
      <c r="AC41" s="24">
        <f t="shared" si="12"/>
        <v>3.0814210769408844E-2</v>
      </c>
      <c r="AD41" s="24">
        <f t="shared" si="12"/>
        <v>3.0466276159979711E-2</v>
      </c>
      <c r="AE41" s="24">
        <f t="shared" si="12"/>
        <v>3.0468565851883404E-2</v>
      </c>
      <c r="AF41" s="24">
        <f t="shared" si="12"/>
        <v>3.060076238865013E-2</v>
      </c>
      <c r="AG41" s="24">
        <f t="shared" si="12"/>
        <v>3.0770917979238546E-2</v>
      </c>
      <c r="AH41" s="24">
        <f t="shared" si="12"/>
        <v>3.0919468550672465E-2</v>
      </c>
      <c r="AI41" s="24">
        <f t="shared" si="12"/>
        <v>3.1050165420504688E-2</v>
      </c>
      <c r="AJ41" s="24">
        <f t="shared" si="12"/>
        <v>3.1251826410204499E-2</v>
      </c>
      <c r="AK41" s="24">
        <f t="shared" si="12"/>
        <v>3.1429602043902022E-2</v>
      </c>
      <c r="AL41" s="24">
        <f t="shared" si="12"/>
        <v>3.1535894906671517E-2</v>
      </c>
      <c r="AM41" s="24">
        <f t="shared" si="12"/>
        <v>3.1567699424263101E-2</v>
      </c>
      <c r="AN41" s="24">
        <f t="shared" si="12"/>
        <v>3.1672426369249752E-2</v>
      </c>
      <c r="AO41" s="24">
        <f t="shared" si="3"/>
        <v>3.1476856323091662E-2</v>
      </c>
      <c r="AP41" s="24">
        <f t="shared" si="3"/>
        <v>3.1343893721487055E-2</v>
      </c>
      <c r="AQ41" s="24">
        <f t="shared" si="3"/>
        <v>3.1183731690661316E-2</v>
      </c>
      <c r="AR41" s="24">
        <f t="shared" si="3"/>
        <v>3.1013646066365905E-2</v>
      </c>
      <c r="AS41" s="24">
        <f t="shared" ref="AS41" si="14">AS13/AS$5</f>
        <v>3.0848733680300229E-2</v>
      </c>
    </row>
    <row r="42" spans="1:45" x14ac:dyDescent="0.2">
      <c r="A42" s="23" t="s">
        <v>2</v>
      </c>
      <c r="B42" s="23" t="s">
        <v>255</v>
      </c>
      <c r="C42" s="23" t="s">
        <v>256</v>
      </c>
      <c r="D42" s="24">
        <f t="shared" si="1"/>
        <v>8.9372604057641997E-2</v>
      </c>
      <c r="E42" s="24">
        <f t="shared" si="12"/>
        <v>9.2309099366375755E-2</v>
      </c>
      <c r="F42" s="24">
        <f t="shared" si="12"/>
        <v>9.4351732786578879E-2</v>
      </c>
      <c r="G42" s="24">
        <f t="shared" si="12"/>
        <v>9.4360342327746205E-2</v>
      </c>
      <c r="H42" s="24">
        <f t="shared" si="12"/>
        <v>9.3486235999121023E-2</v>
      </c>
      <c r="I42" s="24">
        <f t="shared" si="12"/>
        <v>9.3045399223500122E-2</v>
      </c>
      <c r="J42" s="24">
        <f t="shared" si="12"/>
        <v>9.3214715950535085E-2</v>
      </c>
      <c r="K42" s="24">
        <f t="shared" si="12"/>
        <v>9.229454476966624E-2</v>
      </c>
      <c r="L42" s="24">
        <f t="shared" si="12"/>
        <v>9.1692938127550999E-2</v>
      </c>
      <c r="M42" s="24">
        <f t="shared" si="12"/>
        <v>9.1591636124511905E-2</v>
      </c>
      <c r="N42" s="24">
        <f t="shared" si="12"/>
        <v>9.200734184344464E-2</v>
      </c>
      <c r="O42" s="24">
        <f t="shared" si="12"/>
        <v>9.2458792570785764E-2</v>
      </c>
      <c r="P42" s="24">
        <f t="shared" si="12"/>
        <v>9.2793609759508774E-2</v>
      </c>
      <c r="Q42" s="24">
        <f t="shared" si="12"/>
        <v>9.2986367257544805E-2</v>
      </c>
      <c r="R42" s="24">
        <f t="shared" si="12"/>
        <v>9.3122215861064964E-2</v>
      </c>
      <c r="S42" s="24">
        <f t="shared" si="12"/>
        <v>9.3320932946210286E-2</v>
      </c>
      <c r="T42" s="24">
        <f t="shared" si="12"/>
        <v>9.3722140107175167E-2</v>
      </c>
      <c r="U42" s="24">
        <f t="shared" si="12"/>
        <v>9.4624922105796483E-2</v>
      </c>
      <c r="V42" s="24">
        <f t="shared" si="12"/>
        <v>9.6138264569067475E-2</v>
      </c>
      <c r="W42" s="24">
        <f t="shared" si="12"/>
        <v>9.7123917718480723E-2</v>
      </c>
      <c r="X42" s="24">
        <f t="shared" si="12"/>
        <v>9.7902119323868136E-2</v>
      </c>
      <c r="Y42" s="24">
        <f t="shared" si="12"/>
        <v>9.8582374110413609E-2</v>
      </c>
      <c r="Z42" s="24">
        <f t="shared" si="12"/>
        <v>9.9758285000219077E-2</v>
      </c>
      <c r="AA42" s="24">
        <f t="shared" si="12"/>
        <v>0.10059064593069321</v>
      </c>
      <c r="AB42" s="24">
        <f t="shared" si="12"/>
        <v>0.10139603589504216</v>
      </c>
      <c r="AC42" s="24">
        <f t="shared" si="12"/>
        <v>0.10302091993006468</v>
      </c>
      <c r="AD42" s="24">
        <f t="shared" si="12"/>
        <v>0.10504476365963622</v>
      </c>
      <c r="AE42" s="24">
        <f t="shared" si="12"/>
        <v>0.10684865887568229</v>
      </c>
      <c r="AF42" s="24">
        <f t="shared" si="12"/>
        <v>0.10815675725151586</v>
      </c>
      <c r="AG42" s="24">
        <f t="shared" si="12"/>
        <v>0.10940375670438093</v>
      </c>
      <c r="AH42" s="24">
        <f t="shared" si="12"/>
        <v>0.10976453240753184</v>
      </c>
      <c r="AI42" s="24">
        <f t="shared" si="12"/>
        <v>0.11036354657369031</v>
      </c>
      <c r="AJ42" s="24">
        <f t="shared" si="12"/>
        <v>0.11167465143352429</v>
      </c>
      <c r="AK42" s="24">
        <f t="shared" si="12"/>
        <v>0.11373201863771916</v>
      </c>
      <c r="AL42" s="24">
        <f t="shared" si="12"/>
        <v>0.11561490828793909</v>
      </c>
      <c r="AM42" s="24">
        <f t="shared" si="12"/>
        <v>0.11658481781615485</v>
      </c>
      <c r="AN42" s="24">
        <f t="shared" si="12"/>
        <v>0.11681848228647417</v>
      </c>
      <c r="AO42" s="24">
        <f t="shared" si="3"/>
        <v>0.11605050663840585</v>
      </c>
      <c r="AP42" s="24">
        <f t="shared" si="3"/>
        <v>0.11596531385873825</v>
      </c>
      <c r="AQ42" s="24">
        <f t="shared" si="3"/>
        <v>0.11602291509591156</v>
      </c>
      <c r="AR42" s="24">
        <f t="shared" si="3"/>
        <v>0.11634912008707853</v>
      </c>
      <c r="AS42" s="24">
        <f t="shared" ref="AS42" si="15">AS14/AS$5</f>
        <v>0.11616551937781486</v>
      </c>
    </row>
    <row r="43" spans="1:45" x14ac:dyDescent="0.2">
      <c r="A43" s="23" t="s">
        <v>71</v>
      </c>
      <c r="B43" s="23" t="s">
        <v>255</v>
      </c>
      <c r="C43" s="23" t="s">
        <v>256</v>
      </c>
      <c r="D43" s="24">
        <f t="shared" si="1"/>
        <v>0.1120043358396082</v>
      </c>
      <c r="E43" s="24">
        <f t="shared" si="12"/>
        <v>0.1138826623701169</v>
      </c>
      <c r="F43" s="24">
        <f t="shared" si="12"/>
        <v>0.1145248095886832</v>
      </c>
      <c r="G43" s="24">
        <f t="shared" si="12"/>
        <v>0.1146199758097812</v>
      </c>
      <c r="H43" s="24">
        <f t="shared" si="12"/>
        <v>0.11509254891611308</v>
      </c>
      <c r="I43" s="24">
        <f t="shared" si="12"/>
        <v>0.11512722100620552</v>
      </c>
      <c r="J43" s="24">
        <f t="shared" si="12"/>
        <v>0.115080038611083</v>
      </c>
      <c r="K43" s="24">
        <f t="shared" si="12"/>
        <v>0.11527572106525144</v>
      </c>
      <c r="L43" s="24">
        <f t="shared" si="12"/>
        <v>0.11625822683380818</v>
      </c>
      <c r="M43" s="24">
        <f t="shared" si="12"/>
        <v>0.11719583040242175</v>
      </c>
      <c r="N43" s="24">
        <f t="shared" si="12"/>
        <v>0.11888680775777434</v>
      </c>
      <c r="O43" s="24">
        <f t="shared" si="12"/>
        <v>0.12033157829786051</v>
      </c>
      <c r="P43" s="24">
        <f t="shared" si="12"/>
        <v>0.12226462663066404</v>
      </c>
      <c r="Q43" s="24">
        <f t="shared" si="12"/>
        <v>0.12437864226458338</v>
      </c>
      <c r="R43" s="24">
        <f t="shared" si="12"/>
        <v>0.12675830893935081</v>
      </c>
      <c r="S43" s="24">
        <f t="shared" si="12"/>
        <v>0.12891099271999398</v>
      </c>
      <c r="T43" s="24">
        <f t="shared" si="12"/>
        <v>0.13084392016296537</v>
      </c>
      <c r="U43" s="24">
        <f t="shared" si="12"/>
        <v>0.13203336674028859</v>
      </c>
      <c r="V43" s="24">
        <f t="shared" si="12"/>
        <v>0.13208722098858461</v>
      </c>
      <c r="W43" s="24">
        <f t="shared" si="12"/>
        <v>0.13194754327168923</v>
      </c>
      <c r="X43" s="24">
        <f t="shared" si="12"/>
        <v>0.13163219516042146</v>
      </c>
      <c r="Y43" s="24">
        <f t="shared" si="12"/>
        <v>0.13142497326614871</v>
      </c>
      <c r="Z43" s="24">
        <f t="shared" si="12"/>
        <v>0.13075152579444538</v>
      </c>
      <c r="AA43" s="24">
        <f t="shared" si="12"/>
        <v>0.13033263457034294</v>
      </c>
      <c r="AB43" s="24">
        <f t="shared" si="12"/>
        <v>0.13009632662078693</v>
      </c>
      <c r="AC43" s="24">
        <f t="shared" si="12"/>
        <v>0.130132021336897</v>
      </c>
      <c r="AD43" s="24">
        <f t="shared" si="12"/>
        <v>0.13023104799879523</v>
      </c>
      <c r="AE43" s="24">
        <f t="shared" si="12"/>
        <v>0.13047304165832521</v>
      </c>
      <c r="AF43" s="24">
        <f t="shared" si="12"/>
        <v>0.13082601508468461</v>
      </c>
      <c r="AG43" s="24">
        <f t="shared" si="12"/>
        <v>0.13115868051604096</v>
      </c>
      <c r="AH43" s="24">
        <f t="shared" si="12"/>
        <v>0.13133033422991974</v>
      </c>
      <c r="AI43" s="24">
        <f t="shared" si="12"/>
        <v>0.13100683753615752</v>
      </c>
      <c r="AJ43" s="24">
        <f t="shared" si="12"/>
        <v>0.13082643739831995</v>
      </c>
      <c r="AK43" s="24">
        <f t="shared" si="12"/>
        <v>0.13057671502661131</v>
      </c>
      <c r="AL43" s="24">
        <f t="shared" si="12"/>
        <v>0.13075605732072751</v>
      </c>
      <c r="AM43" s="24">
        <f t="shared" si="12"/>
        <v>0.13101785520875972</v>
      </c>
      <c r="AN43" s="24">
        <f t="shared" si="12"/>
        <v>0.13119288438941729</v>
      </c>
      <c r="AO43" s="24">
        <f t="shared" si="3"/>
        <v>0.13488423065130545</v>
      </c>
      <c r="AP43" s="24">
        <f t="shared" si="3"/>
        <v>0.13518014131754608</v>
      </c>
      <c r="AQ43" s="24">
        <f t="shared" si="3"/>
        <v>0.13542156779501413</v>
      </c>
      <c r="AR43" s="24">
        <f t="shared" si="3"/>
        <v>0.1354474349035783</v>
      </c>
      <c r="AS43" s="24">
        <f t="shared" ref="AS43" si="16">AS15/AS$5</f>
        <v>0.13634864493924453</v>
      </c>
    </row>
    <row r="44" spans="1:45" x14ac:dyDescent="0.2">
      <c r="A44" s="23" t="s">
        <v>238</v>
      </c>
      <c r="B44" s="23" t="s">
        <v>255</v>
      </c>
      <c r="C44" s="23" t="s">
        <v>256</v>
      </c>
      <c r="D44" s="24">
        <f t="shared" si="1"/>
        <v>9.3895059024908445E-4</v>
      </c>
      <c r="E44" s="24">
        <f t="shared" si="12"/>
        <v>9.6213061164794481E-4</v>
      </c>
      <c r="F44" s="24">
        <f t="shared" si="12"/>
        <v>9.8212592918357658E-4</v>
      </c>
      <c r="G44" s="24">
        <f t="shared" si="12"/>
        <v>9.3288572374590365E-4</v>
      </c>
      <c r="H44" s="24">
        <f t="shared" si="12"/>
        <v>9.3415669503241943E-4</v>
      </c>
      <c r="I44" s="24">
        <f t="shared" si="12"/>
        <v>9.4322771401536933E-4</v>
      </c>
      <c r="J44" s="24">
        <f t="shared" si="12"/>
        <v>9.3600535595827756E-4</v>
      </c>
      <c r="K44" s="24">
        <f t="shared" si="12"/>
        <v>9.719963635402523E-4</v>
      </c>
      <c r="L44" s="24">
        <f t="shared" si="12"/>
        <v>9.9482127835859302E-4</v>
      </c>
      <c r="M44" s="24">
        <f t="shared" si="12"/>
        <v>9.9597529488541911E-4</v>
      </c>
      <c r="N44" s="24">
        <f t="shared" si="12"/>
        <v>1.0096009777568549E-3</v>
      </c>
      <c r="O44" s="24">
        <f t="shared" si="12"/>
        <v>1.0297309809533116E-3</v>
      </c>
      <c r="P44" s="24">
        <f t="shared" si="12"/>
        <v>1.0603686885434502E-3</v>
      </c>
      <c r="Q44" s="24">
        <f t="shared" si="12"/>
        <v>1.057599776661924E-3</v>
      </c>
      <c r="R44" s="24">
        <f t="shared" si="12"/>
        <v>1.0235628061330874E-3</v>
      </c>
      <c r="S44" s="24">
        <f t="shared" si="12"/>
        <v>1.0388941677671772E-3</v>
      </c>
      <c r="T44" s="24">
        <f t="shared" si="12"/>
        <v>1.0600057047874486E-3</v>
      </c>
      <c r="U44" s="24">
        <f t="shared" si="12"/>
        <v>1.0632333073006079E-3</v>
      </c>
      <c r="V44" s="24">
        <f t="shared" si="12"/>
        <v>1.0329570982729895E-3</v>
      </c>
      <c r="W44" s="24">
        <f t="shared" si="12"/>
        <v>1.0126216371241664E-3</v>
      </c>
      <c r="X44" s="24">
        <f t="shared" si="12"/>
        <v>9.9169874726786678E-4</v>
      </c>
      <c r="Y44" s="24">
        <f t="shared" si="12"/>
        <v>9.7216056068039438E-4</v>
      </c>
      <c r="Z44" s="24">
        <f t="shared" si="12"/>
        <v>9.6742762979943697E-4</v>
      </c>
      <c r="AA44" s="24">
        <f t="shared" si="12"/>
        <v>9.7782573148096357E-4</v>
      </c>
      <c r="AB44" s="24">
        <f t="shared" si="12"/>
        <v>9.8484551507977769E-4</v>
      </c>
      <c r="AC44" s="24">
        <f t="shared" si="12"/>
        <v>9.8935053273389016E-4</v>
      </c>
      <c r="AD44" s="24">
        <f t="shared" si="12"/>
        <v>9.9080441030926602E-4</v>
      </c>
      <c r="AE44" s="24">
        <f t="shared" si="12"/>
        <v>9.8993770601784334E-4</v>
      </c>
      <c r="AF44" s="24">
        <f t="shared" si="12"/>
        <v>9.9525434406352951E-4</v>
      </c>
      <c r="AG44" s="24">
        <f t="shared" si="12"/>
        <v>1.003075628756274E-3</v>
      </c>
      <c r="AH44" s="24">
        <f t="shared" si="12"/>
        <v>1.0173715994760107E-3</v>
      </c>
      <c r="AI44" s="24">
        <f t="shared" si="12"/>
        <v>1.030842581759543E-3</v>
      </c>
      <c r="AJ44" s="24">
        <f t="shared" si="12"/>
        <v>1.0376240142420789E-3</v>
      </c>
      <c r="AK44" s="24">
        <f t="shared" si="12"/>
        <v>1.0325904057109094E-3</v>
      </c>
      <c r="AL44" s="24">
        <f t="shared" si="12"/>
        <v>1.0360669607062804E-3</v>
      </c>
      <c r="AM44" s="24">
        <f t="shared" si="12"/>
        <v>1.0406470793717427E-3</v>
      </c>
      <c r="AN44" s="24">
        <f t="shared" si="12"/>
        <v>1.0502251727331697E-3</v>
      </c>
      <c r="AO44" s="24">
        <f t="shared" si="3"/>
        <v>1.0854748880806681E-3</v>
      </c>
      <c r="AP44" s="24">
        <f t="shared" si="3"/>
        <v>1.0957184665348161E-3</v>
      </c>
      <c r="AQ44" s="24">
        <f t="shared" si="3"/>
        <v>1.103305837005788E-3</v>
      </c>
      <c r="AR44" s="24">
        <f t="shared" si="3"/>
        <v>1.1064790595443712E-3</v>
      </c>
      <c r="AS44" s="24">
        <f t="shared" ref="AS44" si="17">AS16/AS$5</f>
        <v>1.1239313553159447E-3</v>
      </c>
    </row>
    <row r="45" spans="1:45" x14ac:dyDescent="0.2">
      <c r="A45" s="23" t="s">
        <v>311</v>
      </c>
      <c r="B45" s="23" t="s">
        <v>255</v>
      </c>
      <c r="C45" s="23" t="s">
        <v>256</v>
      </c>
      <c r="D45" s="24">
        <f t="shared" si="1"/>
        <v>1.8923817165570082E-3</v>
      </c>
      <c r="E45" s="24">
        <f t="shared" si="12"/>
        <v>1.9103208048859152E-3</v>
      </c>
      <c r="F45" s="24">
        <f t="shared" si="12"/>
        <v>1.9640527895473901E-3</v>
      </c>
      <c r="G45" s="24">
        <f t="shared" si="12"/>
        <v>2.001068261381933E-3</v>
      </c>
      <c r="H45" s="24">
        <f t="shared" si="12"/>
        <v>2.0434994999229314E-3</v>
      </c>
      <c r="I45" s="24">
        <f t="shared" si="12"/>
        <v>2.0976997394485807E-3</v>
      </c>
      <c r="J45" s="24">
        <f t="shared" si="12"/>
        <v>2.0938857432859529E-3</v>
      </c>
      <c r="K45" s="24">
        <f t="shared" si="12"/>
        <v>2.080002643818009E-3</v>
      </c>
      <c r="L45" s="24">
        <f t="shared" si="12"/>
        <v>2.0830668489068668E-3</v>
      </c>
      <c r="M45" s="24">
        <f t="shared" si="12"/>
        <v>2.0979748306810837E-3</v>
      </c>
      <c r="N45" s="24">
        <f t="shared" si="12"/>
        <v>2.1283704555587423E-3</v>
      </c>
      <c r="O45" s="24">
        <f t="shared" si="12"/>
        <v>2.1713124816762738E-3</v>
      </c>
      <c r="P45" s="24">
        <f t="shared" si="12"/>
        <v>2.195848588205305E-3</v>
      </c>
      <c r="Q45" s="24">
        <f t="shared" si="12"/>
        <v>2.209500486041998E-3</v>
      </c>
      <c r="R45" s="24">
        <f t="shared" si="12"/>
        <v>2.2408108393935683E-3</v>
      </c>
      <c r="S45" s="24">
        <f t="shared" si="12"/>
        <v>2.2663741436639586E-3</v>
      </c>
      <c r="T45" s="24">
        <f t="shared" si="12"/>
        <v>2.2765789836467938E-3</v>
      </c>
      <c r="U45" s="24">
        <f t="shared" si="12"/>
        <v>2.2573770274729294E-3</v>
      </c>
      <c r="V45" s="24">
        <f t="shared" si="12"/>
        <v>2.2276443249057134E-3</v>
      </c>
      <c r="W45" s="24">
        <f t="shared" si="12"/>
        <v>2.2189192917694339E-3</v>
      </c>
      <c r="X45" s="24">
        <f t="shared" si="12"/>
        <v>2.2152968171198794E-3</v>
      </c>
      <c r="Y45" s="24">
        <f t="shared" si="12"/>
        <v>2.2236516667829337E-3</v>
      </c>
      <c r="Z45" s="24">
        <f t="shared" si="12"/>
        <v>2.2487103781829811E-3</v>
      </c>
      <c r="AA45" s="24">
        <f t="shared" si="12"/>
        <v>2.2728601529061554E-3</v>
      </c>
      <c r="AB45" s="24">
        <f t="shared" si="12"/>
        <v>2.2907505428329208E-3</v>
      </c>
      <c r="AC45" s="24">
        <f t="shared" si="12"/>
        <v>2.2870531453586963E-3</v>
      </c>
      <c r="AD45" s="24">
        <f t="shared" si="12"/>
        <v>2.2716872213065166E-3</v>
      </c>
      <c r="AE45" s="24">
        <f t="shared" si="12"/>
        <v>2.2734481783102905E-3</v>
      </c>
      <c r="AF45" s="24">
        <f t="shared" si="12"/>
        <v>2.2632050095511389E-3</v>
      </c>
      <c r="AG45" s="24">
        <f t="shared" si="12"/>
        <v>2.2525191451043224E-3</v>
      </c>
      <c r="AH45" s="24">
        <f t="shared" si="12"/>
        <v>2.2535033830340554E-3</v>
      </c>
      <c r="AI45" s="24">
        <f t="shared" si="12"/>
        <v>2.2623969288450151E-3</v>
      </c>
      <c r="AJ45" s="24">
        <f t="shared" si="12"/>
        <v>2.2532308486097126E-3</v>
      </c>
      <c r="AK45" s="24">
        <f t="shared" si="12"/>
        <v>2.2526788378706758E-3</v>
      </c>
      <c r="AL45" s="24">
        <f t="shared" si="12"/>
        <v>2.2494221809787819E-3</v>
      </c>
      <c r="AM45" s="24">
        <f t="shared" si="12"/>
        <v>2.2555493107614304E-3</v>
      </c>
      <c r="AN45" s="24">
        <f t="shared" si="12"/>
        <v>2.2554775449912536E-3</v>
      </c>
      <c r="AO45" s="24">
        <f t="shared" si="3"/>
        <v>2.2557486538280782E-3</v>
      </c>
      <c r="AP45" s="24">
        <f t="shared" si="3"/>
        <v>2.2426440256134747E-3</v>
      </c>
      <c r="AQ45" s="24">
        <f t="shared" si="3"/>
        <v>2.224912766565521E-3</v>
      </c>
      <c r="AR45" s="24">
        <f t="shared" si="3"/>
        <v>2.2237461057341623E-3</v>
      </c>
      <c r="AS45" s="24">
        <f t="shared" ref="AS45" si="18">AS17/AS$5</f>
        <v>2.2200167400039765E-3</v>
      </c>
    </row>
    <row r="46" spans="1:45" x14ac:dyDescent="0.2">
      <c r="A46" s="23" t="s">
        <v>312</v>
      </c>
      <c r="B46" s="23" t="s">
        <v>255</v>
      </c>
      <c r="C46" s="23" t="s">
        <v>256</v>
      </c>
      <c r="D46" s="24">
        <f t="shared" si="1"/>
        <v>0</v>
      </c>
      <c r="E46" s="24">
        <f t="shared" si="12"/>
        <v>0</v>
      </c>
      <c r="F46" s="24">
        <f t="shared" si="12"/>
        <v>0</v>
      </c>
      <c r="G46" s="24">
        <f t="shared" si="12"/>
        <v>0</v>
      </c>
      <c r="H46" s="24">
        <f t="shared" si="12"/>
        <v>0</v>
      </c>
      <c r="I46" s="24">
        <f t="shared" si="12"/>
        <v>0</v>
      </c>
      <c r="J46" s="24">
        <f t="shared" si="12"/>
        <v>0</v>
      </c>
      <c r="K46" s="24">
        <f t="shared" si="12"/>
        <v>0</v>
      </c>
      <c r="L46" s="24">
        <f t="shared" si="12"/>
        <v>0</v>
      </c>
      <c r="M46" s="24">
        <f t="shared" si="12"/>
        <v>0</v>
      </c>
      <c r="N46" s="24">
        <f t="shared" si="12"/>
        <v>0</v>
      </c>
      <c r="O46" s="24">
        <f t="shared" si="12"/>
        <v>1.381154186084169E-3</v>
      </c>
      <c r="P46" s="24">
        <f t="shared" si="12"/>
        <v>1.3892930537039167E-3</v>
      </c>
      <c r="Q46" s="24">
        <f t="shared" si="12"/>
        <v>1.3881933977215222E-3</v>
      </c>
      <c r="R46" s="24">
        <f t="shared" si="12"/>
        <v>1.3992093904887622E-3</v>
      </c>
      <c r="S46" s="24">
        <f t="shared" si="12"/>
        <v>1.4139499099576139E-3</v>
      </c>
      <c r="T46" s="24">
        <f t="shared" si="12"/>
        <v>1.4096822927814987E-3</v>
      </c>
      <c r="U46" s="24">
        <f t="shared" si="12"/>
        <v>1.3918635851302892E-3</v>
      </c>
      <c r="V46" s="24">
        <f t="shared" si="12"/>
        <v>1.3530680125761506E-3</v>
      </c>
      <c r="W46" s="24">
        <f t="shared" si="12"/>
        <v>1.3367197690255603E-3</v>
      </c>
      <c r="X46" s="24">
        <f t="shared" si="12"/>
        <v>1.3191799575894073E-3</v>
      </c>
      <c r="Y46" s="24">
        <f t="shared" si="12"/>
        <v>1.316705842789094E-3</v>
      </c>
      <c r="Z46" s="24">
        <f t="shared" si="12"/>
        <v>1.3295951345504739E-3</v>
      </c>
      <c r="AA46" s="24">
        <f t="shared" si="12"/>
        <v>1.3461695873442678E-3</v>
      </c>
      <c r="AB46" s="24">
        <f t="shared" si="12"/>
        <v>1.3559081525570602E-3</v>
      </c>
      <c r="AC46" s="24">
        <f t="shared" si="12"/>
        <v>1.3460861616722646E-3</v>
      </c>
      <c r="AD46" s="24">
        <f t="shared" si="12"/>
        <v>1.3256779408240677E-3</v>
      </c>
      <c r="AE46" s="24">
        <f t="shared" si="12"/>
        <v>1.3188425856441913E-3</v>
      </c>
      <c r="AF46" s="24">
        <f t="shared" si="12"/>
        <v>1.3039251636591516E-3</v>
      </c>
      <c r="AG46" s="24">
        <f t="shared" si="12"/>
        <v>1.2831053689435689E-3</v>
      </c>
      <c r="AH46" s="24">
        <f t="shared" si="12"/>
        <v>1.2726849370482943E-3</v>
      </c>
      <c r="AI46" s="24">
        <f t="shared" si="12"/>
        <v>1.2666708985120017E-3</v>
      </c>
      <c r="AJ46" s="24">
        <f t="shared" si="12"/>
        <v>1.2544839224823668E-3</v>
      </c>
      <c r="AK46" s="24">
        <f t="shared" si="12"/>
        <v>1.2452360964566543E-3</v>
      </c>
      <c r="AL46" s="24">
        <f t="shared" si="12"/>
        <v>1.2344609654589564E-3</v>
      </c>
      <c r="AM46" s="24">
        <f t="shared" si="12"/>
        <v>1.2339073176363599E-3</v>
      </c>
      <c r="AN46" s="24">
        <f t="shared" si="12"/>
        <v>1.230318136108697E-3</v>
      </c>
      <c r="AO46" s="24">
        <f t="shared" si="3"/>
        <v>1.2283660591602831E-3</v>
      </c>
      <c r="AP46" s="24">
        <f t="shared" si="3"/>
        <v>1.2135649260877691E-3</v>
      </c>
      <c r="AQ46" s="24">
        <f t="shared" si="3"/>
        <v>1.1977639469753507E-3</v>
      </c>
      <c r="AR46" s="24">
        <f t="shared" si="3"/>
        <v>1.1882835729117129E-3</v>
      </c>
      <c r="AS46" s="24">
        <f t="shared" ref="AS46" si="19">AS18/AS$5</f>
        <v>1.1897681196737719E-3</v>
      </c>
    </row>
    <row r="47" spans="1:45" x14ac:dyDescent="0.2">
      <c r="A47" s="23" t="s">
        <v>313</v>
      </c>
      <c r="B47" s="23" t="s">
        <v>255</v>
      </c>
      <c r="C47" s="23" t="s">
        <v>256</v>
      </c>
      <c r="D47" s="24">
        <f t="shared" si="1"/>
        <v>0</v>
      </c>
      <c r="E47" s="24">
        <f t="shared" si="12"/>
        <v>0</v>
      </c>
      <c r="F47" s="24">
        <f t="shared" si="12"/>
        <v>0</v>
      </c>
      <c r="G47" s="24">
        <f t="shared" si="12"/>
        <v>0</v>
      </c>
      <c r="H47" s="24">
        <f t="shared" si="12"/>
        <v>0</v>
      </c>
      <c r="I47" s="24">
        <f t="shared" si="12"/>
        <v>0</v>
      </c>
      <c r="J47" s="24">
        <f t="shared" si="12"/>
        <v>0</v>
      </c>
      <c r="K47" s="24">
        <f t="shared" si="12"/>
        <v>0</v>
      </c>
      <c r="L47" s="24">
        <f t="shared" si="12"/>
        <v>0</v>
      </c>
      <c r="M47" s="24">
        <f t="shared" si="12"/>
        <v>0</v>
      </c>
      <c r="N47" s="24">
        <f t="shared" si="12"/>
        <v>0</v>
      </c>
      <c r="O47" s="24">
        <f t="shared" si="12"/>
        <v>7.9015829559210516E-4</v>
      </c>
      <c r="P47" s="24">
        <f t="shared" si="12"/>
        <v>8.0655553450138849E-4</v>
      </c>
      <c r="Q47" s="24">
        <f t="shared" si="12"/>
        <v>8.2130708832047568E-4</v>
      </c>
      <c r="R47" s="24">
        <f t="shared" si="12"/>
        <v>8.416014489048061E-4</v>
      </c>
      <c r="S47" s="24">
        <f t="shared" si="12"/>
        <v>8.5242423370634492E-4</v>
      </c>
      <c r="T47" s="24">
        <f t="shared" si="12"/>
        <v>8.6689669086529523E-4</v>
      </c>
      <c r="U47" s="24">
        <f t="shared" si="12"/>
        <v>8.6551344234264032E-4</v>
      </c>
      <c r="V47" s="24">
        <f t="shared" si="12"/>
        <v>8.7457631232956278E-4</v>
      </c>
      <c r="W47" s="24">
        <f t="shared" si="12"/>
        <v>8.8219952274387343E-4</v>
      </c>
      <c r="X47" s="24">
        <f t="shared" si="12"/>
        <v>8.9611685953047227E-4</v>
      </c>
      <c r="Y47" s="24">
        <f t="shared" si="12"/>
        <v>9.0694582399383945E-4</v>
      </c>
      <c r="Z47" s="24">
        <f t="shared" ref="Z47:AN47" si="20">Z19/Z$5</f>
        <v>9.1911524363250726E-4</v>
      </c>
      <c r="AA47" s="24">
        <f t="shared" si="20"/>
        <v>9.2669056556188788E-4</v>
      </c>
      <c r="AB47" s="24">
        <f t="shared" si="20"/>
        <v>9.3484239027586075E-4</v>
      </c>
      <c r="AC47" s="24">
        <f t="shared" si="20"/>
        <v>9.409669836864319E-4</v>
      </c>
      <c r="AD47" s="24">
        <f t="shared" si="20"/>
        <v>9.4600928048244872E-4</v>
      </c>
      <c r="AE47" s="24">
        <f t="shared" si="20"/>
        <v>9.5460559266609922E-4</v>
      </c>
      <c r="AF47" s="24">
        <f t="shared" si="20"/>
        <v>9.5927984589198748E-4</v>
      </c>
      <c r="AG47" s="24">
        <f t="shared" si="20"/>
        <v>9.6941377616075331E-4</v>
      </c>
      <c r="AH47" s="24">
        <f t="shared" si="20"/>
        <v>9.8081844598576096E-4</v>
      </c>
      <c r="AI47" s="24">
        <f t="shared" si="20"/>
        <v>9.9572603033301317E-4</v>
      </c>
      <c r="AJ47" s="24">
        <f t="shared" si="20"/>
        <v>9.9874692612734561E-4</v>
      </c>
      <c r="AK47" s="24">
        <f t="shared" si="20"/>
        <v>1.0074427414140212E-3</v>
      </c>
      <c r="AL47" s="24">
        <f t="shared" si="20"/>
        <v>1.0149612155198255E-3</v>
      </c>
      <c r="AM47" s="24">
        <f t="shared" si="20"/>
        <v>1.0216419931250705E-3</v>
      </c>
      <c r="AN47" s="24">
        <f t="shared" si="20"/>
        <v>1.0251594088825566E-3</v>
      </c>
      <c r="AO47" s="24">
        <f>AO19/AO$5</f>
        <v>1.0273825946677951E-3</v>
      </c>
      <c r="AP47" s="24">
        <f t="shared" ref="AP47:AR47" si="21">AP19/AP$5</f>
        <v>1.0290790995257058E-3</v>
      </c>
      <c r="AQ47" s="24">
        <f t="shared" si="21"/>
        <v>1.0271488195901703E-3</v>
      </c>
      <c r="AR47" s="24">
        <f t="shared" si="21"/>
        <v>1.0354625328224494E-3</v>
      </c>
      <c r="AS47" s="24">
        <f t="shared" ref="AS47" si="22">AS19/AS$5</f>
        <v>1.0302486203302046E-3</v>
      </c>
    </row>
    <row r="49" spans="3:18" x14ac:dyDescent="0.2">
      <c r="C49" s="23" t="s">
        <v>322</v>
      </c>
      <c r="D49" s="23" t="s">
        <v>310</v>
      </c>
      <c r="E49" s="23" t="s">
        <v>98</v>
      </c>
      <c r="F49" s="23" t="s">
        <v>95</v>
      </c>
      <c r="G49" s="23" t="s">
        <v>92</v>
      </c>
      <c r="H49" s="23" t="s">
        <v>89</v>
      </c>
      <c r="I49" s="23" t="s">
        <v>86</v>
      </c>
      <c r="J49" s="23" t="s">
        <v>63</v>
      </c>
      <c r="K49" s="23" t="s">
        <v>62</v>
      </c>
      <c r="L49" s="23" t="s">
        <v>61</v>
      </c>
      <c r="M49" s="23" t="s">
        <v>2</v>
      </c>
      <c r="N49" s="23" t="s">
        <v>71</v>
      </c>
      <c r="O49" s="23" t="s">
        <v>238</v>
      </c>
      <c r="P49" s="23" t="s">
        <v>311</v>
      </c>
      <c r="Q49" s="23" t="s">
        <v>312</v>
      </c>
      <c r="R49" s="23" t="s">
        <v>313</v>
      </c>
    </row>
    <row r="50" spans="3:18" x14ac:dyDescent="0.2">
      <c r="C50" s="23"/>
      <c r="D50" s="23" t="s">
        <v>255</v>
      </c>
      <c r="E50" s="23" t="s">
        <v>255</v>
      </c>
      <c r="F50" s="23" t="s">
        <v>255</v>
      </c>
      <c r="G50" s="23" t="s">
        <v>255</v>
      </c>
      <c r="H50" s="23" t="s">
        <v>255</v>
      </c>
      <c r="I50" s="23" t="s">
        <v>255</v>
      </c>
      <c r="J50" s="23" t="s">
        <v>255</v>
      </c>
      <c r="K50" s="23" t="s">
        <v>255</v>
      </c>
      <c r="L50" s="23" t="s">
        <v>255</v>
      </c>
      <c r="M50" s="23" t="s">
        <v>255</v>
      </c>
      <c r="N50" s="23" t="s">
        <v>255</v>
      </c>
      <c r="O50" s="23" t="s">
        <v>255</v>
      </c>
      <c r="P50" s="23" t="s">
        <v>255</v>
      </c>
      <c r="Q50" s="23" t="s">
        <v>255</v>
      </c>
      <c r="R50" s="23" t="s">
        <v>255</v>
      </c>
    </row>
    <row r="51" spans="3:18" x14ac:dyDescent="0.2">
      <c r="C51" s="23"/>
      <c r="D51" s="23" t="s">
        <v>256</v>
      </c>
      <c r="E51" s="23" t="s">
        <v>256</v>
      </c>
      <c r="F51" s="23" t="s">
        <v>256</v>
      </c>
      <c r="G51" s="23" t="s">
        <v>256</v>
      </c>
      <c r="H51" s="23" t="s">
        <v>256</v>
      </c>
      <c r="I51" s="23" t="s">
        <v>256</v>
      </c>
      <c r="J51" s="23" t="s">
        <v>256</v>
      </c>
      <c r="K51" s="23" t="s">
        <v>256</v>
      </c>
      <c r="L51" s="23" t="s">
        <v>256</v>
      </c>
      <c r="M51" s="23" t="s">
        <v>256</v>
      </c>
      <c r="N51" s="23" t="s">
        <v>256</v>
      </c>
      <c r="O51" s="23" t="s">
        <v>256</v>
      </c>
      <c r="P51" s="23" t="s">
        <v>256</v>
      </c>
      <c r="Q51" s="23" t="s">
        <v>256</v>
      </c>
      <c r="R51" s="23" t="s">
        <v>256</v>
      </c>
    </row>
    <row r="52" spans="3:18" x14ac:dyDescent="0.2">
      <c r="C52" s="23">
        <v>1980</v>
      </c>
      <c r="D52" s="24">
        <f>$D33</f>
        <v>1</v>
      </c>
      <c r="E52" s="24">
        <f>$D34</f>
        <v>2.3362978457816385E-2</v>
      </c>
      <c r="F52" s="24">
        <f>$D35</f>
        <v>5.0471806457478806E-3</v>
      </c>
      <c r="G52" s="24">
        <f>$D36</f>
        <v>3.4780167310968939E-2</v>
      </c>
      <c r="H52" s="24">
        <f>$D37</f>
        <v>2.8806844211091625E-2</v>
      </c>
      <c r="I52" s="24">
        <f>$D38</f>
        <v>0.26538119480901745</v>
      </c>
      <c r="J52" s="24">
        <f>$D39</f>
        <v>0.35675199047205203</v>
      </c>
      <c r="K52" s="24">
        <f>$D40</f>
        <v>4.2194854416973439E-2</v>
      </c>
      <c r="L52" s="24">
        <f>$D41</f>
        <v>3.9466517472275996E-2</v>
      </c>
      <c r="M52" s="24">
        <f>$D42</f>
        <v>8.9372604057641997E-2</v>
      </c>
      <c r="N52" s="24">
        <f>$D43</f>
        <v>0.1120043358396082</v>
      </c>
      <c r="O52" s="24">
        <f>$D44</f>
        <v>9.3895059024908445E-4</v>
      </c>
      <c r="P52" s="24">
        <f>$D45</f>
        <v>1.8923817165570082E-3</v>
      </c>
      <c r="Q52" s="24">
        <f>$D46</f>
        <v>0</v>
      </c>
      <c r="R52" s="24">
        <f>$D47</f>
        <v>0</v>
      </c>
    </row>
    <row r="53" spans="3:18" x14ac:dyDescent="0.2">
      <c r="C53" s="23">
        <v>1981</v>
      </c>
      <c r="D53" s="24">
        <f>$E33</f>
        <v>1</v>
      </c>
      <c r="E53" s="24">
        <f>$E34</f>
        <v>2.3179047954032073E-2</v>
      </c>
      <c r="F53" s="24">
        <f>$E35</f>
        <v>4.9778977889327987E-3</v>
      </c>
      <c r="G53" s="24">
        <f>$E36</f>
        <v>3.4442946319518018E-2</v>
      </c>
      <c r="H53" s="24">
        <f>$E37</f>
        <v>2.8462547111865612E-2</v>
      </c>
      <c r="I53" s="24">
        <f>$E38</f>
        <v>0.26378845374772636</v>
      </c>
      <c r="J53" s="24">
        <f>$E39</f>
        <v>0.35504899996635764</v>
      </c>
      <c r="K53" s="24">
        <f>$E40</f>
        <v>4.1722342723575001E-2</v>
      </c>
      <c r="L53" s="24">
        <f>$E41</f>
        <v>3.9313551234965952E-2</v>
      </c>
      <c r="M53" s="24">
        <f>$E42</f>
        <v>9.2309099366375755E-2</v>
      </c>
      <c r="N53" s="24">
        <f>$E43</f>
        <v>0.1138826623701169</v>
      </c>
      <c r="O53" s="24">
        <f>$E44</f>
        <v>9.6213061164794481E-4</v>
      </c>
      <c r="P53" s="24">
        <f>$E45</f>
        <v>1.9103208048859152E-3</v>
      </c>
      <c r="Q53" s="24">
        <f>$E46</f>
        <v>0</v>
      </c>
      <c r="R53" s="24">
        <f>$E47</f>
        <v>0</v>
      </c>
    </row>
    <row r="54" spans="3:18" x14ac:dyDescent="0.2">
      <c r="C54" s="23">
        <v>1982</v>
      </c>
      <c r="D54" s="24">
        <f>$F33</f>
        <v>1</v>
      </c>
      <c r="E54" s="24">
        <f>$F34</f>
        <v>2.2844938687201652E-2</v>
      </c>
      <c r="F54" s="24">
        <f>$F35</f>
        <v>4.9205034593781359E-3</v>
      </c>
      <c r="G54" s="24">
        <f>$F36</f>
        <v>3.4201536158342843E-2</v>
      </c>
      <c r="H54" s="24">
        <f>$F37</f>
        <v>2.8166526004638624E-2</v>
      </c>
      <c r="I54" s="24">
        <f>$F38</f>
        <v>0.26199968929338613</v>
      </c>
      <c r="J54" s="24">
        <f>$F39</f>
        <v>0.35515024082151403</v>
      </c>
      <c r="K54" s="24">
        <f>$F40</f>
        <v>4.1614301613627967E-2</v>
      </c>
      <c r="L54" s="24">
        <f>$F41</f>
        <v>3.92795428679176E-2</v>
      </c>
      <c r="M54" s="24">
        <f>$F42</f>
        <v>9.4351732786578879E-2</v>
      </c>
      <c r="N54" s="24">
        <f>$F43</f>
        <v>0.1145248095886832</v>
      </c>
      <c r="O54" s="24">
        <f>$F44</f>
        <v>9.8212592918357658E-4</v>
      </c>
      <c r="P54" s="24">
        <f>$F45</f>
        <v>1.9640527895473901E-3</v>
      </c>
      <c r="Q54" s="24">
        <f>$F46</f>
        <v>0</v>
      </c>
      <c r="R54" s="24">
        <f>$F47</f>
        <v>0</v>
      </c>
    </row>
    <row r="55" spans="3:18" x14ac:dyDescent="0.2">
      <c r="C55" s="23">
        <v>1983</v>
      </c>
      <c r="D55" s="24">
        <f>$G33</f>
        <v>1</v>
      </c>
      <c r="E55" s="24">
        <f>$G34</f>
        <v>2.2831889254038729E-2</v>
      </c>
      <c r="F55" s="24">
        <f>$G35</f>
        <v>4.9317896303270803E-3</v>
      </c>
      <c r="G55" s="24">
        <f>$G36</f>
        <v>3.4229817959161885E-2</v>
      </c>
      <c r="H55" s="24">
        <f>$G37</f>
        <v>2.8180607527635616E-2</v>
      </c>
      <c r="I55" s="24">
        <f>$G38</f>
        <v>0.26030350087207704</v>
      </c>
      <c r="J55" s="24">
        <f>$G39</f>
        <v>0.35635903501045535</v>
      </c>
      <c r="K55" s="24">
        <f>$G40</f>
        <v>4.1777700790701859E-2</v>
      </c>
      <c r="L55" s="24">
        <f>$G41</f>
        <v>3.9471386832947188E-2</v>
      </c>
      <c r="M55" s="24">
        <f>$G42</f>
        <v>9.4360342327746205E-2</v>
      </c>
      <c r="N55" s="24">
        <f>$G43</f>
        <v>0.1146199758097812</v>
      </c>
      <c r="O55" s="24">
        <f>$G44</f>
        <v>9.3288572374590365E-4</v>
      </c>
      <c r="P55" s="24">
        <f>$G45</f>
        <v>2.001068261381933E-3</v>
      </c>
      <c r="Q55" s="24">
        <f>$G46</f>
        <v>0</v>
      </c>
      <c r="R55" s="24">
        <f>$G47</f>
        <v>0</v>
      </c>
    </row>
    <row r="56" spans="3:18" x14ac:dyDescent="0.2">
      <c r="C56" s="23">
        <v>1984</v>
      </c>
      <c r="D56" s="24">
        <f>$H33</f>
        <v>1</v>
      </c>
      <c r="E56" s="24">
        <f>$H34</f>
        <v>2.2652548108523071E-2</v>
      </c>
      <c r="F56" s="24">
        <f>$H35</f>
        <v>4.9425054886245599E-3</v>
      </c>
      <c r="G56" s="24">
        <f>$H36</f>
        <v>3.4266770174607754E-2</v>
      </c>
      <c r="H56" s="24">
        <f>$H37</f>
        <v>2.8136310726579898E-2</v>
      </c>
      <c r="I56" s="24">
        <f>$H38</f>
        <v>0.25896068555799839</v>
      </c>
      <c r="J56" s="24">
        <f>$H39</f>
        <v>0.35800621024215479</v>
      </c>
      <c r="K56" s="24">
        <f>$H40</f>
        <v>4.1856046457200681E-2</v>
      </c>
      <c r="L56" s="24">
        <f>$H41</f>
        <v>3.9622482134121409E-2</v>
      </c>
      <c r="M56" s="24">
        <f>$H42</f>
        <v>9.3486235999121023E-2</v>
      </c>
      <c r="N56" s="24">
        <f>$H43</f>
        <v>0.11509254891611308</v>
      </c>
      <c r="O56" s="24">
        <f>$H44</f>
        <v>9.3415669503241943E-4</v>
      </c>
      <c r="P56" s="24">
        <f>$H45</f>
        <v>2.0434994999229314E-3</v>
      </c>
      <c r="Q56" s="24">
        <f>$H46</f>
        <v>0</v>
      </c>
      <c r="R56" s="24">
        <f>$H47</f>
        <v>0</v>
      </c>
    </row>
    <row r="57" spans="3:18" x14ac:dyDescent="0.2">
      <c r="C57" s="23">
        <v>1985</v>
      </c>
      <c r="D57" s="24">
        <f>$I33</f>
        <v>1</v>
      </c>
      <c r="E57" s="24">
        <f>$I34</f>
        <v>2.2415927550205255E-2</v>
      </c>
      <c r="F57" s="24">
        <f>$I35</f>
        <v>4.9384113901508684E-3</v>
      </c>
      <c r="G57" s="24">
        <f>$I36</f>
        <v>3.427923626687536E-2</v>
      </c>
      <c r="H57" s="24">
        <f>$I37</f>
        <v>2.7988691018955261E-2</v>
      </c>
      <c r="I57" s="24">
        <f>$I38</f>
        <v>0.25794335107852623</v>
      </c>
      <c r="J57" s="24">
        <f>$I39</f>
        <v>0.35967089537095182</v>
      </c>
      <c r="K57" s="24">
        <f>$I40</f>
        <v>4.1888791150074552E-2</v>
      </c>
      <c r="L57" s="24">
        <f>$I41</f>
        <v>3.9661148491091057E-2</v>
      </c>
      <c r="M57" s="24">
        <f>$I42</f>
        <v>9.3045399223500122E-2</v>
      </c>
      <c r="N57" s="24">
        <f>$I43</f>
        <v>0.11512722100620552</v>
      </c>
      <c r="O57" s="24">
        <f>$I44</f>
        <v>9.4322771401536933E-4</v>
      </c>
      <c r="P57" s="24">
        <f>$I45</f>
        <v>2.0976997394485807E-3</v>
      </c>
      <c r="Q57" s="24">
        <f>$I46</f>
        <v>0</v>
      </c>
      <c r="R57" s="24">
        <f>$I47</f>
        <v>0</v>
      </c>
    </row>
    <row r="58" spans="3:18" x14ac:dyDescent="0.2">
      <c r="C58" s="23">
        <v>1986</v>
      </c>
      <c r="D58" s="24">
        <f>$J33</f>
        <v>1</v>
      </c>
      <c r="E58" s="24">
        <f>$J34</f>
        <v>2.2080454468722518E-2</v>
      </c>
      <c r="F58" s="24">
        <f>$J35</f>
        <v>4.9208671263961251E-3</v>
      </c>
      <c r="G58" s="24">
        <f>$J36</f>
        <v>3.406427318513619E-2</v>
      </c>
      <c r="H58" s="24">
        <f>$J37</f>
        <v>2.7778209871940827E-2</v>
      </c>
      <c r="I58" s="24">
        <f>$J38</f>
        <v>0.25701527010555214</v>
      </c>
      <c r="J58" s="24">
        <f>$J39</f>
        <v>0.3615807846950902</v>
      </c>
      <c r="K58" s="24">
        <f>$J40</f>
        <v>4.1821470254071624E-2</v>
      </c>
      <c r="L58" s="24">
        <f>$J41</f>
        <v>3.9414024632228054E-2</v>
      </c>
      <c r="M58" s="24">
        <f>$J42</f>
        <v>9.3214715950535085E-2</v>
      </c>
      <c r="N58" s="24">
        <f>$J43</f>
        <v>0.115080038611083</v>
      </c>
      <c r="O58" s="24">
        <f>$J44</f>
        <v>9.3600535595827756E-4</v>
      </c>
      <c r="P58" s="24">
        <f>$J45</f>
        <v>2.0938857432859529E-3</v>
      </c>
      <c r="Q58" s="24">
        <f>$J46</f>
        <v>0</v>
      </c>
      <c r="R58" s="24">
        <f>$J47</f>
        <v>0</v>
      </c>
    </row>
    <row r="59" spans="3:18" x14ac:dyDescent="0.2">
      <c r="C59" s="23">
        <v>1987</v>
      </c>
      <c r="D59" s="24">
        <f>$K33</f>
        <v>1</v>
      </c>
      <c r="E59" s="24">
        <f>$K34</f>
        <v>2.1751074930196134E-2</v>
      </c>
      <c r="F59" s="24">
        <f>$K35</f>
        <v>4.8641789544145954E-3</v>
      </c>
      <c r="G59" s="24">
        <f>$K36</f>
        <v>3.3789068016717917E-2</v>
      </c>
      <c r="H59" s="24">
        <f>$K37</f>
        <v>2.7518394518826823E-2</v>
      </c>
      <c r="I59" s="24">
        <f>$K38</f>
        <v>0.25644066698779172</v>
      </c>
      <c r="J59" s="24">
        <f>$K39</f>
        <v>0.36443038559094987</v>
      </c>
      <c r="K59" s="24">
        <f>$K40</f>
        <v>4.1531726515630495E-2</v>
      </c>
      <c r="L59" s="24">
        <f>$K41</f>
        <v>3.9052239643196492E-2</v>
      </c>
      <c r="M59" s="24">
        <f>$K42</f>
        <v>9.229454476966624E-2</v>
      </c>
      <c r="N59" s="24">
        <f>$K43</f>
        <v>0.11527572106525144</v>
      </c>
      <c r="O59" s="24">
        <f>$K44</f>
        <v>9.719963635402523E-4</v>
      </c>
      <c r="P59" s="24">
        <f>$K45</f>
        <v>2.080002643818009E-3</v>
      </c>
      <c r="Q59" s="24">
        <f>$K46</f>
        <v>0</v>
      </c>
      <c r="R59" s="24">
        <f>$K47</f>
        <v>0</v>
      </c>
    </row>
    <row r="60" spans="3:18" x14ac:dyDescent="0.2">
      <c r="C60" s="23">
        <v>1988</v>
      </c>
      <c r="D60" s="24">
        <f>$L33</f>
        <v>1</v>
      </c>
      <c r="E60" s="24">
        <f>$L34</f>
        <v>2.1461161155336379E-2</v>
      </c>
      <c r="F60" s="24">
        <f>$L35</f>
        <v>4.8257024821860258E-3</v>
      </c>
      <c r="G60" s="24">
        <f>$L36</f>
        <v>3.3488521670498012E-2</v>
      </c>
      <c r="H60" s="24">
        <f>$L37</f>
        <v>2.7260223082876976E-2</v>
      </c>
      <c r="I60" s="24">
        <f>$L38</f>
        <v>0.25519339966893534</v>
      </c>
      <c r="J60" s="24">
        <f>$L39</f>
        <v>0.36722577292178821</v>
      </c>
      <c r="K60" s="24">
        <f>$L40</f>
        <v>4.1137742902693133E-2</v>
      </c>
      <c r="L60" s="24">
        <f>$L41</f>
        <v>3.8378423027061279E-2</v>
      </c>
      <c r="M60" s="24">
        <f>$L42</f>
        <v>9.1692938127550999E-2</v>
      </c>
      <c r="N60" s="24">
        <f>$L43</f>
        <v>0.11625822683380818</v>
      </c>
      <c r="O60" s="24">
        <f>$L44</f>
        <v>9.9482127835859302E-4</v>
      </c>
      <c r="P60" s="24">
        <f>$L45</f>
        <v>2.0830668489068668E-3</v>
      </c>
      <c r="Q60" s="24">
        <f>$L46</f>
        <v>0</v>
      </c>
      <c r="R60" s="24">
        <f>$L47</f>
        <v>0</v>
      </c>
    </row>
    <row r="61" spans="3:18" x14ac:dyDescent="0.2">
      <c r="C61" s="23">
        <v>1989</v>
      </c>
      <c r="D61" s="24">
        <f>$M33</f>
        <v>1</v>
      </c>
      <c r="E61" s="24">
        <f>$M34</f>
        <v>2.1137061590955325E-2</v>
      </c>
      <c r="F61" s="24">
        <f>$M35</f>
        <v>4.7715674367880875E-3</v>
      </c>
      <c r="G61" s="24">
        <f>$M36</f>
        <v>3.3135911455240995E-2</v>
      </c>
      <c r="H61" s="24">
        <f>$M37</f>
        <v>2.6950724134200441E-2</v>
      </c>
      <c r="I61" s="24">
        <f>$M38</f>
        <v>0.25388362358446914</v>
      </c>
      <c r="J61" s="24">
        <f>$M39</f>
        <v>0.37039946172534066</v>
      </c>
      <c r="K61" s="24">
        <f>$M40</f>
        <v>4.0466358548686521E-2</v>
      </c>
      <c r="L61" s="24">
        <f>$M41</f>
        <v>3.7373874871818633E-2</v>
      </c>
      <c r="M61" s="24">
        <f>$M42</f>
        <v>9.1591636124511905E-2</v>
      </c>
      <c r="N61" s="24">
        <f>$M43</f>
        <v>0.11719583040242175</v>
      </c>
      <c r="O61" s="24">
        <f>$M44</f>
        <v>9.9597529488541911E-4</v>
      </c>
      <c r="P61" s="24">
        <f>$M45</f>
        <v>2.0979748306810837E-3</v>
      </c>
      <c r="Q61" s="24">
        <f>$M46</f>
        <v>0</v>
      </c>
      <c r="R61" s="24">
        <f>$M47</f>
        <v>0</v>
      </c>
    </row>
    <row r="62" spans="3:18" x14ac:dyDescent="0.2">
      <c r="C62" s="23">
        <v>1990</v>
      </c>
      <c r="D62" s="24">
        <f>$N33</f>
        <v>1</v>
      </c>
      <c r="E62" s="24">
        <f>$N34</f>
        <v>2.0850280692689481E-2</v>
      </c>
      <c r="F62" s="24">
        <f>$N35</f>
        <v>4.7092322460709274E-3</v>
      </c>
      <c r="G62" s="24">
        <f>$N36</f>
        <v>3.2878785985610268E-2</v>
      </c>
      <c r="H62" s="24">
        <f>$N37</f>
        <v>2.6728984558164422E-2</v>
      </c>
      <c r="I62" s="24">
        <f>$N38</f>
        <v>0.25267961179493598</v>
      </c>
      <c r="J62" s="24">
        <f>$N39</f>
        <v>0.37180963815932738</v>
      </c>
      <c r="K62" s="24">
        <f>$N40</f>
        <v>3.9919666717922533E-2</v>
      </c>
      <c r="L62" s="24">
        <f>$N41</f>
        <v>3.6391678810744434E-2</v>
      </c>
      <c r="M62" s="24">
        <f>$N42</f>
        <v>9.200734184344464E-2</v>
      </c>
      <c r="N62" s="24">
        <f>$N43</f>
        <v>0.11888680775777434</v>
      </c>
      <c r="O62" s="24">
        <f>$N44</f>
        <v>1.0096009777568549E-3</v>
      </c>
      <c r="P62" s="24">
        <f>$N45</f>
        <v>2.1283704555587423E-3</v>
      </c>
      <c r="Q62" s="24">
        <f>$N46</f>
        <v>0</v>
      </c>
      <c r="R62" s="24">
        <f>$N47</f>
        <v>0</v>
      </c>
    </row>
    <row r="63" spans="3:18" x14ac:dyDescent="0.2">
      <c r="C63" s="23">
        <v>1991</v>
      </c>
      <c r="D63" s="24">
        <f>$O33</f>
        <v>1</v>
      </c>
      <c r="E63" s="24">
        <f>$O34</f>
        <v>2.0673942181555934E-2</v>
      </c>
      <c r="F63" s="24">
        <f>$O35</f>
        <v>4.6498215599010181E-3</v>
      </c>
      <c r="G63" s="24">
        <f>$O36</f>
        <v>3.26338514742084E-2</v>
      </c>
      <c r="H63" s="24">
        <f>$O37</f>
        <v>2.6591854742697436E-2</v>
      </c>
      <c r="I63" s="24">
        <f>$O38</f>
        <v>0.25207012628123415</v>
      </c>
      <c r="J63" s="24">
        <f>$O39</f>
        <v>0.37204978204128625</v>
      </c>
      <c r="K63" s="24">
        <f>$O40</f>
        <v>3.9575824023751115E-2</v>
      </c>
      <c r="L63" s="24">
        <f>$O41</f>
        <v>3.5763383364089851E-2</v>
      </c>
      <c r="M63" s="24">
        <f>$O42</f>
        <v>9.2458792570785764E-2</v>
      </c>
      <c r="N63" s="24">
        <f>$O43</f>
        <v>0.12033157829786051</v>
      </c>
      <c r="O63" s="24">
        <f>$O44</f>
        <v>1.0297309809533116E-3</v>
      </c>
      <c r="P63" s="24">
        <f>$O45</f>
        <v>2.1713124816762738E-3</v>
      </c>
      <c r="Q63" s="24">
        <f>$O46</f>
        <v>1.381154186084169E-3</v>
      </c>
      <c r="R63" s="24">
        <f>$O47</f>
        <v>7.9015829559210516E-4</v>
      </c>
    </row>
    <row r="64" spans="3:18" x14ac:dyDescent="0.2">
      <c r="C64" s="23">
        <v>1992</v>
      </c>
      <c r="D64" s="24">
        <f>$P33</f>
        <v>1</v>
      </c>
      <c r="E64" s="24">
        <f>$P34</f>
        <v>2.0447062210552199E-2</v>
      </c>
      <c r="F64" s="24">
        <f>$P35</f>
        <v>4.6112503129927523E-3</v>
      </c>
      <c r="G64" s="24">
        <f>$P36</f>
        <v>3.24078264542602E-2</v>
      </c>
      <c r="H64" s="24">
        <f>$P37</f>
        <v>2.636896967297615E-2</v>
      </c>
      <c r="I64" s="24">
        <f>$P38</f>
        <v>0.25060603574095253</v>
      </c>
      <c r="J64" s="24">
        <f>$P39</f>
        <v>0.37263778589491114</v>
      </c>
      <c r="K64" s="24">
        <f>$P40</f>
        <v>3.9218873011791083E-2</v>
      </c>
      <c r="L64" s="24">
        <f>$P41</f>
        <v>3.5387743034642379E-2</v>
      </c>
      <c r="M64" s="24">
        <f>$P42</f>
        <v>9.2793609759508774E-2</v>
      </c>
      <c r="N64" s="24">
        <f>$P43</f>
        <v>0.12226462663066404</v>
      </c>
      <c r="O64" s="24">
        <f>$P44</f>
        <v>1.0603686885434502E-3</v>
      </c>
      <c r="P64" s="24">
        <f>$P45</f>
        <v>2.195848588205305E-3</v>
      </c>
      <c r="Q64" s="24">
        <f>$P46</f>
        <v>1.3892930537039167E-3</v>
      </c>
      <c r="R64" s="24">
        <f>$P47</f>
        <v>8.0655553450138849E-4</v>
      </c>
    </row>
    <row r="65" spans="3:18" x14ac:dyDescent="0.2">
      <c r="C65" s="23">
        <v>1993</v>
      </c>
      <c r="D65" s="24">
        <f>$Q33</f>
        <v>1</v>
      </c>
      <c r="E65" s="24">
        <f>$Q34</f>
        <v>2.0218991517587524E-2</v>
      </c>
      <c r="F65" s="24">
        <f>$Q35</f>
        <v>4.6079165929341446E-3</v>
      </c>
      <c r="G65" s="24">
        <f>$Q36</f>
        <v>3.2209607860116958E-2</v>
      </c>
      <c r="H65" s="24">
        <f>$Q37</f>
        <v>2.6104868772844007E-2</v>
      </c>
      <c r="I65" s="24">
        <f>$Q38</f>
        <v>0.24948913646282744</v>
      </c>
      <c r="J65" s="24">
        <f>$Q39</f>
        <v>0.37267303297318394</v>
      </c>
      <c r="K65" s="24">
        <f>$Q40</f>
        <v>3.896207756842622E-2</v>
      </c>
      <c r="L65" s="24">
        <f>$Q41</f>
        <v>3.5102258467247627E-2</v>
      </c>
      <c r="M65" s="24">
        <f>$Q42</f>
        <v>9.2986367257544805E-2</v>
      </c>
      <c r="N65" s="24">
        <f>$Q43</f>
        <v>0.12437864226458338</v>
      </c>
      <c r="O65" s="24">
        <f>$Q44</f>
        <v>1.057599776661924E-3</v>
      </c>
      <c r="P65" s="24">
        <f>$Q45</f>
        <v>2.209500486041998E-3</v>
      </c>
      <c r="Q65" s="24">
        <f>$Q46</f>
        <v>1.3881933977215222E-3</v>
      </c>
      <c r="R65" s="24">
        <f>$Q47</f>
        <v>8.2130708832047568E-4</v>
      </c>
    </row>
    <row r="66" spans="3:18" x14ac:dyDescent="0.2">
      <c r="C66" s="23">
        <v>1994</v>
      </c>
      <c r="D66" s="24">
        <f>$R33</f>
        <v>1</v>
      </c>
      <c r="E66" s="24">
        <f>$R34</f>
        <v>1.9808719545480736E-2</v>
      </c>
      <c r="F66" s="24">
        <f>$R35</f>
        <v>4.6011706697877911E-3</v>
      </c>
      <c r="G66" s="24">
        <f>$R36</f>
        <v>3.1960338286059181E-2</v>
      </c>
      <c r="H66" s="24">
        <f>$R37</f>
        <v>2.5867856883134015E-2</v>
      </c>
      <c r="I66" s="24">
        <f>$R38</f>
        <v>0.24800822657054428</v>
      </c>
      <c r="J66" s="24">
        <f>$R39</f>
        <v>0.37306547095147446</v>
      </c>
      <c r="K66" s="24">
        <f>$R40</f>
        <v>3.8731183490529168E-2</v>
      </c>
      <c r="L66" s="24">
        <f>$R41</f>
        <v>3.4812135157047959E-2</v>
      </c>
      <c r="M66" s="24">
        <f>$R42</f>
        <v>9.3122215861064964E-2</v>
      </c>
      <c r="N66" s="24">
        <f>$R43</f>
        <v>0.12675830893935081</v>
      </c>
      <c r="O66" s="24">
        <f>$R44</f>
        <v>1.0235628061330874E-3</v>
      </c>
      <c r="P66" s="24">
        <f>$R45</f>
        <v>2.2408108393935683E-3</v>
      </c>
      <c r="Q66" s="24">
        <f>$R46</f>
        <v>1.3992093904887622E-3</v>
      </c>
      <c r="R66" s="24">
        <f>$R47</f>
        <v>8.416014489048061E-4</v>
      </c>
    </row>
    <row r="67" spans="3:18" x14ac:dyDescent="0.2">
      <c r="C67" s="23">
        <v>1995</v>
      </c>
      <c r="D67" s="24">
        <f>$S33</f>
        <v>1</v>
      </c>
      <c r="E67" s="24">
        <f>$S34</f>
        <v>1.9363558048373728E-2</v>
      </c>
      <c r="F67" s="24">
        <f>$S35</f>
        <v>4.5871808540971391E-3</v>
      </c>
      <c r="G67" s="24">
        <f>$S36</f>
        <v>3.167395226949847E-2</v>
      </c>
      <c r="H67" s="24">
        <f>$S37</f>
        <v>2.5627432593968442E-2</v>
      </c>
      <c r="I67" s="24">
        <f>$S38</f>
        <v>0.24637029482077369</v>
      </c>
      <c r="J67" s="24">
        <f>$S39</f>
        <v>0.37369472325919961</v>
      </c>
      <c r="K67" s="24">
        <f>$S40</f>
        <v>3.8534503302486964E-2</v>
      </c>
      <c r="L67" s="24">
        <f>$S41</f>
        <v>3.4611160873966561E-2</v>
      </c>
      <c r="M67" s="24">
        <f>$S42</f>
        <v>9.3320932946210286E-2</v>
      </c>
      <c r="N67" s="24">
        <f>$S43</f>
        <v>0.12891099271999398</v>
      </c>
      <c r="O67" s="24">
        <f>$S44</f>
        <v>1.0388941677671772E-3</v>
      </c>
      <c r="P67" s="24">
        <f>$S45</f>
        <v>2.2663741436639586E-3</v>
      </c>
      <c r="Q67" s="24">
        <f>$S46</f>
        <v>1.4139499099576139E-3</v>
      </c>
      <c r="R67" s="24">
        <f>$S47</f>
        <v>8.5242423370634492E-4</v>
      </c>
    </row>
    <row r="68" spans="3:18" x14ac:dyDescent="0.2">
      <c r="C68" s="23">
        <v>1996</v>
      </c>
      <c r="D68" s="24">
        <f>$T33</f>
        <v>1</v>
      </c>
      <c r="E68" s="24">
        <f>$T34</f>
        <v>1.8902191128751567E-2</v>
      </c>
      <c r="F68" s="24">
        <f>$T35</f>
        <v>4.5841270064273087E-3</v>
      </c>
      <c r="G68" s="24">
        <f>$T36</f>
        <v>3.1452892376543799E-2</v>
      </c>
      <c r="H68" s="24">
        <f>$T37</f>
        <v>2.5405689346832908E-2</v>
      </c>
      <c r="I68" s="24">
        <f>$T38</f>
        <v>0.24474311536645896</v>
      </c>
      <c r="J68" s="24">
        <f>$T39</f>
        <v>0.37429319162729568</v>
      </c>
      <c r="K68" s="24">
        <f>$T40</f>
        <v>3.8304209715713675E-2</v>
      </c>
      <c r="L68" s="24">
        <f>$T41</f>
        <v>3.4411938473401307E-2</v>
      </c>
      <c r="M68" s="24">
        <f>$T42</f>
        <v>9.3722140107175167E-2</v>
      </c>
      <c r="N68" s="24">
        <f>$T43</f>
        <v>0.13084392016296537</v>
      </c>
      <c r="O68" s="24">
        <f>$T44</f>
        <v>1.0600057047874486E-3</v>
      </c>
      <c r="P68" s="24">
        <f>$T45</f>
        <v>2.2765789836467938E-3</v>
      </c>
      <c r="Q68" s="24">
        <f>$T46</f>
        <v>1.4096822927814987E-3</v>
      </c>
      <c r="R68" s="24">
        <f>$T47</f>
        <v>8.6689669086529523E-4</v>
      </c>
    </row>
    <row r="69" spans="3:18" x14ac:dyDescent="0.2">
      <c r="C69" s="23">
        <v>1997</v>
      </c>
      <c r="D69" s="24">
        <f>$U33</f>
        <v>1</v>
      </c>
      <c r="E69" s="24">
        <f>$U34</f>
        <v>1.8421452481626733E-2</v>
      </c>
      <c r="F69" s="24">
        <f>$U35</f>
        <v>4.5507669577971579E-3</v>
      </c>
      <c r="G69" s="24">
        <f>$U36</f>
        <v>3.117781118324689E-2</v>
      </c>
      <c r="H69" s="24">
        <f>$U37</f>
        <v>2.516258638582532E-2</v>
      </c>
      <c r="I69" s="24">
        <f>$U38</f>
        <v>0.24324963716248019</v>
      </c>
      <c r="J69" s="24">
        <f>$U39</f>
        <v>0.37543203780064088</v>
      </c>
      <c r="K69" s="24">
        <f>$U40</f>
        <v>3.7990034624550272E-2</v>
      </c>
      <c r="L69" s="24">
        <f>$U41</f>
        <v>3.4036774222973971E-2</v>
      </c>
      <c r="M69" s="24">
        <f>$U42</f>
        <v>9.4624922105796483E-2</v>
      </c>
      <c r="N69" s="24">
        <f>$U43</f>
        <v>0.13203336674028859</v>
      </c>
      <c r="O69" s="24">
        <f>$U44</f>
        <v>1.0632333073006079E-3</v>
      </c>
      <c r="P69" s="24">
        <f>$U45</f>
        <v>2.2573770274729294E-3</v>
      </c>
      <c r="Q69" s="24">
        <f>$U46</f>
        <v>1.3918635851302892E-3</v>
      </c>
      <c r="R69" s="24">
        <f>$U47</f>
        <v>8.6551344234264032E-4</v>
      </c>
    </row>
    <row r="70" spans="3:18" x14ac:dyDescent="0.2">
      <c r="C70" s="23">
        <v>1998</v>
      </c>
      <c r="D70" s="24">
        <f>$V33</f>
        <v>1</v>
      </c>
      <c r="E70" s="24">
        <f>$V34</f>
        <v>1.7902168891553036E-2</v>
      </c>
      <c r="F70" s="24">
        <f>$V35</f>
        <v>4.503505915883819E-3</v>
      </c>
      <c r="G70" s="24">
        <f>$V36</f>
        <v>3.0901364750916867E-2</v>
      </c>
      <c r="H70" s="24">
        <f>$V37</f>
        <v>2.4888930333777225E-2</v>
      </c>
      <c r="I70" s="24">
        <f>$V38</f>
        <v>0.24194638180321498</v>
      </c>
      <c r="J70" s="24">
        <f>$V39</f>
        <v>0.37691380513718159</v>
      </c>
      <c r="K70" s="24">
        <f>$V40</f>
        <v>3.7721189661223301E-2</v>
      </c>
      <c r="L70" s="24">
        <f>$V41</f>
        <v>3.3736566525418378E-2</v>
      </c>
      <c r="M70" s="24">
        <f>$V42</f>
        <v>9.6138264569067475E-2</v>
      </c>
      <c r="N70" s="24">
        <f>$V43</f>
        <v>0.13208722098858461</v>
      </c>
      <c r="O70" s="24">
        <f>$V44</f>
        <v>1.0329570982729895E-3</v>
      </c>
      <c r="P70" s="24">
        <f>$V45</f>
        <v>2.2276443249057134E-3</v>
      </c>
      <c r="Q70" s="24">
        <f>$V46</f>
        <v>1.3530680125761506E-3</v>
      </c>
      <c r="R70" s="24">
        <f>$V47</f>
        <v>8.7457631232956278E-4</v>
      </c>
    </row>
    <row r="71" spans="3:18" x14ac:dyDescent="0.2">
      <c r="C71" s="23">
        <v>1999</v>
      </c>
      <c r="D71" s="24">
        <f>$W33</f>
        <v>1</v>
      </c>
      <c r="E71" s="24">
        <f>$W34</f>
        <v>1.7542974991255303E-2</v>
      </c>
      <c r="F71" s="24">
        <f>$W35</f>
        <v>4.4827379999648701E-3</v>
      </c>
      <c r="G71" s="24">
        <f>$W36</f>
        <v>3.0715279610211227E-2</v>
      </c>
      <c r="H71" s="24">
        <f>$W37</f>
        <v>2.4689777925841691E-2</v>
      </c>
      <c r="I71" s="24">
        <f>$W38</f>
        <v>0.24088619145913762</v>
      </c>
      <c r="J71" s="24">
        <f>$W39</f>
        <v>0.37843001115150193</v>
      </c>
      <c r="K71" s="24">
        <f>$W40</f>
        <v>3.7578936627878173E-2</v>
      </c>
      <c r="L71" s="24">
        <f>$W41</f>
        <v>3.3371088315145618E-2</v>
      </c>
      <c r="M71" s="24">
        <f>$W42</f>
        <v>9.7123917718480723E-2</v>
      </c>
      <c r="N71" s="24">
        <f>$W43</f>
        <v>0.13194754327168923</v>
      </c>
      <c r="O71" s="24">
        <f>$W44</f>
        <v>1.0126216371241664E-3</v>
      </c>
      <c r="P71" s="24">
        <f>$W45</f>
        <v>2.2189192917694339E-3</v>
      </c>
      <c r="Q71" s="24">
        <f>$W46</f>
        <v>1.3367197690255603E-3</v>
      </c>
      <c r="R71" s="24">
        <f>$W47</f>
        <v>8.8219952274387343E-4</v>
      </c>
    </row>
    <row r="72" spans="3:18" x14ac:dyDescent="0.2">
      <c r="C72" s="23">
        <v>2000</v>
      </c>
      <c r="D72" s="24">
        <f>$X33</f>
        <v>1</v>
      </c>
      <c r="E72" s="24">
        <f>$X34</f>
        <v>1.7205587092110893E-2</v>
      </c>
      <c r="F72" s="24">
        <f>$X35</f>
        <v>4.4473440912111261E-3</v>
      </c>
      <c r="G72" s="24">
        <f>$X36</f>
        <v>3.0431767469765263E-2</v>
      </c>
      <c r="H72" s="24">
        <f>$X37</f>
        <v>2.4458176487898445E-2</v>
      </c>
      <c r="I72" s="24">
        <f>$X38</f>
        <v>0.23975153923338308</v>
      </c>
      <c r="J72" s="24">
        <f>$X39</f>
        <v>0.38074016814982076</v>
      </c>
      <c r="K72" s="24">
        <f>$X40</f>
        <v>3.7389138208541887E-2</v>
      </c>
      <c r="L72" s="24">
        <f>$X41</f>
        <v>3.2834969218591185E-2</v>
      </c>
      <c r="M72" s="24">
        <f>$X42</f>
        <v>9.7902119323868136E-2</v>
      </c>
      <c r="N72" s="24">
        <f>$X43</f>
        <v>0.13163219516042146</v>
      </c>
      <c r="O72" s="24">
        <f>$X44</f>
        <v>9.9169874726786678E-4</v>
      </c>
      <c r="P72" s="24">
        <f>$X45</f>
        <v>2.2152968171198794E-3</v>
      </c>
      <c r="Q72" s="24">
        <f>$X46</f>
        <v>1.3191799575894073E-3</v>
      </c>
      <c r="R72" s="24">
        <f>$X47</f>
        <v>8.9611685953047227E-4</v>
      </c>
    </row>
    <row r="73" spans="3:18" x14ac:dyDescent="0.2">
      <c r="C73" s="23">
        <v>2001</v>
      </c>
      <c r="D73" s="24">
        <f>$Y33</f>
        <v>1</v>
      </c>
      <c r="E73" s="24">
        <f>$Y34</f>
        <v>1.6829012569584415E-2</v>
      </c>
      <c r="F73" s="24">
        <f>$Y35</f>
        <v>4.4056213491191461E-3</v>
      </c>
      <c r="G73" s="24">
        <f>$Y36</f>
        <v>3.0060383108048601E-2</v>
      </c>
      <c r="H73" s="24">
        <f>$Y37</f>
        <v>2.4171650344822517E-2</v>
      </c>
      <c r="I73" s="24">
        <f>$Y38</f>
        <v>0.23843561870958249</v>
      </c>
      <c r="J73" s="24">
        <f>$Y39</f>
        <v>0.38353131577484845</v>
      </c>
      <c r="K73" s="24">
        <f>$Y40</f>
        <v>3.7118887077475883E-2</v>
      </c>
      <c r="L73" s="24">
        <f>$Y41</f>
        <v>3.2244351462492854E-2</v>
      </c>
      <c r="M73" s="24">
        <f>$Y42</f>
        <v>9.8582374110413609E-2</v>
      </c>
      <c r="N73" s="24">
        <f>$Y43</f>
        <v>0.13142497326614871</v>
      </c>
      <c r="O73" s="24">
        <f>$Y44</f>
        <v>9.7216056068039438E-4</v>
      </c>
      <c r="P73" s="24">
        <f>$Y45</f>
        <v>2.2236516667829337E-3</v>
      </c>
      <c r="Q73" s="24">
        <f>$Y46</f>
        <v>1.316705842789094E-3</v>
      </c>
      <c r="R73" s="24">
        <f>$Y47</f>
        <v>9.0694582399383945E-4</v>
      </c>
    </row>
    <row r="74" spans="3:18" x14ac:dyDescent="0.2">
      <c r="C74" s="23">
        <v>2002</v>
      </c>
      <c r="D74" s="24">
        <f>$Z33</f>
        <v>1</v>
      </c>
      <c r="E74" s="24">
        <f>$Z34</f>
        <v>1.6565982378320233E-2</v>
      </c>
      <c r="F74" s="24">
        <f>$Z35</f>
        <v>4.3648885603859225E-3</v>
      </c>
      <c r="G74" s="24">
        <f>$Z36</f>
        <v>2.9821498010518262E-2</v>
      </c>
      <c r="H74" s="24">
        <f>$Z37</f>
        <v>2.3897219559991835E-2</v>
      </c>
      <c r="I74" s="24">
        <f>$Z38</f>
        <v>0.23730463698774601</v>
      </c>
      <c r="J74" s="24">
        <f>$Z39</f>
        <v>0.38564761143243897</v>
      </c>
      <c r="K74" s="24">
        <f>$Z40</f>
        <v>3.6884386195757707E-2</v>
      </c>
      <c r="L74" s="24">
        <f>$Z41</f>
        <v>3.1787828072194206E-2</v>
      </c>
      <c r="M74" s="24">
        <f>$Z42</f>
        <v>9.9758285000219077E-2</v>
      </c>
      <c r="N74" s="24">
        <f>$Z43</f>
        <v>0.13075152579444538</v>
      </c>
      <c r="O74" s="24">
        <f>$Z44</f>
        <v>9.6742762979943697E-4</v>
      </c>
      <c r="P74" s="24">
        <f>$Z45</f>
        <v>2.2487103781829811E-3</v>
      </c>
      <c r="Q74" s="24">
        <f>$Z46</f>
        <v>1.3295951345504739E-3</v>
      </c>
      <c r="R74" s="24">
        <f>$Z47</f>
        <v>9.1911524363250726E-4</v>
      </c>
    </row>
    <row r="75" spans="3:18" x14ac:dyDescent="0.2">
      <c r="C75" s="23">
        <v>2003</v>
      </c>
      <c r="D75" s="24">
        <f>$AA33</f>
        <v>1</v>
      </c>
      <c r="E75" s="24">
        <f>$AA34</f>
        <v>1.6384901789193541E-2</v>
      </c>
      <c r="F75" s="24">
        <f>$AA35</f>
        <v>4.336723487380391E-3</v>
      </c>
      <c r="G75" s="24">
        <f>$AA36</f>
        <v>2.9634250827153975E-2</v>
      </c>
      <c r="H75" s="24">
        <f>$AA37</f>
        <v>2.3685063000863104E-2</v>
      </c>
      <c r="I75" s="24">
        <f>$AA38</f>
        <v>0.23657096679279796</v>
      </c>
      <c r="J75" s="24">
        <f>$AA39</f>
        <v>0.38695092509456686</v>
      </c>
      <c r="K75" s="24">
        <f>$AA40</f>
        <v>3.6772062627620637E-2</v>
      </c>
      <c r="L75" s="24">
        <f>$AA41</f>
        <v>3.1491139995000257E-2</v>
      </c>
      <c r="M75" s="24">
        <f>$AA42</f>
        <v>0.10059064593069321</v>
      </c>
      <c r="N75" s="24">
        <f>$AA43</f>
        <v>0.13033263457034294</v>
      </c>
      <c r="O75" s="24">
        <f>$AA44</f>
        <v>9.7782573148096357E-4</v>
      </c>
      <c r="P75" s="24">
        <f>$AA45</f>
        <v>2.2728601529061554E-3</v>
      </c>
      <c r="Q75" s="24">
        <f>$AA46</f>
        <v>1.3461695873442678E-3</v>
      </c>
      <c r="R75" s="24">
        <f>$AA47</f>
        <v>9.2669056556188788E-4</v>
      </c>
    </row>
    <row r="76" spans="3:18" x14ac:dyDescent="0.2">
      <c r="C76" s="23">
        <v>2004</v>
      </c>
      <c r="D76" s="24">
        <f>$AA33</f>
        <v>1</v>
      </c>
      <c r="E76" s="24">
        <f>$AA34</f>
        <v>1.6384901789193541E-2</v>
      </c>
      <c r="F76" s="24">
        <f>$AA35</f>
        <v>4.336723487380391E-3</v>
      </c>
      <c r="G76" s="24">
        <f>$AA36</f>
        <v>2.9634250827153975E-2</v>
      </c>
      <c r="H76" s="24">
        <f>$AA37</f>
        <v>2.3685063000863104E-2</v>
      </c>
      <c r="I76" s="24">
        <f>$AA38</f>
        <v>0.23657096679279796</v>
      </c>
      <c r="J76" s="24">
        <f>$AA39</f>
        <v>0.38695092509456686</v>
      </c>
      <c r="K76" s="24">
        <f>$AA40</f>
        <v>3.6772062627620637E-2</v>
      </c>
      <c r="L76" s="24">
        <f>$AA41</f>
        <v>3.1491139995000257E-2</v>
      </c>
      <c r="M76" s="24">
        <f>$AA42</f>
        <v>0.10059064593069321</v>
      </c>
      <c r="N76" s="24">
        <f>$AA43</f>
        <v>0.13033263457034294</v>
      </c>
      <c r="O76" s="24">
        <f>$AA44</f>
        <v>9.7782573148096357E-4</v>
      </c>
      <c r="P76" s="24">
        <f>$AA45</f>
        <v>2.2728601529061554E-3</v>
      </c>
      <c r="Q76" s="24">
        <f>$AA46</f>
        <v>1.3461695873442678E-3</v>
      </c>
      <c r="R76" s="24">
        <f>$AA47</f>
        <v>9.2669056556188788E-4</v>
      </c>
    </row>
    <row r="77" spans="3:18" x14ac:dyDescent="0.2">
      <c r="C77" s="23">
        <v>2005</v>
      </c>
      <c r="D77" s="24">
        <f>$AC33</f>
        <v>1</v>
      </c>
      <c r="E77" s="24">
        <f>$AC34</f>
        <v>1.5951528864322728E-2</v>
      </c>
      <c r="F77" s="24">
        <f>$AC35</f>
        <v>4.2820681510822222E-3</v>
      </c>
      <c r="G77" s="24">
        <f>$AC36</f>
        <v>2.9089027094911526E-2</v>
      </c>
      <c r="H77" s="24">
        <f>$AC37</f>
        <v>2.3200656130549235E-2</v>
      </c>
      <c r="I77" s="24">
        <f>$AC38</f>
        <v>0.23513139421166512</v>
      </c>
      <c r="J77" s="24">
        <f>$AC39</f>
        <v>0.38855680681478566</v>
      </c>
      <c r="K77" s="24">
        <f>$AC40</f>
        <v>3.6544963018220376E-2</v>
      </c>
      <c r="L77" s="24">
        <f>$AC41</f>
        <v>3.0814210769408844E-2</v>
      </c>
      <c r="M77" s="24">
        <f>$AC42</f>
        <v>0.10302091993006468</v>
      </c>
      <c r="N77" s="24">
        <f>$AC43</f>
        <v>0.130132021336897</v>
      </c>
      <c r="O77" s="24">
        <f>$AC44</f>
        <v>9.8935053273389016E-4</v>
      </c>
      <c r="P77" s="24">
        <f>$AC45</f>
        <v>2.2870531453586963E-3</v>
      </c>
      <c r="Q77" s="24">
        <f>$AC46</f>
        <v>1.3460861616722646E-3</v>
      </c>
      <c r="R77" s="24">
        <f>$AC47</f>
        <v>9.409669836864319E-4</v>
      </c>
    </row>
    <row r="78" spans="3:18" x14ac:dyDescent="0.2">
      <c r="C78" s="23">
        <v>2006</v>
      </c>
      <c r="D78" s="24">
        <f>$AD33</f>
        <v>1</v>
      </c>
      <c r="E78" s="24">
        <f>$AD34</f>
        <v>1.5676269066138213E-2</v>
      </c>
      <c r="F78" s="24">
        <f>$AD35</f>
        <v>4.2328173910720756E-3</v>
      </c>
      <c r="G78" s="24">
        <f>$AD36</f>
        <v>2.8795040175152335E-2</v>
      </c>
      <c r="H78" s="24">
        <f>$AD37</f>
        <v>2.2892153499001627E-2</v>
      </c>
      <c r="I78" s="24">
        <f>$AD38</f>
        <v>0.23431853451458612</v>
      </c>
      <c r="J78" s="24">
        <f>$AD39</f>
        <v>0.38874331239260795</v>
      </c>
      <c r="K78" s="24">
        <f>$AD40</f>
        <v>3.6337293511414702E-2</v>
      </c>
      <c r="L78" s="24">
        <f>$AD41</f>
        <v>3.0466276159979711E-2</v>
      </c>
      <c r="M78" s="24">
        <f>$AD42</f>
        <v>0.10504476365963622</v>
      </c>
      <c r="N78" s="24">
        <f>$AD43</f>
        <v>0.13023104799879523</v>
      </c>
      <c r="O78" s="24">
        <f>$AD44</f>
        <v>9.9080441030926602E-4</v>
      </c>
      <c r="P78" s="24">
        <f>$AD45</f>
        <v>2.2716872213065166E-3</v>
      </c>
      <c r="Q78" s="24">
        <f>$AD46</f>
        <v>1.3256779408240677E-3</v>
      </c>
      <c r="R78" s="24">
        <f>$AD47</f>
        <v>9.4600928048244872E-4</v>
      </c>
    </row>
    <row r="79" spans="3:18" x14ac:dyDescent="0.2">
      <c r="C79" s="23">
        <v>2007</v>
      </c>
      <c r="D79" s="24">
        <f>$AE33</f>
        <v>1</v>
      </c>
      <c r="E79" s="24">
        <f>$AE34</f>
        <v>1.5477989370446201E-2</v>
      </c>
      <c r="F79" s="24">
        <f>$AE35</f>
        <v>4.1875851832319753E-3</v>
      </c>
      <c r="G79" s="24">
        <f>$AE36</f>
        <v>2.8432043514568628E-2</v>
      </c>
      <c r="H79" s="24">
        <f>$AE37</f>
        <v>2.266506421444367E-2</v>
      </c>
      <c r="I79" s="24">
        <f>$AE38</f>
        <v>0.23390759065149985</v>
      </c>
      <c r="J79" s="24">
        <f>$AE39</f>
        <v>0.38811186280874854</v>
      </c>
      <c r="K79" s="24">
        <f>$AE40</f>
        <v>3.6164211986842103E-2</v>
      </c>
      <c r="L79" s="24">
        <f>$AE41</f>
        <v>3.0468565851883404E-2</v>
      </c>
      <c r="M79" s="24">
        <f>$AE42</f>
        <v>0.10684865887568229</v>
      </c>
      <c r="N79" s="24">
        <f>$AE43</f>
        <v>0.13047304165832521</v>
      </c>
      <c r="O79" s="24">
        <f>$AE44</f>
        <v>9.8993770601784334E-4</v>
      </c>
      <c r="P79" s="24">
        <f>$AE45</f>
        <v>2.2734481783102905E-3</v>
      </c>
      <c r="Q79" s="24">
        <f>$AE46</f>
        <v>1.3188425856441913E-3</v>
      </c>
      <c r="R79" s="24">
        <f>$AE47</f>
        <v>9.5460559266609922E-4</v>
      </c>
    </row>
    <row r="80" spans="3:18" x14ac:dyDescent="0.2">
      <c r="C80" s="23">
        <v>2008</v>
      </c>
      <c r="D80" s="24">
        <f>$AF33</f>
        <v>1</v>
      </c>
      <c r="E80" s="24">
        <f>$AF34</f>
        <v>1.5386707958332026E-2</v>
      </c>
      <c r="F80" s="24">
        <f>$AF35</f>
        <v>4.1738840002306455E-3</v>
      </c>
      <c r="G80" s="24">
        <f>$AF36</f>
        <v>2.8149894424172359E-2</v>
      </c>
      <c r="H80" s="24">
        <f>$AF37</f>
        <v>2.2464660394571064E-2</v>
      </c>
      <c r="I80" s="24">
        <f>$AF38</f>
        <v>0.23345837078295636</v>
      </c>
      <c r="J80" s="24">
        <f>$AF39</f>
        <v>0.38749663002270995</v>
      </c>
      <c r="K80" s="24">
        <f>$AF40</f>
        <v>3.602785833856232E-2</v>
      </c>
      <c r="L80" s="24">
        <f>$AF41</f>
        <v>3.060076238865013E-2</v>
      </c>
      <c r="M80" s="24">
        <f>$AF42</f>
        <v>0.10815675725151586</v>
      </c>
      <c r="N80" s="24">
        <f>$AF43</f>
        <v>0.13082601508468461</v>
      </c>
      <c r="O80" s="24">
        <f>$AF44</f>
        <v>9.9525434406352951E-4</v>
      </c>
      <c r="P80" s="24">
        <f>$AF45</f>
        <v>2.2632050095511389E-3</v>
      </c>
      <c r="Q80" s="24">
        <f>$AF46</f>
        <v>1.3039251636591516E-3</v>
      </c>
      <c r="R80" s="24">
        <f>$AF47</f>
        <v>9.5927984589198748E-4</v>
      </c>
    </row>
    <row r="81" spans="3:18" x14ac:dyDescent="0.2">
      <c r="C81" s="23">
        <v>2009</v>
      </c>
      <c r="D81" s="24">
        <f>$AG33</f>
        <v>1</v>
      </c>
      <c r="E81" s="24">
        <f>$AG34</f>
        <v>1.5365773347907051E-2</v>
      </c>
      <c r="F81" s="24">
        <f>$AG35</f>
        <v>4.1604206137691663E-3</v>
      </c>
      <c r="G81" s="24">
        <f>$AG36</f>
        <v>2.7898717432863859E-2</v>
      </c>
      <c r="H81" s="24">
        <f>$AG37</f>
        <v>2.2301096291008023E-2</v>
      </c>
      <c r="I81" s="24">
        <f>$AG38</f>
        <v>0.23323842693167068</v>
      </c>
      <c r="J81" s="24">
        <f>$AG39</f>
        <v>0.3865072649087587</v>
      </c>
      <c r="K81" s="24">
        <f>$AG40</f>
        <v>3.5939350500501496E-2</v>
      </c>
      <c r="L81" s="24">
        <f>$AG41</f>
        <v>3.0770917979238546E-2</v>
      </c>
      <c r="M81" s="24">
        <f>$AG42</f>
        <v>0.10940375670438093</v>
      </c>
      <c r="N81" s="24">
        <f>$AG43</f>
        <v>0.13115868051604096</v>
      </c>
      <c r="O81" s="24">
        <f>$AG44</f>
        <v>1.003075628756274E-3</v>
      </c>
      <c r="P81" s="24">
        <f>$AG45</f>
        <v>2.2525191451043224E-3</v>
      </c>
      <c r="Q81" s="24">
        <f>$AG46</f>
        <v>1.2831053689435689E-3</v>
      </c>
      <c r="R81" s="24">
        <f>$AG47</f>
        <v>9.6941377616075331E-4</v>
      </c>
    </row>
    <row r="82" spans="3:18" x14ac:dyDescent="0.2">
      <c r="C82" s="23">
        <v>2010</v>
      </c>
      <c r="D82" s="24">
        <f>$AH33</f>
        <v>1</v>
      </c>
      <c r="E82" s="24">
        <f>$AH34</f>
        <v>1.534973663202949E-2</v>
      </c>
      <c r="F82" s="24">
        <f>$AH35</f>
        <v>4.1663537250133612E-3</v>
      </c>
      <c r="G82" s="24">
        <f>$AH36</f>
        <v>2.7703732074030634E-2</v>
      </c>
      <c r="H82" s="24">
        <f>$AH37</f>
        <v>2.2144917873621602E-2</v>
      </c>
      <c r="I82" s="24">
        <f>$AH38</f>
        <v>0.2331804472447421</v>
      </c>
      <c r="J82" s="24">
        <f>$AH39</f>
        <v>0.386265465762752</v>
      </c>
      <c r="K82" s="24">
        <f>$AH40</f>
        <v>3.5904136517176721E-2</v>
      </c>
      <c r="L82" s="24">
        <f>$AH41</f>
        <v>3.0919468550672465E-2</v>
      </c>
      <c r="M82" s="24">
        <f>$AH42</f>
        <v>0.10976453240753184</v>
      </c>
      <c r="N82" s="24">
        <f>$AH43</f>
        <v>0.13133033422991974</v>
      </c>
      <c r="O82" s="24">
        <f>$AH44</f>
        <v>1.0173715994760107E-3</v>
      </c>
      <c r="P82" s="24">
        <f>$AH45</f>
        <v>2.2535033830340554E-3</v>
      </c>
      <c r="Q82" s="24">
        <f>$AH46</f>
        <v>1.2726849370482943E-3</v>
      </c>
      <c r="R82" s="24">
        <f>$AH47</f>
        <v>9.8081844598576096E-4</v>
      </c>
    </row>
    <row r="83" spans="3:18" x14ac:dyDescent="0.2">
      <c r="C83" s="23">
        <v>2011</v>
      </c>
      <c r="D83" s="24">
        <f>$AI33</f>
        <v>1</v>
      </c>
      <c r="E83" s="24">
        <f>$AI34</f>
        <v>1.5288133342728806E-2</v>
      </c>
      <c r="F83" s="24">
        <f>$AI35</f>
        <v>4.1941275575244638E-3</v>
      </c>
      <c r="G83" s="24">
        <f>$AI36</f>
        <v>2.7501238979488557E-2</v>
      </c>
      <c r="H83" s="24">
        <f>$AI37</f>
        <v>2.1999675040867396E-2</v>
      </c>
      <c r="I83" s="24">
        <f>$AI38</f>
        <v>0.23316854372301835</v>
      </c>
      <c r="J83" s="24">
        <f>$AI39</f>
        <v>0.38621055138809379</v>
      </c>
      <c r="K83" s="24">
        <f>$AI40</f>
        <v>3.5923940927321547E-2</v>
      </c>
      <c r="L83" s="24">
        <f>$AI41</f>
        <v>3.1050165420504688E-2</v>
      </c>
      <c r="M83" s="24">
        <f>$AI42</f>
        <v>0.11036354657369031</v>
      </c>
      <c r="N83" s="24">
        <f>$AI43</f>
        <v>0.13100683753615752</v>
      </c>
      <c r="O83" s="24">
        <f>$AI44</f>
        <v>1.030842581759543E-3</v>
      </c>
      <c r="P83" s="24">
        <f>$AI45</f>
        <v>2.2623969288450151E-3</v>
      </c>
      <c r="Q83" s="24">
        <f>$AI46</f>
        <v>1.2666708985120017E-3</v>
      </c>
      <c r="R83" s="24">
        <f>$AI47</f>
        <v>9.9572603033301317E-4</v>
      </c>
    </row>
    <row r="84" spans="3:18" x14ac:dyDescent="0.2">
      <c r="C84" s="23">
        <v>2012</v>
      </c>
      <c r="D84" s="24">
        <f>$AJ33</f>
        <v>1</v>
      </c>
      <c r="E84" s="24">
        <f>$AJ34</f>
        <v>1.5149402692821076E-2</v>
      </c>
      <c r="F84" s="24">
        <f>$AJ35</f>
        <v>4.1748985519507679E-3</v>
      </c>
      <c r="G84" s="24">
        <f>$AJ36</f>
        <v>2.719217784929704E-2</v>
      </c>
      <c r="H84" s="24">
        <f>$AJ37</f>
        <v>2.1777413850631696E-2</v>
      </c>
      <c r="I84" s="24">
        <f>$AJ38</f>
        <v>0.23268429315281242</v>
      </c>
      <c r="J84" s="24">
        <f>$AJ39</f>
        <v>0.38599975914046813</v>
      </c>
      <c r="K84" s="24">
        <f>$AJ40</f>
        <v>3.5978284657118324E-2</v>
      </c>
      <c r="L84" s="24">
        <f>$AJ41</f>
        <v>3.1251826410204499E-2</v>
      </c>
      <c r="M84" s="24">
        <f>$AJ42</f>
        <v>0.11167465143352429</v>
      </c>
      <c r="N84" s="24">
        <f>$AJ43</f>
        <v>0.13082643739831995</v>
      </c>
      <c r="O84" s="24">
        <f>$AJ44</f>
        <v>1.0376240142420789E-3</v>
      </c>
      <c r="P84" s="24">
        <f>$AJ45</f>
        <v>2.2532308486097126E-3</v>
      </c>
      <c r="Q84" s="24">
        <f>$AJ46</f>
        <v>1.2544839224823668E-3</v>
      </c>
      <c r="R84" s="24">
        <f>$AJ47</f>
        <v>9.9874692612734561E-4</v>
      </c>
    </row>
    <row r="85" spans="3:18" x14ac:dyDescent="0.2">
      <c r="C85" s="23">
        <v>2013</v>
      </c>
      <c r="D85" s="24">
        <f>$AK33</f>
        <v>1</v>
      </c>
      <c r="E85" s="24">
        <f>$AK34</f>
        <v>1.5003227378410047E-2</v>
      </c>
      <c r="F85" s="24">
        <f>$AK35</f>
        <v>4.130532308347915E-3</v>
      </c>
      <c r="G85" s="24">
        <f>$AK36</f>
        <v>2.6827465687235312E-2</v>
      </c>
      <c r="H85" s="24">
        <f>$AK37</f>
        <v>2.1498123739594231E-2</v>
      </c>
      <c r="I85" s="24">
        <f>$AK38</f>
        <v>0.23188567371133156</v>
      </c>
      <c r="J85" s="24">
        <f>$AK39</f>
        <v>0.38562845122533701</v>
      </c>
      <c r="K85" s="24">
        <f>$AK40</f>
        <v>3.6002920997929871E-2</v>
      </c>
      <c r="L85" s="24">
        <f>$AK41</f>
        <v>3.1429602043902022E-2</v>
      </c>
      <c r="M85" s="24">
        <f>$AK42</f>
        <v>0.11373201863771916</v>
      </c>
      <c r="N85" s="24">
        <f>$AK43</f>
        <v>0.13057671502661131</v>
      </c>
      <c r="O85" s="24">
        <f>$AK44</f>
        <v>1.0325904057109094E-3</v>
      </c>
      <c r="P85" s="24">
        <f>$AK45</f>
        <v>2.2526788378706758E-3</v>
      </c>
      <c r="Q85" s="24">
        <f>$AK46</f>
        <v>1.2452360964566543E-3</v>
      </c>
      <c r="R85" s="24">
        <f>$AK47</f>
        <v>1.0074427414140212E-3</v>
      </c>
    </row>
    <row r="86" spans="3:18" x14ac:dyDescent="0.2">
      <c r="C86" s="23">
        <v>2014</v>
      </c>
      <c r="D86" s="24">
        <f>$AL33</f>
        <v>1</v>
      </c>
      <c r="E86" s="24">
        <f>$AL34</f>
        <v>1.4869307034786883E-2</v>
      </c>
      <c r="F86" s="24">
        <f>$AL35</f>
        <v>4.106193078508757E-3</v>
      </c>
      <c r="G86" s="24">
        <f>$AL36</f>
        <v>2.6514697421845989E-2</v>
      </c>
      <c r="H86" s="24">
        <f>$AL37</f>
        <v>2.1238007856290025E-2</v>
      </c>
      <c r="I86" s="24">
        <f>$AL38</f>
        <v>0.23105255645730555</v>
      </c>
      <c r="J86" s="24">
        <f>$AL39</f>
        <v>0.38498075212320981</v>
      </c>
      <c r="K86" s="24">
        <f>$AL40</f>
        <v>3.6046136371029769E-2</v>
      </c>
      <c r="L86" s="24">
        <f>$AL41</f>
        <v>3.1535894906671517E-2</v>
      </c>
      <c r="M86" s="24">
        <f>$AL42</f>
        <v>0.11561490828793909</v>
      </c>
      <c r="N86" s="24">
        <f>$AL43</f>
        <v>0.13075605732072751</v>
      </c>
      <c r="O86" s="24">
        <f>$AL44</f>
        <v>1.0360669607062804E-3</v>
      </c>
      <c r="P86" s="24">
        <f>$AL45</f>
        <v>2.2494221809787819E-3</v>
      </c>
      <c r="Q86" s="24">
        <f>$AL46</f>
        <v>1.2344609654589564E-3</v>
      </c>
      <c r="R86" s="24">
        <f>$AL47</f>
        <v>1.0149612155198255E-3</v>
      </c>
    </row>
    <row r="87" spans="3:18" x14ac:dyDescent="0.2">
      <c r="C87" s="23">
        <v>2015</v>
      </c>
      <c r="D87" s="24">
        <f>$AM33</f>
        <v>1</v>
      </c>
      <c r="E87" s="24">
        <f>$AM34</f>
        <v>1.4757965761430129E-2</v>
      </c>
      <c r="F87" s="24">
        <f>$AM35</f>
        <v>4.0965868065128445E-3</v>
      </c>
      <c r="G87" s="24">
        <f>$AM36</f>
        <v>2.6276275962001324E-2</v>
      </c>
      <c r="H87" s="24">
        <f>$AM37</f>
        <v>2.1040779361469846E-2</v>
      </c>
      <c r="I87" s="24">
        <f>$AM38</f>
        <v>0.2303749111875017</v>
      </c>
      <c r="J87" s="24">
        <f>$AM39</f>
        <v>0.38483477282210155</v>
      </c>
      <c r="K87" s="24">
        <f>$AM40</f>
        <v>3.6152139259671798E-2</v>
      </c>
      <c r="L87" s="24">
        <f>$AM41</f>
        <v>3.1567699424263101E-2</v>
      </c>
      <c r="M87" s="24">
        <f>$AM42</f>
        <v>0.11658481781615485</v>
      </c>
      <c r="N87" s="24">
        <f>$AM43</f>
        <v>0.13101785520875972</v>
      </c>
      <c r="O87" s="24">
        <f>$AM44</f>
        <v>1.0406470793717427E-3</v>
      </c>
      <c r="P87" s="24">
        <f>$AM45</f>
        <v>2.2555493107614304E-3</v>
      </c>
      <c r="Q87" s="24">
        <f>$AM46</f>
        <v>1.2339073176363599E-3</v>
      </c>
      <c r="R87" s="24">
        <f>$AM47</f>
        <v>1.0216419931250705E-3</v>
      </c>
    </row>
    <row r="88" spans="3:18" x14ac:dyDescent="0.2">
      <c r="C88" s="23">
        <v>2016</v>
      </c>
      <c r="D88" s="24">
        <f>$AN$33</f>
        <v>1</v>
      </c>
      <c r="E88" s="24">
        <f>$AN$34</f>
        <v>1.4623212209900321E-2</v>
      </c>
      <c r="F88" s="24">
        <f>$AN$35</f>
        <v>4.1217050102077494E-3</v>
      </c>
      <c r="G88" s="24">
        <f>$AN$36</f>
        <v>2.6158234073092319E-2</v>
      </c>
      <c r="H88" s="24">
        <f>$AN$37</f>
        <v>2.0884937830839129E-2</v>
      </c>
      <c r="I88" s="24">
        <f>$AN$38</f>
        <v>0.22947687502667891</v>
      </c>
      <c r="J88" s="24">
        <f>$AN$39</f>
        <v>0.38539839012167348</v>
      </c>
      <c r="K88" s="24">
        <f>$AN$40</f>
        <v>3.6347149964742483E-2</v>
      </c>
      <c r="L88" s="24">
        <f>$AN$41</f>
        <v>3.1672426369249752E-2</v>
      </c>
      <c r="M88" s="24">
        <f>$AN$42</f>
        <v>0.11681848228647417</v>
      </c>
      <c r="N88" s="24">
        <f>$AN$43</f>
        <v>0.13119288438941729</v>
      </c>
      <c r="O88" s="24">
        <f>$AN$44</f>
        <v>1.0502251727331697E-3</v>
      </c>
      <c r="P88" s="24">
        <f>$AN$45</f>
        <v>2.2554775449912536E-3</v>
      </c>
      <c r="Q88" s="24">
        <f>$AN$46</f>
        <v>1.230318136108697E-3</v>
      </c>
      <c r="R88" s="24">
        <f>$AN$47</f>
        <v>1.0251594088825566E-3</v>
      </c>
    </row>
    <row r="89" spans="3:18" x14ac:dyDescent="0.2">
      <c r="C89" s="23">
        <v>2017</v>
      </c>
      <c r="D89" s="24">
        <f>$AO$33</f>
        <v>1</v>
      </c>
      <c r="E89" s="24">
        <f>$AO$34</f>
        <v>1.4454637731067706E-2</v>
      </c>
      <c r="F89" s="24">
        <f>$AO$35</f>
        <v>4.115495578842639E-3</v>
      </c>
      <c r="G89" s="24">
        <f>$AO$36</f>
        <v>2.5998093598642451E-2</v>
      </c>
      <c r="H89" s="24">
        <f>$AO$37</f>
        <v>2.0977283122218606E-2</v>
      </c>
      <c r="I89" s="24">
        <f>$AO$38</f>
        <v>0.22717186986724283</v>
      </c>
      <c r="J89" s="24">
        <f>$AO$39</f>
        <v>0.38500553901671886</v>
      </c>
      <c r="K89" s="24">
        <f>$AO$40</f>
        <v>3.6524263930555217E-2</v>
      </c>
      <c r="L89" s="24">
        <f>$AO$41</f>
        <v>3.1476856323091662E-2</v>
      </c>
      <c r="M89" s="24">
        <f>$AO$42</f>
        <v>0.11605050663840585</v>
      </c>
      <c r="N89" s="24">
        <f>$AO$43</f>
        <v>0.13488423065130545</v>
      </c>
      <c r="O89" s="24">
        <f>$AO$44</f>
        <v>1.0854748880806681E-3</v>
      </c>
      <c r="P89" s="24">
        <f>$AO$45</f>
        <v>2.2557486538280782E-3</v>
      </c>
      <c r="Q89" s="24">
        <f>$AO$46</f>
        <v>1.2283660591602831E-3</v>
      </c>
      <c r="R89" s="24">
        <f>$AO$47</f>
        <v>1.0273825946677951E-3</v>
      </c>
    </row>
    <row r="90" spans="3:18" x14ac:dyDescent="0.2">
      <c r="C90" s="23">
        <v>2018</v>
      </c>
      <c r="D90" s="24">
        <f>$AP$33</f>
        <v>1</v>
      </c>
      <c r="E90" s="24">
        <f>$AP$34</f>
        <v>1.4179346447493116E-2</v>
      </c>
      <c r="F90" s="24">
        <f>$AP$35</f>
        <v>4.1385475067730691E-3</v>
      </c>
      <c r="G90" s="24">
        <f>$AP$36</f>
        <v>2.5857315456572202E-2</v>
      </c>
      <c r="H90" s="24">
        <f>$AP$37</f>
        <v>2.0782336456066662E-2</v>
      </c>
      <c r="I90" s="24">
        <f>$AP$38</f>
        <v>0.22667469720501546</v>
      </c>
      <c r="J90" s="24">
        <f>$AP$39</f>
        <v>0.38604150235026524</v>
      </c>
      <c r="K90" s="24">
        <f>$AP$40</f>
        <v>3.6498543187894576E-2</v>
      </c>
      <c r="L90" s="24">
        <f>$AP$41</f>
        <v>3.1343893721487055E-2</v>
      </c>
      <c r="M90" s="24">
        <f>$AP$42</f>
        <v>0.11596531385873825</v>
      </c>
      <c r="N90" s="24">
        <f>$AP$43</f>
        <v>0.13518014131754608</v>
      </c>
      <c r="O90" s="24">
        <f>$AP$44</f>
        <v>1.0957184665348161E-3</v>
      </c>
      <c r="P90" s="24">
        <f>$AP$45</f>
        <v>2.2426440256134747E-3</v>
      </c>
      <c r="Q90" s="24">
        <f>$AP$46</f>
        <v>1.2135649260877691E-3</v>
      </c>
      <c r="R90" s="24">
        <f>$AP$47</f>
        <v>1.0290790995257058E-3</v>
      </c>
    </row>
    <row r="91" spans="3:18" x14ac:dyDescent="0.2">
      <c r="C91" s="23">
        <v>2019</v>
      </c>
      <c r="D91" s="24">
        <f>$AQ$33</f>
        <v>1</v>
      </c>
      <c r="E91" s="24">
        <f>$AQ$34</f>
        <v>1.3924684194431658E-2</v>
      </c>
      <c r="F91" s="24">
        <f>$AQ$35</f>
        <v>4.183236071538545E-3</v>
      </c>
      <c r="G91" s="24">
        <f>$AQ$36</f>
        <v>2.5795682559463122E-2</v>
      </c>
      <c r="H91" s="24">
        <f>$AQ$37</f>
        <v>2.0665019142730008E-2</v>
      </c>
      <c r="I91" s="24">
        <f>$AQ$38</f>
        <v>0.22614891492609443</v>
      </c>
      <c r="J91" s="24">
        <f>$AQ$39</f>
        <v>0.3868956835596391</v>
      </c>
      <c r="K91" s="24">
        <f>$AQ$40</f>
        <v>3.643034636094479E-2</v>
      </c>
      <c r="L91" s="24">
        <f>$AQ$41</f>
        <v>3.1183731690661316E-2</v>
      </c>
      <c r="M91" s="24">
        <f>$AQ$42</f>
        <v>0.11602291509591156</v>
      </c>
      <c r="N91" s="24">
        <f>$AQ$43</f>
        <v>0.13542156779501413</v>
      </c>
      <c r="O91" s="24">
        <f>$AQ$44</f>
        <v>1.103305837005788E-3</v>
      </c>
      <c r="P91" s="24">
        <f>$AQ$45</f>
        <v>2.224912766565521E-3</v>
      </c>
      <c r="Q91" s="24">
        <f>$AQ$46</f>
        <v>1.1977639469753507E-3</v>
      </c>
      <c r="R91" s="24">
        <f>$AQ$47</f>
        <v>1.0271488195901703E-3</v>
      </c>
    </row>
    <row r="92" spans="3:18" x14ac:dyDescent="0.2">
      <c r="C92" s="23">
        <v>2020</v>
      </c>
      <c r="D92" s="24">
        <f>$AR$33</f>
        <v>1</v>
      </c>
      <c r="E92" s="24">
        <f>$AR$34</f>
        <v>1.3737659003740485E-2</v>
      </c>
      <c r="F92" s="24">
        <f>$AR$35</f>
        <v>4.2000789470125147E-3</v>
      </c>
      <c r="G92" s="24">
        <f>$AR$36</f>
        <v>2.5768842705313409E-2</v>
      </c>
      <c r="H92" s="24">
        <f>$AR$37</f>
        <v>2.056232354077088E-2</v>
      </c>
      <c r="I92" s="24">
        <f>$AR$38</f>
        <v>0.22561550594683816</v>
      </c>
      <c r="J92" s="24">
        <f>$AR$39</f>
        <v>0.38768377137909255</v>
      </c>
      <c r="K92" s="24">
        <f>$AR$40</f>
        <v>3.6291392254930756E-2</v>
      </c>
      <c r="L92" s="24">
        <f>$AR$41</f>
        <v>3.1013646066365905E-2</v>
      </c>
      <c r="M92" s="24">
        <f>$AR$42</f>
        <v>0.11634912008707853</v>
      </c>
      <c r="N92" s="24">
        <f>$AR$43</f>
        <v>0.1354474349035783</v>
      </c>
      <c r="O92" s="24">
        <f>$AR$44</f>
        <v>1.1064790595443712E-3</v>
      </c>
      <c r="P92" s="24">
        <f>$AR$45</f>
        <v>2.2237461057341623E-3</v>
      </c>
      <c r="Q92" s="24">
        <f>$AR$46</f>
        <v>1.1882835729117129E-3</v>
      </c>
      <c r="R92" s="24">
        <f>$AR$47</f>
        <v>1.0354625328224494E-3</v>
      </c>
    </row>
    <row r="93" spans="3:18" x14ac:dyDescent="0.2">
      <c r="C93" s="23">
        <v>2021</v>
      </c>
      <c r="D93" s="24">
        <f>$AS$33</f>
        <v>1</v>
      </c>
      <c r="E93" s="24">
        <f>$AS$34</f>
        <v>1.3610613660349441E-2</v>
      </c>
      <c r="F93" s="24">
        <f>$AS$35</f>
        <v>4.2963325836971435E-3</v>
      </c>
      <c r="G93" s="24">
        <f>$AS$36</f>
        <v>2.5938717738285946E-2</v>
      </c>
      <c r="H93" s="24">
        <f>$AS$37</f>
        <v>2.0635433022361385E-2</v>
      </c>
      <c r="I93" s="24">
        <f>$AS$38</f>
        <v>0.22497700942537735</v>
      </c>
      <c r="J93" s="24">
        <f>$AS$39</f>
        <v>0.38765450330266282</v>
      </c>
      <c r="K93" s="24">
        <f>$AS$40</f>
        <v>3.618054417458634E-2</v>
      </c>
      <c r="L93" s="24">
        <f>$AS$41</f>
        <v>3.0848733680300229E-2</v>
      </c>
      <c r="M93" s="24">
        <f>$AS$42</f>
        <v>0.11616551937781486</v>
      </c>
      <c r="N93" s="24">
        <f>$AS$43</f>
        <v>0.13634864493924453</v>
      </c>
      <c r="O93" s="24">
        <f>$AS$44</f>
        <v>1.1239313553159447E-3</v>
      </c>
      <c r="P93" s="24">
        <f>$AS$45</f>
        <v>2.2200167400039765E-3</v>
      </c>
      <c r="Q93" s="24">
        <f>$AS$46</f>
        <v>1.1897681196737719E-3</v>
      </c>
      <c r="R93" s="24">
        <f>$AS$47</f>
        <v>1.0302486203302046E-3</v>
      </c>
    </row>
  </sheetData>
  <hyperlinks>
    <hyperlink ref="B1" r:id="rId1" xr:uid="{171B8B85-7ABE-48CF-9FA7-2AFE6E754C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8:Q92"/>
  <sheetViews>
    <sheetView tabSelected="1" topLeftCell="A18" zoomScaleNormal="100" workbookViewId="0">
      <selection activeCell="C37" sqref="C37"/>
    </sheetView>
  </sheetViews>
  <sheetFormatPr defaultRowHeight="14.25" x14ac:dyDescent="0.2"/>
  <cols>
    <col min="1" max="1" width="10.5" customWidth="1"/>
    <col min="2" max="2" width="11.25" customWidth="1"/>
    <col min="3" max="3" width="11" customWidth="1"/>
    <col min="4" max="4" width="11.5" customWidth="1"/>
    <col min="5" max="5" width="10.25" customWidth="1"/>
    <col min="6" max="6" width="10.5" customWidth="1"/>
    <col min="7" max="7" width="10.375" customWidth="1"/>
    <col min="8" max="8" width="10.25" customWidth="1"/>
    <col min="9" max="9" width="11.375" customWidth="1"/>
    <col min="10" max="10" width="11.625" customWidth="1"/>
    <col min="11" max="11" width="10.25" customWidth="1"/>
    <col min="12" max="12" width="11.25" customWidth="1"/>
    <col min="13" max="13" width="11" customWidth="1"/>
    <col min="15" max="18" width="8"/>
    <col min="19" max="25" width="10.75" customWidth="1"/>
  </cols>
  <sheetData>
    <row r="8" spans="1:13" ht="18" x14ac:dyDescent="0.25">
      <c r="A8" s="56" t="s">
        <v>31</v>
      </c>
      <c r="B8" s="26"/>
      <c r="C8" s="26"/>
      <c r="D8" s="26"/>
      <c r="E8" s="26"/>
      <c r="F8" s="26"/>
      <c r="G8" s="26"/>
      <c r="H8" s="26"/>
      <c r="I8" s="26"/>
      <c r="J8" s="26"/>
      <c r="K8" s="26"/>
      <c r="L8" s="26"/>
      <c r="M8" s="26"/>
    </row>
    <row r="9" spans="1:13" ht="19.5" customHeight="1" x14ac:dyDescent="0.25">
      <c r="A9" s="57" t="s">
        <v>331</v>
      </c>
      <c r="B9" s="58" t="s">
        <v>32</v>
      </c>
      <c r="C9" s="59" t="s">
        <v>33</v>
      </c>
      <c r="D9" s="59" t="s">
        <v>34</v>
      </c>
      <c r="E9" s="59" t="s">
        <v>35</v>
      </c>
      <c r="F9" s="59" t="s">
        <v>36</v>
      </c>
      <c r="G9" s="59" t="s">
        <v>37</v>
      </c>
      <c r="H9" s="59" t="s">
        <v>38</v>
      </c>
      <c r="I9" s="59" t="s">
        <v>39</v>
      </c>
      <c r="J9" s="59" t="s">
        <v>40</v>
      </c>
      <c r="K9" s="59" t="s">
        <v>41</v>
      </c>
      <c r="L9" s="59" t="s">
        <v>42</v>
      </c>
      <c r="M9" s="60" t="s">
        <v>43</v>
      </c>
    </row>
    <row r="10" spans="1:13" ht="19.5" hidden="1" customHeight="1" thickBot="1" x14ac:dyDescent="0.3">
      <c r="A10" s="47"/>
      <c r="B10" s="48">
        <v>1</v>
      </c>
      <c r="C10" s="48">
        <v>2</v>
      </c>
      <c r="D10" s="48">
        <v>3</v>
      </c>
      <c r="E10" s="48">
        <v>4</v>
      </c>
      <c r="F10" s="48">
        <v>5</v>
      </c>
      <c r="G10" s="48">
        <v>6</v>
      </c>
      <c r="H10" s="48">
        <v>7</v>
      </c>
      <c r="I10" s="48">
        <v>8</v>
      </c>
      <c r="J10" s="48">
        <v>9</v>
      </c>
      <c r="K10" s="48">
        <v>10</v>
      </c>
      <c r="L10" s="48">
        <v>11</v>
      </c>
      <c r="M10" s="49">
        <v>12</v>
      </c>
    </row>
    <row r="11" spans="1:13" ht="19.5" customHeight="1" x14ac:dyDescent="0.2">
      <c r="A11" s="50">
        <v>36526</v>
      </c>
      <c r="B11" s="51">
        <f>VLOOKUP(DATE(YEAR($A11),B$10,1),heating_cooling_national!$A:$D,3,FALSE)</f>
        <v>0</v>
      </c>
      <c r="C11" s="51">
        <f>VLOOKUP(DATE(YEAR($A11),C$10,1),heating_cooling_national!$A:$D,3,FALSE)</f>
        <v>0</v>
      </c>
      <c r="D11" s="51">
        <f>VLOOKUP(DATE(YEAR($A11),D$10,1),heating_cooling_national!$A:$D,3,FALSE)</f>
        <v>0</v>
      </c>
      <c r="E11" s="51">
        <f>VLOOKUP(DATE(YEAR($A11),E$10,1),heating_cooling_national!$A:$D,3,FALSE)</f>
        <v>0</v>
      </c>
      <c r="F11" s="51">
        <f>VLOOKUP(DATE(YEAR($A11),F$10,1),heating_cooling_national!$A:$D,3,FALSE)</f>
        <v>0</v>
      </c>
      <c r="G11" s="51">
        <f>VLOOKUP(DATE(YEAR($A11),G$10,1),heating_cooling_national!$A:$D,3,FALSE)</f>
        <v>0</v>
      </c>
      <c r="H11" s="51">
        <f>VLOOKUP(DATE(YEAR($A11),H$10,1),heating_cooling_national!$A:$D,3,FALSE)</f>
        <v>0</v>
      </c>
      <c r="I11" s="51">
        <f>VLOOKUP(DATE(YEAR($A11),I$10,1),heating_cooling_national!$A:$D,3,FALSE)</f>
        <v>0</v>
      </c>
      <c r="J11" s="51">
        <f>VLOOKUP(DATE(YEAR($A11),J$10,1),heating_cooling_national!$A:$D,3,FALSE)</f>
        <v>0</v>
      </c>
      <c r="K11" s="51">
        <f>VLOOKUP(DATE(YEAR($A11),K$10,1),heating_cooling_national!$A:$D,3,FALSE)</f>
        <v>0</v>
      </c>
      <c r="L11" s="51">
        <f>VLOOKUP(DATE(YEAR($A11),L$10,1),heating_cooling_national!$A:$D,3,FALSE)</f>
        <v>0</v>
      </c>
      <c r="M11" s="52">
        <f>VLOOKUP(DATE(YEAR($A11),M$10,1),heating_cooling_national!$A:$D,3,FALSE)</f>
        <v>0</v>
      </c>
    </row>
    <row r="12" spans="1:13" ht="19.5" customHeight="1" x14ac:dyDescent="0.2">
      <c r="A12" s="50">
        <v>36892</v>
      </c>
      <c r="B12" s="51">
        <f>VLOOKUP(DATE(YEAR($A12),B$10,1),heating_cooling_national!$A:$D,3,FALSE)</f>
        <v>711.82948800426414</v>
      </c>
      <c r="C12" s="51">
        <f>VLOOKUP(DATE(YEAR($A12),C$10,1),heating_cooling_national!$A:$D,3,FALSE)</f>
        <v>671.3434300871304</v>
      </c>
      <c r="D12" s="51">
        <f>VLOOKUP(DATE(YEAR($A12),D$10,1),heating_cooling_national!$A:$D,3,FALSE)</f>
        <v>583.31536382528941</v>
      </c>
      <c r="E12" s="51">
        <f>VLOOKUP(DATE(YEAR($A12),E$10,1),heating_cooling_national!$A:$D,3,FALSE)</f>
        <v>340.53308237385204</v>
      </c>
      <c r="F12" s="51">
        <f>VLOOKUP(DATE(YEAR($A12),F$10,1),heating_cooling_national!$A:$D,3,FALSE)</f>
        <v>144.0657453983579</v>
      </c>
      <c r="G12" s="51">
        <f>VLOOKUP(DATE(YEAR($A12),G$10,1),heating_cooling_national!$A:$D,3,FALSE)</f>
        <v>59.025162598663286</v>
      </c>
      <c r="H12" s="51">
        <f>VLOOKUP(DATE(YEAR($A12),H$10,1),heating_cooling_national!$A:$D,3,FALSE)</f>
        <v>23.340046384665275</v>
      </c>
      <c r="I12" s="51">
        <f>VLOOKUP(DATE(YEAR($A12),I$10,1),heating_cooling_national!$A:$D,3,FALSE)</f>
        <v>13.672488400764552</v>
      </c>
      <c r="J12" s="51">
        <f>VLOOKUP(DATE(YEAR($A12),J$10,1),heating_cooling_national!$A:$D,3,FALSE)</f>
        <v>94.755927120187067</v>
      </c>
      <c r="K12" s="51">
        <f>VLOOKUP(DATE(YEAR($A12),K$10,1),heating_cooling_national!$A:$D,3,FALSE)</f>
        <v>276.42811687340566</v>
      </c>
      <c r="L12" s="51">
        <f>VLOOKUP(DATE(YEAR($A12),L$10,1),heating_cooling_national!$A:$D,3,FALSE)</f>
        <v>393.74669479665459</v>
      </c>
      <c r="M12" s="52">
        <f>VLOOKUP(DATE(YEAR($A12),M$10,1),heating_cooling_national!$A:$D,3,FALSE)</f>
        <v>587.22556892819659</v>
      </c>
    </row>
    <row r="13" spans="1:13" ht="19.5" customHeight="1" x14ac:dyDescent="0.2">
      <c r="A13" s="50">
        <v>37257</v>
      </c>
      <c r="B13" s="51">
        <f>VLOOKUP(DATE(YEAR($A13),B$10,1),heating_cooling_national!$A:$D,3,FALSE)</f>
        <v>658.04821677562529</v>
      </c>
      <c r="C13" s="51">
        <f>VLOOKUP(DATE(YEAR($A13),C$10,1),heating_cooling_national!$A:$D,3,FALSE)</f>
        <v>582.74767779061835</v>
      </c>
      <c r="D13" s="51">
        <f>VLOOKUP(DATE(YEAR($A13),D$10,1),heating_cooling_national!$A:$D,3,FALSE)</f>
        <v>627.94188855494633</v>
      </c>
      <c r="E13" s="51">
        <f>VLOOKUP(DATE(YEAR($A13),E$10,1),heating_cooling_national!$A:$D,3,FALSE)</f>
        <v>368.93779598334879</v>
      </c>
      <c r="F13" s="51">
        <f>VLOOKUP(DATE(YEAR($A13),F$10,1),heating_cooling_national!$A:$D,3,FALSE)</f>
        <v>240.18444784086105</v>
      </c>
      <c r="G13" s="51">
        <f>VLOOKUP(DATE(YEAR($A13),G$10,1),heating_cooling_national!$A:$D,3,FALSE)</f>
        <v>64.088749830284073</v>
      </c>
      <c r="H13" s="51">
        <f>VLOOKUP(DATE(YEAR($A13),H$10,1),heating_cooling_national!$A:$D,3,FALSE)</f>
        <v>15.184160372726083</v>
      </c>
      <c r="I13" s="51">
        <f>VLOOKUP(DATE(YEAR($A13),I$10,1),heating_cooling_national!$A:$D,3,FALSE)</f>
        <v>23.721283774358103</v>
      </c>
      <c r="J13" s="51">
        <f>VLOOKUP(DATE(YEAR($A13),J$10,1),heating_cooling_national!$A:$D,3,FALSE)</f>
        <v>80.4222317753011</v>
      </c>
      <c r="K13" s="51">
        <f>VLOOKUP(DATE(YEAR($A13),K$10,1),heating_cooling_national!$A:$D,3,FALSE)</f>
        <v>351.32743658509185</v>
      </c>
      <c r="L13" s="51">
        <f>VLOOKUP(DATE(YEAR($A13),L$10,1),heating_cooling_national!$A:$D,3,FALSE)</f>
        <v>475.69967457138347</v>
      </c>
      <c r="M13" s="52">
        <f>VLOOKUP(DATE(YEAR($A13),M$10,1),heating_cooling_national!$A:$D,3,FALSE)</f>
        <v>640.50347012914926</v>
      </c>
    </row>
    <row r="14" spans="1:13" ht="19.5" customHeight="1" x14ac:dyDescent="0.2">
      <c r="A14" s="50">
        <v>37622</v>
      </c>
      <c r="B14" s="51">
        <f>VLOOKUP(DATE(YEAR($A14),B$10,1),heating_cooling_national!$A:$D,3,FALSE)</f>
        <v>817.76547799336959</v>
      </c>
      <c r="C14" s="51">
        <f>VLOOKUP(DATE(YEAR($A14),C$10,1),heating_cooling_national!$A:$D,3,FALSE)</f>
        <v>717.87772564740226</v>
      </c>
      <c r="D14" s="51">
        <f>VLOOKUP(DATE(YEAR($A14),D$10,1),heating_cooling_national!$A:$D,3,FALSE)</f>
        <v>619.27282501074831</v>
      </c>
      <c r="E14" s="51">
        <f>VLOOKUP(DATE(YEAR($A14),E$10,1),heating_cooling_national!$A:$D,3,FALSE)</f>
        <v>386.3711791734716</v>
      </c>
      <c r="F14" s="51">
        <f>VLOOKUP(DATE(YEAR($A14),F$10,1),heating_cooling_national!$A:$D,3,FALSE)</f>
        <v>188.40853763459799</v>
      </c>
      <c r="G14" s="51">
        <f>VLOOKUP(DATE(YEAR($A14),G$10,1),heating_cooling_national!$A:$D,3,FALSE)</f>
        <v>60.746329671587105</v>
      </c>
      <c r="H14" s="51">
        <f>VLOOKUP(DATE(YEAR($A14),H$10,1),heating_cooling_national!$A:$D,3,FALSE)</f>
        <v>9.8842220583428571</v>
      </c>
      <c r="I14" s="51">
        <f>VLOOKUP(DATE(YEAR($A14),I$10,1),heating_cooling_national!$A:$D,3,FALSE)</f>
        <v>13.929411672589403</v>
      </c>
      <c r="J14" s="51">
        <f>VLOOKUP(DATE(YEAR($A14),J$10,1),heating_cooling_national!$A:$D,3,FALSE)</f>
        <v>84.262420051448331</v>
      </c>
      <c r="K14" s="51">
        <f>VLOOKUP(DATE(YEAR($A14),K$10,1),heating_cooling_national!$A:$D,3,FALSE)</f>
        <v>290.23274346711258</v>
      </c>
      <c r="L14" s="51">
        <f>VLOOKUP(DATE(YEAR($A14),L$10,1),heating_cooling_national!$A:$D,3,FALSE)</f>
        <v>483.72251367251607</v>
      </c>
      <c r="M14" s="52">
        <f>VLOOKUP(DATE(YEAR($A14),M$10,1),heating_cooling_national!$A:$D,3,FALSE)</f>
        <v>634.2807441019346</v>
      </c>
    </row>
    <row r="15" spans="1:13" ht="19.5" customHeight="1" x14ac:dyDescent="0.2">
      <c r="A15" s="50">
        <v>37987</v>
      </c>
      <c r="B15" s="51">
        <f>VLOOKUP(DATE(YEAR($A15),B$10,1),heating_cooling_national!$A:$D,3,FALSE)</f>
        <v>883.44711511890512</v>
      </c>
      <c r="C15" s="51">
        <f>VLOOKUP(DATE(YEAR($A15),C$10,1),heating_cooling_national!$A:$D,3,FALSE)</f>
        <v>655.72536740388341</v>
      </c>
      <c r="D15" s="51">
        <f>VLOOKUP(DATE(YEAR($A15),D$10,1),heating_cooling_national!$A:$D,3,FALSE)</f>
        <v>521.45082004702886</v>
      </c>
      <c r="E15" s="51">
        <f>VLOOKUP(DATE(YEAR($A15),E$10,1),heating_cooling_national!$A:$D,3,FALSE)</f>
        <v>341.44625013035846</v>
      </c>
      <c r="F15" s="51">
        <f>VLOOKUP(DATE(YEAR($A15),F$10,1),heating_cooling_national!$A:$D,3,FALSE)</f>
        <v>187.49498612928943</v>
      </c>
      <c r="G15" s="51">
        <f>VLOOKUP(DATE(YEAR($A15),G$10,1),heating_cooling_national!$A:$D,3,FALSE)</f>
        <v>71.071445622006465</v>
      </c>
      <c r="H15" s="51">
        <f>VLOOKUP(DATE(YEAR($A15),H$10,1),heating_cooling_national!$A:$D,3,FALSE)</f>
        <v>15.746470774602647</v>
      </c>
      <c r="I15" s="51">
        <f>VLOOKUP(DATE(YEAR($A15),I$10,1),heating_cooling_national!$A:$D,3,FALSE)</f>
        <v>32.176574798315528</v>
      </c>
      <c r="J15" s="51">
        <f>VLOOKUP(DATE(YEAR($A15),J$10,1),heating_cooling_national!$A:$D,3,FALSE)</f>
        <v>90.636568430947563</v>
      </c>
      <c r="K15" s="51">
        <f>VLOOKUP(DATE(YEAR($A15),K$10,1),heating_cooling_national!$A:$D,3,FALSE)</f>
        <v>284.46940153687478</v>
      </c>
      <c r="L15" s="51">
        <f>VLOOKUP(DATE(YEAR($A15),L$10,1),heating_cooling_national!$A:$D,3,FALSE)</f>
        <v>437.07102398731013</v>
      </c>
      <c r="M15" s="52">
        <f>VLOOKUP(DATE(YEAR($A15),M$10,1),heating_cooling_national!$A:$D,3,FALSE)</f>
        <v>689.47097243503003</v>
      </c>
    </row>
    <row r="16" spans="1:13" ht="19.5" customHeight="1" x14ac:dyDescent="0.2">
      <c r="A16" s="50">
        <v>38353</v>
      </c>
      <c r="B16" s="51">
        <f>VLOOKUP(DATE(YEAR($A16),B$10,1),heating_cooling_national!$A:$D,3,FALSE)</f>
        <v>809.64431293433142</v>
      </c>
      <c r="C16" s="51">
        <f>VLOOKUP(DATE(YEAR($A16),C$10,1),heating_cooling_national!$A:$D,3,FALSE)</f>
        <v>631.45708345637183</v>
      </c>
      <c r="D16" s="51">
        <f>VLOOKUP(DATE(YEAR($A16),D$10,1),heating_cooling_national!$A:$D,3,FALSE)</f>
        <v>595.6948084125579</v>
      </c>
      <c r="E16" s="51">
        <f>VLOOKUP(DATE(YEAR($A16),E$10,1),heating_cooling_national!$A:$D,3,FALSE)</f>
        <v>314.83310794903139</v>
      </c>
      <c r="F16" s="51">
        <f>VLOOKUP(DATE(YEAR($A16),F$10,1),heating_cooling_national!$A:$D,3,FALSE)</f>
        <v>198.49109647857395</v>
      </c>
      <c r="G16" s="51">
        <f>VLOOKUP(DATE(YEAR($A16),G$10,1),heating_cooling_national!$A:$D,3,FALSE)</f>
        <v>47.949292622470637</v>
      </c>
      <c r="H16" s="51">
        <f>VLOOKUP(DATE(YEAR($A16),H$10,1),heating_cooling_national!$A:$D,3,FALSE)</f>
        <v>15.034019430517075</v>
      </c>
      <c r="I16" s="51">
        <f>VLOOKUP(DATE(YEAR($A16),I$10,1),heating_cooling_national!$A:$D,3,FALSE)</f>
        <v>24.219916212401593</v>
      </c>
      <c r="J16" s="51">
        <f>VLOOKUP(DATE(YEAR($A16),J$10,1),heating_cooling_national!$A:$D,3,FALSE)</f>
        <v>81.961488011524864</v>
      </c>
      <c r="K16" s="51">
        <f>VLOOKUP(DATE(YEAR($A16),K$10,1),heating_cooling_national!$A:$D,3,FALSE)</f>
        <v>260.60472234151979</v>
      </c>
      <c r="L16" s="51">
        <f>VLOOKUP(DATE(YEAR($A16),L$10,1),heating_cooling_national!$A:$D,3,FALSE)</f>
        <v>441.19667667386312</v>
      </c>
      <c r="M16" s="52">
        <f>VLOOKUP(DATE(YEAR($A16),M$10,1),heating_cooling_national!$A:$D,3,FALSE)</f>
        <v>671.2444930568056</v>
      </c>
    </row>
    <row r="17" spans="1:15" ht="19.5" customHeight="1" x14ac:dyDescent="0.2">
      <c r="A17" s="50">
        <v>38718</v>
      </c>
      <c r="B17" s="51">
        <f>VLOOKUP(DATE(YEAR($A17),B$10,1),heating_cooling_national!$A:$D,3,FALSE)</f>
        <v>604.73752499022987</v>
      </c>
      <c r="C17" s="51">
        <f>VLOOKUP(DATE(YEAR($A17),C$10,1),heating_cooling_national!$A:$D,3,FALSE)</f>
        <v>636.41112696052471</v>
      </c>
      <c r="D17" s="51">
        <f>VLOOKUP(DATE(YEAR($A17),D$10,1),heating_cooling_national!$A:$D,3,FALSE)</f>
        <v>559.36789798534323</v>
      </c>
      <c r="E17" s="51">
        <f>VLOOKUP(DATE(YEAR($A17),E$10,1),heating_cooling_national!$A:$D,3,FALSE)</f>
        <v>306.69967832850153</v>
      </c>
      <c r="F17" s="51">
        <f>VLOOKUP(DATE(YEAR($A17),F$10,1),heating_cooling_national!$A:$D,3,FALSE)</f>
        <v>154.62695418412409</v>
      </c>
      <c r="G17" s="51">
        <f>VLOOKUP(DATE(YEAR($A17),G$10,1),heating_cooling_national!$A:$D,3,FALSE)</f>
        <v>39.701057821582701</v>
      </c>
      <c r="H17" s="51">
        <f>VLOOKUP(DATE(YEAR($A17),H$10,1),heating_cooling_national!$A:$D,3,FALSE)</f>
        <v>7.3732799414407859</v>
      </c>
      <c r="I17" s="51">
        <f>VLOOKUP(DATE(YEAR($A17),I$10,1),heating_cooling_national!$A:$D,3,FALSE)</f>
        <v>25.640591885234347</v>
      </c>
      <c r="J17" s="51">
        <f>VLOOKUP(DATE(YEAR($A17),J$10,1),heating_cooling_national!$A:$D,3,FALSE)</f>
        <v>106.66349250932517</v>
      </c>
      <c r="K17" s="51">
        <f>VLOOKUP(DATE(YEAR($A17),K$10,1),heating_cooling_national!$A:$D,3,FALSE)</f>
        <v>322.98640056463137</v>
      </c>
      <c r="L17" s="51">
        <f>VLOOKUP(DATE(YEAR($A17),L$10,1),heating_cooling_national!$A:$D,3,FALSE)</f>
        <v>454.32524985962868</v>
      </c>
      <c r="M17" s="52">
        <f>VLOOKUP(DATE(YEAR($A17),M$10,1),heating_cooling_national!$A:$D,3,FALSE)</f>
        <v>572.0133275776916</v>
      </c>
    </row>
    <row r="18" spans="1:15" ht="19.5" customHeight="1" x14ac:dyDescent="0.2">
      <c r="A18" s="50">
        <v>39083</v>
      </c>
      <c r="B18" s="51">
        <f>VLOOKUP(DATE(YEAR($A18),B$10,1),heating_cooling_national!$A:$D,3,FALSE)</f>
        <v>703.11818108125465</v>
      </c>
      <c r="C18" s="51">
        <f>VLOOKUP(DATE(YEAR($A18),C$10,1),heating_cooling_national!$A:$D,3,FALSE)</f>
        <v>733.60943755649078</v>
      </c>
      <c r="D18" s="51">
        <f>VLOOKUP(DATE(YEAR($A18),D$10,1),heating_cooling_national!$A:$D,3,FALSE)</f>
        <v>567.64066787436604</v>
      </c>
      <c r="E18" s="51">
        <f>VLOOKUP(DATE(YEAR($A18),E$10,1),heating_cooling_national!$A:$D,3,FALSE)</f>
        <v>370.34011812780051</v>
      </c>
      <c r="F18" s="51">
        <f>VLOOKUP(DATE(YEAR($A18),F$10,1),heating_cooling_national!$A:$D,3,FALSE)</f>
        <v>172.67848793579293</v>
      </c>
      <c r="G18" s="51">
        <f>VLOOKUP(DATE(YEAR($A18),G$10,1),heating_cooling_national!$A:$D,3,FALSE)</f>
        <v>50.246201068701517</v>
      </c>
      <c r="H18" s="51">
        <f>VLOOKUP(DATE(YEAR($A18),H$10,1),heating_cooling_national!$A:$D,3,FALSE)</f>
        <v>10.870428170615273</v>
      </c>
      <c r="I18" s="51">
        <f>VLOOKUP(DATE(YEAR($A18),I$10,1),heating_cooling_national!$A:$D,3,FALSE)</f>
        <v>30.773055753646467</v>
      </c>
      <c r="J18" s="51">
        <f>VLOOKUP(DATE(YEAR($A18),J$10,1),heating_cooling_national!$A:$D,3,FALSE)</f>
        <v>96.602276971199629</v>
      </c>
      <c r="K18" s="51">
        <f>VLOOKUP(DATE(YEAR($A18),K$10,1),heating_cooling_national!$A:$D,3,FALSE)</f>
        <v>226.27337793742493</v>
      </c>
      <c r="L18" s="51">
        <f>VLOOKUP(DATE(YEAR($A18),L$10,1),heating_cooling_national!$A:$D,3,FALSE)</f>
        <v>495.50037492834423</v>
      </c>
      <c r="M18" s="52">
        <f>VLOOKUP(DATE(YEAR($A18),M$10,1),heating_cooling_national!$A:$D,3,FALSE)</f>
        <v>707.20382173137637</v>
      </c>
    </row>
    <row r="19" spans="1:15" ht="19.5" customHeight="1" x14ac:dyDescent="0.2">
      <c r="A19" s="50">
        <v>39448</v>
      </c>
      <c r="B19" s="51">
        <f>VLOOKUP(DATE(YEAR($A19),B$10,1),heating_cooling_national!$A:$D,3,FALSE)</f>
        <v>706.9311507951054</v>
      </c>
      <c r="C19" s="51">
        <f>VLOOKUP(DATE(YEAR($A19),C$10,1),heating_cooling_national!$A:$D,3,FALSE)</f>
        <v>686.9184766739736</v>
      </c>
      <c r="D19" s="51">
        <f>VLOOKUP(DATE(YEAR($A19),D$10,1),heating_cooling_national!$A:$D,3,FALSE)</f>
        <v>619.5064187671743</v>
      </c>
      <c r="E19" s="51">
        <f>VLOOKUP(DATE(YEAR($A19),E$10,1),heating_cooling_national!$A:$D,3,FALSE)</f>
        <v>323.20476328187789</v>
      </c>
      <c r="F19" s="51">
        <f>VLOOKUP(DATE(YEAR($A19),F$10,1),heating_cooling_national!$A:$D,3,FALSE)</f>
        <v>198.94580595531323</v>
      </c>
      <c r="G19" s="51">
        <f>VLOOKUP(DATE(YEAR($A19),G$10,1),heating_cooling_national!$A:$D,3,FALSE)</f>
        <v>57.412014853928127</v>
      </c>
      <c r="H19" s="51">
        <f>VLOOKUP(DATE(YEAR($A19),H$10,1),heating_cooling_national!$A:$D,3,FALSE)</f>
        <v>13.498091372728267</v>
      </c>
      <c r="I19" s="51">
        <f>VLOOKUP(DATE(YEAR($A19),I$10,1),heating_cooling_national!$A:$D,3,FALSE)</f>
        <v>26.09727182051105</v>
      </c>
      <c r="J19" s="51">
        <f>VLOOKUP(DATE(YEAR($A19),J$10,1),heating_cooling_national!$A:$D,3,FALSE)</f>
        <v>99.960398706507206</v>
      </c>
      <c r="K19" s="51">
        <f>VLOOKUP(DATE(YEAR($A19),K$10,1),heating_cooling_national!$A:$D,3,FALSE)</f>
        <v>302.81976455831199</v>
      </c>
      <c r="L19" s="51">
        <f>VLOOKUP(DATE(YEAR($A19),L$10,1),heating_cooling_national!$A:$D,3,FALSE)</f>
        <v>454.0435899558185</v>
      </c>
      <c r="M19" s="52">
        <f>VLOOKUP(DATE(YEAR($A19),M$10,1),heating_cooling_national!$A:$D,3,FALSE)</f>
        <v>737.17199933808604</v>
      </c>
    </row>
    <row r="20" spans="1:15" ht="19.5" customHeight="1" x14ac:dyDescent="0.2">
      <c r="A20" s="50">
        <v>39814</v>
      </c>
      <c r="B20" s="51">
        <f>VLOOKUP(DATE(YEAR($A20),B$10,1),heating_cooling_national!$A:$D,3,FALSE)</f>
        <v>846.22411513627935</v>
      </c>
      <c r="C20" s="51">
        <f>VLOOKUP(DATE(YEAR($A20),C$10,1),heating_cooling_national!$A:$D,3,FALSE)</f>
        <v>650.32901711038915</v>
      </c>
      <c r="D20" s="51">
        <f>VLOOKUP(DATE(YEAR($A20),D$10,1),heating_cooling_national!$A:$D,3,FALSE)</f>
        <v>590.00507521918826</v>
      </c>
      <c r="E20" s="51">
        <f>VLOOKUP(DATE(YEAR($A20),E$10,1),heating_cooling_national!$A:$D,3,FALSE)</f>
        <v>336.76515890818189</v>
      </c>
      <c r="F20" s="51">
        <f>VLOOKUP(DATE(YEAR($A20),F$10,1),heating_cooling_national!$A:$D,3,FALSE)</f>
        <v>191.33266649716018</v>
      </c>
      <c r="G20" s="51">
        <f>VLOOKUP(DATE(YEAR($A20),G$10,1),heating_cooling_national!$A:$D,3,FALSE)</f>
        <v>65.961115823105743</v>
      </c>
      <c r="H20" s="51">
        <f>VLOOKUP(DATE(YEAR($A20),H$10,1),heating_cooling_national!$A:$D,3,FALSE)</f>
        <v>23.603905318003392</v>
      </c>
      <c r="I20" s="51">
        <f>VLOOKUP(DATE(YEAR($A20),I$10,1),heating_cooling_national!$A:$D,3,FALSE)</f>
        <v>28.388373467395041</v>
      </c>
      <c r="J20" s="51">
        <f>VLOOKUP(DATE(YEAR($A20),J$10,1),heating_cooling_national!$A:$D,3,FALSE)</f>
        <v>84.849159315722815</v>
      </c>
      <c r="K20" s="51">
        <f>VLOOKUP(DATE(YEAR($A20),K$10,1),heating_cooling_national!$A:$D,3,FALSE)</f>
        <v>342.16339888301565</v>
      </c>
      <c r="L20" s="51">
        <f>VLOOKUP(DATE(YEAR($A20),L$10,1),heating_cooling_national!$A:$D,3,FALSE)</f>
        <v>402.47990270411856</v>
      </c>
      <c r="M20" s="52">
        <f>VLOOKUP(DATE(YEAR($A20),M$10,1),heating_cooling_national!$A:$D,3,FALSE)</f>
        <v>717.30320921354451</v>
      </c>
    </row>
    <row r="21" spans="1:15" ht="19.5" customHeight="1" x14ac:dyDescent="0.2">
      <c r="A21" s="50">
        <v>40179</v>
      </c>
      <c r="B21" s="51">
        <f>VLOOKUP(DATE(YEAR($A21),B$10,1),heating_cooling_national!$A:$D,3,FALSE)</f>
        <v>709.58925145839612</v>
      </c>
      <c r="C21" s="51">
        <f>VLOOKUP(DATE(YEAR($A21),C$10,1),heating_cooling_national!$A:$D,3,FALSE)</f>
        <v>599.5251974999062</v>
      </c>
      <c r="D21" s="51">
        <f>VLOOKUP(DATE(YEAR($A21),D$10,1),heating_cooling_national!$A:$D,3,FALSE)</f>
        <v>447.87295666139755</v>
      </c>
      <c r="E21" s="51">
        <f>VLOOKUP(DATE(YEAR($A21),E$10,1),heating_cooling_national!$A:$D,3,FALSE)</f>
        <v>267.20234342191384</v>
      </c>
      <c r="F21" s="51">
        <f>VLOOKUP(DATE(YEAR($A21),F$10,1),heating_cooling_national!$A:$D,3,FALSE)</f>
        <v>160.25832877545781</v>
      </c>
      <c r="G21" s="51">
        <f>VLOOKUP(DATE(YEAR($A21),G$10,1),heating_cooling_national!$A:$D,3,FALSE)</f>
        <v>57.130517196563027</v>
      </c>
      <c r="H21" s="51">
        <f>VLOOKUP(DATE(YEAR($A21),H$10,1),heating_cooling_national!$A:$D,3,FALSE)</f>
        <v>15.934398966605727</v>
      </c>
      <c r="I21" s="51">
        <f>VLOOKUP(DATE(YEAR($A21),I$10,1),heating_cooling_national!$A:$D,3,FALSE)</f>
        <v>24.688792892203406</v>
      </c>
      <c r="J21" s="51">
        <f>VLOOKUP(DATE(YEAR($A21),J$10,1),heating_cooling_national!$A:$D,3,FALSE)</f>
        <v>114.64208863062268</v>
      </c>
      <c r="K21" s="51">
        <f>VLOOKUP(DATE(YEAR($A21),K$10,1),heating_cooling_national!$A:$D,3,FALSE)</f>
        <v>282.64514709677826</v>
      </c>
      <c r="L21" s="51">
        <f>VLOOKUP(DATE(YEAR($A21),L$10,1),heating_cooling_national!$A:$D,3,FALSE)</f>
        <v>476.35048147990386</v>
      </c>
      <c r="M21" s="52">
        <f>VLOOKUP(DATE(YEAR($A21),M$10,1),heating_cooling_national!$A:$D,3,FALSE)</f>
        <v>695.86606792228383</v>
      </c>
      <c r="O21" s="42"/>
    </row>
    <row r="22" spans="1:15" ht="19.5" customHeight="1" x14ac:dyDescent="0.2">
      <c r="A22" s="50">
        <v>40544</v>
      </c>
      <c r="B22" s="51">
        <f>VLOOKUP(DATE(YEAR($A22),B$10,1),heating_cooling_national!$A:$D,3,FALSE)</f>
        <v>782.00065350959483</v>
      </c>
      <c r="C22" s="51">
        <f>VLOOKUP(DATE(YEAR($A22),C$10,1),heating_cooling_national!$A:$D,3,FALSE)</f>
        <v>679.3451438559531</v>
      </c>
      <c r="D22" s="51">
        <f>VLOOKUP(DATE(YEAR($A22),D$10,1),heating_cooling_national!$A:$D,3,FALSE)</f>
        <v>604.43185384865399</v>
      </c>
      <c r="E22" s="51">
        <f>VLOOKUP(DATE(YEAR($A22),E$10,1),heating_cooling_national!$A:$D,3,FALSE)</f>
        <v>363.06837223315341</v>
      </c>
      <c r="F22" s="51">
        <f>VLOOKUP(DATE(YEAR($A22),F$10,1),heating_cooling_national!$A:$D,3,FALSE)</f>
        <v>169.17187489622569</v>
      </c>
      <c r="G22" s="51">
        <f>VLOOKUP(DATE(YEAR($A22),G$10,1),heating_cooling_national!$A:$D,3,FALSE)</f>
        <v>53.808307329021623</v>
      </c>
      <c r="H22" s="51">
        <f>VLOOKUP(DATE(YEAR($A22),H$10,1),heating_cooling_national!$A:$D,3,FALSE)</f>
        <v>15.425131481778015</v>
      </c>
      <c r="I22" s="51">
        <f>VLOOKUP(DATE(YEAR($A22),I$10,1),heating_cooling_national!$A:$D,3,FALSE)</f>
        <v>15.890851005164071</v>
      </c>
      <c r="J22" s="51">
        <f>VLOOKUP(DATE(YEAR($A22),J$10,1),heating_cooling_national!$A:$D,3,FALSE)</f>
        <v>69.969562474783956</v>
      </c>
      <c r="K22" s="51">
        <f>VLOOKUP(DATE(YEAR($A22),K$10,1),heating_cooling_national!$A:$D,3,FALSE)</f>
        <v>268.57316340392447</v>
      </c>
      <c r="L22" s="51">
        <f>VLOOKUP(DATE(YEAR($A22),L$10,1),heating_cooling_national!$A:$D,3,FALSE)</f>
        <v>419.23638196804649</v>
      </c>
      <c r="M22" s="52">
        <f>VLOOKUP(DATE(YEAR($A22),M$10,1),heating_cooling_national!$A:$D,3,FALSE)</f>
        <v>584.22417558723237</v>
      </c>
    </row>
    <row r="23" spans="1:15" ht="19.5" customHeight="1" x14ac:dyDescent="0.2">
      <c r="A23" s="50">
        <v>40909</v>
      </c>
      <c r="B23" s="51">
        <f>VLOOKUP(DATE(YEAR($A23),B$10,1),heating_cooling_national!$A:$D,3,FALSE)</f>
        <v>685.27832288459956</v>
      </c>
      <c r="C23" s="51">
        <f>VLOOKUP(DATE(YEAR($A23),C$10,1),heating_cooling_national!$A:$D,3,FALSE)</f>
        <v>594.75156264288466</v>
      </c>
      <c r="D23" s="51">
        <f>VLOOKUP(DATE(YEAR($A23),D$10,1),heating_cooling_national!$A:$D,3,FALSE)</f>
        <v>436.67958312524587</v>
      </c>
      <c r="E23" s="51">
        <f>VLOOKUP(DATE(YEAR($A23),E$10,1),heating_cooling_national!$A:$D,3,FALSE)</f>
        <v>334.21256332264687</v>
      </c>
      <c r="F23" s="51">
        <f>VLOOKUP(DATE(YEAR($A23),F$10,1),heating_cooling_national!$A:$D,3,FALSE)</f>
        <v>141.53841747329244</v>
      </c>
      <c r="G23" s="51">
        <f>VLOOKUP(DATE(YEAR($A23),G$10,1),heating_cooling_national!$A:$D,3,FALSE)</f>
        <v>54.866079887212074</v>
      </c>
      <c r="H23" s="51">
        <f>VLOOKUP(DATE(YEAR($A23),H$10,1),heating_cooling_national!$A:$D,3,FALSE)</f>
        <v>8.3324322929027996</v>
      </c>
      <c r="I23" s="51">
        <f>VLOOKUP(DATE(YEAR($A23),I$10,1),heating_cooling_national!$A:$D,3,FALSE)</f>
        <v>15.96958979435734</v>
      </c>
      <c r="J23" s="51">
        <f>VLOOKUP(DATE(YEAR($A23),J$10,1),heating_cooling_national!$A:$D,3,FALSE)</f>
        <v>101.26482327919288</v>
      </c>
      <c r="K23" s="51">
        <f>VLOOKUP(DATE(YEAR($A23),K$10,1),heating_cooling_national!$A:$D,3,FALSE)</f>
        <v>279.72339830652072</v>
      </c>
      <c r="L23" s="51">
        <f>VLOOKUP(DATE(YEAR($A23),L$10,1),heating_cooling_national!$A:$D,3,FALSE)</f>
        <v>503.56224838978113</v>
      </c>
      <c r="M23" s="52">
        <f>VLOOKUP(DATE(YEAR($A23),M$10,1),heating_cooling_national!$A:$D,3,FALSE)</f>
        <v>625.65687877092785</v>
      </c>
    </row>
    <row r="24" spans="1:15" ht="19.5" customHeight="1" x14ac:dyDescent="0.2">
      <c r="A24" s="50">
        <v>41275</v>
      </c>
      <c r="B24" s="51">
        <f>VLOOKUP(DATE(YEAR($A24),B$10,1),heating_cooling_national!$A:$D,3,FALSE)</f>
        <v>705.54811476477937</v>
      </c>
      <c r="C24" s="51">
        <f>VLOOKUP(DATE(YEAR($A24),C$10,1),heating_cooling_national!$A:$D,3,FALSE)</f>
        <v>637.95073479623966</v>
      </c>
      <c r="D24" s="51">
        <f>VLOOKUP(DATE(YEAR($A24),D$10,1),heating_cooling_national!$A:$D,3,FALSE)</f>
        <v>557.3881465124789</v>
      </c>
      <c r="E24" s="51">
        <f>VLOOKUP(DATE(YEAR($A24),E$10,1),heating_cooling_national!$A:$D,3,FALSE)</f>
        <v>391.00352237412687</v>
      </c>
      <c r="F24" s="51">
        <f>VLOOKUP(DATE(YEAR($A24),F$10,1),heating_cooling_national!$A:$D,3,FALSE)</f>
        <v>132.45976932595428</v>
      </c>
      <c r="G24" s="51">
        <f>VLOOKUP(DATE(YEAR($A24),G$10,1),heating_cooling_national!$A:$D,3,FALSE)</f>
        <v>52.385537426705618</v>
      </c>
      <c r="H24" s="51">
        <f>VLOOKUP(DATE(YEAR($A24),H$10,1),heating_cooling_national!$A:$D,3,FALSE)</f>
        <v>16.029796876396635</v>
      </c>
      <c r="I24" s="51">
        <f>VLOOKUP(DATE(YEAR($A24),I$10,1),heating_cooling_national!$A:$D,3,FALSE)</f>
        <v>11.903421033777999</v>
      </c>
      <c r="J24" s="51">
        <f>VLOOKUP(DATE(YEAR($A24),J$10,1),heating_cooling_national!$A:$D,3,FALSE)</f>
        <v>97.806229510600161</v>
      </c>
      <c r="K24" s="51">
        <f>VLOOKUP(DATE(YEAR($A24),K$10,1),heating_cooling_national!$A:$D,3,FALSE)</f>
        <v>256.6737135964558</v>
      </c>
      <c r="L24" s="51">
        <f>VLOOKUP(DATE(YEAR($A24),L$10,1),heating_cooling_national!$A:$D,3,FALSE)</f>
        <v>515.80671870283311</v>
      </c>
      <c r="M24" s="52">
        <f>VLOOKUP(DATE(YEAR($A24),M$10,1),heating_cooling_national!$A:$D,3,FALSE)</f>
        <v>738.07796553531841</v>
      </c>
    </row>
    <row r="25" spans="1:15" ht="19.5" customHeight="1" x14ac:dyDescent="0.2">
      <c r="A25" s="50">
        <v>41640</v>
      </c>
      <c r="B25" s="51">
        <f>VLOOKUP(DATE(YEAR($A25),B$10,1),heating_cooling_national!$A:$D,3,FALSE)</f>
        <v>782.76700184770652</v>
      </c>
      <c r="C25" s="51">
        <f>VLOOKUP(DATE(YEAR($A25),C$10,1),heating_cooling_national!$A:$D,3,FALSE)</f>
        <v>741.28608540249957</v>
      </c>
      <c r="D25" s="51">
        <f>VLOOKUP(DATE(YEAR($A25),D$10,1),heating_cooling_national!$A:$D,3,FALSE)</f>
        <v>691.55495801657128</v>
      </c>
      <c r="E25" s="51">
        <f>VLOOKUP(DATE(YEAR($A25),E$10,1),heating_cooling_national!$A:$D,3,FALSE)</f>
        <v>372.04760830182948</v>
      </c>
      <c r="F25" s="51">
        <f>VLOOKUP(DATE(YEAR($A25),F$10,1),heating_cooling_national!$A:$D,3,FALSE)</f>
        <v>162.87795337385347</v>
      </c>
      <c r="G25" s="51">
        <f>VLOOKUP(DATE(YEAR($A25),G$10,1),heating_cooling_national!$A:$D,3,FALSE)</f>
        <v>48.008766939047376</v>
      </c>
      <c r="H25" s="51">
        <f>VLOOKUP(DATE(YEAR($A25),H$10,1),heating_cooling_national!$A:$D,3,FALSE)</f>
        <v>9.9859223923813722</v>
      </c>
      <c r="I25" s="51">
        <f>VLOOKUP(DATE(YEAR($A25),I$10,1),heating_cooling_national!$A:$D,3,FALSE)</f>
        <v>20.231176004435991</v>
      </c>
      <c r="J25" s="51">
        <f>VLOOKUP(DATE(YEAR($A25),J$10,1),heating_cooling_national!$A:$D,3,FALSE)</f>
        <v>96.656122827034494</v>
      </c>
      <c r="K25" s="51">
        <f>VLOOKUP(DATE(YEAR($A25),K$10,1),heating_cooling_national!$A:$D,3,FALSE)</f>
        <v>239.33253423632655</v>
      </c>
      <c r="L25" s="51">
        <f>VLOOKUP(DATE(YEAR($A25),L$10,1),heating_cooling_national!$A:$D,3,FALSE)</f>
        <v>517.78527472858389</v>
      </c>
      <c r="M25" s="52">
        <f>VLOOKUP(DATE(YEAR($A25),M$10,1),heating_cooling_national!$A:$D,3,FALSE)</f>
        <v>608.95971962748479</v>
      </c>
    </row>
    <row r="26" spans="1:15" ht="19.5" customHeight="1" x14ac:dyDescent="0.2">
      <c r="A26" s="50">
        <v>42005</v>
      </c>
      <c r="B26" s="51">
        <f>VLOOKUP(DATE(YEAR($A26),B$10,1),heating_cooling_national!$A:$D,3,FALSE)</f>
        <v>783.13687196060914</v>
      </c>
      <c r="C26" s="51">
        <f>VLOOKUP(DATE(YEAR($A26),C$10,1),heating_cooling_national!$A:$D,3,FALSE)</f>
        <v>793.15408280798727</v>
      </c>
      <c r="D26" s="51">
        <f>VLOOKUP(DATE(YEAR($A26),D$10,1),heating_cooling_national!$A:$D,3,FALSE)</f>
        <v>597.22424548852052</v>
      </c>
      <c r="E26" s="51">
        <f>VLOOKUP(DATE(YEAR($A26),E$10,1),heating_cooling_national!$A:$D,3,FALSE)</f>
        <v>342.97679134505472</v>
      </c>
      <c r="F26" s="51">
        <f>VLOOKUP(DATE(YEAR($A26),F$10,1),heating_cooling_national!$A:$D,3,FALSE)</f>
        <v>127.68020333122888</v>
      </c>
      <c r="G26" s="51">
        <f>VLOOKUP(DATE(YEAR($A26),G$10,1),heating_cooling_national!$A:$D,3,FALSE)</f>
        <v>51.926022036255809</v>
      </c>
      <c r="H26" s="51">
        <f>VLOOKUP(DATE(YEAR($A26),H$10,1),heating_cooling_national!$A:$D,3,FALSE)</f>
        <v>13.04698039662439</v>
      </c>
      <c r="I26" s="51">
        <f>VLOOKUP(DATE(YEAR($A26),I$10,1),heating_cooling_national!$A:$D,3,FALSE)</f>
        <v>17.340261244454656</v>
      </c>
      <c r="J26" s="51">
        <f>VLOOKUP(DATE(YEAR($A26),J$10,1),heating_cooling_national!$A:$D,3,FALSE)</f>
        <v>81.247727091125057</v>
      </c>
      <c r="K26" s="51">
        <f>VLOOKUP(DATE(YEAR($A26),K$10,1),heating_cooling_national!$A:$D,3,FALSE)</f>
        <v>283.26244802471263</v>
      </c>
      <c r="L26" s="51">
        <f>VLOOKUP(DATE(YEAR($A26),L$10,1),heating_cooling_national!$A:$D,3,FALSE)</f>
        <v>422.15746599759268</v>
      </c>
      <c r="M26" s="52">
        <f>VLOOKUP(DATE(YEAR($A26),M$10,1),heating_cooling_national!$A:$D,3,FALSE)</f>
        <v>526.13710346901019</v>
      </c>
    </row>
    <row r="27" spans="1:15" ht="19.5" customHeight="1" x14ac:dyDescent="0.2">
      <c r="A27" s="50">
        <v>42370</v>
      </c>
      <c r="B27" s="51">
        <f>VLOOKUP(DATE(YEAR($A27),B$10,1),heating_cooling_national!$A:$D,3,FALSE)</f>
        <v>702.24246632068923</v>
      </c>
      <c r="C27" s="51">
        <f>VLOOKUP(DATE(YEAR($A27),C$10,1),heating_cooling_national!$A:$D,3,FALSE)</f>
        <v>588.58630662644919</v>
      </c>
      <c r="D27" s="51">
        <f>VLOOKUP(DATE(YEAR($A27),D$10,1),heating_cooling_national!$A:$D,3,FALSE)</f>
        <v>492.60464860620425</v>
      </c>
      <c r="E27" s="51">
        <f>VLOOKUP(DATE(YEAR($A27),E$10,1),heating_cooling_national!$A:$D,3,FALSE)</f>
        <v>404.22901780211924</v>
      </c>
      <c r="F27" s="51">
        <f>VLOOKUP(DATE(YEAR($A27),F$10,1),heating_cooling_national!$A:$D,3,FALSE)</f>
        <v>155.39744067700505</v>
      </c>
      <c r="G27" s="51">
        <f>VLOOKUP(DATE(YEAR($A27),G$10,1),heating_cooling_national!$A:$D,3,FALSE)</f>
        <v>46.788311108402816</v>
      </c>
      <c r="H27" s="51">
        <f>VLOOKUP(DATE(YEAR($A27),H$10,1),heating_cooling_national!$A:$D,3,FALSE)</f>
        <v>11.497582148554702</v>
      </c>
      <c r="I27" s="51">
        <f>VLOOKUP(DATE(YEAR($A27),I$10,1),heating_cooling_national!$A:$D,3,FALSE)</f>
        <v>13.943600191538417</v>
      </c>
      <c r="J27" s="51">
        <f>VLOOKUP(DATE(YEAR($A27),J$10,1),heating_cooling_national!$A:$D,3,FALSE)</f>
        <v>85.12142069074055</v>
      </c>
      <c r="K27" s="51">
        <f>VLOOKUP(DATE(YEAR($A27),K$10,1),heating_cooling_national!$A:$D,3,FALSE)</f>
        <v>269.33335462610347</v>
      </c>
      <c r="L27" s="51">
        <f>VLOOKUP(DATE(YEAR($A27),L$10,1),heating_cooling_national!$A:$D,3,FALSE)</f>
        <v>382.30083885072446</v>
      </c>
      <c r="M27" s="52">
        <f>VLOOKUP(DATE(YEAR($A27),M$10,1),heating_cooling_national!$A:$D,3,FALSE)</f>
        <v>683.71386944878475</v>
      </c>
    </row>
    <row r="28" spans="1:15" ht="19.5" customHeight="1" x14ac:dyDescent="0.2">
      <c r="A28" s="50">
        <v>42736</v>
      </c>
      <c r="B28" s="51">
        <f>VLOOKUP(DATE(YEAR($A28),B$10,1),heating_cooling_national!$A:$D,3,FALSE)</f>
        <v>671.50365937302251</v>
      </c>
      <c r="C28" s="51">
        <f>VLOOKUP(DATE(YEAR($A28),C$10,1),heating_cooling_national!$A:$D,3,FALSE)</f>
        <v>577.45343018766619</v>
      </c>
      <c r="D28" s="51">
        <f>VLOOKUP(DATE(YEAR($A28),D$10,1),heating_cooling_national!$A:$D,3,FALSE)</f>
        <v>592.72311701518436</v>
      </c>
      <c r="E28" s="51">
        <f>VLOOKUP(DATE(YEAR($A28),E$10,1),heating_cooling_national!$A:$D,3,FALSE)</f>
        <v>309.68242965496057</v>
      </c>
      <c r="F28" s="51">
        <f>VLOOKUP(DATE(YEAR($A28),F$10,1),heating_cooling_national!$A:$D,3,FALSE)</f>
        <v>180.49578436427802</v>
      </c>
      <c r="G28" s="51">
        <f>VLOOKUP(DATE(YEAR($A28),G$10,1),heating_cooling_national!$A:$D,3,FALSE)</f>
        <v>51.679794958424523</v>
      </c>
      <c r="H28" s="51">
        <f>VLOOKUP(DATE(YEAR($A28),H$10,1),heating_cooling_national!$A:$D,3,FALSE)</f>
        <v>9.6143643797549974</v>
      </c>
      <c r="I28" s="51">
        <f>VLOOKUP(DATE(YEAR($A28),I$10,1),heating_cooling_national!$A:$D,3,FALSE)</f>
        <v>22.249859713303277</v>
      </c>
      <c r="J28" s="51">
        <f>VLOOKUP(DATE(YEAR($A28),J$10,1),heating_cooling_national!$A:$D,3,FALSE)</f>
        <v>79.53110173904426</v>
      </c>
      <c r="K28" s="51">
        <f>VLOOKUP(DATE(YEAR($A28),K$10,1),heating_cooling_national!$A:$D,3,FALSE)</f>
        <v>211.551099432418</v>
      </c>
      <c r="L28" s="51">
        <f>VLOOKUP(DATE(YEAR($A28),L$10,1),heating_cooling_national!$A:$D,3,FALSE)</f>
        <v>479.24093927739995</v>
      </c>
      <c r="M28" s="52">
        <f>VLOOKUP(DATE(YEAR($A28),M$10,1),heating_cooling_national!$A:$D,3,FALSE)</f>
        <v>742.21731873116062</v>
      </c>
    </row>
    <row r="29" spans="1:15" ht="19.5" customHeight="1" x14ac:dyDescent="0.2">
      <c r="A29" s="50">
        <v>43101</v>
      </c>
      <c r="B29" s="51">
        <f>VLOOKUP(DATE(YEAR($A29),B$10,1),heating_cooling_national!$A:$D,3,FALSE)</f>
        <v>747.61624879322528</v>
      </c>
      <c r="C29" s="51">
        <f>VLOOKUP(DATE(YEAR($A29),C$10,1),heating_cooling_national!$A:$D,3,FALSE)</f>
        <v>625.77550001275188</v>
      </c>
      <c r="D29" s="51">
        <f>VLOOKUP(DATE(YEAR($A29),D$10,1),heating_cooling_national!$A:$D,3,FALSE)</f>
        <v>577.01999326528733</v>
      </c>
      <c r="E29" s="51">
        <f>VLOOKUP(DATE(YEAR($A29),E$10,1),heating_cooling_national!$A:$D,3,FALSE)</f>
        <v>429.20578765614988</v>
      </c>
      <c r="F29" s="51">
        <f>VLOOKUP(DATE(YEAR($A29),F$10,1),heating_cooling_national!$A:$D,3,FALSE)</f>
        <v>107.12474986975465</v>
      </c>
      <c r="G29" s="51">
        <f>VLOOKUP(DATE(YEAR($A29),G$10,1),heating_cooling_national!$A:$D,3,FALSE)</f>
        <v>48.501893417411431</v>
      </c>
      <c r="H29" s="51">
        <f>VLOOKUP(DATE(YEAR($A29),H$10,1),heating_cooling_national!$A:$D,3,FALSE)</f>
        <v>10.473842833849103</v>
      </c>
      <c r="I29" s="51">
        <f>VLOOKUP(DATE(YEAR($A29),I$10,1),heating_cooling_national!$A:$D,3,FALSE)</f>
        <v>17.739011918253958</v>
      </c>
      <c r="J29" s="51">
        <f>VLOOKUP(DATE(YEAR($A29),J$10,1),heating_cooling_national!$A:$D,3,FALSE)</f>
        <v>115.79190165549289</v>
      </c>
      <c r="K29" s="51">
        <f>VLOOKUP(DATE(YEAR($A29),K$10,1),heating_cooling_national!$A:$D,3,FALSE)</f>
        <v>308.54354297379302</v>
      </c>
      <c r="L29" s="51">
        <f>VLOOKUP(DATE(YEAR($A29),L$10,1),heating_cooling_national!$A:$D,3,FALSE)</f>
        <v>519.09100775315187</v>
      </c>
      <c r="M29" s="52">
        <f>VLOOKUP(DATE(YEAR($A29),M$10,1),heating_cooling_national!$A:$D,3,FALSE)</f>
        <v>637.9203896089715</v>
      </c>
    </row>
    <row r="30" spans="1:15" ht="19.5" customHeight="1" x14ac:dyDescent="0.2">
      <c r="A30" s="50">
        <v>43466</v>
      </c>
      <c r="B30" s="51">
        <f>VLOOKUP(DATE(YEAR($A30),B$10,1),heating_cooling_national!$A:$D,3,FALSE)</f>
        <v>764.18647064068466</v>
      </c>
      <c r="C30" s="51">
        <f>VLOOKUP(DATE(YEAR($A30),C$10,1),heating_cooling_national!$A:$D,3,FALSE)</f>
        <v>729.60251973132404</v>
      </c>
      <c r="D30" s="51">
        <f>VLOOKUP(DATE(YEAR($A30),D$10,1),heating_cooling_national!$A:$D,3,FALSE)</f>
        <v>604.81691555070336</v>
      </c>
      <c r="E30" s="51">
        <f>VLOOKUP(DATE(YEAR($A30),E$10,1),heating_cooling_national!$A:$D,3,FALSE)</f>
        <v>360.45692712337296</v>
      </c>
      <c r="F30" s="51">
        <f>VLOOKUP(DATE(YEAR($A30),F$10,1),heating_cooling_national!$A:$D,3,FALSE)</f>
        <v>202.60772470213129</v>
      </c>
      <c r="G30" s="51">
        <f>VLOOKUP(DATE(YEAR($A30),G$10,1),heating_cooling_national!$A:$D,3,FALSE)</f>
        <v>55.813859324261138</v>
      </c>
      <c r="H30" s="51">
        <f>VLOOKUP(DATE(YEAR($A30),H$10,1),heating_cooling_national!$A:$D,3,FALSE)</f>
        <v>14.311612160249819</v>
      </c>
      <c r="I30" s="51">
        <f>VLOOKUP(DATE(YEAR($A30),I$10,1),heating_cooling_national!$A:$D,3,FALSE)</f>
        <v>19.423803267190689</v>
      </c>
      <c r="J30" s="51">
        <f>VLOOKUP(DATE(YEAR($A30),J$10,1),heating_cooling_national!$A:$D,3,FALSE)</f>
        <v>91.441992882061399</v>
      </c>
      <c r="K30" s="51">
        <f>VLOOKUP(DATE(YEAR($A30),K$10,1),heating_cooling_national!$A:$D,3,FALSE)</f>
        <v>298.61453844715186</v>
      </c>
      <c r="L30" s="51">
        <f>VLOOKUP(DATE(YEAR($A30),L$10,1),heating_cooling_national!$A:$D,3,FALSE)</f>
        <v>536.75827094284693</v>
      </c>
      <c r="M30" s="52">
        <f>VLOOKUP(DATE(YEAR($A30),M$10,1),heating_cooling_national!$A:$D,3,FALSE)</f>
        <v>635.56689370560071</v>
      </c>
    </row>
    <row r="31" spans="1:15" ht="19.5" customHeight="1" x14ac:dyDescent="0.2">
      <c r="A31" s="50">
        <v>43831</v>
      </c>
      <c r="B31" s="51">
        <f>VLOOKUP(DATE(YEAR($A31),B$10,1),heating_cooling_national!$A:$D,3,FALSE)</f>
        <v>680.74074571636311</v>
      </c>
      <c r="C31" s="51">
        <f>VLOOKUP(DATE(YEAR($A31),C$10,1),heating_cooling_national!$A:$D,3,FALSE)</f>
        <v>635.63388688346606</v>
      </c>
      <c r="D31" s="51">
        <f>VLOOKUP(DATE(YEAR($A31),D$10,1),heating_cooling_national!$A:$D,3,FALSE)</f>
        <v>523.67575316173611</v>
      </c>
      <c r="E31" s="51">
        <f>VLOOKUP(DATE(YEAR($A31),E$10,1),heating_cooling_national!$A:$D,3,FALSE)</f>
        <v>385.40700428657317</v>
      </c>
      <c r="F31" s="51">
        <f>VLOOKUP(DATE(YEAR($A31),F$10,1),heating_cooling_national!$A:$D,3,FALSE)</f>
        <v>202.23355678187571</v>
      </c>
      <c r="G31" s="51">
        <f>VLOOKUP(DATE(YEAR($A31),G$10,1),heating_cooling_national!$A:$D,3,FALSE)</f>
        <v>53.44679518921842</v>
      </c>
      <c r="H31" s="51">
        <f>VLOOKUP(DATE(YEAR($A31),H$10,1),heating_cooling_national!$A:$D,3,FALSE)</f>
        <v>15.04470366515833</v>
      </c>
      <c r="I31" s="51">
        <f>VLOOKUP(DATE(YEAR($A31),I$10,1),heating_cooling_national!$A:$D,3,FALSE)</f>
        <v>21.922322840383597</v>
      </c>
      <c r="J31" s="51">
        <f>VLOOKUP(DATE(YEAR($A31),J$10,1),heating_cooling_national!$A:$D,3,FALSE)</f>
        <v>99.451847013072154</v>
      </c>
      <c r="K31" s="51">
        <f>VLOOKUP(DATE(YEAR($A31),K$10,1),heating_cooling_national!$A:$D,3,FALSE)</f>
        <v>311.52967120240794</v>
      </c>
      <c r="L31" s="51">
        <f>VLOOKUP(DATE(YEAR($A31),L$10,1),heating_cooling_national!$A:$D,3,FALSE)</f>
        <v>411.28071916104096</v>
      </c>
      <c r="M31" s="52">
        <f>VLOOKUP(DATE(YEAR($A31),M$10,1),heating_cooling_national!$A:$D,3,FALSE)</f>
        <v>582.90155242949595</v>
      </c>
    </row>
    <row r="32" spans="1:15" ht="19.5" customHeight="1" x14ac:dyDescent="0.2">
      <c r="A32" s="50">
        <v>44197</v>
      </c>
      <c r="B32" s="51">
        <f>VLOOKUP(DATE(YEAR($A32),B$10,1),heating_cooling_national!$A:$D,3,FALSE)</f>
        <v>662.91578370255309</v>
      </c>
      <c r="C32" s="51">
        <f>VLOOKUP(DATE(YEAR($A32),C$10,1),heating_cooling_national!$A:$D,3,FALSE)</f>
        <v>660.08228352892581</v>
      </c>
      <c r="D32" s="51">
        <f>VLOOKUP(DATE(YEAR($A32),D$10,1),heating_cooling_national!$A:$D,3,FALSE)</f>
        <v>486.43849107991798</v>
      </c>
      <c r="E32" s="51">
        <f>VLOOKUP(DATE(YEAR($A32),E$10,1),heating_cooling_national!$A:$D,3,FALSE)</f>
        <v>313.53757366702712</v>
      </c>
      <c r="F32" s="51">
        <f>VLOOKUP(DATE(YEAR($A32),F$10,1),heating_cooling_national!$A:$D,3,FALSE)</f>
        <v>180.14245883486259</v>
      </c>
      <c r="G32" s="51">
        <f>VLOOKUP(DATE(YEAR($A32),G$10,1),heating_cooling_national!$A:$D,3,FALSE)</f>
        <v>27.385622901006201</v>
      </c>
      <c r="H32" s="51">
        <f>VLOOKUP(DATE(YEAR($A32),H$10,1),heating_cooling_national!$A:$D,3,FALSE)</f>
        <v>10.268849307798899</v>
      </c>
      <c r="I32" s="51">
        <f>VLOOKUP(DATE(YEAR($A32),I$10,1),heating_cooling_national!$A:$D,3,FALSE)</f>
        <v>16.560153280425382</v>
      </c>
      <c r="J32" s="51">
        <f>VLOOKUP(DATE(YEAR($A32),J$10,1),heating_cooling_national!$A:$D,3,FALSE)</f>
        <v>69.378499009264416</v>
      </c>
      <c r="K32" s="51">
        <f>VLOOKUP(DATE(YEAR($A32),K$10,1),heating_cooling_national!$A:$D,3,FALSE)</f>
        <v>220.5392727006963</v>
      </c>
      <c r="L32" s="51">
        <f>VLOOKUP(DATE(YEAR($A32),L$10,1),heating_cooling_national!$A:$D,3,FALSE)</f>
        <v>437.14218110793189</v>
      </c>
      <c r="M32" s="52">
        <f>VLOOKUP(DATE(YEAR($A32),M$10,1),heating_cooling_national!$A:$D,3,FALSE)</f>
        <v>628.32379616403728</v>
      </c>
    </row>
    <row r="33" spans="1:14" ht="19.5" customHeight="1" x14ac:dyDescent="0.2">
      <c r="A33" s="50">
        <v>44562</v>
      </c>
      <c r="B33" s="51">
        <f>VLOOKUP(DATE(YEAR($A33),B$10,1),heating_cooling_national!$A:$D,3,FALSE)</f>
        <v>796.39539178353721</v>
      </c>
      <c r="C33" s="51">
        <f>VLOOKUP(DATE(YEAR($A33),C$10,1),heating_cooling_national!$A:$D,3,FALSE)</f>
        <v>630.8830991644503</v>
      </c>
      <c r="D33" s="51">
        <f>VLOOKUP(DATE(YEAR($A33),D$10,1),heating_cooling_national!$A:$D,3,FALSE)</f>
        <v>540.18931917745851</v>
      </c>
      <c r="E33" s="51">
        <f>VLOOKUP(DATE(YEAR($A33),E$10,1),heating_cooling_national!$A:$D,3,FALSE)</f>
        <v>363.88090887509327</v>
      </c>
      <c r="F33" s="51">
        <f>VLOOKUP(DATE(YEAR($A33),F$10,1),heating_cooling_national!$A:$D,3,FALSE)</f>
        <v>145.87228286490446</v>
      </c>
      <c r="G33" s="51">
        <f>VLOOKUP(DATE(YEAR($A33),G$10,1),heating_cooling_national!$A:$D,3,FALSE)</f>
        <v>45.818805541327585</v>
      </c>
      <c r="H33" s="51">
        <f>VLOOKUP(DATE(YEAR($A33),H$10,1),heating_cooling_national!$A:$D,3,FALSE)</f>
        <v>8.743537174748413</v>
      </c>
      <c r="I33" s="51">
        <f>VLOOKUP(DATE(YEAR($A33),I$10,1),heating_cooling_national!$A:$D,3,FALSE)</f>
        <v>6.0148290496326497</v>
      </c>
      <c r="J33" s="51">
        <f>VLOOKUP(DATE(YEAR($A33),J$10,1),heating_cooling_national!$A:$D,3,FALSE)</f>
        <v>80.552414912080962</v>
      </c>
      <c r="K33" s="51">
        <f>VLOOKUP(DATE(YEAR($A33),K$10,1),heating_cooling_national!$A:$D,3,FALSE)</f>
        <v>245.04654505663984</v>
      </c>
      <c r="L33" s="51">
        <f>VLOOKUP(DATE(YEAR($A33),L$10,1),heating_cooling_national!$A:$D,3,FALSE)</f>
        <v>459.70219762389252</v>
      </c>
      <c r="M33" s="52">
        <f>VLOOKUP(DATE(YEAR($A33),M$10,1),heating_cooling_national!$A:$D,3,FALSE)</f>
        <v>656.62650945094992</v>
      </c>
    </row>
    <row r="34" spans="1:14" ht="19.5" customHeight="1" x14ac:dyDescent="0.2">
      <c r="A34" s="50">
        <v>44927</v>
      </c>
      <c r="B34" s="51">
        <f>VLOOKUP(DATE(YEAR($A34),B$10,1),heating_cooling_national!$A:$D,3,FALSE)</f>
        <v>634.45148505606312</v>
      </c>
      <c r="C34" s="51">
        <f>VLOOKUP(DATE(YEAR($A34),C$10,1),heating_cooling_national!$A:$D,3,FALSE)</f>
        <v>615.41471290647667</v>
      </c>
      <c r="D34" s="51">
        <f>VLOOKUP(DATE(YEAR($A34),D$10,1),heating_cooling_national!$A:$D,3,FALSE)</f>
        <v>575.24240274115346</v>
      </c>
      <c r="E34" s="51">
        <f>VLOOKUP(DATE(YEAR($A34),E$10,1),heating_cooling_national!$A:$D,3,FALSE)</f>
        <v>322.04646393008198</v>
      </c>
      <c r="F34" s="51">
        <f>VLOOKUP(DATE(YEAR($A34),F$10,1),heating_cooling_national!$A:$D,3,FALSE)</f>
        <v>143.30364243880373</v>
      </c>
      <c r="G34" s="51">
        <f>VLOOKUP(DATE(YEAR($A34),G$10,1),heating_cooling_national!$A:$D,3,FALSE)</f>
        <v>39.916024588709476</v>
      </c>
      <c r="H34" s="51">
        <f>VLOOKUP(DATE(YEAR($A34),H$10,1),heating_cooling_national!$A:$D,3,FALSE)</f>
        <v>10.943488271671555</v>
      </c>
      <c r="I34" s="51">
        <f>VLOOKUP(DATE(YEAR($A34),I$10,1),heating_cooling_national!$A:$D,3,FALSE)</f>
        <v>17.34282814330798</v>
      </c>
      <c r="J34" s="51">
        <f>VLOOKUP(DATE(YEAR($A34),J$10,1),heating_cooling_national!$A:$D,3,FALSE)</f>
        <v>63.781582729175959</v>
      </c>
      <c r="K34" s="51">
        <f>VLOOKUP(DATE(YEAR($A34),K$10,1),heating_cooling_national!$A:$D,3,FALSE)</f>
        <v>235.90076661312369</v>
      </c>
      <c r="L34" s="51">
        <f>VLOOKUP(DATE(YEAR($A34),L$10,1),heating_cooling_national!$A:$D,3,FALSE)</f>
        <v>455.501155134258</v>
      </c>
      <c r="M34" s="52">
        <f>VLOOKUP(DATE(YEAR($A34),M$10,1),heating_cooling_national!$A:$D,3,FALSE)</f>
        <v>526.33542645398529</v>
      </c>
    </row>
    <row r="35" spans="1:14" ht="19.5" customHeight="1" x14ac:dyDescent="0.2">
      <c r="A35" s="50">
        <v>45292</v>
      </c>
      <c r="B35" s="51">
        <f>VLOOKUP(DATE(YEAR($A35),B$10,1),heating_cooling_national!$A:$D,3,FALSE)</f>
        <v>683.40737004116784</v>
      </c>
      <c r="C35" s="51">
        <f>VLOOKUP(DATE(YEAR($A35),C$10,1),heating_cooling_national!$A:$D,3,FALSE)</f>
        <v>560.7383625809083</v>
      </c>
      <c r="D35" s="51">
        <f>VLOOKUP(DATE(YEAR($A35),D$10,1),heating_cooling_national!$A:$D,3,FALSE)</f>
        <v>499.7578432145425</v>
      </c>
      <c r="E35" s="51">
        <f>VLOOKUP(DATE(YEAR($A35),E$10,1),heating_cooling_national!$A:$D,3,FALSE)</f>
        <v>314.62383065734355</v>
      </c>
      <c r="F35" s="51">
        <f>VLOOKUP(DATE(YEAR($A35),F$10,1),heating_cooling_national!$A:$D,3,FALSE)</f>
        <v>129.14667477845776</v>
      </c>
      <c r="G35" s="51">
        <f>VLOOKUP(DATE(YEAR($A35),G$10,1),heating_cooling_national!$A:$D,3,FALSE)</f>
        <v>53.273790087033944</v>
      </c>
      <c r="H35" s="51">
        <f>VLOOKUP(DATE(YEAR($A35),H$10,1),heating_cooling_national!$A:$D,3,FALSE)</f>
        <v>5.5263037604463676</v>
      </c>
      <c r="I35" s="51">
        <f>VLOOKUP(DATE(YEAR($A35),I$10,1),heating_cooling_national!$A:$D,3,FALSE)</f>
        <v>17.219287900121373</v>
      </c>
      <c r="J35" s="51">
        <f>VLOOKUP(DATE(YEAR($A35),J$10,1),heating_cooling_national!$A:$D,3,FALSE)</f>
        <v>54.700111998164701</v>
      </c>
      <c r="K35" s="51">
        <f>VLOOKUP(DATE(YEAR($A35),K$10,1),heating_cooling_national!$A:$D,3,FALSE)</f>
        <v>237.71666660022467</v>
      </c>
      <c r="L35" s="51">
        <f>VLOOKUP(DATE(YEAR($A35),L$10,1),heating_cooling_national!$A:$D,3,FALSE)</f>
        <v>416.24731208707533</v>
      </c>
      <c r="M35" s="52">
        <f>VLOOKUP(DATE(YEAR($A35),M$10,1),heating_cooling_national!$A:$D,3,FALSE)</f>
        <v>621.32624147818308</v>
      </c>
      <c r="N35" s="43"/>
    </row>
    <row r="36" spans="1:14" ht="19.5" customHeight="1" x14ac:dyDescent="0.2">
      <c r="A36" s="50">
        <v>45658</v>
      </c>
      <c r="B36" s="51">
        <f>VLOOKUP(DATE(YEAR($A36),B$10,1),heating_cooling_national!$A:$D,3,FALSE)</f>
        <v>732.23191700550819</v>
      </c>
      <c r="C36" s="51">
        <f>VLOOKUP(DATE(YEAR($A36),C$10,1),heating_cooling_national!$A:$D,3,FALSE)</f>
        <v>693.31495877733073</v>
      </c>
      <c r="D36" s="51">
        <f>VLOOKUP(DATE(YEAR($A36),D$10,1),heating_cooling_national!$A:$D,3,FALSE)</f>
        <v>512.24083962204986</v>
      </c>
      <c r="E36" s="51">
        <f>VLOOKUP(DATE(YEAR($A36),E$10,1),heating_cooling_national!$A:$D,3,FALSE)</f>
        <v>322.8958284484346</v>
      </c>
      <c r="F36" s="51">
        <f>VLOOKUP(DATE(YEAR($A36),F$10,1),heating_cooling_national!$A:$D,3,FALSE)</f>
        <v>149.44227237133467</v>
      </c>
      <c r="G36" s="51">
        <f>VLOOKUP(DATE(YEAR($A36),G$10,1),heating_cooling_national!$A:$D,3,FALSE)</f>
        <v>40.785728925156953</v>
      </c>
      <c r="H36" s="51">
        <f>VLOOKUP(DATE(YEAR($A36),H$10,1),heating_cooling_national!$A:$D,3,FALSE)</f>
        <v>14.70431183238655</v>
      </c>
      <c r="I36" s="51">
        <f>VLOOKUP(DATE(YEAR($A36),I$10,1),heating_cooling_national!$A:$D,3,FALSE)</f>
        <v>19.031838449258153</v>
      </c>
      <c r="J36" s="51">
        <f>VLOOKUP(DATE(YEAR($A36),J$10,1),heating_cooling_national!$A:$D,3,FALSE)</f>
        <v>46.919204214048357</v>
      </c>
      <c r="K36" s="51">
        <f>VLOOKUP(DATE(YEAR($A36),K$10,1),heating_cooling_national!$A:$D,3,FALSE)</f>
        <v>242.50118864521198</v>
      </c>
      <c r="L36" s="51">
        <f>VLOOKUP(DATE(YEAR($A36),L$10,1),heating_cooling_national!$A:$D,3,FALSE)</f>
        <v>464.48667889275981</v>
      </c>
      <c r="M36" s="52">
        <f>VLOOKUP(DATE(YEAR($A36),M$10,1),heating_cooling_national!$A:$D,3,FALSE)</f>
        <v>758.8283785019911</v>
      </c>
    </row>
    <row r="37" spans="1:14" ht="19.5" customHeight="1" thickBot="1" x14ac:dyDescent="0.25">
      <c r="A37" s="53">
        <v>46023</v>
      </c>
      <c r="B37" s="54">
        <f>VLOOKUP(DATE(YEAR($A37),B$10,1),heating_cooling_national!$A:$D,3,FALSE)</f>
        <v>744.16223318900643</v>
      </c>
      <c r="C37" s="54">
        <f>VLOOKUP(DATE(YEAR($A37),C$10,1),heating_cooling_national!$A:$D,3,FALSE)</f>
        <v>634.48069443554186</v>
      </c>
      <c r="D37" s="54"/>
      <c r="E37" s="54"/>
      <c r="F37" s="54"/>
      <c r="G37" s="54"/>
      <c r="H37" s="54"/>
      <c r="I37" s="54"/>
      <c r="J37" s="54"/>
      <c r="K37" s="54"/>
      <c r="L37" s="54"/>
      <c r="M37" s="55"/>
    </row>
    <row r="38" spans="1:14" ht="15" x14ac:dyDescent="0.2">
      <c r="A38" s="39" t="s">
        <v>44</v>
      </c>
      <c r="B38" s="29">
        <f t="shared" ref="B38:M38" si="0">MAX(B32:B36)</f>
        <v>796.39539178353721</v>
      </c>
      <c r="C38" s="29">
        <f t="shared" si="0"/>
        <v>693.31495877733073</v>
      </c>
      <c r="D38" s="29">
        <f t="shared" si="0"/>
        <v>575.24240274115346</v>
      </c>
      <c r="E38" s="29">
        <f t="shared" si="0"/>
        <v>363.88090887509327</v>
      </c>
      <c r="F38" s="29">
        <f t="shared" si="0"/>
        <v>180.14245883486259</v>
      </c>
      <c r="G38" s="29">
        <f t="shared" si="0"/>
        <v>53.273790087033944</v>
      </c>
      <c r="H38" s="29">
        <f t="shared" si="0"/>
        <v>14.70431183238655</v>
      </c>
      <c r="I38" s="29">
        <f t="shared" si="0"/>
        <v>19.031838449258153</v>
      </c>
      <c r="J38" s="29">
        <f t="shared" si="0"/>
        <v>80.552414912080962</v>
      </c>
      <c r="K38" s="29">
        <f t="shared" si="0"/>
        <v>245.04654505663984</v>
      </c>
      <c r="L38" s="29">
        <f t="shared" si="0"/>
        <v>464.48667889275981</v>
      </c>
      <c r="M38" s="45">
        <f t="shared" si="0"/>
        <v>758.8283785019911</v>
      </c>
    </row>
    <row r="39" spans="1:14" ht="15.75" thickBot="1" x14ac:dyDescent="0.25">
      <c r="A39" s="37" t="s">
        <v>45</v>
      </c>
      <c r="B39" s="30">
        <f t="shared" ref="B39:M39" si="1">MIN(B32:B36)</f>
        <v>634.45148505606312</v>
      </c>
      <c r="C39" s="30">
        <f t="shared" si="1"/>
        <v>560.7383625809083</v>
      </c>
      <c r="D39" s="30">
        <f t="shared" si="1"/>
        <v>486.43849107991798</v>
      </c>
      <c r="E39" s="30">
        <f t="shared" si="1"/>
        <v>313.53757366702712</v>
      </c>
      <c r="F39" s="30">
        <f t="shared" si="1"/>
        <v>129.14667477845776</v>
      </c>
      <c r="G39" s="30">
        <f t="shared" si="1"/>
        <v>27.385622901006201</v>
      </c>
      <c r="H39" s="30">
        <f t="shared" si="1"/>
        <v>5.5263037604463676</v>
      </c>
      <c r="I39" s="30">
        <f t="shared" si="1"/>
        <v>6.0148290496326497</v>
      </c>
      <c r="J39" s="30">
        <f t="shared" si="1"/>
        <v>46.919204214048357</v>
      </c>
      <c r="K39" s="30">
        <f t="shared" si="1"/>
        <v>220.5392727006963</v>
      </c>
      <c r="L39" s="30">
        <f t="shared" si="1"/>
        <v>416.24731208707533</v>
      </c>
      <c r="M39" s="46">
        <f t="shared" si="1"/>
        <v>526.33542645398529</v>
      </c>
    </row>
    <row r="40" spans="1:14" x14ac:dyDescent="0.2">
      <c r="B40" s="43">
        <f>B39-B38</f>
        <v>-161.94390672747409</v>
      </c>
      <c r="C40" s="43">
        <f t="shared" ref="C40:M40" si="2">C39-C38</f>
        <v>-132.57659619642243</v>
      </c>
      <c r="D40" s="43">
        <f t="shared" si="2"/>
        <v>-88.803911661235475</v>
      </c>
      <c r="E40" s="43">
        <f t="shared" si="2"/>
        <v>-50.343335208066151</v>
      </c>
      <c r="F40" s="43">
        <f t="shared" si="2"/>
        <v>-50.99578405640483</v>
      </c>
      <c r="G40" s="43">
        <f t="shared" si="2"/>
        <v>-25.888167186027744</v>
      </c>
      <c r="H40" s="43">
        <f t="shared" si="2"/>
        <v>-9.178008071940182</v>
      </c>
      <c r="I40" s="43">
        <f t="shared" si="2"/>
        <v>-13.017009399625504</v>
      </c>
      <c r="J40" s="43">
        <f t="shared" si="2"/>
        <v>-33.633210698032606</v>
      </c>
      <c r="K40" s="43">
        <f t="shared" si="2"/>
        <v>-24.507272355943542</v>
      </c>
      <c r="L40" s="43">
        <f t="shared" si="2"/>
        <v>-48.239366805684483</v>
      </c>
      <c r="M40" s="43">
        <f t="shared" si="2"/>
        <v>-232.4929520480058</v>
      </c>
    </row>
    <row r="85" spans="4:17" ht="15" x14ac:dyDescent="0.2">
      <c r="D85" s="34"/>
      <c r="E85" s="31" t="s">
        <v>46</v>
      </c>
      <c r="F85" s="28" t="s">
        <v>47</v>
      </c>
      <c r="G85" s="38" t="s">
        <v>48</v>
      </c>
      <c r="H85" s="34" t="s">
        <v>49</v>
      </c>
      <c r="I85" s="41" t="s">
        <v>50</v>
      </c>
      <c r="J85" s="34" t="s">
        <v>51</v>
      </c>
      <c r="K85" s="31" t="s">
        <v>52</v>
      </c>
      <c r="L85" s="34" t="s">
        <v>53</v>
      </c>
      <c r="M85" s="31" t="s">
        <v>323</v>
      </c>
      <c r="N85" s="44" t="s">
        <v>330</v>
      </c>
      <c r="O85" s="31" t="s">
        <v>44</v>
      </c>
      <c r="P85" s="34" t="s">
        <v>45</v>
      </c>
    </row>
    <row r="86" spans="4:17" ht="15.75" x14ac:dyDescent="0.25">
      <c r="D86" s="32" t="s">
        <v>41</v>
      </c>
      <c r="E86" s="33">
        <f>K27</f>
        <v>269.33335462610347</v>
      </c>
      <c r="F86" s="27">
        <f>K$28</f>
        <v>211.551099432418</v>
      </c>
      <c r="G86" s="27">
        <f>K29</f>
        <v>308.54354297379302</v>
      </c>
      <c r="H86" s="27">
        <f>K30</f>
        <v>298.61453844715186</v>
      </c>
      <c r="I86" s="27">
        <f>K31</f>
        <v>311.52967120240794</v>
      </c>
      <c r="J86" s="27">
        <f>K32</f>
        <v>220.5392727006963</v>
      </c>
      <c r="K86" s="27">
        <f>K33</f>
        <v>245.04654505663984</v>
      </c>
      <c r="L86" s="27">
        <f>K34</f>
        <v>235.90076661312369</v>
      </c>
      <c r="M86" s="27">
        <f>K35</f>
        <v>237.71666660022467</v>
      </c>
      <c r="N86" s="27">
        <f>K36</f>
        <v>242.50118864521198</v>
      </c>
      <c r="O86" s="27">
        <f>K$38</f>
        <v>245.04654505663984</v>
      </c>
      <c r="P86" s="27">
        <f>K$39</f>
        <v>220.5392727006963</v>
      </c>
      <c r="Q86" s="43">
        <f t="shared" ref="Q86:Q92" si="3">P86-O86</f>
        <v>-24.507272355943542</v>
      </c>
    </row>
    <row r="87" spans="4:17" ht="15.75" x14ac:dyDescent="0.25">
      <c r="D87" s="32" t="s">
        <v>42</v>
      </c>
      <c r="E87" s="33">
        <f>L27</f>
        <v>382.30083885072446</v>
      </c>
      <c r="F87" s="27">
        <f>L$28</f>
        <v>479.24093927739995</v>
      </c>
      <c r="G87" s="27">
        <f>L29</f>
        <v>519.09100775315187</v>
      </c>
      <c r="H87" s="27">
        <f>L30</f>
        <v>536.75827094284693</v>
      </c>
      <c r="I87" s="27">
        <f>L31</f>
        <v>411.28071916104096</v>
      </c>
      <c r="J87" s="27">
        <f>L32</f>
        <v>437.14218110793189</v>
      </c>
      <c r="K87" s="27">
        <f>L33</f>
        <v>459.70219762389252</v>
      </c>
      <c r="L87" s="27">
        <f>L34</f>
        <v>455.501155134258</v>
      </c>
      <c r="M87" s="27">
        <f>L35</f>
        <v>416.24731208707533</v>
      </c>
      <c r="N87" s="27">
        <f>L36</f>
        <v>464.48667889275981</v>
      </c>
      <c r="O87" s="27">
        <f>L$38</f>
        <v>464.48667889275981</v>
      </c>
      <c r="P87" s="27">
        <f>L$39</f>
        <v>416.24731208707533</v>
      </c>
      <c r="Q87" s="43">
        <f t="shared" si="3"/>
        <v>-48.239366805684483</v>
      </c>
    </row>
    <row r="88" spans="4:17" ht="15.75" x14ac:dyDescent="0.25">
      <c r="D88" s="32" t="s">
        <v>43</v>
      </c>
      <c r="E88" s="33">
        <f>M27</f>
        <v>683.71386944878475</v>
      </c>
      <c r="F88" s="27">
        <f>M$28</f>
        <v>742.21731873116062</v>
      </c>
      <c r="G88" s="27">
        <f>M29</f>
        <v>637.9203896089715</v>
      </c>
      <c r="H88" s="27">
        <f>M30</f>
        <v>635.56689370560071</v>
      </c>
      <c r="I88" s="27">
        <f>M31</f>
        <v>582.90155242949595</v>
      </c>
      <c r="J88" s="27">
        <f>M32</f>
        <v>628.32379616403728</v>
      </c>
      <c r="K88" s="27">
        <f>M33</f>
        <v>656.62650945094992</v>
      </c>
      <c r="L88" s="27">
        <f>M34</f>
        <v>526.33542645398529</v>
      </c>
      <c r="M88" s="27">
        <f>M35</f>
        <v>621.32624147818308</v>
      </c>
      <c r="N88" s="27"/>
      <c r="O88" s="27">
        <f>M$38</f>
        <v>758.8283785019911</v>
      </c>
      <c r="P88" s="27">
        <f>M$39</f>
        <v>526.33542645398529</v>
      </c>
      <c r="Q88" s="43">
        <f t="shared" si="3"/>
        <v>-232.4929520480058</v>
      </c>
    </row>
    <row r="89" spans="4:17" ht="15.75" x14ac:dyDescent="0.25">
      <c r="D89" s="32" t="s">
        <v>32</v>
      </c>
      <c r="E89" s="33">
        <f>B28</f>
        <v>671.50365937302251</v>
      </c>
      <c r="F89" s="27">
        <f>B29</f>
        <v>747.61624879322528</v>
      </c>
      <c r="G89" s="27">
        <f>B30</f>
        <v>764.18647064068466</v>
      </c>
      <c r="H89" s="27">
        <f>B31</f>
        <v>680.74074571636311</v>
      </c>
      <c r="I89" s="27">
        <f>B32</f>
        <v>662.91578370255309</v>
      </c>
      <c r="J89" s="27">
        <f>B33</f>
        <v>796.39539178353721</v>
      </c>
      <c r="K89" s="27">
        <f>B34</f>
        <v>634.45148505606312</v>
      </c>
      <c r="L89" s="27">
        <f>B35</f>
        <v>683.40737004116784</v>
      </c>
      <c r="M89" s="27">
        <f>B36</f>
        <v>732.23191700550819</v>
      </c>
      <c r="N89" s="27"/>
      <c r="O89" s="27">
        <f>B$38</f>
        <v>796.39539178353721</v>
      </c>
      <c r="P89" s="27">
        <f>B$39</f>
        <v>634.45148505606312</v>
      </c>
      <c r="Q89" s="43">
        <f t="shared" si="3"/>
        <v>-161.94390672747409</v>
      </c>
    </row>
    <row r="90" spans="4:17" ht="15.75" x14ac:dyDescent="0.25">
      <c r="D90" s="32" t="s">
        <v>33</v>
      </c>
      <c r="E90" s="33">
        <f>C28</f>
        <v>577.45343018766619</v>
      </c>
      <c r="F90" s="27">
        <f>C29</f>
        <v>625.77550001275188</v>
      </c>
      <c r="G90" s="27">
        <f>C30</f>
        <v>729.60251973132404</v>
      </c>
      <c r="H90" s="27">
        <f>C31</f>
        <v>635.63388688346606</v>
      </c>
      <c r="I90" s="27">
        <f>C32</f>
        <v>660.08228352892581</v>
      </c>
      <c r="J90" s="27">
        <f>C33</f>
        <v>630.8830991644503</v>
      </c>
      <c r="K90" s="27">
        <f>C34</f>
        <v>615.41471290647667</v>
      </c>
      <c r="L90" s="27">
        <f>C35</f>
        <v>560.7383625809083</v>
      </c>
      <c r="M90" s="27">
        <f>C36</f>
        <v>693.31495877733073</v>
      </c>
      <c r="N90" s="27"/>
      <c r="O90" s="27">
        <f>C$38</f>
        <v>693.31495877733073</v>
      </c>
      <c r="P90" s="27">
        <f>C$39</f>
        <v>560.7383625809083</v>
      </c>
      <c r="Q90" s="43">
        <f t="shared" si="3"/>
        <v>-132.57659619642243</v>
      </c>
    </row>
    <row r="91" spans="4:17" ht="15.75" x14ac:dyDescent="0.25">
      <c r="D91" s="32" t="s">
        <v>34</v>
      </c>
      <c r="E91" s="33">
        <f>D28</f>
        <v>592.72311701518436</v>
      </c>
      <c r="F91" s="27">
        <f>D29</f>
        <v>577.01999326528733</v>
      </c>
      <c r="G91" s="27">
        <f>D30</f>
        <v>604.81691555070336</v>
      </c>
      <c r="H91" s="27">
        <f>D31</f>
        <v>523.67575316173611</v>
      </c>
      <c r="I91" s="27">
        <f>D32</f>
        <v>486.43849107991798</v>
      </c>
      <c r="J91" s="27">
        <f>D33</f>
        <v>540.18931917745851</v>
      </c>
      <c r="K91" s="27">
        <f>D34</f>
        <v>575.24240274115346</v>
      </c>
      <c r="L91" s="27">
        <f>D35</f>
        <v>499.7578432145425</v>
      </c>
      <c r="M91" s="27">
        <f>D36</f>
        <v>512.24083962204986</v>
      </c>
      <c r="N91" s="27"/>
      <c r="O91" s="27">
        <f>D$38</f>
        <v>575.24240274115346</v>
      </c>
      <c r="P91" s="27">
        <f>D$39</f>
        <v>486.43849107991798</v>
      </c>
      <c r="Q91" s="43">
        <f t="shared" si="3"/>
        <v>-88.803911661235475</v>
      </c>
    </row>
    <row r="92" spans="4:17" ht="15.75" x14ac:dyDescent="0.25">
      <c r="D92" s="32" t="s">
        <v>54</v>
      </c>
      <c r="E92" s="33">
        <f>E28</f>
        <v>309.68242965496057</v>
      </c>
      <c r="F92" s="27">
        <f>E29</f>
        <v>429.20578765614988</v>
      </c>
      <c r="G92" s="27">
        <f>E30</f>
        <v>360.45692712337296</v>
      </c>
      <c r="H92" s="27">
        <f>E31</f>
        <v>385.40700428657317</v>
      </c>
      <c r="I92" s="27">
        <f>E32</f>
        <v>313.53757366702712</v>
      </c>
      <c r="J92" s="27">
        <f>E33</f>
        <v>363.88090887509327</v>
      </c>
      <c r="K92" s="27">
        <f>E34</f>
        <v>322.04646393008198</v>
      </c>
      <c r="L92" s="27">
        <f>E35</f>
        <v>314.62383065734355</v>
      </c>
      <c r="M92" s="27">
        <f>E36</f>
        <v>322.8958284484346</v>
      </c>
      <c r="N92" s="27"/>
      <c r="O92" s="27">
        <f>E$38</f>
        <v>363.88090887509327</v>
      </c>
      <c r="P92" s="27">
        <f>E$39</f>
        <v>313.53757366702712</v>
      </c>
      <c r="Q92" s="43">
        <f t="shared" si="3"/>
        <v>-50.343335208066151</v>
      </c>
    </row>
  </sheetData>
  <phoneticPr fontId="13" type="noConversion"/>
  <printOptions horizontalCentered="1" verticalCentered="1"/>
  <pageMargins left="0.25" right="0.25" top="0.75" bottom="0.75" header="0.3" footer="0.3"/>
  <pageSetup scale="11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548"/>
  <sheetViews>
    <sheetView zoomScaleNormal="100" workbookViewId="0">
      <pane xSplit="2" ySplit="8" topLeftCell="C517" activePane="bottomRight" state="frozen"/>
      <selection pane="topRight" activeCell="G542" sqref="G542"/>
      <selection pane="bottomLeft" activeCell="G542" sqref="G542"/>
      <selection pane="bottomRight" activeCell="G542" sqref="G542"/>
    </sheetView>
  </sheetViews>
  <sheetFormatPr defaultColWidth="9" defaultRowHeight="12.75" x14ac:dyDescent="0.2"/>
  <cols>
    <col min="1" max="1" width="9" style="4"/>
    <col min="2" max="2" width="25.5" style="4" customWidth="1"/>
    <col min="3" max="3" width="16.625" style="13" customWidth="1"/>
    <col min="4" max="4" width="9" style="13"/>
    <col min="5" max="5" width="13.75" style="13" customWidth="1"/>
    <col min="6" max="6" width="9" style="4"/>
    <col min="7" max="8" width="9" style="13"/>
    <col min="9" max="9" width="10" style="4" customWidth="1"/>
    <col min="10" max="10" width="9.25" style="13" customWidth="1"/>
    <col min="11" max="12" width="9" style="13"/>
    <col min="13" max="13" width="9.25" style="4" customWidth="1"/>
    <col min="14" max="14" width="9.625" style="13" customWidth="1"/>
    <col min="15" max="17" width="9" style="13"/>
    <col min="18" max="18" width="9.875" style="13" customWidth="1"/>
    <col min="19" max="19" width="10.75" style="4" customWidth="1"/>
    <col min="20" max="20" width="13.75" style="4" customWidth="1"/>
    <col min="21" max="16384" width="9" style="4"/>
  </cols>
  <sheetData>
    <row r="1" spans="1:20" ht="17.25" customHeight="1" x14ac:dyDescent="0.2">
      <c r="B1" s="1" t="s">
        <v>55</v>
      </c>
      <c r="C1" s="2" t="s">
        <v>1</v>
      </c>
      <c r="D1" s="2" t="s">
        <v>2</v>
      </c>
      <c r="E1" s="3"/>
      <c r="G1" s="2" t="s">
        <v>3</v>
      </c>
      <c r="H1" s="2"/>
      <c r="J1" s="2" t="s">
        <v>4</v>
      </c>
      <c r="K1" s="2" t="s">
        <v>5</v>
      </c>
      <c r="L1" s="2"/>
      <c r="N1" s="2" t="s">
        <v>6</v>
      </c>
      <c r="O1" s="2" t="s">
        <v>7</v>
      </c>
      <c r="P1" s="2" t="s">
        <v>8</v>
      </c>
      <c r="Q1" s="2" t="s">
        <v>9</v>
      </c>
      <c r="R1" s="2" t="s">
        <v>10</v>
      </c>
      <c r="T1" s="6"/>
    </row>
    <row r="2" spans="1:20" ht="17.25" customHeight="1" x14ac:dyDescent="0.2">
      <c r="B2" s="5" t="s">
        <v>56</v>
      </c>
      <c r="C2" s="7"/>
      <c r="D2" s="7"/>
      <c r="E2" s="8"/>
      <c r="G2" s="7"/>
      <c r="H2" s="7"/>
      <c r="J2" s="7"/>
      <c r="K2" s="2"/>
      <c r="L2" s="7"/>
      <c r="N2" s="7"/>
      <c r="O2" s="7"/>
      <c r="P2" s="7"/>
      <c r="Q2" s="2"/>
      <c r="R2" s="2"/>
      <c r="T2" s="6"/>
    </row>
    <row r="3" spans="1:20" ht="14.25" x14ac:dyDescent="0.2">
      <c r="B3" s="4" t="s">
        <v>11</v>
      </c>
      <c r="C3" t="s">
        <v>12</v>
      </c>
      <c r="D3" t="s">
        <v>13</v>
      </c>
      <c r="E3" t="s">
        <v>14</v>
      </c>
      <c r="F3" s="9"/>
      <c r="G3" t="s">
        <v>57</v>
      </c>
      <c r="H3" t="s">
        <v>58</v>
      </c>
      <c r="I3" s="9"/>
      <c r="J3" t="s">
        <v>17</v>
      </c>
      <c r="K3" t="s">
        <v>18</v>
      </c>
      <c r="L3" t="s">
        <v>19</v>
      </c>
      <c r="M3" s="9"/>
      <c r="N3" t="s">
        <v>20</v>
      </c>
      <c r="O3" t="s">
        <v>21</v>
      </c>
      <c r="P3" t="s">
        <v>22</v>
      </c>
      <c r="Q3" t="s">
        <v>23</v>
      </c>
      <c r="R3" t="s">
        <v>24</v>
      </c>
      <c r="T3" s="6"/>
    </row>
    <row r="4" spans="1:20" x14ac:dyDescent="0.2">
      <c r="B4" s="4" t="s">
        <v>25</v>
      </c>
      <c r="C4" s="10">
        <v>1108395</v>
      </c>
      <c r="D4" s="10">
        <v>3012216</v>
      </c>
      <c r="E4" s="10">
        <v>3031092</v>
      </c>
      <c r="F4" s="11"/>
      <c r="G4" s="10">
        <v>4016699</v>
      </c>
      <c r="H4" s="10">
        <v>4057165</v>
      </c>
      <c r="I4" s="11"/>
      <c r="J4" s="10" t="s">
        <v>26</v>
      </c>
      <c r="K4" s="10">
        <v>6106001</v>
      </c>
      <c r="L4" s="10">
        <v>6158731</v>
      </c>
      <c r="M4" s="11"/>
      <c r="N4" s="10" t="s">
        <v>27</v>
      </c>
      <c r="O4" s="10">
        <v>8104901</v>
      </c>
      <c r="P4" s="10">
        <v>8202251</v>
      </c>
      <c r="Q4" s="10">
        <v>8300301</v>
      </c>
      <c r="R4" s="10">
        <v>8403505</v>
      </c>
    </row>
    <row r="5" spans="1:20" x14ac:dyDescent="0.2">
      <c r="B5" s="4" t="s">
        <v>28</v>
      </c>
      <c r="C5" s="10">
        <v>2463.6999999999998</v>
      </c>
      <c r="D5" s="10">
        <v>1230.0999999999999</v>
      </c>
      <c r="E5" s="10">
        <v>1309.2</v>
      </c>
      <c r="F5" s="11"/>
      <c r="G5" s="10">
        <v>226.3</v>
      </c>
      <c r="H5" s="10">
        <v>284</v>
      </c>
      <c r="I5" s="11"/>
      <c r="J5" s="10">
        <v>778.4</v>
      </c>
      <c r="K5" s="10">
        <v>1273.3</v>
      </c>
      <c r="L5" s="10">
        <v>5941.5</v>
      </c>
      <c r="M5" s="11"/>
      <c r="N5" s="10">
        <v>3957.7</v>
      </c>
      <c r="O5" s="10">
        <v>128.9</v>
      </c>
      <c r="P5" s="10">
        <v>413.7</v>
      </c>
      <c r="Q5" s="10">
        <v>42</v>
      </c>
      <c r="R5" s="10">
        <v>200.6</v>
      </c>
    </row>
    <row r="6" spans="1:20" x14ac:dyDescent="0.2">
      <c r="C6" s="10"/>
      <c r="D6" s="3"/>
      <c r="E6" s="3"/>
      <c r="G6" s="3"/>
      <c r="H6" s="3"/>
      <c r="J6" s="3"/>
      <c r="K6" s="10"/>
      <c r="L6" s="3"/>
      <c r="N6" s="10"/>
      <c r="O6" s="10"/>
      <c r="P6" s="10"/>
      <c r="Q6" s="10"/>
      <c r="R6" s="10"/>
    </row>
    <row r="7" spans="1:20" x14ac:dyDescent="0.2">
      <c r="B7" s="4" t="s">
        <v>59</v>
      </c>
      <c r="C7" s="10">
        <v>0.1328051543798012</v>
      </c>
      <c r="D7" s="3"/>
      <c r="E7" s="3"/>
      <c r="F7" s="4">
        <v>0.10506186797018</v>
      </c>
      <c r="G7" s="3"/>
      <c r="H7" s="3"/>
      <c r="I7" s="4">
        <v>3.0231219457629504E-2</v>
      </c>
      <c r="J7" s="3">
        <v>3.5987430196349895E-2</v>
      </c>
      <c r="K7" s="10"/>
      <c r="L7" s="3"/>
      <c r="M7" s="4">
        <v>0.38835770123949698</v>
      </c>
      <c r="N7" s="10">
        <v>0.2336510965542592</v>
      </c>
      <c r="O7" s="10">
        <v>2.2758280868566703E-2</v>
      </c>
      <c r="P7" s="10">
        <v>2.8370051939375054E-2</v>
      </c>
      <c r="Q7" s="10">
        <v>4.2072721683615736E-3</v>
      </c>
      <c r="R7" s="10">
        <v>1.5403395974866951E-2</v>
      </c>
    </row>
    <row r="8" spans="1:20" ht="20.25" customHeight="1" x14ac:dyDescent="0.2">
      <c r="B8" s="4" t="s">
        <v>60</v>
      </c>
      <c r="C8" s="12" t="s">
        <v>1</v>
      </c>
      <c r="F8" s="14" t="s">
        <v>2</v>
      </c>
      <c r="I8" s="14" t="s">
        <v>61</v>
      </c>
      <c r="J8" s="12" t="s">
        <v>62</v>
      </c>
      <c r="K8" s="15"/>
      <c r="M8" s="2" t="s">
        <v>63</v>
      </c>
      <c r="N8" s="12" t="s">
        <v>6</v>
      </c>
      <c r="O8" s="12" t="s">
        <v>7</v>
      </c>
      <c r="P8" s="12" t="s">
        <v>8</v>
      </c>
      <c r="Q8" s="12" t="s">
        <v>9</v>
      </c>
      <c r="R8" s="12" t="s">
        <v>10</v>
      </c>
      <c r="S8" s="2" t="s">
        <v>30</v>
      </c>
    </row>
    <row r="9" spans="1:20" x14ac:dyDescent="0.2">
      <c r="A9" s="4">
        <f>YEAR(B9)</f>
        <v>1980</v>
      </c>
      <c r="B9" s="16">
        <v>29221</v>
      </c>
      <c r="C9" s="13">
        <f>SUMIFS(heating_cooling_degree_days!$F:$F,heating_cooling_degree_days!$A:$A,HDD!$B9,heating_cooling_degree_days!$C:$C,C$4)</f>
        <v>543</v>
      </c>
      <c r="D9" s="13">
        <f>SUMIFS(heating_cooling_degree_days!$F:$F,heating_cooling_degree_days!$A:$A,HDD!$B9,heating_cooling_degree_days!$C:$C,D$4)</f>
        <v>1077.8</v>
      </c>
      <c r="E9" s="13">
        <f>SUMIFS(heating_cooling_degree_days!$F:$F,heating_cooling_degree_days!$A:$A,HDD!$B9,heating_cooling_degree_days!$C:$C,E$4)</f>
        <v>970.5</v>
      </c>
      <c r="F9" s="18">
        <f>(($D$5/SUM($D$5:$E$5))*D9)+(($E$5/SUM($D$5:$E$5))*E9)</f>
        <v>1022.4787854920646</v>
      </c>
      <c r="G9" s="13">
        <f>SUMIFS(heating_cooling_degree_days!$F:$F,heating_cooling_degree_days!$A:$A,HDD!$B9,heating_cooling_degree_days!$C:$C,G$4)</f>
        <v>1084.9000000000001</v>
      </c>
      <c r="H9" s="13">
        <f>SUMIFS(heating_cooling_degree_days!$F:$F,heating_cooling_degree_days!$A:$A,HDD!$B9,heating_cooling_degree_days!$C:$C,H$4)</f>
        <v>1118.0999999999999</v>
      </c>
      <c r="I9" s="18">
        <f>(($G$5/SUM($G$5:$H$5))*G9)+(($H$5/SUM($G$5:$H$5))*H9)</f>
        <v>1103.3769743288262</v>
      </c>
      <c r="J9" s="13">
        <f>SUMIFS(heating_cooling_degree_days!$F:$F,heating_cooling_degree_days!$A:$A,HDD!$B9,heating_cooling_degree_days!$C:$C,J$4)</f>
        <v>1140</v>
      </c>
      <c r="K9" s="13">
        <f>SUMIFS(heating_cooling_degree_days!$F:$F,heating_cooling_degree_days!$A:$A,HDD!$B9,heating_cooling_degree_days!$C:$C,K$4)</f>
        <v>841.2</v>
      </c>
      <c r="L9" s="13">
        <f>SUMIFS(heating_cooling_degree_days!$F:$F,heating_cooling_degree_days!$A:$A,HDD!$B9,heating_cooling_degree_days!$C:$C,L$4)</f>
        <v>715.4</v>
      </c>
      <c r="M9" s="18">
        <f>(($K$5/SUM($K$5:$L$5))*K9)+(($L$5/SUM($K$5:$L$5))*L9)</f>
        <v>737.60174363807721</v>
      </c>
      <c r="N9" s="13">
        <f>SUMIFS(heating_cooling_degree_days!$F:$F,heating_cooling_degree_days!$A:$A,HDD!$B9,heating_cooling_degree_days!$C:$C,N$4)</f>
        <v>820</v>
      </c>
      <c r="O9" s="13">
        <f>SUMIFS(heating_cooling_degree_days!$F:$F,heating_cooling_degree_days!$A:$A,HDD!$B9,heating_cooling_degree_days!$C:$C,O$4)</f>
        <v>776.3</v>
      </c>
      <c r="P9" s="13">
        <f>SUMIFS(heating_cooling_degree_days!$F:$F,heating_cooling_degree_days!$A:$A,HDD!$B9,heating_cooling_degree_days!$C:$C,P$4)</f>
        <v>743</v>
      </c>
      <c r="Q9" s="13">
        <f>SUMIFS(heating_cooling_degree_days!$F:$F,heating_cooling_degree_days!$A:$A,HDD!$B9,heating_cooling_degree_days!$C:$C,Q$4)</f>
        <v>785.8</v>
      </c>
      <c r="R9" s="13">
        <f>SUMIFS(heating_cooling_degree_days!$F:$F,heating_cooling_degree_days!$A:$A,HDD!$B9,heating_cooling_degree_days!$C:$C,R$4)</f>
        <v>720.7</v>
      </c>
      <c r="S9" s="40">
        <f>'Provincial populations'!$N$52*HDD!C9+'Provincial populations'!$M$52*HDD!F9+'Provincial populations'!$L$52*HDD!I9+'Provincial populations'!$K$52*HDD!J9+'Provincial populations'!$J$52*HDD!M9+'Provincial populations'!$I$52*HDD!N9+'Provincial populations'!$H$52*HDD!O9+'Provincial populations'!$G$52*HDD!P9+'Provincial populations'!$F$52*HDD!Q9+'Provincial populations'!$E$52*HDD!R9</f>
        <v>793.61018724626547</v>
      </c>
    </row>
    <row r="10" spans="1:20" x14ac:dyDescent="0.2">
      <c r="A10" s="4">
        <f t="shared" ref="A10:A73" si="0">YEAR(B10)</f>
        <v>1980</v>
      </c>
      <c r="B10" s="16">
        <v>29252</v>
      </c>
      <c r="C10" s="13">
        <f>SUMIFS(heating_cooling_degree_days!$F:$F,heating_cooling_degree_days!$A:$A,HDD!$B10,heating_cooling_degree_days!$C:$C,C$4)</f>
        <v>357.3</v>
      </c>
      <c r="D10" s="13">
        <f>SUMIFS(heating_cooling_degree_days!$F:$F,heating_cooling_degree_days!$A:$A,HDD!$B10,heating_cooling_degree_days!$C:$C,D$4)</f>
        <v>818.5</v>
      </c>
      <c r="E10" s="13">
        <f>SUMIFS(heating_cooling_degree_days!$F:$F,heating_cooling_degree_days!$A:$A,HDD!$B10,heating_cooling_degree_days!$C:$C,E$4)</f>
        <v>717</v>
      </c>
      <c r="F10" s="18">
        <f>(($D$5/SUM($D$5:$E$5))*D10)+(($E$5/SUM($D$5:$E$5))*E10)</f>
        <v>766.16912141141256</v>
      </c>
      <c r="G10" s="13">
        <f>SUMIFS(heating_cooling_degree_days!$F:$F,heating_cooling_degree_days!$A:$A,HDD!$B10,heating_cooling_degree_days!$C:$C,G$4)</f>
        <v>906</v>
      </c>
      <c r="H10" s="13">
        <f>SUMIFS(heating_cooling_degree_days!$F:$F,heating_cooling_degree_days!$A:$A,HDD!$B10,heating_cooling_degree_days!$C:$C,H$4)</f>
        <v>920.2</v>
      </c>
      <c r="I10" s="18">
        <f t="shared" ref="I10:I73" si="1">(($G$5/SUM($G$5:$H$5))*G10)+(($H$5/SUM($G$5:$H$5))*H10)</f>
        <v>913.90280227317271</v>
      </c>
      <c r="J10" s="13">
        <f>SUMIFS(heating_cooling_degree_days!$F:$F,heating_cooling_degree_days!$A:$A,HDD!$B10,heating_cooling_degree_days!$C:$C,J$4)</f>
        <v>981.5</v>
      </c>
      <c r="K10" s="13">
        <f>SUMIFS(heating_cooling_degree_days!$F:$F,heating_cooling_degree_days!$A:$A,HDD!$B10,heating_cooling_degree_days!$C:$C,K$4)</f>
        <v>811</v>
      </c>
      <c r="L10" s="13">
        <f>SUMIFS(heating_cooling_degree_days!$F:$F,heating_cooling_degree_days!$A:$A,HDD!$B10,heating_cooling_degree_days!$C:$C,L$4)</f>
        <v>749</v>
      </c>
      <c r="M10" s="18">
        <f t="shared" ref="M10:M73" si="2">(($K$5/SUM($K$5:$L$5))*K10)+(($L$5/SUM($K$5:$L$5))*L10)</f>
        <v>759.94203581526858</v>
      </c>
      <c r="N10" s="13">
        <f>SUMIFS(heating_cooling_degree_days!$F:$F,heating_cooling_degree_days!$A:$A,HDD!$B10,heating_cooling_degree_days!$C:$C,N$4)</f>
        <v>801.3</v>
      </c>
      <c r="O10" s="13">
        <f>SUMIFS(heating_cooling_degree_days!$F:$F,heating_cooling_degree_days!$A:$A,HDD!$B10,heating_cooling_degree_days!$C:$C,O$4)</f>
        <v>763.9</v>
      </c>
      <c r="P10" s="13">
        <f>SUMIFS(heating_cooling_degree_days!$F:$F,heating_cooling_degree_days!$A:$A,HDD!$B10,heating_cooling_degree_days!$C:$C,P$4)</f>
        <v>715.9</v>
      </c>
      <c r="Q10" s="13">
        <f>SUMIFS(heating_cooling_degree_days!$F:$F,heating_cooling_degree_days!$A:$A,HDD!$B10,heating_cooling_degree_days!$C:$C,Q$4)</f>
        <v>774.1</v>
      </c>
      <c r="R10" s="13">
        <f>SUMIFS(heating_cooling_degree_days!$F:$F,heating_cooling_degree_days!$A:$A,HDD!$B10,heating_cooling_degree_days!$C:$C,R$4)</f>
        <v>665.5</v>
      </c>
      <c r="S10" s="40">
        <f>'Provincial populations'!$N$52*HDD!C10+'Provincial populations'!$M$52*HDD!F10+'Provincial populations'!$L$52*HDD!I10+'Provincial populations'!$K$52*HDD!J10+'Provincial populations'!$J$52*HDD!M10+'Provincial populations'!$I$52*HDD!N10+'Provincial populations'!$H$52*HDD!O10+'Provincial populations'!$G$52*HDD!P10+'Provincial populations'!$F$52*HDD!Q10+'Provincial populations'!$E$52*HDD!R10</f>
        <v>736.09702934199333</v>
      </c>
    </row>
    <row r="11" spans="1:20" x14ac:dyDescent="0.2">
      <c r="A11" s="4">
        <f t="shared" si="0"/>
        <v>1980</v>
      </c>
      <c r="B11" s="16">
        <v>29281</v>
      </c>
      <c r="C11" s="13">
        <f>SUMIFS(heating_cooling_degree_days!$F:$F,heating_cooling_degree_days!$A:$A,HDD!$B11,heating_cooling_degree_days!$C:$C,C$4)</f>
        <v>382.2</v>
      </c>
      <c r="D11" s="13">
        <f>SUMIFS(heating_cooling_degree_days!$F:$F,heating_cooling_degree_days!$A:$A,HDD!$B11,heating_cooling_degree_days!$C:$C,D$4)</f>
        <v>782.1</v>
      </c>
      <c r="E11" s="13">
        <f>SUMIFS(heating_cooling_degree_days!$F:$F,heating_cooling_degree_days!$A:$A,HDD!$B11,heating_cooling_degree_days!$C:$C,E$4)</f>
        <v>705.7</v>
      </c>
      <c r="F11" s="18">
        <f t="shared" ref="F11:F74" si="3">(($D$5/SUM($D$5:$E$5))*D11)+(($E$5/SUM($D$5:$E$5))*E11)</f>
        <v>742.71005788996968</v>
      </c>
      <c r="G11" s="13">
        <f>SUMIFS(heating_cooling_degree_days!$F:$F,heating_cooling_degree_days!$A:$A,HDD!$B11,heating_cooling_degree_days!$C:$C,G$4)</f>
        <v>816.2</v>
      </c>
      <c r="H11" s="13">
        <f>SUMIFS(heating_cooling_degree_days!$F:$F,heating_cooling_degree_days!$A:$A,HDD!$B11,heating_cooling_degree_days!$C:$C,H$4)</f>
        <v>855.6</v>
      </c>
      <c r="I11" s="18">
        <f t="shared" si="1"/>
        <v>838.12749363119747</v>
      </c>
      <c r="J11" s="13">
        <f>SUMIFS(heating_cooling_degree_days!$F:$F,heating_cooling_degree_days!$A:$A,HDD!$B11,heating_cooling_degree_days!$C:$C,J$4)</f>
        <v>868.4</v>
      </c>
      <c r="K11" s="13">
        <f>SUMIFS(heating_cooling_degree_days!$F:$F,heating_cooling_degree_days!$A:$A,HDD!$B11,heating_cooling_degree_days!$C:$C,K$4)</f>
        <v>633.4</v>
      </c>
      <c r="L11" s="13">
        <f>SUMIFS(heating_cooling_degree_days!$F:$F,heating_cooling_degree_days!$A:$A,HDD!$B11,heating_cooling_degree_days!$C:$C,L$4)</f>
        <v>619.29999999999995</v>
      </c>
      <c r="M11" s="18">
        <f t="shared" si="2"/>
        <v>621.78843072573034</v>
      </c>
      <c r="N11" s="13">
        <f>SUMIFS(heating_cooling_degree_days!$F:$F,heating_cooling_degree_days!$A:$A,HDD!$B11,heating_cooling_degree_days!$C:$C,N$4)</f>
        <v>629.9</v>
      </c>
      <c r="O11" s="13">
        <f>SUMIFS(heating_cooling_degree_days!$F:$F,heating_cooling_degree_days!$A:$A,HDD!$B11,heating_cooling_degree_days!$C:$C,O$4)</f>
        <v>660.5</v>
      </c>
      <c r="P11" s="13">
        <f>SUMIFS(heating_cooling_degree_days!$F:$F,heating_cooling_degree_days!$A:$A,HDD!$B11,heating_cooling_degree_days!$C:$C,P$4)</f>
        <v>639.70000000000005</v>
      </c>
      <c r="Q11" s="13">
        <f>SUMIFS(heating_cooling_degree_days!$F:$F,heating_cooling_degree_days!$A:$A,HDD!$B11,heating_cooling_degree_days!$C:$C,Q$4)</f>
        <v>683.4</v>
      </c>
      <c r="R11" s="13">
        <f>SUMIFS(heating_cooling_degree_days!$F:$F,heating_cooling_degree_days!$A:$A,HDD!$B11,heating_cooling_degree_days!$C:$C,R$4)</f>
        <v>623</v>
      </c>
      <c r="S11" s="40">
        <f>'Provincial populations'!$N$52*HDD!C11+'Provincial populations'!$M$52*HDD!F11+'Provincial populations'!$L$52*HDD!I11+'Provincial populations'!$K$52*HDD!J11+'Provincial populations'!$J$52*HDD!M11+'Provincial populations'!$I$52*HDD!N11+'Provincial populations'!$H$52*HDD!O11+'Provincial populations'!$G$52*HDD!P11+'Provincial populations'!$F$52*HDD!Q11+'Provincial populations'!$E$52*HDD!R11</f>
        <v>627.17402142529158</v>
      </c>
    </row>
    <row r="12" spans="1:20" x14ac:dyDescent="0.2">
      <c r="A12" s="4">
        <f t="shared" si="0"/>
        <v>1980</v>
      </c>
      <c r="B12" s="16">
        <v>29312</v>
      </c>
      <c r="C12" s="13">
        <f>SUMIFS(heating_cooling_degree_days!$F:$F,heating_cooling_degree_days!$A:$A,HDD!$B12,heating_cooling_degree_days!$C:$C,C$4)</f>
        <v>240.2</v>
      </c>
      <c r="D12" s="13">
        <f>SUMIFS(heating_cooling_degree_days!$F:$F,heating_cooling_degree_days!$A:$A,HDD!$B12,heating_cooling_degree_days!$C:$C,D$4)</f>
        <v>302.3</v>
      </c>
      <c r="E12" s="13">
        <f>SUMIFS(heating_cooling_degree_days!$F:$F,heating_cooling_degree_days!$A:$A,HDD!$B12,heating_cooling_degree_days!$C:$C,E$4)</f>
        <v>298.2</v>
      </c>
      <c r="F12" s="18">
        <f t="shared" si="3"/>
        <v>300.1861418501162</v>
      </c>
      <c r="G12" s="13">
        <f>SUMIFS(heating_cooling_degree_days!$F:$F,heating_cooling_degree_days!$A:$A,HDD!$B12,heating_cooling_degree_days!$C:$C,G$4)</f>
        <v>261.60000000000002</v>
      </c>
      <c r="H12" s="13">
        <f>SUMIFS(heating_cooling_degree_days!$F:$F,heating_cooling_degree_days!$A:$A,HDD!$B12,heating_cooling_degree_days!$C:$C,H$4)</f>
        <v>271.60000000000002</v>
      </c>
      <c r="I12" s="18">
        <f t="shared" si="1"/>
        <v>267.16535371350187</v>
      </c>
      <c r="J12" s="13">
        <f>SUMIFS(heating_cooling_degree_days!$F:$F,heating_cooling_degree_days!$A:$A,HDD!$B12,heating_cooling_degree_days!$C:$C,J$4)</f>
        <v>311.39999999999998</v>
      </c>
      <c r="K12" s="13">
        <f>SUMIFS(heating_cooling_degree_days!$F:$F,heating_cooling_degree_days!$A:$A,HDD!$B12,heating_cooling_degree_days!$C:$C,K$4)</f>
        <v>340.3</v>
      </c>
      <c r="L12" s="13">
        <f>SUMIFS(heating_cooling_degree_days!$F:$F,heating_cooling_degree_days!$A:$A,HDD!$B12,heating_cooling_degree_days!$C:$C,L$4)</f>
        <v>355.1</v>
      </c>
      <c r="M12" s="18">
        <f t="shared" si="2"/>
        <v>352.48803016022623</v>
      </c>
      <c r="N12" s="13">
        <f>SUMIFS(heating_cooling_degree_days!$F:$F,heating_cooling_degree_days!$A:$A,HDD!$B12,heating_cooling_degree_days!$C:$C,N$4)</f>
        <v>331.4</v>
      </c>
      <c r="O12" s="13">
        <f>SUMIFS(heating_cooling_degree_days!$F:$F,heating_cooling_degree_days!$A:$A,HDD!$B12,heating_cooling_degree_days!$C:$C,O$4)</f>
        <v>396.2</v>
      </c>
      <c r="P12" s="13">
        <f>SUMIFS(heating_cooling_degree_days!$F:$F,heating_cooling_degree_days!$A:$A,HDD!$B12,heating_cooling_degree_days!$C:$C,P$4)</f>
        <v>389.3</v>
      </c>
      <c r="Q12" s="13">
        <f>SUMIFS(heating_cooling_degree_days!$F:$F,heating_cooling_degree_days!$A:$A,HDD!$B12,heating_cooling_degree_days!$C:$C,Q$4)</f>
        <v>410.8</v>
      </c>
      <c r="R12" s="13">
        <f>SUMIFS(heating_cooling_degree_days!$F:$F,heating_cooling_degree_days!$A:$A,HDD!$B12,heating_cooling_degree_days!$C:$C,R$4)</f>
        <v>516.20000000000005</v>
      </c>
      <c r="S12" s="40">
        <f>'Provincial populations'!$N$52*HDD!C12+'Provincial populations'!$M$52*HDD!F12+'Provincial populations'!$L$52*HDD!I12+'Provincial populations'!$K$52*HDD!J12+'Provincial populations'!$J$52*HDD!M12+'Provincial populations'!$I$52*HDD!N12+'Provincial populations'!$H$52*HDD!O12+'Provincial populations'!$G$52*HDD!P12+'Provincial populations'!$F$52*HDD!Q12+'Provincial populations'!$E$52*HDD!R12</f>
        <v>330.20009887033621</v>
      </c>
      <c r="T12" s="1"/>
    </row>
    <row r="13" spans="1:20" x14ac:dyDescent="0.2">
      <c r="A13" s="4">
        <f t="shared" si="0"/>
        <v>1980</v>
      </c>
      <c r="B13" s="16">
        <v>29342</v>
      </c>
      <c r="C13" s="13">
        <f>SUMIFS(heating_cooling_degree_days!$F:$F,heating_cooling_degree_days!$A:$A,HDD!$B13,heating_cooling_degree_days!$C:$C,C$4)</f>
        <v>177.9</v>
      </c>
      <c r="D13" s="13">
        <f>SUMIFS(heating_cooling_degree_days!$F:$F,heating_cooling_degree_days!$A:$A,HDD!$B13,heating_cooling_degree_days!$C:$C,D$4)</f>
        <v>206.7</v>
      </c>
      <c r="E13" s="13">
        <f>SUMIFS(heating_cooling_degree_days!$F:$F,heating_cooling_degree_days!$A:$A,HDD!$B13,heating_cooling_degree_days!$C:$C,E$4)</f>
        <v>209.7</v>
      </c>
      <c r="F13" s="18">
        <f t="shared" si="3"/>
        <v>208.24672547552473</v>
      </c>
      <c r="G13" s="13">
        <f>SUMIFS(heating_cooling_degree_days!$F:$F,heating_cooling_degree_days!$A:$A,HDD!$B13,heating_cooling_degree_days!$C:$C,G$4)</f>
        <v>139.6</v>
      </c>
      <c r="H13" s="13">
        <f>SUMIFS(heating_cooling_degree_days!$F:$F,heating_cooling_degree_days!$A:$A,HDD!$B13,heating_cooling_degree_days!$C:$C,H$4)</f>
        <v>150.30000000000001</v>
      </c>
      <c r="I13" s="18">
        <f t="shared" si="1"/>
        <v>145.55492847344701</v>
      </c>
      <c r="J13" s="13">
        <f>SUMIFS(heating_cooling_degree_days!$F:$F,heating_cooling_degree_days!$A:$A,HDD!$B13,heating_cooling_degree_days!$C:$C,J$4)</f>
        <v>140.6</v>
      </c>
      <c r="K13" s="13">
        <f>SUMIFS(heating_cooling_degree_days!$F:$F,heating_cooling_degree_days!$A:$A,HDD!$B13,heating_cooling_degree_days!$C:$C,K$4)</f>
        <v>148.30000000000001</v>
      </c>
      <c r="L13" s="13">
        <f>SUMIFS(heating_cooling_degree_days!$F:$F,heating_cooling_degree_days!$A:$A,HDD!$B13,heating_cooling_degree_days!$C:$C,L$4)</f>
        <v>143</v>
      </c>
      <c r="M13" s="18">
        <f t="shared" si="2"/>
        <v>143.93536757775684</v>
      </c>
      <c r="N13" s="13">
        <f>SUMIFS(heating_cooling_degree_days!$F:$F,heating_cooling_degree_days!$A:$A,HDD!$B13,heating_cooling_degree_days!$C:$C,N$4)</f>
        <v>160.5</v>
      </c>
      <c r="O13" s="13">
        <f>SUMIFS(heating_cooling_degree_days!$F:$F,heating_cooling_degree_days!$A:$A,HDD!$B13,heating_cooling_degree_days!$C:$C,O$4)</f>
        <v>272.2</v>
      </c>
      <c r="P13" s="13">
        <f>SUMIFS(heating_cooling_degree_days!$F:$F,heating_cooling_degree_days!$A:$A,HDD!$B13,heating_cooling_degree_days!$C:$C,P$4)</f>
        <v>274.10000000000002</v>
      </c>
      <c r="Q13" s="13">
        <f>SUMIFS(heating_cooling_degree_days!$F:$F,heating_cooling_degree_days!$A:$A,HDD!$B13,heating_cooling_degree_days!$C:$C,Q$4)</f>
        <v>320.7</v>
      </c>
      <c r="R13" s="13">
        <f>SUMIFS(heating_cooling_degree_days!$F:$F,heating_cooling_degree_days!$A:$A,HDD!$B13,heating_cooling_degree_days!$C:$C,R$4)</f>
        <v>424.6</v>
      </c>
      <c r="S13" s="40">
        <f>'Provincial populations'!$N$52*HDD!C13+'Provincial populations'!$M$52*HDD!F13+'Provincial populations'!$L$52*HDD!I13+'Provincial populations'!$K$52*HDD!J13+'Provincial populations'!$J$52*HDD!M13+'Provincial populations'!$I$52*HDD!N13+'Provincial populations'!$H$52*HDD!O13+'Provincial populations'!$G$52*HDD!P13+'Provincial populations'!$F$52*HDD!Q13+'Provincial populations'!$E$52*HDD!R13</f>
        <v>173.07019513690491</v>
      </c>
    </row>
    <row r="14" spans="1:20" x14ac:dyDescent="0.2">
      <c r="A14" s="4">
        <f t="shared" si="0"/>
        <v>1980</v>
      </c>
      <c r="B14" s="16">
        <v>29373</v>
      </c>
      <c r="C14" s="13">
        <f>SUMIFS(heating_cooling_degree_days!$F:$F,heating_cooling_degree_days!$A:$A,HDD!$B14,heating_cooling_degree_days!$C:$C,C$4)</f>
        <v>113.6</v>
      </c>
      <c r="D14" s="13">
        <f>SUMIFS(heating_cooling_degree_days!$F:$F,heating_cooling_degree_days!$A:$A,HDD!$B14,heating_cooling_degree_days!$C:$C,D$4)</f>
        <v>108.5</v>
      </c>
      <c r="E14" s="13">
        <f>SUMIFS(heating_cooling_degree_days!$F:$F,heating_cooling_degree_days!$A:$A,HDD!$B14,heating_cooling_degree_days!$C:$C,E$4)</f>
        <v>136</v>
      </c>
      <c r="F14" s="18">
        <f t="shared" si="3"/>
        <v>122.67831685897687</v>
      </c>
      <c r="G14" s="13">
        <f>SUMIFS(heating_cooling_degree_days!$F:$F,heating_cooling_degree_days!$A:$A,HDD!$B14,heating_cooling_degree_days!$C:$C,G$4)</f>
        <v>71.900000000000006</v>
      </c>
      <c r="H14" s="13">
        <f>SUMIFS(heating_cooling_degree_days!$F:$F,heating_cooling_degree_days!$A:$A,HDD!$B14,heating_cooling_degree_days!$C:$C,H$4)</f>
        <v>77.7</v>
      </c>
      <c r="I14" s="18">
        <f t="shared" si="1"/>
        <v>75.12790515383108</v>
      </c>
      <c r="J14" s="13">
        <f>SUMIFS(heating_cooling_degree_days!$F:$F,heating_cooling_degree_days!$A:$A,HDD!$B14,heating_cooling_degree_days!$C:$C,J$4)</f>
        <v>74.2</v>
      </c>
      <c r="K14" s="13">
        <f>SUMIFS(heating_cooling_degree_days!$F:$F,heating_cooling_degree_days!$A:$A,HDD!$B14,heating_cooling_degree_days!$C:$C,K$4)</f>
        <v>93.5</v>
      </c>
      <c r="L14" s="13">
        <f>SUMIFS(heating_cooling_degree_days!$F:$F,heating_cooling_degree_days!$A:$A,HDD!$B14,heating_cooling_degree_days!$C:$C,L$4)</f>
        <v>106.2</v>
      </c>
      <c r="M14" s="18">
        <f t="shared" si="2"/>
        <v>103.95864750235627</v>
      </c>
      <c r="N14" s="13">
        <f>SUMIFS(heating_cooling_degree_days!$F:$F,heating_cooling_degree_days!$A:$A,HDD!$B14,heating_cooling_degree_days!$C:$C,N$4)</f>
        <v>85.5</v>
      </c>
      <c r="O14" s="13">
        <f>SUMIFS(heating_cooling_degree_days!$F:$F,heating_cooling_degree_days!$A:$A,HDD!$B14,heating_cooling_degree_days!$C:$C,O$4)</f>
        <v>149.9</v>
      </c>
      <c r="P14" s="13">
        <f>SUMIFS(heating_cooling_degree_days!$F:$F,heating_cooling_degree_days!$A:$A,HDD!$B14,heating_cooling_degree_days!$C:$C,P$4)</f>
        <v>133.30000000000001</v>
      </c>
      <c r="Q14" s="13">
        <f>SUMIFS(heating_cooling_degree_days!$F:$F,heating_cooling_degree_days!$A:$A,HDD!$B14,heating_cooling_degree_days!$C:$C,Q$4)</f>
        <v>137.80000000000001</v>
      </c>
      <c r="R14" s="13">
        <f>SUMIFS(heating_cooling_degree_days!$F:$F,heating_cooling_degree_days!$A:$A,HDD!$B14,heating_cooling_degree_days!$C:$C,R$4)</f>
        <v>188</v>
      </c>
      <c r="S14" s="40">
        <f>'Provincial populations'!$N$52*HDD!C14+'Provincial populations'!$M$52*HDD!F14+'Provincial populations'!$L$52*HDD!I14+'Provincial populations'!$K$52*HDD!J14+'Provincial populations'!$J$52*HDD!M14+'Provincial populations'!$I$52*HDD!N14+'Provincial populations'!$H$52*HDD!O14+'Provincial populations'!$G$52*HDD!P14+'Provincial populations'!$F$52*HDD!Q14+'Provincial populations'!$E$52*HDD!R14</f>
        <v>103.60329844189073</v>
      </c>
    </row>
    <row r="15" spans="1:20" x14ac:dyDescent="0.2">
      <c r="A15" s="4">
        <f t="shared" si="0"/>
        <v>1980</v>
      </c>
      <c r="B15" s="16">
        <v>29403</v>
      </c>
      <c r="C15" s="13">
        <f>SUMIFS(heating_cooling_degree_days!$F:$F,heating_cooling_degree_days!$A:$A,HDD!$B15,heating_cooling_degree_days!$C:$C,C$4)</f>
        <v>50.9</v>
      </c>
      <c r="D15" s="13">
        <f>SUMIFS(heating_cooling_degree_days!$F:$F,heating_cooling_degree_days!$A:$A,HDD!$B15,heating_cooling_degree_days!$C:$C,D$4)</f>
        <v>79.5</v>
      </c>
      <c r="E15" s="13">
        <f>SUMIFS(heating_cooling_degree_days!$F:$F,heating_cooling_degree_days!$A:$A,HDD!$B15,heating_cooling_degree_days!$C:$C,E$4)</f>
        <v>62</v>
      </c>
      <c r="F15" s="18">
        <f t="shared" si="3"/>
        <v>70.477434726105614</v>
      </c>
      <c r="G15" s="13">
        <f>SUMIFS(heating_cooling_degree_days!$F:$F,heating_cooling_degree_days!$A:$A,HDD!$B15,heating_cooling_degree_days!$C:$C,G$4)</f>
        <v>20.9</v>
      </c>
      <c r="H15" s="13">
        <f>SUMIFS(heating_cooling_degree_days!$F:$F,heating_cooling_degree_days!$A:$A,HDD!$B15,heating_cooling_degree_days!$C:$C,H$4)</f>
        <v>23.3</v>
      </c>
      <c r="I15" s="18">
        <f t="shared" si="1"/>
        <v>22.235684891240446</v>
      </c>
      <c r="J15" s="13">
        <f>SUMIFS(heating_cooling_degree_days!$F:$F,heating_cooling_degree_days!$A:$A,HDD!$B15,heating_cooling_degree_days!$C:$C,J$4)</f>
        <v>9.6999999999999993</v>
      </c>
      <c r="K15" s="13">
        <f>SUMIFS(heating_cooling_degree_days!$F:$F,heating_cooling_degree_days!$A:$A,HDD!$B15,heating_cooling_degree_days!$C:$C,K$4)</f>
        <v>2.7</v>
      </c>
      <c r="L15" s="13">
        <f>SUMIFS(heating_cooling_degree_days!$F:$F,heating_cooling_degree_days!$A:$A,HDD!$B15,heating_cooling_degree_days!$C:$C,L$4)</f>
        <v>4.5999999999999996</v>
      </c>
      <c r="M15" s="18">
        <f t="shared" si="2"/>
        <v>4.2646795475966064</v>
      </c>
      <c r="N15" s="13">
        <f>SUMIFS(heating_cooling_degree_days!$F:$F,heating_cooling_degree_days!$A:$A,HDD!$B15,heating_cooling_degree_days!$C:$C,N$4)</f>
        <v>9.6999999999999993</v>
      </c>
      <c r="O15" s="13">
        <f>SUMIFS(heating_cooling_degree_days!$F:$F,heating_cooling_degree_days!$A:$A,HDD!$B15,heating_cooling_degree_days!$C:$C,O$4)</f>
        <v>57.2</v>
      </c>
      <c r="P15" s="13">
        <f>SUMIFS(heating_cooling_degree_days!$F:$F,heating_cooling_degree_days!$A:$A,HDD!$B15,heating_cooling_degree_days!$C:$C,P$4)</f>
        <v>51.4</v>
      </c>
      <c r="Q15" s="13">
        <f>SUMIFS(heating_cooling_degree_days!$F:$F,heating_cooling_degree_days!$A:$A,HDD!$B15,heating_cooling_degree_days!$C:$C,Q$4)</f>
        <v>46.1</v>
      </c>
      <c r="R15" s="13">
        <f>SUMIFS(heating_cooling_degree_days!$F:$F,heating_cooling_degree_days!$A:$A,HDD!$B15,heating_cooling_degree_days!$C:$C,R$4)</f>
        <v>128.5</v>
      </c>
      <c r="S15" s="40">
        <f>'Provincial populations'!$N$52*HDD!C15+'Provincial populations'!$M$52*HDD!F15+'Provincial populations'!$L$52*HDD!I15+'Provincial populations'!$K$52*HDD!J15+'Provincial populations'!$J$52*HDD!M15+'Provincial populations'!$I$52*HDD!N15+'Provincial populations'!$H$52*HDD!O15+'Provincial populations'!$G$52*HDD!P15+'Provincial populations'!$F$52*HDD!Q15+'Provincial populations'!$E$52*HDD!R15</f>
        <v>24.052528052358046</v>
      </c>
    </row>
    <row r="16" spans="1:20" x14ac:dyDescent="0.2">
      <c r="A16" s="4">
        <f t="shared" si="0"/>
        <v>1980</v>
      </c>
      <c r="B16" s="16">
        <v>29434</v>
      </c>
      <c r="C16" s="13">
        <f>SUMIFS(heating_cooling_degree_days!$F:$F,heating_cooling_degree_days!$A:$A,HDD!$B16,heating_cooling_degree_days!$C:$C,C$4)</f>
        <v>55.5</v>
      </c>
      <c r="D16" s="13">
        <f>SUMIFS(heating_cooling_degree_days!$F:$F,heating_cooling_degree_days!$A:$A,HDD!$B16,heating_cooling_degree_days!$C:$C,D$4)</f>
        <v>171.4</v>
      </c>
      <c r="E16" s="13">
        <f>SUMIFS(heating_cooling_degree_days!$F:$F,heating_cooling_degree_days!$A:$A,HDD!$B16,heating_cooling_degree_days!$C:$C,E$4)</f>
        <v>165.7</v>
      </c>
      <c r="F16" s="18">
        <f t="shared" si="3"/>
        <v>168.46122159650298</v>
      </c>
      <c r="G16" s="13">
        <f>SUMIFS(heating_cooling_degree_days!$F:$F,heating_cooling_degree_days!$A:$A,HDD!$B16,heating_cooling_degree_days!$C:$C,G$4)</f>
        <v>76.2</v>
      </c>
      <c r="H16" s="13">
        <f>SUMIFS(heating_cooling_degree_days!$F:$F,heating_cooling_degree_days!$A:$A,HDD!$B16,heating_cooling_degree_days!$C:$C,H$4)</f>
        <v>81.400000000000006</v>
      </c>
      <c r="I16" s="18">
        <f t="shared" si="1"/>
        <v>79.093983931020972</v>
      </c>
      <c r="J16" s="13">
        <f>SUMIFS(heating_cooling_degree_days!$F:$F,heating_cooling_degree_days!$A:$A,HDD!$B16,heating_cooling_degree_days!$C:$C,J$4)</f>
        <v>47.8</v>
      </c>
      <c r="K16" s="13">
        <f>SUMIFS(heating_cooling_degree_days!$F:$F,heating_cooling_degree_days!$A:$A,HDD!$B16,heating_cooling_degree_days!$C:$C,K$4)</f>
        <v>1</v>
      </c>
      <c r="L16" s="13">
        <f>SUMIFS(heating_cooling_degree_days!$F:$F,heating_cooling_degree_days!$A:$A,HDD!$B16,heating_cooling_degree_days!$C:$C,L$4)</f>
        <v>0.8</v>
      </c>
      <c r="M16" s="18">
        <f t="shared" si="2"/>
        <v>0.83529688972667304</v>
      </c>
      <c r="N16" s="13">
        <f>SUMIFS(heating_cooling_degree_days!$F:$F,heating_cooling_degree_days!$A:$A,HDD!$B16,heating_cooling_degree_days!$C:$C,N$4)</f>
        <v>3.5</v>
      </c>
      <c r="O16" s="13">
        <f>SUMIFS(heating_cooling_degree_days!$F:$F,heating_cooling_degree_days!$A:$A,HDD!$B16,heating_cooling_degree_days!$C:$C,O$4)</f>
        <v>29.6</v>
      </c>
      <c r="P16" s="13">
        <f>SUMIFS(heating_cooling_degree_days!$F:$F,heating_cooling_degree_days!$A:$A,HDD!$B16,heating_cooling_degree_days!$C:$C,P$4)</f>
        <v>19.7</v>
      </c>
      <c r="Q16" s="13">
        <f>SUMIFS(heating_cooling_degree_days!$F:$F,heating_cooling_degree_days!$A:$A,HDD!$B16,heating_cooling_degree_days!$C:$C,Q$4)</f>
        <v>26.8</v>
      </c>
      <c r="R16" s="13">
        <f>SUMIFS(heating_cooling_degree_days!$F:$F,heating_cooling_degree_days!$A:$A,HDD!$B16,heating_cooling_degree_days!$C:$C,R$4)</f>
        <v>175.6</v>
      </c>
      <c r="S16" s="40">
        <f>'Provincial populations'!$N$52*HDD!C16+'Provincial populations'!$M$52*HDD!F16+'Provincial populations'!$L$52*HDD!I16+'Provincial populations'!$K$52*HDD!J16+'Provincial populations'!$J$52*HDD!M16+'Provincial populations'!$I$52*HDD!N16+'Provincial populations'!$H$52*HDD!O16+'Provincial populations'!$G$52*HDD!P16+'Provincial populations'!$F$52*HDD!Q16+'Provincial populations'!$E$52*HDD!R16</f>
        <v>33.413020188855761</v>
      </c>
    </row>
    <row r="17" spans="1:19" x14ac:dyDescent="0.2">
      <c r="A17" s="4">
        <f t="shared" si="0"/>
        <v>1980</v>
      </c>
      <c r="B17" s="16">
        <v>29465</v>
      </c>
      <c r="C17" s="13">
        <f>SUMIFS(heating_cooling_degree_days!$F:$F,heating_cooling_degree_days!$A:$A,HDD!$B17,heating_cooling_degree_days!$C:$C,C$4)</f>
        <v>121.9</v>
      </c>
      <c r="D17" s="13">
        <f>SUMIFS(heating_cooling_degree_days!$F:$F,heating_cooling_degree_days!$A:$A,HDD!$B17,heating_cooling_degree_days!$C:$C,D$4)</f>
        <v>269.7</v>
      </c>
      <c r="E17" s="13">
        <f>SUMIFS(heating_cooling_degree_days!$F:$F,heating_cooling_degree_days!$A:$A,HDD!$B17,heating_cooling_degree_days!$C:$C,E$4)</f>
        <v>213.4</v>
      </c>
      <c r="F17" s="18">
        <f t="shared" si="3"/>
        <v>240.67311857598548</v>
      </c>
      <c r="G17" s="13">
        <f>SUMIFS(heating_cooling_degree_days!$F:$F,heating_cooling_degree_days!$A:$A,HDD!$B17,heating_cooling_degree_days!$C:$C,G$4)</f>
        <v>199.1</v>
      </c>
      <c r="H17" s="13">
        <f>SUMIFS(heating_cooling_degree_days!$F:$F,heating_cooling_degree_days!$A:$A,HDD!$B17,heating_cooling_degree_days!$C:$C,H$4)</f>
        <v>211.3</v>
      </c>
      <c r="I17" s="18">
        <f t="shared" si="1"/>
        <v>205.88973153047226</v>
      </c>
      <c r="J17" s="13">
        <f>SUMIFS(heating_cooling_degree_days!$F:$F,heating_cooling_degree_days!$A:$A,HDD!$B17,heating_cooling_degree_days!$C:$C,J$4)</f>
        <v>210.2</v>
      </c>
      <c r="K17" s="13">
        <f>SUMIFS(heating_cooling_degree_days!$F:$F,heating_cooling_degree_days!$A:$A,HDD!$B17,heating_cooling_degree_days!$C:$C,K$4)</f>
        <v>152.6</v>
      </c>
      <c r="L17" s="13">
        <f>SUMIFS(heating_cooling_degree_days!$F:$F,heating_cooling_degree_days!$A:$A,HDD!$B17,heating_cooling_degree_days!$C:$C,L$4)</f>
        <v>109.4</v>
      </c>
      <c r="M17" s="18">
        <f t="shared" si="2"/>
        <v>117.02412818096136</v>
      </c>
      <c r="N17" s="13">
        <f>SUMIFS(heating_cooling_degree_days!$F:$F,heating_cooling_degree_days!$A:$A,HDD!$B17,heating_cooling_degree_days!$C:$C,N$4)</f>
        <v>156.6</v>
      </c>
      <c r="O17" s="13">
        <f>SUMIFS(heating_cooling_degree_days!$F:$F,heating_cooling_degree_days!$A:$A,HDD!$B17,heating_cooling_degree_days!$C:$C,O$4)</f>
        <v>181.7</v>
      </c>
      <c r="P17" s="13">
        <f>SUMIFS(heating_cooling_degree_days!$F:$F,heating_cooling_degree_days!$A:$A,HDD!$B17,heating_cooling_degree_days!$C:$C,P$4)</f>
        <v>155.6</v>
      </c>
      <c r="Q17" s="13">
        <f>SUMIFS(heating_cooling_degree_days!$F:$F,heating_cooling_degree_days!$A:$A,HDD!$B17,heating_cooling_degree_days!$C:$C,Q$4)</f>
        <v>168.1</v>
      </c>
      <c r="R17" s="13">
        <f>SUMIFS(heating_cooling_degree_days!$F:$F,heating_cooling_degree_days!$A:$A,HDD!$B17,heating_cooling_degree_days!$C:$C,R$4)</f>
        <v>228.7</v>
      </c>
      <c r="S17" s="40">
        <f>'Provincial populations'!$N$52*HDD!C17+'Provincial populations'!$M$52*HDD!F17+'Provincial populations'!$L$52*HDD!I17+'Provincial populations'!$K$52*HDD!J17+'Provincial populations'!$J$52*HDD!M17+'Provincial populations'!$I$52*HDD!N17+'Provincial populations'!$H$52*HDD!O17+'Provincial populations'!$G$52*HDD!P17+'Provincial populations'!$F$52*HDD!Q17+'Provincial populations'!$E$52*HDD!R17</f>
        <v>152.30284859341671</v>
      </c>
    </row>
    <row r="18" spans="1:19" x14ac:dyDescent="0.2">
      <c r="A18" s="4">
        <f t="shared" si="0"/>
        <v>1980</v>
      </c>
      <c r="B18" s="16">
        <v>29495</v>
      </c>
      <c r="C18" s="13">
        <f>SUMIFS(heating_cooling_degree_days!$F:$F,heating_cooling_degree_days!$A:$A,HDD!$B18,heating_cooling_degree_days!$C:$C,C$4)</f>
        <v>224</v>
      </c>
      <c r="D18" s="13">
        <f>SUMIFS(heating_cooling_degree_days!$F:$F,heating_cooling_degree_days!$A:$A,HDD!$B18,heating_cooling_degree_days!$C:$C,D$4)</f>
        <v>376.8</v>
      </c>
      <c r="E18" s="13">
        <f>SUMIFS(heating_cooling_degree_days!$F:$F,heating_cooling_degree_days!$A:$A,HDD!$B18,heating_cooling_degree_days!$C:$C,E$4)</f>
        <v>319.3</v>
      </c>
      <c r="F18" s="18">
        <f t="shared" si="3"/>
        <v>347.15442838577559</v>
      </c>
      <c r="G18" s="13">
        <f>SUMIFS(heating_cooling_degree_days!$F:$F,heating_cooling_degree_days!$A:$A,HDD!$B18,heating_cooling_degree_days!$C:$C,G$4)</f>
        <v>382.6</v>
      </c>
      <c r="H18" s="13">
        <f>SUMIFS(heating_cooling_degree_days!$F:$F,heating_cooling_degree_days!$A:$A,HDD!$B18,heating_cooling_degree_days!$C:$C,H$4)</f>
        <v>370.8</v>
      </c>
      <c r="I18" s="18">
        <f t="shared" si="1"/>
        <v>376.03288261806779</v>
      </c>
      <c r="J18" s="13">
        <f>SUMIFS(heating_cooling_degree_days!$F:$F,heating_cooling_degree_days!$A:$A,HDD!$B18,heating_cooling_degree_days!$C:$C,J$4)</f>
        <v>432.7</v>
      </c>
      <c r="K18" s="13">
        <f>SUMIFS(heating_cooling_degree_days!$F:$F,heating_cooling_degree_days!$A:$A,HDD!$B18,heating_cooling_degree_days!$C:$C,K$4)</f>
        <v>379.6</v>
      </c>
      <c r="L18" s="13">
        <f>SUMIFS(heating_cooling_degree_days!$F:$F,heating_cooling_degree_days!$A:$A,HDD!$B18,heating_cooling_degree_days!$C:$C,L$4)</f>
        <v>340.5</v>
      </c>
      <c r="M18" s="18">
        <f t="shared" si="2"/>
        <v>347.40054194156454</v>
      </c>
      <c r="N18" s="13">
        <f>SUMIFS(heating_cooling_degree_days!$F:$F,heating_cooling_degree_days!$A:$A,HDD!$B18,heating_cooling_degree_days!$C:$C,N$4)</f>
        <v>378.1</v>
      </c>
      <c r="O18" s="13">
        <f>SUMIFS(heating_cooling_degree_days!$F:$F,heating_cooling_degree_days!$A:$A,HDD!$B18,heating_cooling_degree_days!$C:$C,O$4)</f>
        <v>358.8</v>
      </c>
      <c r="P18" s="13">
        <f>SUMIFS(heating_cooling_degree_days!$F:$F,heating_cooling_degree_days!$A:$A,HDD!$B18,heating_cooling_degree_days!$C:$C,P$4)</f>
        <v>309.10000000000002</v>
      </c>
      <c r="Q18" s="13">
        <f>SUMIFS(heating_cooling_degree_days!$F:$F,heating_cooling_degree_days!$A:$A,HDD!$B18,heating_cooling_degree_days!$C:$C,Q$4)</f>
        <v>329.1</v>
      </c>
      <c r="R18" s="13">
        <f>SUMIFS(heating_cooling_degree_days!$F:$F,heating_cooling_degree_days!$A:$A,HDD!$B18,heating_cooling_degree_days!$C:$C,R$4)</f>
        <v>363</v>
      </c>
      <c r="S18" s="40">
        <f>'Provincial populations'!$N$52*HDD!C18+'Provincial populations'!$M$52*HDD!F18+'Provincial populations'!$L$52*HDD!I18+'Provincial populations'!$K$52*HDD!J18+'Provincial populations'!$J$52*HDD!M18+'Provincial populations'!$I$52*HDD!N18+'Provincial populations'!$H$52*HDD!O18+'Provincial populations'!$G$52*HDD!P18+'Provincial populations'!$F$52*HDD!Q18+'Provincial populations'!$E$52*HDD!R18</f>
        <v>344.71818667674734</v>
      </c>
    </row>
    <row r="19" spans="1:19" x14ac:dyDescent="0.2">
      <c r="A19" s="4">
        <f t="shared" si="0"/>
        <v>1980</v>
      </c>
      <c r="B19" s="16">
        <v>29526</v>
      </c>
      <c r="C19" s="13">
        <f>SUMIFS(heating_cooling_degree_days!$F:$F,heating_cooling_degree_days!$A:$A,HDD!$B19,heating_cooling_degree_days!$C:$C,C$4)</f>
        <v>329.8</v>
      </c>
      <c r="D19" s="13">
        <f>SUMIFS(heating_cooling_degree_days!$F:$F,heating_cooling_degree_days!$A:$A,HDD!$B19,heating_cooling_degree_days!$C:$C,D$4)</f>
        <v>559.79999999999995</v>
      </c>
      <c r="E19" s="13">
        <f>SUMIFS(heating_cooling_degree_days!$F:$F,heating_cooling_degree_days!$A:$A,HDD!$B19,heating_cooling_degree_days!$C:$C,E$4)</f>
        <v>496.7</v>
      </c>
      <c r="F19" s="18">
        <f t="shared" si="3"/>
        <v>527.26720749812944</v>
      </c>
      <c r="G19" s="13">
        <f>SUMIFS(heating_cooling_degree_days!$F:$F,heating_cooling_degree_days!$A:$A,HDD!$B19,heating_cooling_degree_days!$C:$C,G$4)</f>
        <v>585.79999999999995</v>
      </c>
      <c r="H19" s="13">
        <f>SUMIFS(heating_cooling_degree_days!$F:$F,heating_cooling_degree_days!$A:$A,HDD!$B19,heating_cooling_degree_days!$C:$C,H$4)</f>
        <v>606.29999999999995</v>
      </c>
      <c r="I19" s="18">
        <f t="shared" si="1"/>
        <v>597.20897511267879</v>
      </c>
      <c r="J19" s="13">
        <f>SUMIFS(heating_cooling_degree_days!$F:$F,heating_cooling_degree_days!$A:$A,HDD!$B19,heating_cooling_degree_days!$C:$C,J$4)</f>
        <v>601.1</v>
      </c>
      <c r="K19" s="13">
        <f>SUMIFS(heating_cooling_degree_days!$F:$F,heating_cooling_degree_days!$A:$A,HDD!$B19,heating_cooling_degree_days!$C:$C,K$4)</f>
        <v>563.70000000000005</v>
      </c>
      <c r="L19" s="13">
        <f>SUMIFS(heating_cooling_degree_days!$F:$F,heating_cooling_degree_days!$A:$A,HDD!$B19,heating_cooling_degree_days!$C:$C,L$4)</f>
        <v>477.5</v>
      </c>
      <c r="M19" s="18">
        <f t="shared" si="2"/>
        <v>492.71295947219602</v>
      </c>
      <c r="N19" s="13">
        <f>SUMIFS(heating_cooling_degree_days!$F:$F,heating_cooling_degree_days!$A:$A,HDD!$B19,heating_cooling_degree_days!$C:$C,N$4)</f>
        <v>558.6</v>
      </c>
      <c r="O19" s="13">
        <f>SUMIFS(heating_cooling_degree_days!$F:$F,heating_cooling_degree_days!$A:$A,HDD!$B19,heating_cooling_degree_days!$C:$C,O$4)</f>
        <v>515.79999999999995</v>
      </c>
      <c r="P19" s="13">
        <f>SUMIFS(heating_cooling_degree_days!$F:$F,heating_cooling_degree_days!$A:$A,HDD!$B19,heating_cooling_degree_days!$C:$C,P$4)</f>
        <v>486</v>
      </c>
      <c r="Q19" s="13">
        <f>SUMIFS(heating_cooling_degree_days!$F:$F,heating_cooling_degree_days!$A:$A,HDD!$B19,heating_cooling_degree_days!$C:$C,Q$4)</f>
        <v>488.7</v>
      </c>
      <c r="R19" s="13">
        <f>SUMIFS(heating_cooling_degree_days!$F:$F,heating_cooling_degree_days!$A:$A,HDD!$B19,heating_cooling_degree_days!$C:$C,R$4)</f>
        <v>466.2</v>
      </c>
      <c r="S19" s="40">
        <f>'Provincial populations'!$N$52*HDD!C19+'Provincial populations'!$M$52*HDD!F19+'Provincial populations'!$L$52*HDD!I19+'Provincial populations'!$K$52*HDD!J19+'Provincial populations'!$J$52*HDD!M19+'Provincial populations'!$I$52*HDD!N19+'Provincial populations'!$H$52*HDD!O19+'Provincial populations'!$G$52*HDD!P19+'Provincial populations'!$F$52*HDD!Q19+'Provincial populations'!$E$52*HDD!R19</f>
        <v>502.13373250836059</v>
      </c>
    </row>
    <row r="20" spans="1:19" x14ac:dyDescent="0.2">
      <c r="A20" s="4">
        <f t="shared" si="0"/>
        <v>1980</v>
      </c>
      <c r="B20" s="16">
        <v>29556</v>
      </c>
      <c r="C20" s="13">
        <f>SUMIFS(heating_cooling_degree_days!$F:$F,heating_cooling_degree_days!$A:$A,HDD!$B20,heating_cooling_degree_days!$C:$C,C$4)</f>
        <v>404.5</v>
      </c>
      <c r="D20" s="13">
        <f>SUMIFS(heating_cooling_degree_days!$F:$F,heating_cooling_degree_days!$A:$A,HDD!$B20,heating_cooling_degree_days!$C:$C,D$4)</f>
        <v>1035.5</v>
      </c>
      <c r="E20" s="13">
        <f>SUMIFS(heating_cooling_degree_days!$F:$F,heating_cooling_degree_days!$A:$A,HDD!$B20,heating_cooling_degree_days!$C:$C,E$4)</f>
        <v>853.3</v>
      </c>
      <c r="F20" s="18">
        <f t="shared" si="3"/>
        <v>941.56220611979666</v>
      </c>
      <c r="G20" s="13">
        <f>SUMIFS(heating_cooling_degree_days!$F:$F,heating_cooling_degree_days!$A:$A,HDD!$B20,heating_cooling_degree_days!$C:$C,G$4)</f>
        <v>981</v>
      </c>
      <c r="H20" s="13">
        <f>SUMIFS(heating_cooling_degree_days!$F:$F,heating_cooling_degree_days!$A:$A,HDD!$B20,heating_cooling_degree_days!$C:$C,H$4)</f>
        <v>1066.0999999999999</v>
      </c>
      <c r="I20" s="18">
        <f t="shared" si="1"/>
        <v>1028.3611601019009</v>
      </c>
      <c r="J20" s="13">
        <f>SUMIFS(heating_cooling_degree_days!$F:$F,heating_cooling_degree_days!$A:$A,HDD!$B20,heating_cooling_degree_days!$C:$C,J$4)</f>
        <v>1037.3</v>
      </c>
      <c r="K20" s="13">
        <f>SUMIFS(heating_cooling_degree_days!$F:$F,heating_cooling_degree_days!$A:$A,HDD!$B20,heating_cooling_degree_days!$C:$C,K$4)</f>
        <v>952.9</v>
      </c>
      <c r="L20" s="13">
        <f>SUMIFS(heating_cooling_degree_days!$F:$F,heating_cooling_degree_days!$A:$A,HDD!$B20,heating_cooling_degree_days!$C:$C,L$4)</f>
        <v>761.5</v>
      </c>
      <c r="M20" s="18">
        <f t="shared" si="2"/>
        <v>795.27912346842606</v>
      </c>
      <c r="N20" s="13">
        <f>SUMIFS(heating_cooling_degree_days!$F:$F,heating_cooling_degree_days!$A:$A,HDD!$B20,heating_cooling_degree_days!$C:$C,N$4)</f>
        <v>935.5</v>
      </c>
      <c r="O20" s="13">
        <f>SUMIFS(heating_cooling_degree_days!$F:$F,heating_cooling_degree_days!$A:$A,HDD!$B20,heating_cooling_degree_days!$C:$C,O$4)</f>
        <v>818.8</v>
      </c>
      <c r="P20" s="13">
        <f>SUMIFS(heating_cooling_degree_days!$F:$F,heating_cooling_degree_days!$A:$A,HDD!$B20,heating_cooling_degree_days!$C:$C,P$4)</f>
        <v>742.9</v>
      </c>
      <c r="Q20" s="13">
        <f>SUMIFS(heating_cooling_degree_days!$F:$F,heating_cooling_degree_days!$A:$A,HDD!$B20,heating_cooling_degree_days!$C:$C,Q$4)</f>
        <v>789.2</v>
      </c>
      <c r="R20" s="13">
        <f>SUMIFS(heating_cooling_degree_days!$F:$F,heating_cooling_degree_days!$A:$A,HDD!$B20,heating_cooling_degree_days!$C:$C,R$4)</f>
        <v>618</v>
      </c>
      <c r="S20" s="40">
        <f>'Provincial populations'!$N$52*HDD!C20+'Provincial populations'!$M$52*HDD!F20+'Provincial populations'!$L$52*HDD!I20+'Provincial populations'!$K$52*HDD!J20+'Provincial populations'!$J$52*HDD!M20+'Provincial populations'!$I$52*HDD!N20+'Provincial populations'!$H$52*HDD!O20+'Provincial populations'!$G$52*HDD!P20+'Provincial populations'!$F$52*HDD!Q20+'Provincial populations'!$E$52*HDD!R20</f>
        <v>813.63848027998529</v>
      </c>
    </row>
    <row r="21" spans="1:19" x14ac:dyDescent="0.2">
      <c r="A21" s="4">
        <f t="shared" si="0"/>
        <v>1981</v>
      </c>
      <c r="B21" s="16">
        <v>29587</v>
      </c>
      <c r="C21" s="13">
        <f>SUMIFS(heating_cooling_degree_days!$F:$F,heating_cooling_degree_days!$A:$A,HDD!$B21,heating_cooling_degree_days!$C:$C,C$4)</f>
        <v>388</v>
      </c>
      <c r="D21" s="13">
        <f>SUMIFS(heating_cooling_degree_days!$F:$F,heating_cooling_degree_days!$A:$A,HDD!$B21,heating_cooling_degree_days!$C:$C,D$4)</f>
        <v>736.5</v>
      </c>
      <c r="E21" s="13">
        <f>SUMIFS(heating_cooling_degree_days!$F:$F,heating_cooling_degree_days!$A:$A,HDD!$B21,heating_cooling_degree_days!$C:$C,E$4)</f>
        <v>591.29999999999995</v>
      </c>
      <c r="F21" s="18">
        <f t="shared" si="3"/>
        <v>661.63848698460197</v>
      </c>
      <c r="G21" s="13">
        <f>SUMIFS(heating_cooling_degree_days!$F:$F,heating_cooling_degree_days!$A:$A,HDD!$B21,heating_cooling_degree_days!$C:$C,G$4)</f>
        <v>898.3</v>
      </c>
      <c r="H21" s="13">
        <f>SUMIFS(heating_cooling_degree_days!$F:$F,heating_cooling_degree_days!$A:$A,HDD!$B21,heating_cooling_degree_days!$C:$C,H$4)</f>
        <v>867.4</v>
      </c>
      <c r="I21" s="18">
        <f t="shared" si="1"/>
        <v>881.10305702527921</v>
      </c>
      <c r="J21" s="13">
        <f>SUMIFS(heating_cooling_degree_days!$F:$F,heating_cooling_degree_days!$A:$A,HDD!$B21,heating_cooling_degree_days!$C:$C,J$4)</f>
        <v>994.4</v>
      </c>
      <c r="K21" s="13">
        <f>SUMIFS(heating_cooling_degree_days!$F:$F,heating_cooling_degree_days!$A:$A,HDD!$B21,heating_cooling_degree_days!$C:$C,K$4)</f>
        <v>1007.6</v>
      </c>
      <c r="L21" s="13">
        <f>SUMIFS(heating_cooling_degree_days!$F:$F,heating_cooling_degree_days!$A:$A,HDD!$B21,heating_cooling_degree_days!$C:$C,L$4)</f>
        <v>873.8</v>
      </c>
      <c r="M21" s="18">
        <f t="shared" si="2"/>
        <v>897.41361922714407</v>
      </c>
      <c r="N21" s="13">
        <f>SUMIFS(heating_cooling_degree_days!$F:$F,heating_cooling_degree_days!$A:$A,HDD!$B21,heating_cooling_degree_days!$C:$C,N$4)</f>
        <v>1023.3</v>
      </c>
      <c r="O21" s="13">
        <f>SUMIFS(heating_cooling_degree_days!$F:$F,heating_cooling_degree_days!$A:$A,HDD!$B21,heating_cooling_degree_days!$C:$C,O$4)</f>
        <v>911.4</v>
      </c>
      <c r="P21" s="13">
        <f>SUMIFS(heating_cooling_degree_days!$F:$F,heating_cooling_degree_days!$A:$A,HDD!$B21,heating_cooling_degree_days!$C:$C,P$4)</f>
        <v>807.8</v>
      </c>
      <c r="Q21" s="13">
        <f>SUMIFS(heating_cooling_degree_days!$F:$F,heating_cooling_degree_days!$A:$A,HDD!$B21,heating_cooling_degree_days!$C:$C,Q$4)</f>
        <v>862</v>
      </c>
      <c r="R21" s="13">
        <f>SUMIFS(heating_cooling_degree_days!$F:$F,heating_cooling_degree_days!$A:$A,HDD!$B21,heating_cooling_degree_days!$C:$C,R$4)</f>
        <v>647.9</v>
      </c>
      <c r="S21" s="40">
        <f>'Provincial populations'!$N$53*HDD!C21+'Provincial populations'!$M$53*HDD!F21+'Provincial populations'!$L$53*HDD!I21+'Provincial populations'!$K$53*HDD!J21+'Provincial populations'!$J$53*HDD!M21+'Provincial populations'!$I$53*HDD!N21+'Provincial populations'!$H$53*HDD!O21+'Provincial populations'!$G$53*HDD!P21+'Provincial populations'!$F$53*HDD!Q21+'Provincial populations'!$E$53*HDD!R21</f>
        <v>843.02267694023089</v>
      </c>
    </row>
    <row r="22" spans="1:19" x14ac:dyDescent="0.2">
      <c r="A22" s="4">
        <f t="shared" si="0"/>
        <v>1981</v>
      </c>
      <c r="B22" s="16">
        <v>29618</v>
      </c>
      <c r="C22" s="13">
        <f>SUMIFS(heating_cooling_degree_days!$F:$F,heating_cooling_degree_days!$A:$A,HDD!$B22,heating_cooling_degree_days!$C:$C,C$4)</f>
        <v>358.8</v>
      </c>
      <c r="D22" s="13">
        <f>SUMIFS(heating_cooling_degree_days!$F:$F,heating_cooling_degree_days!$A:$A,HDD!$B22,heating_cooling_degree_days!$C:$C,D$4)</f>
        <v>707.5</v>
      </c>
      <c r="E22" s="13">
        <f>SUMIFS(heating_cooling_degree_days!$F:$F,heating_cooling_degree_days!$A:$A,HDD!$B22,heating_cooling_degree_days!$C:$C,E$4)</f>
        <v>589.1</v>
      </c>
      <c r="F22" s="18">
        <f t="shared" si="3"/>
        <v>646.45590123262309</v>
      </c>
      <c r="G22" s="13">
        <f>SUMIFS(heating_cooling_degree_days!$F:$F,heating_cooling_degree_days!$A:$A,HDD!$B22,heating_cooling_degree_days!$C:$C,G$4)</f>
        <v>762.8</v>
      </c>
      <c r="H22" s="13">
        <f>SUMIFS(heating_cooling_degree_days!$F:$F,heating_cooling_degree_days!$A:$A,HDD!$B22,heating_cooling_degree_days!$C:$C,H$4)</f>
        <v>791.5</v>
      </c>
      <c r="I22" s="18">
        <f t="shared" si="1"/>
        <v>778.77256515775036</v>
      </c>
      <c r="J22" s="13">
        <f>SUMIFS(heating_cooling_degree_days!$F:$F,heating_cooling_degree_days!$A:$A,HDD!$B22,heating_cooling_degree_days!$C:$C,J$4)</f>
        <v>787.4</v>
      </c>
      <c r="K22" s="13">
        <f>SUMIFS(heating_cooling_degree_days!$F:$F,heating_cooling_degree_days!$A:$A,HDD!$B22,heating_cooling_degree_days!$C:$C,K$4)</f>
        <v>577.70000000000005</v>
      </c>
      <c r="L22" s="13">
        <f>SUMIFS(heating_cooling_degree_days!$F:$F,heating_cooling_degree_days!$A:$A,HDD!$B22,heating_cooling_degree_days!$C:$C,L$4)</f>
        <v>561.79999999999995</v>
      </c>
      <c r="M22" s="18">
        <f t="shared" si="2"/>
        <v>564.6061027332704</v>
      </c>
      <c r="N22" s="13">
        <f>SUMIFS(heating_cooling_degree_days!$F:$F,heating_cooling_degree_days!$A:$A,HDD!$B22,heating_cooling_degree_days!$C:$C,N$4)</f>
        <v>549.20000000000005</v>
      </c>
      <c r="O22" s="13">
        <f>SUMIFS(heating_cooling_degree_days!$F:$F,heating_cooling_degree_days!$A:$A,HDD!$B22,heating_cooling_degree_days!$C:$C,O$4)</f>
        <v>571.29999999999995</v>
      </c>
      <c r="P22" s="13">
        <f>SUMIFS(heating_cooling_degree_days!$F:$F,heating_cooling_degree_days!$A:$A,HDD!$B22,heating_cooling_degree_days!$C:$C,P$4)</f>
        <v>534.5</v>
      </c>
      <c r="Q22" s="13">
        <f>SUMIFS(heating_cooling_degree_days!$F:$F,heating_cooling_degree_days!$A:$A,HDD!$B22,heating_cooling_degree_days!$C:$C,Q$4)</f>
        <v>562.5</v>
      </c>
      <c r="R22" s="13">
        <f>SUMIFS(heating_cooling_degree_days!$F:$F,heating_cooling_degree_days!$A:$A,HDD!$B22,heating_cooling_degree_days!$C:$C,R$4)</f>
        <v>581.4</v>
      </c>
      <c r="S22" s="40">
        <f>'Provincial populations'!$N$53*HDD!C22+'Provincial populations'!$M$53*HDD!F22+'Provincial populations'!$L$53*HDD!I22+'Provincial populations'!$K$53*HDD!J22+'Provincial populations'!$J$53*HDD!M22+'Provincial populations'!$I$53*HDD!N22+'Provincial populations'!$H$53*HDD!O22+'Provincial populations'!$G$53*HDD!P22+'Provincial populations'!$F$53*HDD!Q22+'Provincial populations'!$E$53*HDD!R22</f>
        <v>560.28557399065994</v>
      </c>
    </row>
    <row r="23" spans="1:19" x14ac:dyDescent="0.2">
      <c r="A23" s="4">
        <f t="shared" si="0"/>
        <v>1981</v>
      </c>
      <c r="B23" s="16">
        <v>29646</v>
      </c>
      <c r="C23" s="13">
        <f>SUMIFS(heating_cooling_degree_days!$F:$F,heating_cooling_degree_days!$A:$A,HDD!$B23,heating_cooling_degree_days!$C:$C,C$4)</f>
        <v>315.89999999999998</v>
      </c>
      <c r="D23" s="13">
        <f>SUMIFS(heating_cooling_degree_days!$F:$F,heating_cooling_degree_days!$A:$A,HDD!$B23,heating_cooling_degree_days!$C:$C,D$4)</f>
        <v>556</v>
      </c>
      <c r="E23" s="13">
        <f>SUMIFS(heating_cooling_degree_days!$F:$F,heating_cooling_degree_days!$A:$A,HDD!$B23,heating_cooling_degree_days!$C:$C,E$4)</f>
        <v>494.8</v>
      </c>
      <c r="F23" s="18">
        <f t="shared" si="3"/>
        <v>524.44680029929509</v>
      </c>
      <c r="G23" s="13">
        <f>SUMIFS(heating_cooling_degree_days!$F:$F,heating_cooling_degree_days!$A:$A,HDD!$B23,heating_cooling_degree_days!$C:$C,G$4)</f>
        <v>551.20000000000005</v>
      </c>
      <c r="H23" s="13">
        <f>SUMIFS(heating_cooling_degree_days!$F:$F,heating_cooling_degree_days!$A:$A,HDD!$B23,heating_cooling_degree_days!$C:$C,H$4)</f>
        <v>589.4</v>
      </c>
      <c r="I23" s="18">
        <f t="shared" si="1"/>
        <v>572.45965118557706</v>
      </c>
      <c r="J23" s="13">
        <f>SUMIFS(heating_cooling_degree_days!$F:$F,heating_cooling_degree_days!$A:$A,HDD!$B23,heating_cooling_degree_days!$C:$C,J$4)</f>
        <v>589.70000000000005</v>
      </c>
      <c r="K23" s="13">
        <f>SUMIFS(heating_cooling_degree_days!$F:$F,heating_cooling_degree_days!$A:$A,HDD!$B23,heating_cooling_degree_days!$C:$C,K$4)</f>
        <v>573.29999999999995</v>
      </c>
      <c r="L23" s="13">
        <f>SUMIFS(heating_cooling_degree_days!$F:$F,heating_cooling_degree_days!$A:$A,HDD!$B23,heating_cooling_degree_days!$C:$C,L$4)</f>
        <v>557.79999999999995</v>
      </c>
      <c r="M23" s="18">
        <f t="shared" si="2"/>
        <v>560.53550895381716</v>
      </c>
      <c r="N23" s="13">
        <f>SUMIFS(heating_cooling_degree_days!$F:$F,heating_cooling_degree_days!$A:$A,HDD!$B23,heating_cooling_degree_days!$C:$C,N$4)</f>
        <v>576.4</v>
      </c>
      <c r="O23" s="13">
        <f>SUMIFS(heating_cooling_degree_days!$F:$F,heating_cooling_degree_days!$A:$A,HDD!$B23,heating_cooling_degree_days!$C:$C,O$4)</f>
        <v>604.4</v>
      </c>
      <c r="P23" s="13">
        <f>SUMIFS(heating_cooling_degree_days!$F:$F,heating_cooling_degree_days!$A:$A,HDD!$B23,heating_cooling_degree_days!$C:$C,P$4)</f>
        <v>557.29999999999995</v>
      </c>
      <c r="Q23" s="13">
        <f>SUMIFS(heating_cooling_degree_days!$F:$F,heating_cooling_degree_days!$A:$A,HDD!$B23,heating_cooling_degree_days!$C:$C,Q$4)</f>
        <v>571.70000000000005</v>
      </c>
      <c r="R23" s="13">
        <f>SUMIFS(heating_cooling_degree_days!$F:$F,heating_cooling_degree_days!$A:$A,HDD!$B23,heating_cooling_degree_days!$C:$C,R$4)</f>
        <v>578.5</v>
      </c>
      <c r="S23" s="40">
        <f>'Provincial populations'!$N$53*HDD!C23+'Provincial populations'!$M$53*HDD!F23+'Provincial populations'!$L$53*HDD!I23+'Provincial populations'!$K$53*HDD!J23+'Provincial populations'!$J$53*HDD!M23+'Provincial populations'!$I$53*HDD!N23+'Provincial populations'!$H$53*HDD!O23+'Provincial populations'!$G$53*HDD!P23+'Provincial populations'!$F$53*HDD!Q23+'Provincial populations'!$E$53*HDD!R23</f>
        <v>535.21382968034743</v>
      </c>
    </row>
    <row r="24" spans="1:19" x14ac:dyDescent="0.2">
      <c r="A24" s="4">
        <f t="shared" si="0"/>
        <v>1981</v>
      </c>
      <c r="B24" s="16">
        <v>29677</v>
      </c>
      <c r="C24" s="13">
        <f>SUMIFS(heating_cooling_degree_days!$F:$F,heating_cooling_degree_days!$A:$A,HDD!$B24,heating_cooling_degree_days!$C:$C,C$4)</f>
        <v>278.10000000000002</v>
      </c>
      <c r="D24" s="13">
        <f>SUMIFS(heating_cooling_degree_days!$F:$F,heating_cooling_degree_days!$A:$A,HDD!$B24,heating_cooling_degree_days!$C:$C,D$4)</f>
        <v>409.9</v>
      </c>
      <c r="E24" s="13">
        <f>SUMIFS(heating_cooling_degree_days!$F:$F,heating_cooling_degree_days!$A:$A,HDD!$B24,heating_cooling_degree_days!$C:$C,E$4)</f>
        <v>373.3</v>
      </c>
      <c r="F24" s="18">
        <f t="shared" si="3"/>
        <v>391.02994919859805</v>
      </c>
      <c r="G24" s="13">
        <f>SUMIFS(heating_cooling_degree_days!$F:$F,heating_cooling_degree_days!$A:$A,HDD!$B24,heating_cooling_degree_days!$C:$C,G$4)</f>
        <v>351.4</v>
      </c>
      <c r="H24" s="13">
        <f>SUMIFS(heating_cooling_degree_days!$F:$F,heating_cooling_degree_days!$A:$A,HDD!$B24,heating_cooling_degree_days!$C:$C,H$4)</f>
        <v>380.6</v>
      </c>
      <c r="I24" s="18">
        <f t="shared" si="1"/>
        <v>367.65083284342541</v>
      </c>
      <c r="J24" s="13">
        <f>SUMIFS(heating_cooling_degree_days!$F:$F,heating_cooling_degree_days!$A:$A,HDD!$B24,heating_cooling_degree_days!$C:$C,J$4)</f>
        <v>401.8</v>
      </c>
      <c r="K24" s="13">
        <f>SUMIFS(heating_cooling_degree_days!$F:$F,heating_cooling_degree_days!$A:$A,HDD!$B24,heating_cooling_degree_days!$C:$C,K$4)</f>
        <v>339</v>
      </c>
      <c r="L24" s="13">
        <f>SUMIFS(heating_cooling_degree_days!$F:$F,heating_cooling_degree_days!$A:$A,HDD!$B24,heating_cooling_degree_days!$C:$C,L$4)</f>
        <v>313.3</v>
      </c>
      <c r="M24" s="18">
        <f t="shared" si="2"/>
        <v>317.83565032987747</v>
      </c>
      <c r="N24" s="13">
        <f>SUMIFS(heating_cooling_degree_days!$F:$F,heating_cooling_degree_days!$A:$A,HDD!$B24,heating_cooling_degree_days!$C:$C,N$4)</f>
        <v>343.9</v>
      </c>
      <c r="O24" s="13">
        <f>SUMIFS(heating_cooling_degree_days!$F:$F,heating_cooling_degree_days!$A:$A,HDD!$B24,heating_cooling_degree_days!$C:$C,O$4)</f>
        <v>419.9</v>
      </c>
      <c r="P24" s="13">
        <f>SUMIFS(heating_cooling_degree_days!$F:$F,heating_cooling_degree_days!$A:$A,HDD!$B24,heating_cooling_degree_days!$C:$C,P$4)</f>
        <v>401.9</v>
      </c>
      <c r="Q24" s="13">
        <f>SUMIFS(heating_cooling_degree_days!$F:$F,heating_cooling_degree_days!$A:$A,HDD!$B24,heating_cooling_degree_days!$C:$C,Q$4)</f>
        <v>418.8</v>
      </c>
      <c r="R24" s="13">
        <f>SUMIFS(heating_cooling_degree_days!$F:$F,heating_cooling_degree_days!$A:$A,HDD!$B24,heating_cooling_degree_days!$C:$C,R$4)</f>
        <v>452.5</v>
      </c>
      <c r="S24" s="40">
        <f>'Provincial populations'!$N$53*HDD!C24+'Provincial populations'!$M$53*HDD!F24+'Provincial populations'!$L$53*HDD!I24+'Provincial populations'!$K$53*HDD!J24+'Provincial populations'!$J$53*HDD!M24+'Provincial populations'!$I$53*HDD!N24+'Provincial populations'!$H$53*HDD!O24+'Provincial populations'!$G$53*HDD!P24+'Provincial populations'!$F$53*HDD!Q24+'Provincial populations'!$E$53*HDD!R24</f>
        <v>340.91547349924627</v>
      </c>
    </row>
    <row r="25" spans="1:19" x14ac:dyDescent="0.2">
      <c r="A25" s="4">
        <f t="shared" si="0"/>
        <v>1981</v>
      </c>
      <c r="B25" s="16">
        <v>29707</v>
      </c>
      <c r="C25" s="13">
        <f>SUMIFS(heating_cooling_degree_days!$F:$F,heating_cooling_degree_days!$A:$A,HDD!$B25,heating_cooling_degree_days!$C:$C,C$4)</f>
        <v>171.6</v>
      </c>
      <c r="D25" s="13">
        <f>SUMIFS(heating_cooling_degree_days!$F:$F,heating_cooling_degree_days!$A:$A,HDD!$B25,heating_cooling_degree_days!$C:$C,D$4)</f>
        <v>210.5</v>
      </c>
      <c r="E25" s="13">
        <f>SUMIFS(heating_cooling_degree_days!$F:$F,heating_cooling_degree_days!$A:$A,HDD!$B25,heating_cooling_degree_days!$C:$C,E$4)</f>
        <v>248.7</v>
      </c>
      <c r="F25" s="18">
        <f t="shared" si="3"/>
        <v>230.19497105501512</v>
      </c>
      <c r="G25" s="13">
        <f>SUMIFS(heating_cooling_degree_days!$F:$F,heating_cooling_degree_days!$A:$A,HDD!$B25,heating_cooling_degree_days!$C:$C,G$4)</f>
        <v>173.6</v>
      </c>
      <c r="H25" s="13">
        <f>SUMIFS(heating_cooling_degree_days!$F:$F,heating_cooling_degree_days!$A:$A,HDD!$B25,heating_cooling_degree_days!$C:$C,H$4)</f>
        <v>173.5</v>
      </c>
      <c r="I25" s="18">
        <f t="shared" si="1"/>
        <v>173.54434646286498</v>
      </c>
      <c r="J25" s="13">
        <f>SUMIFS(heating_cooling_degree_days!$F:$F,heating_cooling_degree_days!$A:$A,HDD!$B25,heating_cooling_degree_days!$C:$C,J$4)</f>
        <v>224</v>
      </c>
      <c r="K25" s="13">
        <f>SUMIFS(heating_cooling_degree_days!$F:$F,heating_cooling_degree_days!$A:$A,HDD!$B25,heating_cooling_degree_days!$C:$C,K$4)</f>
        <v>165.3</v>
      </c>
      <c r="L25" s="13">
        <f>SUMIFS(heating_cooling_degree_days!$F:$F,heating_cooling_degree_days!$A:$A,HDD!$B25,heating_cooling_degree_days!$C:$C,L$4)</f>
        <v>199.9</v>
      </c>
      <c r="M25" s="18">
        <f t="shared" si="2"/>
        <v>193.79363807728558</v>
      </c>
      <c r="N25" s="13">
        <f>SUMIFS(heating_cooling_degree_days!$F:$F,heating_cooling_degree_days!$A:$A,HDD!$B25,heating_cooling_degree_days!$C:$C,N$4)</f>
        <v>167</v>
      </c>
      <c r="O25" s="13">
        <f>SUMIFS(heating_cooling_degree_days!$F:$F,heating_cooling_degree_days!$A:$A,HDD!$B25,heating_cooling_degree_days!$C:$C,O$4)</f>
        <v>247.5</v>
      </c>
      <c r="P25" s="13">
        <f>SUMIFS(heating_cooling_degree_days!$F:$F,heating_cooling_degree_days!$A:$A,HDD!$B25,heating_cooling_degree_days!$C:$C,P$4)</f>
        <v>235.2</v>
      </c>
      <c r="Q25" s="13">
        <f>SUMIFS(heating_cooling_degree_days!$F:$F,heating_cooling_degree_days!$A:$A,HDD!$B25,heating_cooling_degree_days!$C:$C,Q$4)</f>
        <v>224.3</v>
      </c>
      <c r="R25" s="13">
        <f>SUMIFS(heating_cooling_degree_days!$F:$F,heating_cooling_degree_days!$A:$A,HDD!$B25,heating_cooling_degree_days!$C:$C,R$4)</f>
        <v>280.60000000000002</v>
      </c>
      <c r="S25" s="40">
        <f>'Provincial populations'!$N$53*HDD!C25+'Provincial populations'!$M$53*HDD!F25+'Provincial populations'!$L$53*HDD!I25+'Provincial populations'!$K$53*HDD!J25+'Provincial populations'!$J$53*HDD!M25+'Provincial populations'!$I$53*HDD!N25+'Provincial populations'!$H$53*HDD!O25+'Provincial populations'!$G$53*HDD!P25+'Provincial populations'!$F$53*HDD!Q25+'Provincial populations'!$E$53*HDD!R25</f>
        <v>192.58475853530598</v>
      </c>
    </row>
    <row r="26" spans="1:19" x14ac:dyDescent="0.2">
      <c r="A26" s="4">
        <f t="shared" si="0"/>
        <v>1981</v>
      </c>
      <c r="B26" s="16">
        <v>29738</v>
      </c>
      <c r="C26" s="13">
        <f>SUMIFS(heating_cooling_degree_days!$F:$F,heating_cooling_degree_days!$A:$A,HDD!$B26,heating_cooling_degree_days!$C:$C,C$4)</f>
        <v>123.8</v>
      </c>
      <c r="D26" s="13">
        <f>SUMIFS(heating_cooling_degree_days!$F:$F,heating_cooling_degree_days!$A:$A,HDD!$B26,heating_cooling_degree_days!$C:$C,D$4)</f>
        <v>168.7</v>
      </c>
      <c r="E26" s="13">
        <f>SUMIFS(heating_cooling_degree_days!$F:$F,heating_cooling_degree_days!$A:$A,HDD!$B26,heating_cooling_degree_days!$C:$C,E$4)</f>
        <v>172</v>
      </c>
      <c r="F26" s="18">
        <f t="shared" si="3"/>
        <v>170.40139802307721</v>
      </c>
      <c r="G26" s="13">
        <f>SUMIFS(heating_cooling_degree_days!$F:$F,heating_cooling_degree_days!$A:$A,HDD!$B26,heating_cooling_degree_days!$C:$C,G$4)</f>
        <v>98.3</v>
      </c>
      <c r="H26" s="13">
        <f>SUMIFS(heating_cooling_degree_days!$F:$F,heating_cooling_degree_days!$A:$A,HDD!$B26,heating_cooling_degree_days!$C:$C,H$4)</f>
        <v>95.5</v>
      </c>
      <c r="I26" s="18">
        <f t="shared" si="1"/>
        <v>96.741700960219475</v>
      </c>
      <c r="J26" s="13">
        <f>SUMIFS(heating_cooling_degree_days!$F:$F,heating_cooling_degree_days!$A:$A,HDD!$B26,heating_cooling_degree_days!$C:$C,J$4)</f>
        <v>65.8</v>
      </c>
      <c r="K26" s="13">
        <f>SUMIFS(heating_cooling_degree_days!$F:$F,heating_cooling_degree_days!$A:$A,HDD!$B26,heating_cooling_degree_days!$C:$C,K$4)</f>
        <v>31.1</v>
      </c>
      <c r="L26" s="13">
        <f>SUMIFS(heating_cooling_degree_days!$F:$F,heating_cooling_degree_days!$A:$A,HDD!$B26,heating_cooling_degree_days!$C:$C,L$4)</f>
        <v>45.7</v>
      </c>
      <c r="M26" s="18">
        <f t="shared" si="2"/>
        <v>43.123327049952877</v>
      </c>
      <c r="N26" s="13">
        <f>SUMIFS(heating_cooling_degree_days!$F:$F,heating_cooling_degree_days!$A:$A,HDD!$B26,heating_cooling_degree_days!$C:$C,N$4)</f>
        <v>29.8</v>
      </c>
      <c r="O26" s="13">
        <f>SUMIFS(heating_cooling_degree_days!$F:$F,heating_cooling_degree_days!$A:$A,HDD!$B26,heating_cooling_degree_days!$C:$C,O$4)</f>
        <v>124.4</v>
      </c>
      <c r="P26" s="13">
        <f>SUMIFS(heating_cooling_degree_days!$F:$F,heating_cooling_degree_days!$A:$A,HDD!$B26,heating_cooling_degree_days!$C:$C,P$4)</f>
        <v>90.7</v>
      </c>
      <c r="Q26" s="13">
        <f>SUMIFS(heating_cooling_degree_days!$F:$F,heating_cooling_degree_days!$A:$A,HDD!$B26,heating_cooling_degree_days!$C:$C,Q$4)</f>
        <v>99.9</v>
      </c>
      <c r="R26" s="13">
        <f>SUMIFS(heating_cooling_degree_days!$F:$F,heating_cooling_degree_days!$A:$A,HDD!$B26,heating_cooling_degree_days!$C:$C,R$4)</f>
        <v>212.9</v>
      </c>
      <c r="S26" s="40">
        <f>'Provincial populations'!$N$53*HDD!C26+'Provincial populations'!$M$53*HDD!F26+'Provincial populations'!$L$53*HDD!I26+'Provincial populations'!$K$53*HDD!J26+'Provincial populations'!$J$53*HDD!M26+'Provincial populations'!$I$53*HDD!N26+'Provincial populations'!$H$53*HDD!O26+'Provincial populations'!$G$53*HDD!P26+'Provincial populations'!$F$53*HDD!Q26+'Provincial populations'!$E$53*HDD!R26</f>
        <v>71.645480608585004</v>
      </c>
    </row>
    <row r="27" spans="1:19" x14ac:dyDescent="0.2">
      <c r="A27" s="4">
        <f t="shared" si="0"/>
        <v>1981</v>
      </c>
      <c r="B27" s="16">
        <v>29768</v>
      </c>
      <c r="C27" s="13">
        <f>SUMIFS(heating_cooling_degree_days!$F:$F,heating_cooling_degree_days!$A:$A,HDD!$B27,heating_cooling_degree_days!$C:$C,C$4)</f>
        <v>41.6</v>
      </c>
      <c r="D27" s="13">
        <f>SUMIFS(heating_cooling_degree_days!$F:$F,heating_cooling_degree_days!$A:$A,HDD!$B27,heating_cooling_degree_days!$C:$C,D$4)</f>
        <v>75</v>
      </c>
      <c r="E27" s="13">
        <f>SUMIFS(heating_cooling_degree_days!$F:$F,heating_cooling_degree_days!$A:$A,HDD!$B27,heating_cooling_degree_days!$C:$C,E$4)</f>
        <v>93.2</v>
      </c>
      <c r="F27" s="18">
        <f t="shared" si="3"/>
        <v>84.383467884850148</v>
      </c>
      <c r="G27" s="13">
        <f>SUMIFS(heating_cooling_degree_days!$F:$F,heating_cooling_degree_days!$A:$A,HDD!$B27,heating_cooling_degree_days!$C:$C,G$4)</f>
        <v>16.5</v>
      </c>
      <c r="H27" s="13">
        <f>SUMIFS(heating_cooling_degree_days!$F:$F,heating_cooling_degree_days!$A:$A,HDD!$B27,heating_cooling_degree_days!$C:$C,H$4)</f>
        <v>17.899999999999999</v>
      </c>
      <c r="I27" s="18">
        <f t="shared" si="1"/>
        <v>17.279149519890261</v>
      </c>
      <c r="J27" s="13">
        <f>SUMIFS(heating_cooling_degree_days!$F:$F,heating_cooling_degree_days!$A:$A,HDD!$B27,heating_cooling_degree_days!$C:$C,J$4)</f>
        <v>15.3</v>
      </c>
      <c r="K27" s="13">
        <f>SUMIFS(heating_cooling_degree_days!$F:$F,heating_cooling_degree_days!$A:$A,HDD!$B27,heating_cooling_degree_days!$C:$C,K$4)</f>
        <v>7.7</v>
      </c>
      <c r="L27" s="13">
        <f>SUMIFS(heating_cooling_degree_days!$F:$F,heating_cooling_degree_days!$A:$A,HDD!$B27,heating_cooling_degree_days!$C:$C,L$4)</f>
        <v>9.6</v>
      </c>
      <c r="M27" s="18">
        <f t="shared" si="2"/>
        <v>9.2646795475966055</v>
      </c>
      <c r="N27" s="13">
        <f>SUMIFS(heating_cooling_degree_days!$F:$F,heating_cooling_degree_days!$A:$A,HDD!$B27,heating_cooling_degree_days!$C:$C,N$4)</f>
        <v>10.6</v>
      </c>
      <c r="O27" s="13">
        <f>SUMIFS(heating_cooling_degree_days!$F:$F,heating_cooling_degree_days!$A:$A,HDD!$B27,heating_cooling_degree_days!$C:$C,O$4)</f>
        <v>34.1</v>
      </c>
      <c r="P27" s="13">
        <f>SUMIFS(heating_cooling_degree_days!$F:$F,heating_cooling_degree_days!$A:$A,HDD!$B27,heating_cooling_degree_days!$C:$C,P$4)</f>
        <v>26.8</v>
      </c>
      <c r="Q27" s="13">
        <f>SUMIFS(heating_cooling_degree_days!$F:$F,heating_cooling_degree_days!$A:$A,HDD!$B27,heating_cooling_degree_days!$C:$C,Q$4)</f>
        <v>27.4</v>
      </c>
      <c r="R27" s="13">
        <f>SUMIFS(heating_cooling_degree_days!$F:$F,heating_cooling_degree_days!$A:$A,HDD!$B27,heating_cooling_degree_days!$C:$C,R$4)</f>
        <v>113.3</v>
      </c>
      <c r="S27" s="40">
        <f>'Provincial populations'!$N$53*HDD!C27+'Provincial populations'!$M$53*HDD!F27+'Provincial populations'!$L$53*HDD!I27+'Provincial populations'!$K$53*HDD!J27+'Provincial populations'!$J$53*HDD!M27+'Provincial populations'!$I$53*HDD!N27+'Provincial populations'!$H$53*HDD!O27+'Provincial populations'!$G$53*HDD!P27+'Provincial populations'!$F$53*HDD!Q27+'Provincial populations'!$E$53*HDD!R27</f>
        <v>24.586334418671548</v>
      </c>
    </row>
    <row r="28" spans="1:19" x14ac:dyDescent="0.2">
      <c r="A28" s="4">
        <f t="shared" si="0"/>
        <v>1981</v>
      </c>
      <c r="B28" s="16">
        <v>29799</v>
      </c>
      <c r="C28" s="13">
        <f>SUMIFS(heating_cooling_degree_days!$F:$F,heating_cooling_degree_days!$A:$A,HDD!$B28,heating_cooling_degree_days!$C:$C,C$4)</f>
        <v>16.2</v>
      </c>
      <c r="D28" s="13">
        <f>SUMIFS(heating_cooling_degree_days!$F:$F,heating_cooling_degree_days!$A:$A,HDD!$B28,heating_cooling_degree_days!$C:$C,D$4)</f>
        <v>36.6</v>
      </c>
      <c r="E28" s="13">
        <f>SUMIFS(heating_cooling_degree_days!$F:$F,heating_cooling_degree_days!$A:$A,HDD!$B28,heating_cooling_degree_days!$C:$C,E$4)</f>
        <v>42.7</v>
      </c>
      <c r="F28" s="18">
        <f t="shared" si="3"/>
        <v>39.74500846690033</v>
      </c>
      <c r="G28" s="13">
        <f>SUMIFS(heating_cooling_degree_days!$F:$F,heating_cooling_degree_days!$A:$A,HDD!$B28,heating_cooling_degree_days!$C:$C,G$4)</f>
        <v>4.3</v>
      </c>
      <c r="H28" s="13">
        <f>SUMIFS(heating_cooling_degree_days!$F:$F,heating_cooling_degree_days!$A:$A,HDD!$B28,heating_cooling_degree_days!$C:$C,H$4)</f>
        <v>14.5</v>
      </c>
      <c r="I28" s="18">
        <f t="shared" si="1"/>
        <v>9.9766607877718982</v>
      </c>
      <c r="J28" s="13">
        <f>SUMIFS(heating_cooling_degree_days!$F:$F,heating_cooling_degree_days!$A:$A,HDD!$B28,heating_cooling_degree_days!$C:$C,J$4)</f>
        <v>11.6</v>
      </c>
      <c r="K28" s="13">
        <f>SUMIFS(heating_cooling_degree_days!$F:$F,heating_cooling_degree_days!$A:$A,HDD!$B28,heating_cooling_degree_days!$C:$C,K$4)</f>
        <v>16.3</v>
      </c>
      <c r="L28" s="13">
        <f>SUMIFS(heating_cooling_degree_days!$F:$F,heating_cooling_degree_days!$A:$A,HDD!$B28,heating_cooling_degree_days!$C:$C,L$4)</f>
        <v>11.4</v>
      </c>
      <c r="M28" s="18">
        <f t="shared" si="2"/>
        <v>12.264773798303487</v>
      </c>
      <c r="N28" s="13">
        <f>SUMIFS(heating_cooling_degree_days!$F:$F,heating_cooling_degree_days!$A:$A,HDD!$B28,heating_cooling_degree_days!$C:$C,N$4)</f>
        <v>20.399999999999999</v>
      </c>
      <c r="O28" s="13">
        <f>SUMIFS(heating_cooling_degree_days!$F:$F,heating_cooling_degree_days!$A:$A,HDD!$B28,heating_cooling_degree_days!$C:$C,O$4)</f>
        <v>65.3</v>
      </c>
      <c r="P28" s="13">
        <f>SUMIFS(heating_cooling_degree_days!$F:$F,heating_cooling_degree_days!$A:$A,HDD!$B28,heating_cooling_degree_days!$C:$C,P$4)</f>
        <v>37.799999999999997</v>
      </c>
      <c r="Q28" s="13">
        <f>SUMIFS(heating_cooling_degree_days!$F:$F,heating_cooling_degree_days!$A:$A,HDD!$B28,heating_cooling_degree_days!$C:$C,Q$4)</f>
        <v>40.200000000000003</v>
      </c>
      <c r="R28" s="13">
        <f>SUMIFS(heating_cooling_degree_days!$F:$F,heating_cooling_degree_days!$A:$A,HDD!$B28,heating_cooling_degree_days!$C:$C,R$4)</f>
        <v>99.1</v>
      </c>
      <c r="S28" s="40">
        <f>'Provincial populations'!$N$53*HDD!C28+'Provincial populations'!$M$53*HDD!F28+'Provincial populations'!$L$53*HDD!I28+'Provincial populations'!$K$53*HDD!J28+'Provincial populations'!$J$53*HDD!M28+'Provincial populations'!$I$53*HDD!N28+'Provincial populations'!$H$53*HDD!O28+'Provincial populations'!$G$53*HDD!P28+'Provincial populations'!$F$53*HDD!Q28+'Provincial populations'!$E$53*HDD!R28</f>
        <v>21.783505175908996</v>
      </c>
    </row>
    <row r="29" spans="1:19" x14ac:dyDescent="0.2">
      <c r="A29" s="4">
        <f t="shared" si="0"/>
        <v>1981</v>
      </c>
      <c r="B29" s="16">
        <v>29830</v>
      </c>
      <c r="C29" s="13">
        <f>SUMIFS(heating_cooling_degree_days!$F:$F,heating_cooling_degree_days!$A:$A,HDD!$B29,heating_cooling_degree_days!$C:$C,C$4)</f>
        <v>94.7</v>
      </c>
      <c r="D29" s="13">
        <f>SUMIFS(heating_cooling_degree_days!$F:$F,heating_cooling_degree_days!$A:$A,HDD!$B29,heating_cooling_degree_days!$C:$C,D$4)</f>
        <v>184.8</v>
      </c>
      <c r="E29" s="13">
        <f>SUMIFS(heating_cooling_degree_days!$F:$F,heating_cooling_degree_days!$A:$A,HDD!$B29,heating_cooling_degree_days!$C:$C,E$4)</f>
        <v>187.1</v>
      </c>
      <c r="F29" s="18">
        <f t="shared" si="3"/>
        <v>185.98582286456897</v>
      </c>
      <c r="G29" s="13">
        <f>SUMIFS(heating_cooling_degree_days!$F:$F,heating_cooling_degree_days!$A:$A,HDD!$B29,heating_cooling_degree_days!$C:$C,G$4)</f>
        <v>162.5</v>
      </c>
      <c r="H29" s="13">
        <f>SUMIFS(heating_cooling_degree_days!$F:$F,heating_cooling_degree_days!$A:$A,HDD!$B29,heating_cooling_degree_days!$C:$C,H$4)</f>
        <v>164.3</v>
      </c>
      <c r="I29" s="18">
        <f t="shared" si="1"/>
        <v>163.50176366843033</v>
      </c>
      <c r="J29" s="13">
        <f>SUMIFS(heating_cooling_degree_days!$F:$F,heating_cooling_degree_days!$A:$A,HDD!$B29,heating_cooling_degree_days!$C:$C,J$4)</f>
        <v>172.9</v>
      </c>
      <c r="K29" s="13">
        <f>SUMIFS(heating_cooling_degree_days!$F:$F,heating_cooling_degree_days!$A:$A,HDD!$B29,heating_cooling_degree_days!$C:$C,K$4)</f>
        <v>144.6</v>
      </c>
      <c r="L29" s="13">
        <f>SUMIFS(heating_cooling_degree_days!$F:$F,heating_cooling_degree_days!$A:$A,HDD!$B29,heating_cooling_degree_days!$C:$C,L$4)</f>
        <v>128.80000000000001</v>
      </c>
      <c r="M29" s="18">
        <f t="shared" si="2"/>
        <v>131.58845428840718</v>
      </c>
      <c r="N29" s="13">
        <f>SUMIFS(heating_cooling_degree_days!$F:$F,heating_cooling_degree_days!$A:$A,HDD!$B29,heating_cooling_degree_days!$C:$C,N$4)</f>
        <v>139</v>
      </c>
      <c r="O29" s="13">
        <f>SUMIFS(heating_cooling_degree_days!$F:$F,heating_cooling_degree_days!$A:$A,HDD!$B29,heating_cooling_degree_days!$C:$C,O$4)</f>
        <v>159.6</v>
      </c>
      <c r="P29" s="13">
        <f>SUMIFS(heating_cooling_degree_days!$F:$F,heating_cooling_degree_days!$A:$A,HDD!$B29,heating_cooling_degree_days!$C:$C,P$4)</f>
        <v>119.3</v>
      </c>
      <c r="Q29" s="13">
        <f>SUMIFS(heating_cooling_degree_days!$F:$F,heating_cooling_degree_days!$A:$A,HDD!$B29,heating_cooling_degree_days!$C:$C,Q$4)</f>
        <v>133.6</v>
      </c>
      <c r="R29" s="13">
        <f>SUMIFS(heating_cooling_degree_days!$F:$F,heating_cooling_degree_days!$A:$A,HDD!$B29,heating_cooling_degree_days!$C:$C,R$4)</f>
        <v>190.7</v>
      </c>
      <c r="S29" s="40">
        <f>'Provincial populations'!$N$53*HDD!C29+'Provincial populations'!$M$53*HDD!F29+'Provincial populations'!$L$53*HDD!I29+'Provincial populations'!$K$53*HDD!J29+'Provincial populations'!$J$53*HDD!M29+'Provincial populations'!$I$53*HDD!N29+'Provincial populations'!$H$53*HDD!O29+'Provincial populations'!$G$53*HDD!P29+'Provincial populations'!$F$53*HDD!Q29+'Provincial populations'!$E$53*HDD!R29</f>
        <v>138.7184017274443</v>
      </c>
    </row>
    <row r="30" spans="1:19" x14ac:dyDescent="0.2">
      <c r="A30" s="4">
        <f t="shared" si="0"/>
        <v>1981</v>
      </c>
      <c r="B30" s="16">
        <v>29860</v>
      </c>
      <c r="C30" s="13">
        <f>SUMIFS(heating_cooling_degree_days!$F:$F,heating_cooling_degree_days!$A:$A,HDD!$B30,heating_cooling_degree_days!$C:$C,C$4)</f>
        <v>268.60000000000002</v>
      </c>
      <c r="D30" s="13">
        <f>SUMIFS(heating_cooling_degree_days!$F:$F,heating_cooling_degree_days!$A:$A,HDD!$B30,heating_cooling_degree_days!$C:$C,D$4)</f>
        <v>432.7</v>
      </c>
      <c r="E30" s="13">
        <f>SUMIFS(heating_cooling_degree_days!$F:$F,heating_cooling_degree_days!$A:$A,HDD!$B30,heating_cooling_degree_days!$C:$C,E$4)</f>
        <v>392.9</v>
      </c>
      <c r="F30" s="18">
        <f t="shared" si="3"/>
        <v>412.18010869137163</v>
      </c>
      <c r="G30" s="13">
        <f>SUMIFS(heating_cooling_degree_days!$F:$F,heating_cooling_degree_days!$A:$A,HDD!$B30,heating_cooling_degree_days!$C:$C,G$4)</f>
        <v>435</v>
      </c>
      <c r="H30" s="13">
        <f>SUMIFS(heating_cooling_degree_days!$F:$F,heating_cooling_degree_days!$A:$A,HDD!$B30,heating_cooling_degree_days!$C:$C,H$4)</f>
        <v>455.3</v>
      </c>
      <c r="I30" s="18">
        <f t="shared" si="1"/>
        <v>446.2976680384088</v>
      </c>
      <c r="J30" s="13">
        <f>SUMIFS(heating_cooling_degree_days!$F:$F,heating_cooling_degree_days!$A:$A,HDD!$B30,heating_cooling_degree_days!$C:$C,J$4)</f>
        <v>392.5</v>
      </c>
      <c r="K30" s="13">
        <f>SUMIFS(heating_cooling_degree_days!$F:$F,heating_cooling_degree_days!$A:$A,HDD!$B30,heating_cooling_degree_days!$C:$C,K$4)</f>
        <v>380.4</v>
      </c>
      <c r="L30" s="13">
        <f>SUMIFS(heating_cooling_degree_days!$F:$F,heating_cooling_degree_days!$A:$A,HDD!$B30,heating_cooling_degree_days!$C:$C,L$4)</f>
        <v>357.5</v>
      </c>
      <c r="M30" s="18">
        <f t="shared" si="2"/>
        <v>361.54149387370404</v>
      </c>
      <c r="N30" s="13">
        <f>SUMIFS(heating_cooling_degree_days!$F:$F,heating_cooling_degree_days!$A:$A,HDD!$B30,heating_cooling_degree_days!$C:$C,N$4)</f>
        <v>374.1</v>
      </c>
      <c r="O30" s="13">
        <f>SUMIFS(heating_cooling_degree_days!$F:$F,heating_cooling_degree_days!$A:$A,HDD!$B30,heating_cooling_degree_days!$C:$C,O$4)</f>
        <v>339.8</v>
      </c>
      <c r="P30" s="13">
        <f>SUMIFS(heating_cooling_degree_days!$F:$F,heating_cooling_degree_days!$A:$A,HDD!$B30,heating_cooling_degree_days!$C:$C,P$4)</f>
        <v>302.3</v>
      </c>
      <c r="Q30" s="13">
        <f>SUMIFS(heating_cooling_degree_days!$F:$F,heating_cooling_degree_days!$A:$A,HDD!$B30,heating_cooling_degree_days!$C:$C,Q$4)</f>
        <v>302.3</v>
      </c>
      <c r="R30" s="13">
        <f>SUMIFS(heating_cooling_degree_days!$F:$F,heating_cooling_degree_days!$A:$A,HDD!$B30,heating_cooling_degree_days!$C:$C,R$4)</f>
        <v>305.7</v>
      </c>
      <c r="S30" s="40">
        <f>'Provincial populations'!$N$53*HDD!C30+'Provincial populations'!$M$53*HDD!F30+'Provincial populations'!$L$53*HDD!I30+'Provincial populations'!$K$53*HDD!J30+'Provincial populations'!$J$53*HDD!M30+'Provincial populations'!$I$53*HDD!N30+'Provincial populations'!$H$53*HDD!O30+'Provincial populations'!$G$53*HDD!P30+'Provincial populations'!$F$53*HDD!Q30+'Provincial populations'!$E$53*HDD!R30</f>
        <v>358.28095951549602</v>
      </c>
    </row>
    <row r="31" spans="1:19" x14ac:dyDescent="0.2">
      <c r="A31" s="4">
        <f t="shared" si="0"/>
        <v>1981</v>
      </c>
      <c r="B31" s="16">
        <v>29891</v>
      </c>
      <c r="C31" s="13">
        <f>SUMIFS(heating_cooling_degree_days!$F:$F,heating_cooling_degree_days!$A:$A,HDD!$B31,heating_cooling_degree_days!$C:$C,C$4)</f>
        <v>311.2</v>
      </c>
      <c r="D31" s="13">
        <f>SUMIFS(heating_cooling_degree_days!$F:$F,heating_cooling_degree_days!$A:$A,HDD!$B31,heating_cooling_degree_days!$C:$C,D$4)</f>
        <v>548.70000000000005</v>
      </c>
      <c r="E31" s="13">
        <f>SUMIFS(heating_cooling_degree_days!$F:$F,heating_cooling_degree_days!$A:$A,HDD!$B31,heating_cooling_degree_days!$C:$C,E$4)</f>
        <v>483.3</v>
      </c>
      <c r="F31" s="18">
        <f>(($D$5/SUM($D$5:$E$5))*D31)+(($E$5/SUM($D$5:$E$5))*E31)</f>
        <v>514.98138463356042</v>
      </c>
      <c r="G31" s="13">
        <f>SUMIFS(heating_cooling_degree_days!$F:$F,heating_cooling_degree_days!$A:$A,HDD!$B31,heating_cooling_degree_days!$C:$C,G$4)</f>
        <v>537.79999999999995</v>
      </c>
      <c r="H31" s="13">
        <f>SUMIFS(heating_cooling_degree_days!$F:$F,heating_cooling_degree_days!$A:$A,HDD!$B31,heating_cooling_degree_days!$C:$C,H$4)</f>
        <v>528.79999999999995</v>
      </c>
      <c r="I31" s="18">
        <f t="shared" si="1"/>
        <v>532.79118165784826</v>
      </c>
      <c r="J31" s="13">
        <f>SUMIFS(heating_cooling_degree_days!$F:$F,heating_cooling_degree_days!$A:$A,HDD!$B31,heating_cooling_degree_days!$C:$C,J$4)</f>
        <v>510.5</v>
      </c>
      <c r="K31" s="13">
        <f>SUMIFS(heating_cooling_degree_days!$F:$F,heating_cooling_degree_days!$A:$A,HDD!$B31,heating_cooling_degree_days!$C:$C,K$4)</f>
        <v>498.7</v>
      </c>
      <c r="L31" s="13">
        <f>SUMIFS(heating_cooling_degree_days!$F:$F,heating_cooling_degree_days!$A:$A,HDD!$B31,heating_cooling_degree_days!$C:$C,L$4)</f>
        <v>437</v>
      </c>
      <c r="M31" s="18">
        <f t="shared" si="2"/>
        <v>447.88909048067859</v>
      </c>
      <c r="N31" s="13">
        <f>SUMIFS(heating_cooling_degree_days!$F:$F,heating_cooling_degree_days!$A:$A,HDD!$B31,heating_cooling_degree_days!$C:$C,N$4)</f>
        <v>487.5</v>
      </c>
      <c r="O31" s="13">
        <f>SUMIFS(heating_cooling_degree_days!$F:$F,heating_cooling_degree_days!$A:$A,HDD!$B31,heating_cooling_degree_days!$C:$C,O$4)</f>
        <v>474.2</v>
      </c>
      <c r="P31" s="13">
        <f>SUMIFS(heating_cooling_degree_days!$F:$F,heating_cooling_degree_days!$A:$A,HDD!$B31,heating_cooling_degree_days!$C:$C,P$4)</f>
        <v>428.1</v>
      </c>
      <c r="Q31" s="13">
        <f>SUMIFS(heating_cooling_degree_days!$F:$F,heating_cooling_degree_days!$A:$A,HDD!$B31,heating_cooling_degree_days!$C:$C,Q$4)</f>
        <v>432.5</v>
      </c>
      <c r="R31" s="13">
        <f>SUMIFS(heating_cooling_degree_days!$F:$F,heating_cooling_degree_days!$A:$A,HDD!$B31,heating_cooling_degree_days!$C:$C,R$4)</f>
        <v>419.3</v>
      </c>
      <c r="S31" s="40">
        <f>'Provincial populations'!$N$53*HDD!C31+'Provincial populations'!$M$53*HDD!F31+'Provincial populations'!$L$53*HDD!I31+'Provincial populations'!$K$53*HDD!J31+'Provincial populations'!$J$53*HDD!M31+'Provincial populations'!$I$53*HDD!N31+'Provincial populations'!$H$53*HDD!O31+'Provincial populations'!$G$53*HDD!P31+'Provincial populations'!$F$53*HDD!Q31+'Provincial populations'!$E$53*HDD!R31</f>
        <v>452.95624734727676</v>
      </c>
    </row>
    <row r="32" spans="1:19" x14ac:dyDescent="0.2">
      <c r="A32" s="4">
        <f t="shared" si="0"/>
        <v>1981</v>
      </c>
      <c r="B32" s="16">
        <v>29921</v>
      </c>
      <c r="C32" s="13">
        <f>SUMIFS(heating_cooling_degree_days!$F:$F,heating_cooling_degree_days!$A:$A,HDD!$B32,heating_cooling_degree_days!$C:$C,C$4)</f>
        <v>438.7</v>
      </c>
      <c r="D32" s="13">
        <f>SUMIFS(heating_cooling_degree_days!$F:$F,heating_cooling_degree_days!$A:$A,HDD!$B32,heating_cooling_degree_days!$C:$C,D$4)</f>
        <v>896</v>
      </c>
      <c r="E32" s="13">
        <f>SUMIFS(heating_cooling_degree_days!$F:$F,heating_cooling_degree_days!$A:$A,HDD!$B32,heating_cooling_degree_days!$C:$C,E$4)</f>
        <v>799.2</v>
      </c>
      <c r="F32" s="18">
        <f t="shared" si="3"/>
        <v>846.09232465640139</v>
      </c>
      <c r="G32" s="13">
        <f>SUMIFS(heating_cooling_degree_days!$F:$F,heating_cooling_degree_days!$A:$A,HDD!$B32,heating_cooling_degree_days!$C:$C,G$4)</f>
        <v>993.9</v>
      </c>
      <c r="H32" s="13">
        <f>SUMIFS(heating_cooling_degree_days!$F:$F,heating_cooling_degree_days!$A:$A,HDD!$B32,heating_cooling_degree_days!$C:$C,H$4)</f>
        <v>972.2</v>
      </c>
      <c r="I32" s="18">
        <f t="shared" si="1"/>
        <v>981.82318244170096</v>
      </c>
      <c r="J32" s="13">
        <f>SUMIFS(heating_cooling_degree_days!$F:$F,heating_cooling_degree_days!$A:$A,HDD!$B32,heating_cooling_degree_days!$C:$C,J$4)</f>
        <v>959.3</v>
      </c>
      <c r="K32" s="13">
        <f>SUMIFS(heating_cooling_degree_days!$F:$F,heating_cooling_degree_days!$A:$A,HDD!$B32,heating_cooling_degree_days!$C:$C,K$4)</f>
        <v>696.9</v>
      </c>
      <c r="L32" s="13">
        <f>SUMIFS(heating_cooling_degree_days!$F:$F,heating_cooling_degree_days!$A:$A,HDD!$B32,heating_cooling_degree_days!$C:$C,L$4)</f>
        <v>648</v>
      </c>
      <c r="M32" s="18">
        <f t="shared" si="2"/>
        <v>656.63008953817143</v>
      </c>
      <c r="N32" s="13">
        <f>SUMIFS(heating_cooling_degree_days!$F:$F,heating_cooling_degree_days!$A:$A,HDD!$B32,heating_cooling_degree_days!$C:$C,N$4)</f>
        <v>681.6</v>
      </c>
      <c r="O32" s="13">
        <f>SUMIFS(heating_cooling_degree_days!$F:$F,heating_cooling_degree_days!$A:$A,HDD!$B32,heating_cooling_degree_days!$C:$C,O$4)</f>
        <v>618.29999999999995</v>
      </c>
      <c r="P32" s="13">
        <f>SUMIFS(heating_cooling_degree_days!$F:$F,heating_cooling_degree_days!$A:$A,HDD!$B32,heating_cooling_degree_days!$C:$C,P$4)</f>
        <v>546.79999999999995</v>
      </c>
      <c r="Q32" s="13">
        <f>SUMIFS(heating_cooling_degree_days!$F:$F,heating_cooling_degree_days!$A:$A,HDD!$B32,heating_cooling_degree_days!$C:$C,Q$4)</f>
        <v>564.70000000000005</v>
      </c>
      <c r="R32" s="13">
        <f>SUMIFS(heating_cooling_degree_days!$F:$F,heating_cooling_degree_days!$A:$A,HDD!$B32,heating_cooling_degree_days!$C:$C,R$4)</f>
        <v>546.6</v>
      </c>
      <c r="S32" s="40">
        <f>'Provincial populations'!$N$53*HDD!C32+'Provincial populations'!$M$53*HDD!F32+'Provincial populations'!$L$53*HDD!I32+'Provincial populations'!$K$53*HDD!J32+'Provincial populations'!$J$53*HDD!M32+'Provincial populations'!$I$53*HDD!N32+'Provincial populations'!$H$53*HDD!O32+'Provincial populations'!$G$53*HDD!P32+'Provincial populations'!$F$53*HDD!Q32+'Provincial populations'!$E$53*HDD!R32</f>
        <v>671.53209294559178</v>
      </c>
    </row>
    <row r="33" spans="1:19" x14ac:dyDescent="0.2">
      <c r="A33" s="4">
        <f t="shared" si="0"/>
        <v>1982</v>
      </c>
      <c r="B33" s="16">
        <v>29952</v>
      </c>
      <c r="C33" s="13">
        <f>SUMIFS(heating_cooling_degree_days!$F:$F,heating_cooling_degree_days!$A:$A,HDD!$B33,heating_cooling_degree_days!$C:$C,C$4)</f>
        <v>498.6</v>
      </c>
      <c r="D33" s="13">
        <f>SUMIFS(heating_cooling_degree_days!$F:$F,heating_cooling_degree_days!$A:$A,HDD!$B33,heating_cooling_degree_days!$C:$C,D$4)</f>
        <v>1278</v>
      </c>
      <c r="E33" s="13">
        <f>SUMIFS(heating_cooling_degree_days!$F:$F,heating_cooling_degree_days!$A:$A,HDD!$B33,heating_cooling_degree_days!$C:$C,E$4)</f>
        <v>1148.9000000000001</v>
      </c>
      <c r="F33" s="18">
        <f t="shared" si="3"/>
        <v>1211.4392470365849</v>
      </c>
      <c r="G33" s="13">
        <f>SUMIFS(heating_cooling_degree_days!$F:$F,heating_cooling_degree_days!$A:$A,HDD!$B33,heating_cooling_degree_days!$C:$C,G$4)</f>
        <v>1344.6</v>
      </c>
      <c r="H33" s="13">
        <f>SUMIFS(heating_cooling_degree_days!$F:$F,heating_cooling_degree_days!$A:$A,HDD!$B33,heating_cooling_degree_days!$C:$C,H$4)</f>
        <v>1379.6</v>
      </c>
      <c r="I33" s="18">
        <f t="shared" si="1"/>
        <v>1364.0787379972564</v>
      </c>
      <c r="J33" s="13">
        <f>SUMIFS(heating_cooling_degree_days!$F:$F,heating_cooling_degree_days!$A:$A,HDD!$B33,heating_cooling_degree_days!$C:$C,J$4)</f>
        <v>1337.5</v>
      </c>
      <c r="K33" s="13">
        <f>SUMIFS(heating_cooling_degree_days!$F:$F,heating_cooling_degree_days!$A:$A,HDD!$B33,heating_cooling_degree_days!$C:$C,K$4)</f>
        <v>1049.7</v>
      </c>
      <c r="L33" s="13">
        <f>SUMIFS(heating_cooling_degree_days!$F:$F,heating_cooling_degree_days!$A:$A,HDD!$B33,heating_cooling_degree_days!$C:$C,L$4)</f>
        <v>870.8</v>
      </c>
      <c r="M33" s="18">
        <f t="shared" si="2"/>
        <v>902.37306786050885</v>
      </c>
      <c r="N33" s="13">
        <f>SUMIFS(heating_cooling_degree_days!$F:$F,heating_cooling_degree_days!$A:$A,HDD!$B33,heating_cooling_degree_days!$C:$C,N$4)</f>
        <v>1024.7</v>
      </c>
      <c r="O33" s="13">
        <f>SUMIFS(heating_cooling_degree_days!$F:$F,heating_cooling_degree_days!$A:$A,HDD!$B33,heating_cooling_degree_days!$C:$C,O$4)</f>
        <v>928</v>
      </c>
      <c r="P33" s="13">
        <f>SUMIFS(heating_cooling_degree_days!$F:$F,heating_cooling_degree_days!$A:$A,HDD!$B33,heating_cooling_degree_days!$C:$C,P$4)</f>
        <v>822.4</v>
      </c>
      <c r="Q33" s="13">
        <f>SUMIFS(heating_cooling_degree_days!$F:$F,heating_cooling_degree_days!$A:$A,HDD!$B33,heating_cooling_degree_days!$C:$C,Q$4)</f>
        <v>878.1</v>
      </c>
      <c r="R33" s="13">
        <f>SUMIFS(heating_cooling_degree_days!$F:$F,heating_cooling_degree_days!$A:$A,HDD!$B33,heating_cooling_degree_days!$C:$C,R$4)</f>
        <v>687.9</v>
      </c>
      <c r="S33" s="40">
        <f>'Provincial populations'!$N$54*HDD!C33+'Provincial populations'!$M$54*HDD!F33+'Provincial populations'!$L$54*HDD!I33+'Provincial populations'!$K$54*HDD!J33+'Provincial populations'!$J$54*HDD!M33+'Provincial populations'!$I$54*HDD!N33+'Provincial populations'!$H$54*HDD!O33+'Provincial populations'!$G$54*HDD!P33+'Provincial populations'!$F$54*HDD!Q33+'Provincial populations'!$E$54*HDD!R33</f>
        <v>943.89368071706599</v>
      </c>
    </row>
    <row r="34" spans="1:19" x14ac:dyDescent="0.2">
      <c r="A34" s="4">
        <f t="shared" si="0"/>
        <v>1982</v>
      </c>
      <c r="B34" s="16">
        <v>29983</v>
      </c>
      <c r="C34" s="13">
        <f>SUMIFS(heating_cooling_degree_days!$F:$F,heating_cooling_degree_days!$A:$A,HDD!$B34,heating_cooling_degree_days!$C:$C,C$4)</f>
        <v>387.3</v>
      </c>
      <c r="D34" s="13">
        <f>SUMIFS(heating_cooling_degree_days!$F:$F,heating_cooling_degree_days!$A:$A,HDD!$B34,heating_cooling_degree_days!$C:$C,D$4)</f>
        <v>957.1</v>
      </c>
      <c r="E34" s="13">
        <f>SUMIFS(heating_cooling_degree_days!$F:$F,heating_cooling_degree_days!$A:$A,HDD!$B34,heating_cooling_degree_days!$C:$C,E$4)</f>
        <v>807.7</v>
      </c>
      <c r="F34" s="18">
        <f t="shared" si="3"/>
        <v>880.07307131886739</v>
      </c>
      <c r="G34" s="13">
        <f>SUMIFS(heating_cooling_degree_days!$F:$F,heating_cooling_degree_days!$A:$A,HDD!$B34,heating_cooling_degree_days!$C:$C,G$4)</f>
        <v>942.9</v>
      </c>
      <c r="H34" s="13">
        <f>SUMIFS(heating_cooling_degree_days!$F:$F,heating_cooling_degree_days!$A:$A,HDD!$B34,heating_cooling_degree_days!$C:$C,H$4)</f>
        <v>953.9</v>
      </c>
      <c r="I34" s="18">
        <f t="shared" si="1"/>
        <v>949.02188908485209</v>
      </c>
      <c r="J34" s="13">
        <f>SUMIFS(heating_cooling_degree_days!$F:$F,heating_cooling_degree_days!$A:$A,HDD!$B34,heating_cooling_degree_days!$C:$C,J$4)</f>
        <v>911</v>
      </c>
      <c r="K34" s="13">
        <f>SUMIFS(heating_cooling_degree_days!$F:$F,heating_cooling_degree_days!$A:$A,HDD!$B34,heating_cooling_degree_days!$C:$C,K$4)</f>
        <v>768.3</v>
      </c>
      <c r="L34" s="13">
        <f>SUMIFS(heating_cooling_degree_days!$F:$F,heating_cooling_degree_days!$A:$A,HDD!$B34,heating_cooling_degree_days!$C:$C,L$4)</f>
        <v>715.7</v>
      </c>
      <c r="M34" s="18">
        <f t="shared" si="2"/>
        <v>724.98308199811504</v>
      </c>
      <c r="N34" s="13">
        <f>SUMIFS(heating_cooling_degree_days!$F:$F,heating_cooling_degree_days!$A:$A,HDD!$B34,heating_cooling_degree_days!$C:$C,N$4)</f>
        <v>770.3</v>
      </c>
      <c r="O34" s="13">
        <f>SUMIFS(heating_cooling_degree_days!$F:$F,heating_cooling_degree_days!$A:$A,HDD!$B34,heating_cooling_degree_days!$C:$C,O$4)</f>
        <v>743.3</v>
      </c>
      <c r="P34" s="13">
        <f>SUMIFS(heating_cooling_degree_days!$F:$F,heating_cooling_degree_days!$A:$A,HDD!$B34,heating_cooling_degree_days!$C:$C,P$4)</f>
        <v>681.4</v>
      </c>
      <c r="Q34" s="13">
        <f>SUMIFS(heating_cooling_degree_days!$F:$F,heating_cooling_degree_days!$A:$A,HDD!$B34,heating_cooling_degree_days!$C:$C,Q$4)</f>
        <v>740.5</v>
      </c>
      <c r="R34" s="13">
        <f>SUMIFS(heating_cooling_degree_days!$F:$F,heating_cooling_degree_days!$A:$A,HDD!$B34,heating_cooling_degree_days!$C:$C,R$4)</f>
        <v>701.8</v>
      </c>
      <c r="S34" s="40">
        <f>'Provincial populations'!$N$54*HDD!C34+'Provincial populations'!$M$54*HDD!F34+'Provincial populations'!$L$54*HDD!I34+'Provincial populations'!$K$54*HDD!J34+'Provincial populations'!$J$54*HDD!M34+'Provincial populations'!$I$54*HDD!N34+'Provincial populations'!$H$54*HDD!O34+'Provincial populations'!$G$54*HDD!P34+'Provincial populations'!$F$54*HDD!Q34+'Provincial populations'!$E$54*HDD!R34</f>
        <v>725.79324588209397</v>
      </c>
    </row>
    <row r="35" spans="1:19" x14ac:dyDescent="0.2">
      <c r="A35" s="4">
        <f t="shared" si="0"/>
        <v>1982</v>
      </c>
      <c r="B35" s="16">
        <v>30011</v>
      </c>
      <c r="C35" s="13">
        <f>SUMIFS(heating_cooling_degree_days!$F:$F,heating_cooling_degree_days!$A:$A,HDD!$B35,heating_cooling_degree_days!$C:$C,C$4)</f>
        <v>388.5</v>
      </c>
      <c r="D35" s="13">
        <f>SUMIFS(heating_cooling_degree_days!$F:$F,heating_cooling_degree_days!$A:$A,HDD!$B35,heating_cooling_degree_days!$C:$C,D$4)</f>
        <v>823.9</v>
      </c>
      <c r="E35" s="13">
        <f>SUMIFS(heating_cooling_degree_days!$F:$F,heating_cooling_degree_days!$A:$A,HDD!$B35,heating_cooling_degree_days!$C:$C,E$4)</f>
        <v>706.7</v>
      </c>
      <c r="F35" s="18">
        <f t="shared" si="3"/>
        <v>763.4745914228331</v>
      </c>
      <c r="G35" s="13">
        <f>SUMIFS(heating_cooling_degree_days!$F:$F,heating_cooling_degree_days!$A:$A,HDD!$B35,heating_cooling_degree_days!$C:$C,G$4)</f>
        <v>842.3</v>
      </c>
      <c r="H35" s="13">
        <f>SUMIFS(heating_cooling_degree_days!$F:$F,heating_cooling_degree_days!$A:$A,HDD!$B35,heating_cooling_degree_days!$C:$C,H$4)</f>
        <v>809</v>
      </c>
      <c r="I35" s="18">
        <f t="shared" si="1"/>
        <v>823.76737213403874</v>
      </c>
      <c r="J35" s="13">
        <f>SUMIFS(heating_cooling_degree_days!$F:$F,heating_cooling_degree_days!$A:$A,HDD!$B35,heating_cooling_degree_days!$C:$C,J$4)</f>
        <v>782.2</v>
      </c>
      <c r="K35" s="13">
        <f>SUMIFS(heating_cooling_degree_days!$F:$F,heating_cooling_degree_days!$A:$A,HDD!$B35,heating_cooling_degree_days!$C:$C,K$4)</f>
        <v>658.2</v>
      </c>
      <c r="L35" s="13">
        <f>SUMIFS(heating_cooling_degree_days!$F:$F,heating_cooling_degree_days!$A:$A,HDD!$B35,heating_cooling_degree_days!$C:$C,L$4)</f>
        <v>620.20000000000005</v>
      </c>
      <c r="M35" s="18">
        <f t="shared" si="2"/>
        <v>626.90640904806787</v>
      </c>
      <c r="N35" s="13">
        <f>SUMIFS(heating_cooling_degree_days!$F:$F,heating_cooling_degree_days!$A:$A,HDD!$B35,heating_cooling_degree_days!$C:$C,N$4)</f>
        <v>646.9</v>
      </c>
      <c r="O35" s="13">
        <f>SUMIFS(heating_cooling_degree_days!$F:$F,heating_cooling_degree_days!$A:$A,HDD!$B35,heating_cooling_degree_days!$C:$C,O$4)</f>
        <v>656.8</v>
      </c>
      <c r="P35" s="13">
        <f>SUMIFS(heating_cooling_degree_days!$F:$F,heating_cooling_degree_days!$A:$A,HDD!$B35,heating_cooling_degree_days!$C:$C,P$4)</f>
        <v>610.70000000000005</v>
      </c>
      <c r="Q35" s="13">
        <f>SUMIFS(heating_cooling_degree_days!$F:$F,heating_cooling_degree_days!$A:$A,HDD!$B35,heating_cooling_degree_days!$C:$C,Q$4)</f>
        <v>683.6</v>
      </c>
      <c r="R35" s="13">
        <f>SUMIFS(heating_cooling_degree_days!$F:$F,heating_cooling_degree_days!$A:$A,HDD!$B35,heating_cooling_degree_days!$C:$C,R$4)</f>
        <v>680.3</v>
      </c>
      <c r="S35" s="40">
        <f>'Provincial populations'!$N$54*HDD!C35+'Provincial populations'!$M$54*HDD!F35+'Provincial populations'!$L$54*HDD!I35+'Provincial populations'!$K$54*HDD!J35+'Provincial populations'!$J$54*HDD!M35+'Provincial populations'!$I$54*HDD!N35+'Provincial populations'!$H$54*HDD!O35+'Provincial populations'!$G$54*HDD!P35+'Provincial populations'!$F$54*HDD!Q35+'Provincial populations'!$E$54*HDD!R35</f>
        <v>631.86123320892773</v>
      </c>
    </row>
    <row r="36" spans="1:19" x14ac:dyDescent="0.2">
      <c r="A36" s="4">
        <f t="shared" si="0"/>
        <v>1982</v>
      </c>
      <c r="B36" s="16">
        <v>30042</v>
      </c>
      <c r="C36" s="13">
        <f>SUMIFS(heating_cooling_degree_days!$F:$F,heating_cooling_degree_days!$A:$A,HDD!$B36,heating_cooling_degree_days!$C:$C,C$4)</f>
        <v>309.89999999999998</v>
      </c>
      <c r="D36" s="13">
        <f>SUMIFS(heating_cooling_degree_days!$F:$F,heating_cooling_degree_days!$A:$A,HDD!$B36,heating_cooling_degree_days!$C:$C,D$4)</f>
        <v>556.5</v>
      </c>
      <c r="E36" s="13">
        <f>SUMIFS(heating_cooling_degree_days!$F:$F,heating_cooling_degree_days!$A:$A,HDD!$B36,heating_cooling_degree_days!$C:$C,E$4)</f>
        <v>505.9</v>
      </c>
      <c r="F36" s="18">
        <f t="shared" si="3"/>
        <v>530.41189697948244</v>
      </c>
      <c r="G36" s="13">
        <f>SUMIFS(heating_cooling_degree_days!$F:$F,heating_cooling_degree_days!$A:$A,HDD!$B36,heating_cooling_degree_days!$C:$C,G$4)</f>
        <v>510.7</v>
      </c>
      <c r="H36" s="13">
        <f>SUMIFS(heating_cooling_degree_days!$F:$F,heating_cooling_degree_days!$A:$A,HDD!$B36,heating_cooling_degree_days!$C:$C,H$4)</f>
        <v>479.3</v>
      </c>
      <c r="I36" s="18">
        <f t="shared" si="1"/>
        <v>493.22478933960417</v>
      </c>
      <c r="J36" s="13">
        <f>SUMIFS(heating_cooling_degree_days!$F:$F,heating_cooling_degree_days!$A:$A,HDD!$B36,heating_cooling_degree_days!$C:$C,J$4)</f>
        <v>458.8</v>
      </c>
      <c r="K36" s="13">
        <f>SUMIFS(heating_cooling_degree_days!$F:$F,heating_cooling_degree_days!$A:$A,HDD!$B36,heating_cooling_degree_days!$C:$C,K$4)</f>
        <v>417.9</v>
      </c>
      <c r="L36" s="13">
        <f>SUMIFS(heating_cooling_degree_days!$F:$F,heating_cooling_degree_days!$A:$A,HDD!$B36,heating_cooling_degree_days!$C:$C,L$4)</f>
        <v>400.2</v>
      </c>
      <c r="M36" s="18">
        <f t="shared" si="2"/>
        <v>403.32377474081051</v>
      </c>
      <c r="N36" s="13">
        <f>SUMIFS(heating_cooling_degree_days!$F:$F,heating_cooling_degree_days!$A:$A,HDD!$B36,heating_cooling_degree_days!$C:$C,N$4)</f>
        <v>422</v>
      </c>
      <c r="O36" s="13">
        <f>SUMIFS(heating_cooling_degree_days!$F:$F,heating_cooling_degree_days!$A:$A,HDD!$B36,heating_cooling_degree_days!$C:$C,O$4)</f>
        <v>477.5</v>
      </c>
      <c r="P36" s="13">
        <f>SUMIFS(heating_cooling_degree_days!$F:$F,heating_cooling_degree_days!$A:$A,HDD!$B36,heating_cooling_degree_days!$C:$C,P$4)</f>
        <v>437.8</v>
      </c>
      <c r="Q36" s="13">
        <f>SUMIFS(heating_cooling_degree_days!$F:$F,heating_cooling_degree_days!$A:$A,HDD!$B36,heating_cooling_degree_days!$C:$C,Q$4)</f>
        <v>461.1</v>
      </c>
      <c r="R36" s="13">
        <f>SUMIFS(heating_cooling_degree_days!$F:$F,heating_cooling_degree_days!$A:$A,HDD!$B36,heating_cooling_degree_days!$C:$C,R$4)</f>
        <v>481.6</v>
      </c>
      <c r="S36" s="40">
        <f>'Provincial populations'!$N$54*HDD!C36+'Provincial populations'!$M$54*HDD!F36+'Provincial populations'!$L$54*HDD!I36+'Provincial populations'!$K$54*HDD!J36+'Provincial populations'!$J$54*HDD!M36+'Provincial populations'!$I$54*HDD!N36+'Provincial populations'!$H$54*HDD!O36+'Provincial populations'!$G$54*HDD!P36+'Provincial populations'!$F$54*HDD!Q36+'Provincial populations'!$E$54*HDD!R36</f>
        <v>419.50112582314347</v>
      </c>
    </row>
    <row r="37" spans="1:19" x14ac:dyDescent="0.2">
      <c r="A37" s="4">
        <f t="shared" si="0"/>
        <v>1982</v>
      </c>
      <c r="B37" s="16">
        <v>30072</v>
      </c>
      <c r="C37" s="13">
        <f>SUMIFS(heating_cooling_degree_days!$F:$F,heating_cooling_degree_days!$A:$A,HDD!$B37,heating_cooling_degree_days!$C:$C,C$4)</f>
        <v>182.1</v>
      </c>
      <c r="D37" s="13">
        <f>SUMIFS(heating_cooling_degree_days!$F:$F,heating_cooling_degree_days!$A:$A,HDD!$B37,heating_cooling_degree_days!$C:$C,D$4)</f>
        <v>245.6</v>
      </c>
      <c r="E37" s="13">
        <f>SUMIFS(heating_cooling_degree_days!$F:$F,heating_cooling_degree_days!$A:$A,HDD!$B37,heating_cooling_degree_days!$C:$C,E$4)</f>
        <v>295.89999999999998</v>
      </c>
      <c r="F37" s="18">
        <f t="shared" si="3"/>
        <v>271.53343047296494</v>
      </c>
      <c r="G37" s="13">
        <f>SUMIFS(heating_cooling_degree_days!$F:$F,heating_cooling_degree_days!$A:$A,HDD!$B37,heating_cooling_degree_days!$C:$C,G$4)</f>
        <v>246.5</v>
      </c>
      <c r="H37" s="13">
        <f>SUMIFS(heating_cooling_degree_days!$F:$F,heating_cooling_degree_days!$A:$A,HDD!$B37,heating_cooling_degree_days!$C:$C,H$4)</f>
        <v>251.9</v>
      </c>
      <c r="I37" s="18">
        <f t="shared" si="1"/>
        <v>249.50529100529101</v>
      </c>
      <c r="J37" s="13">
        <f>SUMIFS(heating_cooling_degree_days!$F:$F,heating_cooling_degree_days!$A:$A,HDD!$B37,heating_cooling_degree_days!$C:$C,J$4)</f>
        <v>155.80000000000001</v>
      </c>
      <c r="K37" s="13">
        <f>SUMIFS(heating_cooling_degree_days!$F:$F,heating_cooling_degree_days!$A:$A,HDD!$B37,heating_cooling_degree_days!$C:$C,K$4)</f>
        <v>101.8</v>
      </c>
      <c r="L37" s="13">
        <f>SUMIFS(heating_cooling_degree_days!$F:$F,heating_cooling_degree_days!$A:$A,HDD!$B37,heating_cooling_degree_days!$C:$C,L$4)</f>
        <v>119.2</v>
      </c>
      <c r="M37" s="18">
        <f t="shared" si="2"/>
        <v>116.12917059377945</v>
      </c>
      <c r="N37" s="13">
        <f>SUMIFS(heating_cooling_degree_days!$F:$F,heating_cooling_degree_days!$A:$A,HDD!$B37,heating_cooling_degree_days!$C:$C,N$4)</f>
        <v>112.9</v>
      </c>
      <c r="O37" s="13">
        <f>SUMIFS(heating_cooling_degree_days!$F:$F,heating_cooling_degree_days!$A:$A,HDD!$B37,heating_cooling_degree_days!$C:$C,O$4)</f>
        <v>282.39999999999998</v>
      </c>
      <c r="P37" s="13">
        <f>SUMIFS(heating_cooling_degree_days!$F:$F,heating_cooling_degree_days!$A:$A,HDD!$B37,heating_cooling_degree_days!$C:$C,P$4)</f>
        <v>273.89999999999998</v>
      </c>
      <c r="Q37" s="13">
        <f>SUMIFS(heating_cooling_degree_days!$F:$F,heating_cooling_degree_days!$A:$A,HDD!$B37,heating_cooling_degree_days!$C:$C,Q$4)</f>
        <v>305.39999999999998</v>
      </c>
      <c r="R37" s="13">
        <f>SUMIFS(heating_cooling_degree_days!$F:$F,heating_cooling_degree_days!$A:$A,HDD!$B37,heating_cooling_degree_days!$C:$C,R$4)</f>
        <v>387.8</v>
      </c>
      <c r="S37" s="40">
        <f>'Provincial populations'!$N$54*HDD!C37+'Provincial populations'!$M$54*HDD!F37+'Provincial populations'!$L$54*HDD!I37+'Provincial populations'!$K$54*HDD!J37+'Provincial populations'!$J$54*HDD!M37+'Provincial populations'!$I$54*HDD!N37+'Provincial populations'!$H$54*HDD!O37+'Provincial populations'!$G$54*HDD!P37+'Provincial populations'!$F$54*HDD!Q37+'Provincial populations'!$E$54*HDD!R37</f>
        <v>161.265663966803</v>
      </c>
    </row>
    <row r="38" spans="1:19" x14ac:dyDescent="0.2">
      <c r="A38" s="4">
        <f t="shared" si="0"/>
        <v>1982</v>
      </c>
      <c r="B38" s="16">
        <v>30103</v>
      </c>
      <c r="C38" s="13">
        <f>SUMIFS(heating_cooling_degree_days!$F:$F,heating_cooling_degree_days!$A:$A,HDD!$B38,heating_cooling_degree_days!$C:$C,C$4)</f>
        <v>52.1</v>
      </c>
      <c r="D38" s="13">
        <f>SUMIFS(heating_cooling_degree_days!$F:$F,heating_cooling_degree_days!$A:$A,HDD!$B38,heating_cooling_degree_days!$C:$C,D$4)</f>
        <v>93.7</v>
      </c>
      <c r="E38" s="13">
        <f>SUMIFS(heating_cooling_degree_days!$F:$F,heating_cooling_degree_days!$A:$A,HDD!$B38,heating_cooling_degree_days!$C:$C,E$4)</f>
        <v>124.1</v>
      </c>
      <c r="F38" s="18">
        <f t="shared" si="3"/>
        <v>109.37348481865081</v>
      </c>
      <c r="G38" s="13">
        <f>SUMIFS(heating_cooling_degree_days!$F:$F,heating_cooling_degree_days!$A:$A,HDD!$B38,heating_cooling_degree_days!$C:$C,G$4)</f>
        <v>81.400000000000006</v>
      </c>
      <c r="H38" s="13">
        <f>SUMIFS(heating_cooling_degree_days!$F:$F,heating_cooling_degree_days!$A:$A,HDD!$B38,heating_cooling_degree_days!$C:$C,H$4)</f>
        <v>87.9</v>
      </c>
      <c r="I38" s="18">
        <f t="shared" si="1"/>
        <v>85.017479913776214</v>
      </c>
      <c r="J38" s="13">
        <f>SUMIFS(heating_cooling_degree_days!$F:$F,heating_cooling_degree_days!$A:$A,HDD!$B38,heating_cooling_degree_days!$C:$C,J$4)</f>
        <v>135.9</v>
      </c>
      <c r="K38" s="13">
        <f>SUMIFS(heating_cooling_degree_days!$F:$F,heating_cooling_degree_days!$A:$A,HDD!$B38,heating_cooling_degree_days!$C:$C,K$4)</f>
        <v>50.6</v>
      </c>
      <c r="L38" s="13">
        <f>SUMIFS(heating_cooling_degree_days!$F:$F,heating_cooling_degree_days!$A:$A,HDD!$B38,heating_cooling_degree_days!$C:$C,L$4)</f>
        <v>86.5</v>
      </c>
      <c r="M38" s="18">
        <f t="shared" si="2"/>
        <v>80.164208294062206</v>
      </c>
      <c r="N38" s="13">
        <f>SUMIFS(heating_cooling_degree_days!$F:$F,heating_cooling_degree_days!$A:$A,HDD!$B38,heating_cooling_degree_days!$C:$C,N$4)</f>
        <v>47.6</v>
      </c>
      <c r="O38" s="13">
        <f>SUMIFS(heating_cooling_degree_days!$F:$F,heating_cooling_degree_days!$A:$A,HDD!$B38,heating_cooling_degree_days!$C:$C,O$4)</f>
        <v>135.19999999999999</v>
      </c>
      <c r="P38" s="13">
        <f>SUMIFS(heating_cooling_degree_days!$F:$F,heating_cooling_degree_days!$A:$A,HDD!$B38,heating_cooling_degree_days!$C:$C,P$4)</f>
        <v>129.6</v>
      </c>
      <c r="Q38" s="13">
        <f>SUMIFS(heating_cooling_degree_days!$F:$F,heating_cooling_degree_days!$A:$A,HDD!$B38,heating_cooling_degree_days!$C:$C,Q$4)</f>
        <v>138.4</v>
      </c>
      <c r="R38" s="13">
        <f>SUMIFS(heating_cooling_degree_days!$F:$F,heating_cooling_degree_days!$A:$A,HDD!$B38,heating_cooling_degree_days!$C:$C,R$4)</f>
        <v>329.9</v>
      </c>
      <c r="S38" s="40">
        <f>'Provincial populations'!$N$54*HDD!C38+'Provincial populations'!$M$54*HDD!F38+'Provincial populations'!$L$54*HDD!I38+'Provincial populations'!$K$54*HDD!J38+'Provincial populations'!$J$54*HDD!M38+'Provincial populations'!$I$54*HDD!N38+'Provincial populations'!$H$54*HDD!O38+'Provincial populations'!$G$54*HDD!P38+'Provincial populations'!$F$54*HDD!Q38+'Provincial populations'!$E$54*HDD!R38</f>
        <v>82.680851174105726</v>
      </c>
    </row>
    <row r="39" spans="1:19" x14ac:dyDescent="0.2">
      <c r="A39" s="4">
        <f t="shared" si="0"/>
        <v>1982</v>
      </c>
      <c r="B39" s="16">
        <v>30133</v>
      </c>
      <c r="C39" s="13">
        <f>SUMIFS(heating_cooling_degree_days!$F:$F,heating_cooling_degree_days!$A:$A,HDD!$B39,heating_cooling_degree_days!$C:$C,C$4)</f>
        <v>46.3</v>
      </c>
      <c r="D39" s="13">
        <f>SUMIFS(heating_cooling_degree_days!$F:$F,heating_cooling_degree_days!$A:$A,HDD!$B39,heating_cooling_degree_days!$C:$C,D$4)</f>
        <v>64.400000000000006</v>
      </c>
      <c r="E39" s="13">
        <f>SUMIFS(heating_cooling_degree_days!$F:$F,heating_cooling_degree_days!$A:$A,HDD!$B39,heating_cooling_degree_days!$C:$C,E$4)</f>
        <v>75.599999999999994</v>
      </c>
      <c r="F39" s="18">
        <f t="shared" si="3"/>
        <v>70.174441775292394</v>
      </c>
      <c r="G39" s="13">
        <f>SUMIFS(heating_cooling_degree_days!$F:$F,heating_cooling_degree_days!$A:$A,HDD!$B39,heating_cooling_degree_days!$C:$C,G$4)</f>
        <v>20.399999999999999</v>
      </c>
      <c r="H39" s="13">
        <f>SUMIFS(heating_cooling_degree_days!$F:$F,heating_cooling_degree_days!$A:$A,HDD!$B39,heating_cooling_degree_days!$C:$C,H$4)</f>
        <v>20.3</v>
      </c>
      <c r="I39" s="18">
        <f t="shared" si="1"/>
        <v>20.344346462864983</v>
      </c>
      <c r="J39" s="13">
        <f>SUMIFS(heating_cooling_degree_days!$F:$F,heating_cooling_degree_days!$A:$A,HDD!$B39,heating_cooling_degree_days!$C:$C,J$4)</f>
        <v>7.7</v>
      </c>
      <c r="K39" s="13">
        <f>SUMIFS(heating_cooling_degree_days!$F:$F,heating_cooling_degree_days!$A:$A,HDD!$B39,heating_cooling_degree_days!$C:$C,K$4)</f>
        <v>10.199999999999999</v>
      </c>
      <c r="L39" s="13">
        <f>SUMIFS(heating_cooling_degree_days!$F:$F,heating_cooling_degree_days!$A:$A,HDD!$B39,heating_cooling_degree_days!$C:$C,L$4)</f>
        <v>5.8</v>
      </c>
      <c r="M39" s="18">
        <f t="shared" si="2"/>
        <v>6.576531573986804</v>
      </c>
      <c r="N39" s="13">
        <f>SUMIFS(heating_cooling_degree_days!$F:$F,heating_cooling_degree_days!$A:$A,HDD!$B39,heating_cooling_degree_days!$C:$C,N$4)</f>
        <v>16.3</v>
      </c>
      <c r="O39" s="13">
        <f>SUMIFS(heating_cooling_degree_days!$F:$F,heating_cooling_degree_days!$A:$A,HDD!$B39,heating_cooling_degree_days!$C:$C,O$4)</f>
        <v>45.4</v>
      </c>
      <c r="P39" s="13">
        <f>SUMIFS(heating_cooling_degree_days!$F:$F,heating_cooling_degree_days!$A:$A,HDD!$B39,heating_cooling_degree_days!$C:$C,P$4)</f>
        <v>17</v>
      </c>
      <c r="Q39" s="13">
        <f>SUMIFS(heating_cooling_degree_days!$F:$F,heating_cooling_degree_days!$A:$A,HDD!$B39,heating_cooling_degree_days!$C:$C,Q$4)</f>
        <v>23.5</v>
      </c>
      <c r="R39" s="13">
        <f>SUMIFS(heating_cooling_degree_days!$F:$F,heating_cooling_degree_days!$A:$A,HDD!$B39,heating_cooling_degree_days!$C:$C,R$4)</f>
        <v>95.3</v>
      </c>
      <c r="S39" s="40">
        <f>'Provincial populations'!$N$54*HDD!C39+'Provincial populations'!$M$54*HDD!F39+'Provincial populations'!$L$54*HDD!I39+'Provincial populations'!$K$54*HDD!J39+'Provincial populations'!$J$54*HDD!M39+'Provincial populations'!$I$54*HDD!N39+'Provincial populations'!$H$54*HDD!O39+'Provincial populations'!$G$54*HDD!P39+'Provincial populations'!$F$54*HDD!Q39+'Provincial populations'!$E$54*HDD!R39</f>
        <v>23.802318205460594</v>
      </c>
    </row>
    <row r="40" spans="1:19" x14ac:dyDescent="0.2">
      <c r="A40" s="4">
        <f t="shared" si="0"/>
        <v>1982</v>
      </c>
      <c r="B40" s="16">
        <v>30164</v>
      </c>
      <c r="C40" s="13">
        <f>SUMIFS(heating_cooling_degree_days!$F:$F,heating_cooling_degree_days!$A:$A,HDD!$B40,heating_cooling_degree_days!$C:$C,C$4)</f>
        <v>43.9</v>
      </c>
      <c r="D40" s="13">
        <f>SUMIFS(heating_cooling_degree_days!$F:$F,heating_cooling_degree_days!$A:$A,HDD!$B40,heating_cooling_degree_days!$C:$C,D$4)</f>
        <v>158.69999999999999</v>
      </c>
      <c r="E40" s="13">
        <f>SUMIFS(heating_cooling_degree_days!$F:$F,heating_cooling_degree_days!$A:$A,HDD!$B40,heating_cooling_degree_days!$C:$C,E$4)</f>
        <v>96.7</v>
      </c>
      <c r="F40" s="18">
        <f t="shared" si="3"/>
        <v>126.73434017248847</v>
      </c>
      <c r="G40" s="13">
        <f>SUMIFS(heating_cooling_degree_days!$F:$F,heating_cooling_degree_days!$A:$A,HDD!$B40,heating_cooling_degree_days!$C:$C,G$4)</f>
        <v>65</v>
      </c>
      <c r="H40" s="13">
        <f>SUMIFS(heating_cooling_degree_days!$F:$F,heating_cooling_degree_days!$A:$A,HDD!$B40,heating_cooling_degree_days!$C:$C,H$4)</f>
        <v>86.4</v>
      </c>
      <c r="I40" s="18">
        <f t="shared" si="1"/>
        <v>76.909856946893996</v>
      </c>
      <c r="J40" s="13">
        <f>SUMIFS(heating_cooling_degree_days!$F:$F,heating_cooling_degree_days!$A:$A,HDD!$B40,heating_cooling_degree_days!$C:$C,J$4)</f>
        <v>74.3</v>
      </c>
      <c r="K40" s="13">
        <f>SUMIFS(heating_cooling_degree_days!$F:$F,heating_cooling_degree_days!$A:$A,HDD!$B40,heating_cooling_degree_days!$C:$C,K$4)</f>
        <v>58.6</v>
      </c>
      <c r="L40" s="13">
        <f>SUMIFS(heating_cooling_degree_days!$F:$F,heating_cooling_degree_days!$A:$A,HDD!$B40,heating_cooling_degree_days!$C:$C,L$4)</f>
        <v>46.3</v>
      </c>
      <c r="M40" s="18">
        <f t="shared" si="2"/>
        <v>48.470758718190382</v>
      </c>
      <c r="N40" s="13">
        <f>SUMIFS(heating_cooling_degree_days!$F:$F,heating_cooling_degree_days!$A:$A,HDD!$B40,heating_cooling_degree_days!$C:$C,N$4)</f>
        <v>53.9</v>
      </c>
      <c r="O40" s="13">
        <f>SUMIFS(heating_cooling_degree_days!$F:$F,heating_cooling_degree_days!$A:$A,HDD!$B40,heating_cooling_degree_days!$C:$C,O$4)</f>
        <v>97.9</v>
      </c>
      <c r="P40" s="13">
        <f>SUMIFS(heating_cooling_degree_days!$F:$F,heating_cooling_degree_days!$A:$A,HDD!$B40,heating_cooling_degree_days!$C:$C,P$4)</f>
        <v>53.2</v>
      </c>
      <c r="Q40" s="13">
        <f>SUMIFS(heating_cooling_degree_days!$F:$F,heating_cooling_degree_days!$A:$A,HDD!$B40,heating_cooling_degree_days!$C:$C,Q$4)</f>
        <v>63.4</v>
      </c>
      <c r="R40" s="13">
        <f>SUMIFS(heating_cooling_degree_days!$F:$F,heating_cooling_degree_days!$A:$A,HDD!$B40,heating_cooling_degree_days!$C:$C,R$4)</f>
        <v>89.1</v>
      </c>
      <c r="S40" s="40">
        <f>'Provincial populations'!$N$54*HDD!C40+'Provincial populations'!$M$54*HDD!F40+'Provincial populations'!$L$54*HDD!I40+'Provincial populations'!$K$54*HDD!J40+'Provincial populations'!$J$54*HDD!M40+'Provincial populations'!$I$54*HDD!N40+'Provincial populations'!$H$54*HDD!O40+'Provincial populations'!$G$54*HDD!P40+'Provincial populations'!$F$54*HDD!Q40+'Provincial populations'!$E$54*HDD!R40</f>
        <v>61.35882383289723</v>
      </c>
    </row>
    <row r="41" spans="1:19" x14ac:dyDescent="0.2">
      <c r="A41" s="4">
        <f t="shared" si="0"/>
        <v>1982</v>
      </c>
      <c r="B41" s="16">
        <v>30195</v>
      </c>
      <c r="C41" s="13">
        <f>SUMIFS(heating_cooling_degree_days!$F:$F,heating_cooling_degree_days!$A:$A,HDD!$B41,heating_cooling_degree_days!$C:$C,C$4)</f>
        <v>101.9</v>
      </c>
      <c r="D41" s="13">
        <f>SUMIFS(heating_cooling_degree_days!$F:$F,heating_cooling_degree_days!$A:$A,HDD!$B41,heating_cooling_degree_days!$C:$C,D$4)</f>
        <v>220</v>
      </c>
      <c r="E41" s="13">
        <f>SUMIFS(heating_cooling_degree_days!$F:$F,heating_cooling_degree_days!$A:$A,HDD!$B41,heating_cooling_degree_days!$C:$C,E$4)</f>
        <v>213.9</v>
      </c>
      <c r="F41" s="18">
        <f t="shared" si="3"/>
        <v>216.85499153309968</v>
      </c>
      <c r="G41" s="13">
        <f>SUMIFS(heating_cooling_degree_days!$F:$F,heating_cooling_degree_days!$A:$A,HDD!$B41,heating_cooling_degree_days!$C:$C,G$4)</f>
        <v>199.9</v>
      </c>
      <c r="H41" s="13">
        <f>SUMIFS(heating_cooling_degree_days!$F:$F,heating_cooling_degree_days!$A:$A,HDD!$B41,heating_cooling_degree_days!$C:$C,H$4)</f>
        <v>209.2</v>
      </c>
      <c r="I41" s="18">
        <f t="shared" si="1"/>
        <v>205.07577895355672</v>
      </c>
      <c r="J41" s="13">
        <f>SUMIFS(heating_cooling_degree_days!$F:$F,heating_cooling_degree_days!$A:$A,HDD!$B41,heating_cooling_degree_days!$C:$C,J$4)</f>
        <v>193.6</v>
      </c>
      <c r="K41" s="13">
        <f>SUMIFS(heating_cooling_degree_days!$F:$F,heating_cooling_degree_days!$A:$A,HDD!$B41,heating_cooling_degree_days!$C:$C,K$4)</f>
        <v>116</v>
      </c>
      <c r="L41" s="13">
        <f>SUMIFS(heating_cooling_degree_days!$F:$F,heating_cooling_degree_days!$A:$A,HDD!$B41,heating_cooling_degree_days!$C:$C,L$4)</f>
        <v>104.6</v>
      </c>
      <c r="M41" s="18">
        <f t="shared" si="2"/>
        <v>106.61192271442036</v>
      </c>
      <c r="N41" s="13">
        <f>SUMIFS(heating_cooling_degree_days!$F:$F,heating_cooling_degree_days!$A:$A,HDD!$B41,heating_cooling_degree_days!$C:$C,N$4)</f>
        <v>109.1</v>
      </c>
      <c r="O41" s="13">
        <f>SUMIFS(heating_cooling_degree_days!$F:$F,heating_cooling_degree_days!$A:$A,HDD!$B41,heating_cooling_degree_days!$C:$C,O$4)</f>
        <v>147.1</v>
      </c>
      <c r="P41" s="13">
        <f>SUMIFS(heating_cooling_degree_days!$F:$F,heating_cooling_degree_days!$A:$A,HDD!$B41,heating_cooling_degree_days!$C:$C,P$4)</f>
        <v>96.9</v>
      </c>
      <c r="Q41" s="13">
        <f>SUMIFS(heating_cooling_degree_days!$F:$F,heating_cooling_degree_days!$A:$A,HDD!$B41,heating_cooling_degree_days!$C:$C,Q$4)</f>
        <v>128.5</v>
      </c>
      <c r="R41" s="13">
        <f>SUMIFS(heating_cooling_degree_days!$F:$F,heating_cooling_degree_days!$A:$A,HDD!$B41,heating_cooling_degree_days!$C:$C,R$4)</f>
        <v>165.6</v>
      </c>
      <c r="S41" s="40">
        <f>'Provincial populations'!$N$54*HDD!C41+'Provincial populations'!$M$54*HDD!F41+'Provincial populations'!$L$54*HDD!I41+'Provincial populations'!$K$54*HDD!J41+'Provincial populations'!$J$54*HDD!M41+'Provincial populations'!$I$54*HDD!N41+'Provincial populations'!$H$54*HDD!O41+'Provincial populations'!$G$54*HDD!P41+'Provincial populations'!$F$54*HDD!Q41+'Provincial populations'!$E$54*HDD!R41</f>
        <v>126.56278145316577</v>
      </c>
    </row>
    <row r="42" spans="1:19" x14ac:dyDescent="0.2">
      <c r="A42" s="4">
        <f t="shared" si="0"/>
        <v>1982</v>
      </c>
      <c r="B42" s="16">
        <v>30225</v>
      </c>
      <c r="C42" s="13">
        <f>SUMIFS(heating_cooling_degree_days!$F:$F,heating_cooling_degree_days!$A:$A,HDD!$B42,heating_cooling_degree_days!$C:$C,C$4)</f>
        <v>241.3</v>
      </c>
      <c r="D42" s="13">
        <f>SUMIFS(heating_cooling_degree_days!$F:$F,heating_cooling_degree_days!$A:$A,HDD!$B42,heating_cooling_degree_days!$C:$C,D$4)</f>
        <v>415.6</v>
      </c>
      <c r="E42" s="13">
        <f>SUMIFS(heating_cooling_degree_days!$F:$F,heating_cooling_degree_days!$A:$A,HDD!$B42,heating_cooling_degree_days!$C:$C,E$4)</f>
        <v>359.8</v>
      </c>
      <c r="F42" s="18">
        <f t="shared" si="3"/>
        <v>386.83090615523963</v>
      </c>
      <c r="G42" s="13">
        <f>SUMIFS(heating_cooling_degree_days!$F:$F,heating_cooling_degree_days!$A:$A,HDD!$B42,heating_cooling_degree_days!$C:$C,G$4)</f>
        <v>395.5</v>
      </c>
      <c r="H42" s="13">
        <f>SUMIFS(heating_cooling_degree_days!$F:$F,heating_cooling_degree_days!$A:$A,HDD!$B42,heating_cooling_degree_days!$C:$C,H$4)</f>
        <v>389</v>
      </c>
      <c r="I42" s="18">
        <f t="shared" si="1"/>
        <v>391.88252008622379</v>
      </c>
      <c r="J42" s="13">
        <f>SUMIFS(heating_cooling_degree_days!$F:$F,heating_cooling_degree_days!$A:$A,HDD!$B42,heating_cooling_degree_days!$C:$C,J$4)</f>
        <v>365.7</v>
      </c>
      <c r="K42" s="13">
        <f>SUMIFS(heating_cooling_degree_days!$F:$F,heating_cooling_degree_days!$A:$A,HDD!$B42,heating_cooling_degree_days!$C:$C,K$4)</f>
        <v>282.3</v>
      </c>
      <c r="L42" s="13">
        <f>SUMIFS(heating_cooling_degree_days!$F:$F,heating_cooling_degree_days!$A:$A,HDD!$B42,heating_cooling_degree_days!$C:$C,L$4)</f>
        <v>258.39999999999998</v>
      </c>
      <c r="M42" s="18">
        <f t="shared" si="2"/>
        <v>262.61797832233736</v>
      </c>
      <c r="N42" s="13">
        <f>SUMIFS(heating_cooling_degree_days!$F:$F,heating_cooling_degree_days!$A:$A,HDD!$B42,heating_cooling_degree_days!$C:$C,N$4)</f>
        <v>287.2</v>
      </c>
      <c r="O42" s="13">
        <f>SUMIFS(heating_cooling_degree_days!$F:$F,heating_cooling_degree_days!$A:$A,HDD!$B42,heating_cooling_degree_days!$C:$C,O$4)</f>
        <v>325.2</v>
      </c>
      <c r="P42" s="13">
        <f>SUMIFS(heating_cooling_degree_days!$F:$F,heating_cooling_degree_days!$A:$A,HDD!$B42,heating_cooling_degree_days!$C:$C,P$4)</f>
        <v>303.8</v>
      </c>
      <c r="Q42" s="13">
        <f>SUMIFS(heating_cooling_degree_days!$F:$F,heating_cooling_degree_days!$A:$A,HDD!$B42,heating_cooling_degree_days!$C:$C,Q$4)</f>
        <v>311.3</v>
      </c>
      <c r="R42" s="13">
        <f>SUMIFS(heating_cooling_degree_days!$F:$F,heating_cooling_degree_days!$A:$A,HDD!$B42,heating_cooling_degree_days!$C:$C,R$4)</f>
        <v>391.4</v>
      </c>
      <c r="S42" s="40">
        <f>'Provincial populations'!$N$54*HDD!C42+'Provincial populations'!$M$54*HDD!F42+'Provincial populations'!$L$54*HDD!I42+'Provincial populations'!$K$54*HDD!J42+'Provincial populations'!$J$54*HDD!M42+'Provincial populations'!$I$54*HDD!N42+'Provincial populations'!$H$54*HDD!O42+'Provincial populations'!$G$54*HDD!P42+'Provincial populations'!$F$54*HDD!Q42+'Provincial populations'!$E$54*HDD!R42</f>
        <v>293.28291087290273</v>
      </c>
    </row>
    <row r="43" spans="1:19" x14ac:dyDescent="0.2">
      <c r="A43" s="4">
        <f t="shared" si="0"/>
        <v>1982</v>
      </c>
      <c r="B43" s="16">
        <v>30256</v>
      </c>
      <c r="C43" s="13">
        <f>SUMIFS(heating_cooling_degree_days!$F:$F,heating_cooling_degree_days!$A:$A,HDD!$B43,heating_cooling_degree_days!$C:$C,C$4)</f>
        <v>413.3</v>
      </c>
      <c r="D43" s="13">
        <f>SUMIFS(heating_cooling_degree_days!$F:$F,heating_cooling_degree_days!$A:$A,HDD!$B43,heating_cooling_degree_days!$C:$C,D$4)</f>
        <v>803.9</v>
      </c>
      <c r="E43" s="13">
        <f>SUMIFS(heating_cooling_degree_days!$F:$F,heating_cooling_degree_days!$A:$A,HDD!$B43,heating_cooling_degree_days!$C:$C,E$4)</f>
        <v>692.7</v>
      </c>
      <c r="F43" s="18">
        <f t="shared" si="3"/>
        <v>746.56804237388246</v>
      </c>
      <c r="G43" s="13">
        <f>SUMIFS(heating_cooling_degree_days!$F:$F,heating_cooling_degree_days!$A:$A,HDD!$B43,heating_cooling_degree_days!$C:$C,G$4)</f>
        <v>746</v>
      </c>
      <c r="H43" s="13">
        <f>SUMIFS(heating_cooling_degree_days!$F:$F,heating_cooling_degree_days!$A:$A,HDD!$B43,heating_cooling_degree_days!$C:$C,H$4)</f>
        <v>842.1</v>
      </c>
      <c r="I43" s="18">
        <f t="shared" si="1"/>
        <v>799.48304918675285</v>
      </c>
      <c r="J43" s="13">
        <f>SUMIFS(heating_cooling_degree_days!$F:$F,heating_cooling_degree_days!$A:$A,HDD!$B43,heating_cooling_degree_days!$C:$C,J$4)</f>
        <v>713.8</v>
      </c>
      <c r="K43" s="13">
        <f>SUMIFS(heating_cooling_degree_days!$F:$F,heating_cooling_degree_days!$A:$A,HDD!$B43,heating_cooling_degree_days!$C:$C,K$4)</f>
        <v>466.7</v>
      </c>
      <c r="L43" s="13">
        <f>SUMIFS(heating_cooling_degree_days!$F:$F,heating_cooling_degree_days!$A:$A,HDD!$B43,heating_cooling_degree_days!$C:$C,L$4)</f>
        <v>423.9</v>
      </c>
      <c r="M43" s="18">
        <f t="shared" si="2"/>
        <v>431.45353440150802</v>
      </c>
      <c r="N43" s="13">
        <f>SUMIFS(heating_cooling_degree_days!$F:$F,heating_cooling_degree_days!$A:$A,HDD!$B43,heating_cooling_degree_days!$C:$C,N$4)</f>
        <v>439.1</v>
      </c>
      <c r="O43" s="13">
        <f>SUMIFS(heating_cooling_degree_days!$F:$F,heating_cooling_degree_days!$A:$A,HDD!$B43,heating_cooling_degree_days!$C:$C,O$4)</f>
        <v>420.6</v>
      </c>
      <c r="P43" s="13">
        <f>SUMIFS(heating_cooling_degree_days!$F:$F,heating_cooling_degree_days!$A:$A,HDD!$B43,heating_cooling_degree_days!$C:$C,P$4)</f>
        <v>392.2</v>
      </c>
      <c r="Q43" s="13">
        <f>SUMIFS(heating_cooling_degree_days!$F:$F,heating_cooling_degree_days!$A:$A,HDD!$B43,heating_cooling_degree_days!$C:$C,Q$4)</f>
        <v>426.9</v>
      </c>
      <c r="R43" s="13">
        <f>SUMIFS(heating_cooling_degree_days!$F:$F,heating_cooling_degree_days!$A:$A,HDD!$B43,heating_cooling_degree_days!$C:$C,R$4)</f>
        <v>433</v>
      </c>
      <c r="S43" s="40">
        <f>'Provincial populations'!$N$54*HDD!C43+'Provincial populations'!$M$54*HDD!F43+'Provincial populations'!$L$54*HDD!I43+'Provincial populations'!$K$54*HDD!J43+'Provincial populations'!$J$54*HDD!M43+'Provincial populations'!$I$54*HDD!N43+'Provincial populations'!$H$54*HDD!O43+'Provincial populations'!$G$54*HDD!P43+'Provincial populations'!$F$54*HDD!Q43+'Provincial populations'!$E$54*HDD!R43</f>
        <v>484.40870435050959</v>
      </c>
    </row>
    <row r="44" spans="1:19" x14ac:dyDescent="0.2">
      <c r="A44" s="4">
        <f t="shared" si="0"/>
        <v>1982</v>
      </c>
      <c r="B44" s="16">
        <v>30286</v>
      </c>
      <c r="C44" s="13">
        <f>SUMIFS(heating_cooling_degree_days!$F:$F,heating_cooling_degree_days!$A:$A,HDD!$B44,heating_cooling_degree_days!$C:$C,C$4)</f>
        <v>430.7</v>
      </c>
      <c r="D44" s="13">
        <f>SUMIFS(heating_cooling_degree_days!$F:$F,heating_cooling_degree_days!$A:$A,HDD!$B44,heating_cooling_degree_days!$C:$C,D$4)</f>
        <v>848.8</v>
      </c>
      <c r="E44" s="13">
        <f>SUMIFS(heating_cooling_degree_days!$F:$F,heating_cooling_degree_days!$A:$A,HDD!$B44,heating_cooling_degree_days!$C:$C,E$4)</f>
        <v>700.8</v>
      </c>
      <c r="F44" s="18">
        <f t="shared" si="3"/>
        <v>772.49487654077882</v>
      </c>
      <c r="G44" s="13">
        <f>SUMIFS(heating_cooling_degree_days!$F:$F,heating_cooling_degree_days!$A:$A,HDD!$B44,heating_cooling_degree_days!$C:$C,G$4)</f>
        <v>898.8</v>
      </c>
      <c r="H44" s="13">
        <f>SUMIFS(heating_cooling_degree_days!$F:$F,heating_cooling_degree_days!$A:$A,HDD!$B44,heating_cooling_degree_days!$C:$C,H$4)</f>
        <v>923.9</v>
      </c>
      <c r="I44" s="18">
        <f t="shared" si="1"/>
        <v>912.76903782088959</v>
      </c>
      <c r="J44" s="13">
        <f>SUMIFS(heating_cooling_degree_days!$F:$F,heating_cooling_degree_days!$A:$A,HDD!$B44,heating_cooling_degree_days!$C:$C,J$4)</f>
        <v>862.7</v>
      </c>
      <c r="K44" s="13">
        <f>SUMIFS(heating_cooling_degree_days!$F:$F,heating_cooling_degree_days!$A:$A,HDD!$B44,heating_cooling_degree_days!$C:$C,K$4)</f>
        <v>666.9</v>
      </c>
      <c r="L44" s="13">
        <f>SUMIFS(heating_cooling_degree_days!$F:$F,heating_cooling_degree_days!$A:$A,HDD!$B44,heating_cooling_degree_days!$C:$C,L$4)</f>
        <v>535.6</v>
      </c>
      <c r="M44" s="18">
        <f t="shared" si="2"/>
        <v>558.77240810556077</v>
      </c>
      <c r="N44" s="13">
        <f>SUMIFS(heating_cooling_degree_days!$F:$F,heating_cooling_degree_days!$A:$A,HDD!$B44,heating_cooling_degree_days!$C:$C,N$4)</f>
        <v>645.4</v>
      </c>
      <c r="O44" s="13">
        <f>SUMIFS(heating_cooling_degree_days!$F:$F,heating_cooling_degree_days!$A:$A,HDD!$B44,heating_cooling_degree_days!$C:$C,O$4)</f>
        <v>620.20000000000005</v>
      </c>
      <c r="P44" s="13">
        <f>SUMIFS(heating_cooling_degree_days!$F:$F,heating_cooling_degree_days!$A:$A,HDD!$B44,heating_cooling_degree_days!$C:$C,P$4)</f>
        <v>580.6</v>
      </c>
      <c r="Q44" s="13">
        <f>SUMIFS(heating_cooling_degree_days!$F:$F,heating_cooling_degree_days!$A:$A,HDD!$B44,heating_cooling_degree_days!$C:$C,Q$4)</f>
        <v>605.6</v>
      </c>
      <c r="R44" s="13">
        <f>SUMIFS(heating_cooling_degree_days!$F:$F,heating_cooling_degree_days!$A:$A,HDD!$B44,heating_cooling_degree_days!$C:$C,R$4)</f>
        <v>594.79999999999995</v>
      </c>
      <c r="S44" s="40">
        <f>'Provincial populations'!$N$54*HDD!C44+'Provincial populations'!$M$54*HDD!F44+'Provincial populations'!$L$54*HDD!I44+'Provincial populations'!$K$54*HDD!J44+'Provincial populations'!$J$54*HDD!M44+'Provincial populations'!$I$54*HDD!N44+'Provincial populations'!$H$54*HDD!O44+'Provincial populations'!$G$54*HDD!P44+'Provincial populations'!$F$54*HDD!Q44+'Provincial populations'!$E$54*HDD!R44</f>
        <v>615.40294673270932</v>
      </c>
    </row>
    <row r="45" spans="1:19" x14ac:dyDescent="0.2">
      <c r="A45" s="4">
        <f t="shared" si="0"/>
        <v>1983</v>
      </c>
      <c r="B45" s="16">
        <v>30317</v>
      </c>
      <c r="C45" s="13">
        <f>SUMIFS(heating_cooling_degree_days!$F:$F,heating_cooling_degree_days!$A:$A,HDD!$B45,heating_cooling_degree_days!$C:$C,C$4)</f>
        <v>364.6</v>
      </c>
      <c r="D45" s="13">
        <f>SUMIFS(heating_cooling_degree_days!$F:$F,heating_cooling_degree_days!$A:$A,HDD!$B45,heating_cooling_degree_days!$C:$C,D$4)</f>
        <v>876.4</v>
      </c>
      <c r="E45" s="13">
        <f>SUMIFS(heating_cooling_degree_days!$F:$F,heating_cooling_degree_days!$A:$A,HDD!$B45,heating_cooling_degree_days!$C:$C,E$4)</f>
        <v>700.2</v>
      </c>
      <c r="F45" s="18">
        <f t="shared" si="3"/>
        <v>785.55565707084622</v>
      </c>
      <c r="G45" s="13">
        <f>SUMIFS(heating_cooling_degree_days!$F:$F,heating_cooling_degree_days!$A:$A,HDD!$B45,heating_cooling_degree_days!$C:$C,G$4)</f>
        <v>912.1</v>
      </c>
      <c r="H45" s="13">
        <f>SUMIFS(heating_cooling_degree_days!$F:$F,heating_cooling_degree_days!$A:$A,HDD!$B45,heating_cooling_degree_days!$C:$C,H$4)</f>
        <v>950.6</v>
      </c>
      <c r="I45" s="18">
        <f t="shared" si="1"/>
        <v>933.52661179698214</v>
      </c>
      <c r="J45" s="13">
        <f>SUMIFS(heating_cooling_degree_days!$F:$F,heating_cooling_degree_days!$A:$A,HDD!$B45,heating_cooling_degree_days!$C:$C,J$4)</f>
        <v>942.1</v>
      </c>
      <c r="K45" s="13">
        <f>SUMIFS(heating_cooling_degree_days!$F:$F,heating_cooling_degree_days!$A:$A,HDD!$B45,heating_cooling_degree_days!$C:$C,K$4)</f>
        <v>824.5</v>
      </c>
      <c r="L45" s="13">
        <f>SUMIFS(heating_cooling_degree_days!$F:$F,heating_cooling_degree_days!$A:$A,HDD!$B45,heating_cooling_degree_days!$C:$C,L$4)</f>
        <v>684.5</v>
      </c>
      <c r="M45" s="18">
        <f t="shared" si="2"/>
        <v>709.20782280867104</v>
      </c>
      <c r="N45" s="13">
        <f>SUMIFS(heating_cooling_degree_days!$F:$F,heating_cooling_degree_days!$A:$A,HDD!$B45,heating_cooling_degree_days!$C:$C,N$4)</f>
        <v>801.4</v>
      </c>
      <c r="O45" s="13">
        <f>SUMIFS(heating_cooling_degree_days!$F:$F,heating_cooling_degree_days!$A:$A,HDD!$B45,heating_cooling_degree_days!$C:$C,O$4)</f>
        <v>738</v>
      </c>
      <c r="P45" s="13">
        <f>SUMIFS(heating_cooling_degree_days!$F:$F,heating_cooling_degree_days!$A:$A,HDD!$B45,heating_cooling_degree_days!$C:$C,P$4)</f>
        <v>673.1</v>
      </c>
      <c r="Q45" s="13">
        <f>SUMIFS(heating_cooling_degree_days!$F:$F,heating_cooling_degree_days!$A:$A,HDD!$B45,heating_cooling_degree_days!$C:$C,Q$4)</f>
        <v>723.2</v>
      </c>
      <c r="R45" s="13">
        <f>SUMIFS(heating_cooling_degree_days!$F:$F,heating_cooling_degree_days!$A:$A,HDD!$B45,heating_cooling_degree_days!$C:$C,R$4)</f>
        <v>646.29999999999995</v>
      </c>
      <c r="S45" s="40">
        <f>'Provincial populations'!$N$55*HDD!C45+'Provincial populations'!$M$55*HDD!F45+'Provincial populations'!$L$55*HDD!I45+'Provincial populations'!$K$55*HDD!J45+'Provincial populations'!$J$55*HDD!M45+'Provincial populations'!$I$55*HDD!N45+'Provincial populations'!$H$55*HDD!O45+'Provincial populations'!$G$55*HDD!P45+'Provincial populations'!$F$55*HDD!Q45+'Provincial populations'!$E$55*HDD!R45</f>
        <v>715.62224589304969</v>
      </c>
    </row>
    <row r="46" spans="1:19" x14ac:dyDescent="0.2">
      <c r="A46" s="4">
        <f t="shared" si="0"/>
        <v>1983</v>
      </c>
      <c r="B46" s="16">
        <v>30348</v>
      </c>
      <c r="C46" s="13">
        <f>SUMIFS(heating_cooling_degree_days!$F:$F,heating_cooling_degree_days!$A:$A,HDD!$B46,heating_cooling_degree_days!$C:$C,C$4)</f>
        <v>324.89999999999998</v>
      </c>
      <c r="D46" s="13">
        <f>SUMIFS(heating_cooling_degree_days!$F:$F,heating_cooling_degree_days!$A:$A,HDD!$B46,heating_cooling_degree_days!$C:$C,D$4)</f>
        <v>739.6</v>
      </c>
      <c r="E46" s="13">
        <f>SUMIFS(heating_cooling_degree_days!$F:$F,heating_cooling_degree_days!$A:$A,HDD!$B46,heating_cooling_degree_days!$C:$C,E$4)</f>
        <v>550.6</v>
      </c>
      <c r="F46" s="18">
        <f t="shared" si="3"/>
        <v>642.15629504194067</v>
      </c>
      <c r="G46" s="13">
        <f>SUMIFS(heating_cooling_degree_days!$F:$F,heating_cooling_degree_days!$A:$A,HDD!$B46,heating_cooling_degree_days!$C:$C,G$4)</f>
        <v>762.8</v>
      </c>
      <c r="H46" s="13">
        <f>SUMIFS(heating_cooling_degree_days!$F:$F,heating_cooling_degree_days!$A:$A,HDD!$B46,heating_cooling_degree_days!$C:$C,H$4)</f>
        <v>772</v>
      </c>
      <c r="I46" s="18">
        <f t="shared" si="1"/>
        <v>767.92012541642168</v>
      </c>
      <c r="J46" s="13">
        <f>SUMIFS(heating_cooling_degree_days!$F:$F,heating_cooling_degree_days!$A:$A,HDD!$B46,heating_cooling_degree_days!$C:$C,J$4)</f>
        <v>798.6</v>
      </c>
      <c r="K46" s="13">
        <f>SUMIFS(heating_cooling_degree_days!$F:$F,heating_cooling_degree_days!$A:$A,HDD!$B46,heating_cooling_degree_days!$C:$C,K$4)</f>
        <v>692.2</v>
      </c>
      <c r="L46" s="13">
        <f>SUMIFS(heating_cooling_degree_days!$F:$F,heating_cooling_degree_days!$A:$A,HDD!$B46,heating_cooling_degree_days!$C:$C,L$4)</f>
        <v>589.79999999999995</v>
      </c>
      <c r="M46" s="18">
        <f t="shared" si="2"/>
        <v>607.87200754005653</v>
      </c>
      <c r="N46" s="13">
        <f>SUMIFS(heating_cooling_degree_days!$F:$F,heating_cooling_degree_days!$A:$A,HDD!$B46,heating_cooling_degree_days!$C:$C,N$4)</f>
        <v>669.6</v>
      </c>
      <c r="O46" s="13">
        <f>SUMIFS(heating_cooling_degree_days!$F:$F,heating_cooling_degree_days!$A:$A,HDD!$B46,heating_cooling_degree_days!$C:$C,O$4)</f>
        <v>684.3</v>
      </c>
      <c r="P46" s="13">
        <f>SUMIFS(heating_cooling_degree_days!$F:$F,heating_cooling_degree_days!$A:$A,HDD!$B46,heating_cooling_degree_days!$C:$C,P$4)</f>
        <v>646.9</v>
      </c>
      <c r="Q46" s="13">
        <f>SUMIFS(heating_cooling_degree_days!$F:$F,heating_cooling_degree_days!$A:$A,HDD!$B46,heating_cooling_degree_days!$C:$C,Q$4)</f>
        <v>683.2</v>
      </c>
      <c r="R46" s="13">
        <f>SUMIFS(heating_cooling_degree_days!$F:$F,heating_cooling_degree_days!$A:$A,HDD!$B46,heating_cooling_degree_days!$C:$C,R$4)</f>
        <v>622.4</v>
      </c>
      <c r="S46" s="40">
        <f>'Provincial populations'!$N$55*HDD!C46+'Provincial populations'!$M$55*HDD!F46+'Provincial populations'!$L$55*HDD!I46+'Provincial populations'!$K$55*HDD!J46+'Provincial populations'!$J$55*HDD!M46+'Provincial populations'!$I$55*HDD!N46+'Provincial populations'!$H$55*HDD!O46+'Provincial populations'!$G$55*HDD!P46+'Provincial populations'!$F$55*HDD!Q46+'Provincial populations'!$E$55*HDD!R46</f>
        <v>611.43579386412557</v>
      </c>
    </row>
    <row r="47" spans="1:19" x14ac:dyDescent="0.2">
      <c r="A47" s="4">
        <f t="shared" si="0"/>
        <v>1983</v>
      </c>
      <c r="B47" s="16">
        <v>30376</v>
      </c>
      <c r="C47" s="13">
        <f>SUMIFS(heating_cooling_degree_days!$F:$F,heating_cooling_degree_days!$A:$A,HDD!$B47,heating_cooling_degree_days!$C:$C,C$4)</f>
        <v>304.5</v>
      </c>
      <c r="D47" s="13">
        <f>SUMIFS(heating_cooling_degree_days!$F:$F,heating_cooling_degree_days!$A:$A,HDD!$B47,heating_cooling_degree_days!$C:$C,D$4)</f>
        <v>695.8</v>
      </c>
      <c r="E47" s="13">
        <f>SUMIFS(heating_cooling_degree_days!$F:$F,heating_cooling_degree_days!$A:$A,HDD!$B47,heating_cooling_degree_days!$C:$C,E$4)</f>
        <v>638.70000000000005</v>
      </c>
      <c r="F47" s="18">
        <f t="shared" si="3"/>
        <v>666.3606584491788</v>
      </c>
      <c r="G47" s="13">
        <f>SUMIFS(heating_cooling_degree_days!$F:$F,heating_cooling_degree_days!$A:$A,HDD!$B47,heating_cooling_degree_days!$C:$C,G$4)</f>
        <v>752.2</v>
      </c>
      <c r="H47" s="13">
        <f>SUMIFS(heating_cooling_degree_days!$F:$F,heating_cooling_degree_days!$A:$A,HDD!$B47,heating_cooling_degree_days!$C:$C,H$4)</f>
        <v>745.8</v>
      </c>
      <c r="I47" s="18">
        <f t="shared" si="1"/>
        <v>748.63817362335885</v>
      </c>
      <c r="J47" s="13">
        <f>SUMIFS(heating_cooling_degree_days!$F:$F,heating_cooling_degree_days!$A:$A,HDD!$B47,heating_cooling_degree_days!$C:$C,J$4)</f>
        <v>702.6</v>
      </c>
      <c r="K47" s="13">
        <f>SUMIFS(heating_cooling_degree_days!$F:$F,heating_cooling_degree_days!$A:$A,HDD!$B47,heating_cooling_degree_days!$C:$C,K$4)</f>
        <v>592.29999999999995</v>
      </c>
      <c r="L47" s="13">
        <f>SUMIFS(heating_cooling_degree_days!$F:$F,heating_cooling_degree_days!$A:$A,HDD!$B47,heating_cooling_degree_days!$C:$C,L$4)</f>
        <v>541.5</v>
      </c>
      <c r="M47" s="18">
        <f t="shared" si="2"/>
        <v>550.46540999057493</v>
      </c>
      <c r="N47" s="13">
        <f>SUMIFS(heating_cooling_degree_days!$F:$F,heating_cooling_degree_days!$A:$A,HDD!$B47,heating_cooling_degree_days!$C:$C,N$4)</f>
        <v>561.70000000000005</v>
      </c>
      <c r="O47" s="13">
        <f>SUMIFS(heating_cooling_degree_days!$F:$F,heating_cooling_degree_days!$A:$A,HDD!$B47,heating_cooling_degree_days!$C:$C,O$4)</f>
        <v>567.70000000000005</v>
      </c>
      <c r="P47" s="13">
        <f>SUMIFS(heating_cooling_degree_days!$F:$F,heating_cooling_degree_days!$A:$A,HDD!$B47,heating_cooling_degree_days!$C:$C,P$4)</f>
        <v>559.1</v>
      </c>
      <c r="Q47" s="13">
        <f>SUMIFS(heating_cooling_degree_days!$F:$F,heating_cooling_degree_days!$A:$A,HDD!$B47,heating_cooling_degree_days!$C:$C,Q$4)</f>
        <v>589.6</v>
      </c>
      <c r="R47" s="13">
        <f>SUMIFS(heating_cooling_degree_days!$F:$F,heating_cooling_degree_days!$A:$A,HDD!$B47,heating_cooling_degree_days!$C:$C,R$4)</f>
        <v>594.1</v>
      </c>
      <c r="S47" s="40">
        <f>'Provincial populations'!$N$55*HDD!C47+'Provincial populations'!$M$55*HDD!F47+'Provincial populations'!$L$55*HDD!I47+'Provincial populations'!$K$55*HDD!J47+'Provincial populations'!$J$55*HDD!M47+'Provincial populations'!$I$55*HDD!N47+'Provincial populations'!$H$55*HDD!O47+'Provincial populations'!$G$55*HDD!P47+'Provincial populations'!$F$55*HDD!Q47+'Provincial populations'!$E$55*HDD!R47</f>
        <v>550.66663144062409</v>
      </c>
    </row>
    <row r="48" spans="1:19" x14ac:dyDescent="0.2">
      <c r="A48" s="4">
        <f t="shared" si="0"/>
        <v>1983</v>
      </c>
      <c r="B48" s="16">
        <v>30407</v>
      </c>
      <c r="C48" s="13">
        <f>SUMIFS(heating_cooling_degree_days!$F:$F,heating_cooling_degree_days!$A:$A,HDD!$B48,heating_cooling_degree_days!$C:$C,C$4)</f>
        <v>262.3</v>
      </c>
      <c r="D48" s="13">
        <f>SUMIFS(heating_cooling_degree_days!$F:$F,heating_cooling_degree_days!$A:$A,HDD!$B48,heating_cooling_degree_days!$C:$C,D$4)</f>
        <v>396.4</v>
      </c>
      <c r="E48" s="13">
        <f>SUMIFS(heating_cooling_degree_days!$F:$F,heating_cooling_degree_days!$A:$A,HDD!$B48,heating_cooling_degree_days!$C:$C,E$4)</f>
        <v>409.3</v>
      </c>
      <c r="F48" s="18">
        <f t="shared" si="3"/>
        <v>403.05091954475643</v>
      </c>
      <c r="G48" s="13">
        <f>SUMIFS(heating_cooling_degree_days!$F:$F,heating_cooling_degree_days!$A:$A,HDD!$B48,heating_cooling_degree_days!$C:$C,G$4)</f>
        <v>453.4</v>
      </c>
      <c r="H48" s="13">
        <f>SUMIFS(heating_cooling_degree_days!$F:$F,heating_cooling_degree_days!$A:$A,HDD!$B48,heating_cooling_degree_days!$C:$C,H$4)</f>
        <v>442.7</v>
      </c>
      <c r="I48" s="18">
        <f t="shared" si="1"/>
        <v>447.44507152655297</v>
      </c>
      <c r="J48" s="13">
        <f>SUMIFS(heating_cooling_degree_days!$F:$F,heating_cooling_degree_days!$A:$A,HDD!$B48,heating_cooling_degree_days!$C:$C,J$4)</f>
        <v>445.1</v>
      </c>
      <c r="K48" s="13">
        <f>SUMIFS(heating_cooling_degree_days!$F:$F,heating_cooling_degree_days!$A:$A,HDD!$B48,heating_cooling_degree_days!$C:$C,K$4)</f>
        <v>414.3</v>
      </c>
      <c r="L48" s="13">
        <f>SUMIFS(heating_cooling_degree_days!$F:$F,heating_cooling_degree_days!$A:$A,HDD!$B48,heating_cooling_degree_days!$C:$C,L$4)</f>
        <v>374.2</v>
      </c>
      <c r="M48" s="18">
        <f t="shared" si="2"/>
        <v>381.27702639019788</v>
      </c>
      <c r="N48" s="13">
        <f>SUMIFS(heating_cooling_degree_days!$F:$F,heating_cooling_degree_days!$A:$A,HDD!$B48,heating_cooling_degree_days!$C:$C,N$4)</f>
        <v>384</v>
      </c>
      <c r="O48" s="13">
        <f>SUMIFS(heating_cooling_degree_days!$F:$F,heating_cooling_degree_days!$A:$A,HDD!$B48,heating_cooling_degree_days!$C:$C,O$4)</f>
        <v>380.6</v>
      </c>
      <c r="P48" s="13">
        <f>SUMIFS(heating_cooling_degree_days!$F:$F,heating_cooling_degree_days!$A:$A,HDD!$B48,heating_cooling_degree_days!$C:$C,P$4)</f>
        <v>376.2</v>
      </c>
      <c r="Q48" s="13">
        <f>SUMIFS(heating_cooling_degree_days!$F:$F,heating_cooling_degree_days!$A:$A,HDD!$B48,heating_cooling_degree_days!$C:$C,Q$4)</f>
        <v>379.5</v>
      </c>
      <c r="R48" s="13">
        <f>SUMIFS(heating_cooling_degree_days!$F:$F,heating_cooling_degree_days!$A:$A,HDD!$B48,heating_cooling_degree_days!$C:$C,R$4)</f>
        <v>425.1</v>
      </c>
      <c r="S48" s="40">
        <f>'Provincial populations'!$N$55*HDD!C48+'Provincial populations'!$M$55*HDD!F48+'Provincial populations'!$L$55*HDD!I48+'Provincial populations'!$K$55*HDD!J48+'Provincial populations'!$J$55*HDD!M48+'Provincial populations'!$I$55*HDD!N48+'Provincial populations'!$H$55*HDD!O48+'Provincial populations'!$G$55*HDD!P48+'Provincial populations'!$F$55*HDD!Q48+'Provincial populations'!$E$55*HDD!R48</f>
        <v>375.36167908412358</v>
      </c>
    </row>
    <row r="49" spans="1:19" x14ac:dyDescent="0.2">
      <c r="A49" s="4">
        <f t="shared" si="0"/>
        <v>1983</v>
      </c>
      <c r="B49" s="16">
        <v>30437</v>
      </c>
      <c r="C49" s="13">
        <f>SUMIFS(heating_cooling_degree_days!$F:$F,heating_cooling_degree_days!$A:$A,HDD!$B49,heating_cooling_degree_days!$C:$C,C$4)</f>
        <v>140.6</v>
      </c>
      <c r="D49" s="13">
        <f>SUMIFS(heating_cooling_degree_days!$F:$F,heating_cooling_degree_days!$A:$A,HDD!$B49,heating_cooling_degree_days!$C:$C,D$4)</f>
        <v>251.5</v>
      </c>
      <c r="E49" s="13">
        <f>SUMIFS(heating_cooling_degree_days!$F:$F,heating_cooling_degree_days!$A:$A,HDD!$B49,heating_cooling_degree_days!$C:$C,E$4)</f>
        <v>247.9</v>
      </c>
      <c r="F49" s="18">
        <f t="shared" si="3"/>
        <v>249.6439294293703</v>
      </c>
      <c r="G49" s="13">
        <f>SUMIFS(heating_cooling_degree_days!$F:$F,heating_cooling_degree_days!$A:$A,HDD!$B49,heating_cooling_degree_days!$C:$C,G$4)</f>
        <v>277.2</v>
      </c>
      <c r="H49" s="13">
        <f>SUMIFS(heating_cooling_degree_days!$F:$F,heating_cooling_degree_days!$A:$A,HDD!$B49,heating_cooling_degree_days!$C:$C,H$4)</f>
        <v>281.39999999999998</v>
      </c>
      <c r="I49" s="18">
        <f t="shared" si="1"/>
        <v>279.53744855967079</v>
      </c>
      <c r="J49" s="13">
        <f>SUMIFS(heating_cooling_degree_days!$F:$F,heating_cooling_degree_days!$A:$A,HDD!$B49,heating_cooling_degree_days!$C:$C,J$4)</f>
        <v>300.2</v>
      </c>
      <c r="K49" s="13">
        <f>SUMIFS(heating_cooling_degree_days!$F:$F,heating_cooling_degree_days!$A:$A,HDD!$B49,heating_cooling_degree_days!$C:$C,K$4)</f>
        <v>229.3</v>
      </c>
      <c r="L49" s="13">
        <f>SUMIFS(heating_cooling_degree_days!$F:$F,heating_cooling_degree_days!$A:$A,HDD!$B49,heating_cooling_degree_days!$C:$C,L$4)</f>
        <v>245.5</v>
      </c>
      <c r="M49" s="18">
        <f t="shared" si="2"/>
        <v>242.6409519321395</v>
      </c>
      <c r="N49" s="13">
        <f>SUMIFS(heating_cooling_degree_days!$F:$F,heating_cooling_degree_days!$A:$A,HDD!$B49,heating_cooling_degree_days!$C:$C,N$4)</f>
        <v>215.4</v>
      </c>
      <c r="O49" s="13">
        <f>SUMIFS(heating_cooling_degree_days!$F:$F,heating_cooling_degree_days!$A:$A,HDD!$B49,heating_cooling_degree_days!$C:$C,O$4)</f>
        <v>274.8</v>
      </c>
      <c r="P49" s="13">
        <f>SUMIFS(heating_cooling_degree_days!$F:$F,heating_cooling_degree_days!$A:$A,HDD!$B49,heating_cooling_degree_days!$C:$C,P$4)</f>
        <v>250.4</v>
      </c>
      <c r="Q49" s="13">
        <f>SUMIFS(heating_cooling_degree_days!$F:$F,heating_cooling_degree_days!$A:$A,HDD!$B49,heating_cooling_degree_days!$C:$C,Q$4)</f>
        <v>262.8</v>
      </c>
      <c r="R49" s="13">
        <f>SUMIFS(heating_cooling_degree_days!$F:$F,heating_cooling_degree_days!$A:$A,HDD!$B49,heating_cooling_degree_days!$C:$C,R$4)</f>
        <v>334.3</v>
      </c>
      <c r="S49" s="40">
        <f>'Provincial populations'!$N$55*HDD!C49+'Provincial populations'!$M$55*HDD!F49+'Provincial populations'!$L$55*HDD!I49+'Provincial populations'!$K$55*HDD!J49+'Provincial populations'!$J$55*HDD!M49+'Provincial populations'!$I$55*HDD!N49+'Provincial populations'!$H$55*HDD!O49+'Provincial populations'!$G$55*HDD!P49+'Provincial populations'!$F$55*HDD!Q49+'Provincial populations'!$E$55*HDD!R49</f>
        <v>231.0280736140613</v>
      </c>
    </row>
    <row r="50" spans="1:19" x14ac:dyDescent="0.2">
      <c r="A50" s="4">
        <f t="shared" si="0"/>
        <v>1983</v>
      </c>
      <c r="B50" s="16">
        <v>30468</v>
      </c>
      <c r="C50" s="13">
        <f>SUMIFS(heating_cooling_degree_days!$F:$F,heating_cooling_degree_days!$A:$A,HDD!$B50,heating_cooling_degree_days!$C:$C,C$4)</f>
        <v>82.4</v>
      </c>
      <c r="D50" s="13">
        <f>SUMIFS(heating_cooling_degree_days!$F:$F,heating_cooling_degree_days!$A:$A,HDD!$B50,heating_cooling_degree_days!$C:$C,D$4)</f>
        <v>137.69999999999999</v>
      </c>
      <c r="E50" s="13">
        <f>SUMIFS(heating_cooling_degree_days!$F:$F,heating_cooling_degree_days!$A:$A,HDD!$B50,heating_cooling_degree_days!$C:$C,E$4)</f>
        <v>121.4</v>
      </c>
      <c r="F50" s="18">
        <f t="shared" si="3"/>
        <v>129.29612491631551</v>
      </c>
      <c r="G50" s="13">
        <f>SUMIFS(heating_cooling_degree_days!$F:$F,heating_cooling_degree_days!$A:$A,HDD!$B50,heating_cooling_degree_days!$C:$C,G$4)</f>
        <v>86.9</v>
      </c>
      <c r="H50" s="13">
        <f>SUMIFS(heating_cooling_degree_days!$F:$F,heating_cooling_degree_days!$A:$A,HDD!$B50,heating_cooling_degree_days!$C:$C,H$4)</f>
        <v>75.900000000000006</v>
      </c>
      <c r="I50" s="18">
        <f t="shared" si="1"/>
        <v>80.778110915147963</v>
      </c>
      <c r="J50" s="13">
        <f>SUMIFS(heating_cooling_degree_days!$F:$F,heating_cooling_degree_days!$A:$A,HDD!$B50,heating_cooling_degree_days!$C:$C,J$4)</f>
        <v>65.599999999999994</v>
      </c>
      <c r="K50" s="13">
        <f>SUMIFS(heating_cooling_degree_days!$F:$F,heating_cooling_degree_days!$A:$A,HDD!$B50,heating_cooling_degree_days!$C:$C,K$4)</f>
        <v>45.1</v>
      </c>
      <c r="L50" s="13">
        <f>SUMIFS(heating_cooling_degree_days!$F:$F,heating_cooling_degree_days!$A:$A,HDD!$B50,heating_cooling_degree_days!$C:$C,L$4)</f>
        <v>50.7</v>
      </c>
      <c r="M50" s="18">
        <f t="shared" si="2"/>
        <v>49.711687087653161</v>
      </c>
      <c r="N50" s="13">
        <f>SUMIFS(heating_cooling_degree_days!$F:$F,heating_cooling_degree_days!$A:$A,HDD!$B50,heating_cooling_degree_days!$C:$C,N$4)</f>
        <v>49.5</v>
      </c>
      <c r="O50" s="13">
        <f>SUMIFS(heating_cooling_degree_days!$F:$F,heating_cooling_degree_days!$A:$A,HDD!$B50,heating_cooling_degree_days!$C:$C,O$4)</f>
        <v>110.4</v>
      </c>
      <c r="P50" s="13">
        <f>SUMIFS(heating_cooling_degree_days!$F:$F,heating_cooling_degree_days!$A:$A,HDD!$B50,heating_cooling_degree_days!$C:$C,P$4)</f>
        <v>80.2</v>
      </c>
      <c r="Q50" s="13">
        <f>SUMIFS(heating_cooling_degree_days!$F:$F,heating_cooling_degree_days!$A:$A,HDD!$B50,heating_cooling_degree_days!$C:$C,Q$4)</f>
        <v>93.3</v>
      </c>
      <c r="R50" s="13">
        <f>SUMIFS(heating_cooling_degree_days!$F:$F,heating_cooling_degree_days!$A:$A,HDD!$B50,heating_cooling_degree_days!$C:$C,R$4)</f>
        <v>196.7</v>
      </c>
      <c r="S50" s="40">
        <f>'Provincial populations'!$N$55*HDD!C50+'Provincial populations'!$M$55*HDD!F50+'Provincial populations'!$L$55*HDD!I50+'Provincial populations'!$K$55*HDD!J50+'Provincial populations'!$J$55*HDD!M50+'Provincial populations'!$I$55*HDD!N50+'Provincial populations'!$H$55*HDD!O50+'Provincial populations'!$G$55*HDD!P50+'Provincial populations'!$F$55*HDD!Q50+'Provincial populations'!$E$55*HDD!R50</f>
        <v>68.981925043537402</v>
      </c>
    </row>
    <row r="51" spans="1:19" x14ac:dyDescent="0.2">
      <c r="A51" s="4">
        <f t="shared" si="0"/>
        <v>1983</v>
      </c>
      <c r="B51" s="16">
        <v>30498</v>
      </c>
      <c r="C51" s="13">
        <f>SUMIFS(heating_cooling_degree_days!$F:$F,heating_cooling_degree_days!$A:$A,HDD!$B51,heating_cooling_degree_days!$C:$C,C$4)</f>
        <v>45.4</v>
      </c>
      <c r="D51" s="13">
        <f>SUMIFS(heating_cooling_degree_days!$F:$F,heating_cooling_degree_days!$A:$A,HDD!$B51,heating_cooling_degree_days!$C:$C,D$4)</f>
        <v>52.4</v>
      </c>
      <c r="E51" s="13">
        <f>SUMIFS(heating_cooling_degree_days!$F:$F,heating_cooling_degree_days!$A:$A,HDD!$B51,heating_cooling_degree_days!$C:$C,E$4)</f>
        <v>55.3</v>
      </c>
      <c r="F51" s="18">
        <f t="shared" si="3"/>
        <v>53.895167959673927</v>
      </c>
      <c r="G51" s="13">
        <f>SUMIFS(heating_cooling_degree_days!$F:$F,heating_cooling_degree_days!$A:$A,HDD!$B51,heating_cooling_degree_days!$C:$C,G$4)</f>
        <v>15.2</v>
      </c>
      <c r="H51" s="13">
        <f>SUMIFS(heating_cooling_degree_days!$F:$F,heating_cooling_degree_days!$A:$A,HDD!$B51,heating_cooling_degree_days!$C:$C,H$4)</f>
        <v>16.3</v>
      </c>
      <c r="I51" s="18">
        <f t="shared" si="1"/>
        <v>15.812188908485204</v>
      </c>
      <c r="J51" s="13">
        <f>SUMIFS(heating_cooling_degree_days!$F:$F,heating_cooling_degree_days!$A:$A,HDD!$B51,heating_cooling_degree_days!$C:$C,J$4)</f>
        <v>12</v>
      </c>
      <c r="K51" s="13">
        <f>SUMIFS(heating_cooling_degree_days!$F:$F,heating_cooling_degree_days!$A:$A,HDD!$B51,heating_cooling_degree_days!$C:$C,K$4)</f>
        <v>3.2</v>
      </c>
      <c r="L51" s="13">
        <f>SUMIFS(heating_cooling_degree_days!$F:$F,heating_cooling_degree_days!$A:$A,HDD!$B51,heating_cooling_degree_days!$C:$C,L$4)</f>
        <v>7.8</v>
      </c>
      <c r="M51" s="18">
        <f t="shared" si="2"/>
        <v>6.9881715362865213</v>
      </c>
      <c r="N51" s="13">
        <f>SUMIFS(heating_cooling_degree_days!$F:$F,heating_cooling_degree_days!$A:$A,HDD!$B51,heating_cooling_degree_days!$C:$C,N$4)</f>
        <v>5.6</v>
      </c>
      <c r="O51" s="13">
        <f>SUMIFS(heating_cooling_degree_days!$F:$F,heating_cooling_degree_days!$A:$A,HDD!$B51,heating_cooling_degree_days!$C:$C,O$4)</f>
        <v>31.2</v>
      </c>
      <c r="P51" s="13">
        <f>SUMIFS(heating_cooling_degree_days!$F:$F,heating_cooling_degree_days!$A:$A,HDD!$B51,heating_cooling_degree_days!$C:$C,P$4)</f>
        <v>21</v>
      </c>
      <c r="Q51" s="13">
        <f>SUMIFS(heating_cooling_degree_days!$F:$F,heating_cooling_degree_days!$A:$A,HDD!$B51,heating_cooling_degree_days!$C:$C,Q$4)</f>
        <v>31.7</v>
      </c>
      <c r="R51" s="13">
        <f>SUMIFS(heating_cooling_degree_days!$F:$F,heating_cooling_degree_days!$A:$A,HDD!$B51,heating_cooling_degree_days!$C:$C,R$4)</f>
        <v>66.7</v>
      </c>
      <c r="S51" s="40">
        <f>'Provincial populations'!$N$55*HDD!C51+'Provincial populations'!$M$55*HDD!F51+'Provincial populations'!$L$55*HDD!I51+'Provincial populations'!$K$55*HDD!J51+'Provincial populations'!$J$55*HDD!M51+'Provincial populations'!$I$55*HDD!N51+'Provincial populations'!$H$55*HDD!O51+'Provincial populations'!$G$55*HDD!P51+'Provincial populations'!$F$55*HDD!Q51+'Provincial populations'!$E$55*HDD!R51</f>
        <v>18.640058381393764</v>
      </c>
    </row>
    <row r="52" spans="1:19" x14ac:dyDescent="0.2">
      <c r="A52" s="4">
        <f t="shared" si="0"/>
        <v>1983</v>
      </c>
      <c r="B52" s="16">
        <v>30529</v>
      </c>
      <c r="C52" s="13">
        <f>SUMIFS(heating_cooling_degree_days!$F:$F,heating_cooling_degree_days!$A:$A,HDD!$B52,heating_cooling_degree_days!$C:$C,C$4)</f>
        <v>17.899999999999999</v>
      </c>
      <c r="D52" s="13">
        <f>SUMIFS(heating_cooling_degree_days!$F:$F,heating_cooling_degree_days!$A:$A,HDD!$B52,heating_cooling_degree_days!$C:$C,D$4)</f>
        <v>61</v>
      </c>
      <c r="E52" s="13">
        <f>SUMIFS(heating_cooling_degree_days!$F:$F,heating_cooling_degree_days!$A:$A,HDD!$B52,heating_cooling_degree_days!$C:$C,E$4)</f>
        <v>32.6</v>
      </c>
      <c r="F52" s="18">
        <f t="shared" si="3"/>
        <v>46.357665498365691</v>
      </c>
      <c r="G52" s="13">
        <f>SUMIFS(heating_cooling_degree_days!$F:$F,heating_cooling_degree_days!$A:$A,HDD!$B52,heating_cooling_degree_days!$C:$C,G$4)</f>
        <v>8.8000000000000007</v>
      </c>
      <c r="H52" s="13">
        <f>SUMIFS(heating_cooling_degree_days!$F:$F,heating_cooling_degree_days!$A:$A,HDD!$B52,heating_cooling_degree_days!$C:$C,H$4)</f>
        <v>11.6</v>
      </c>
      <c r="I52" s="18">
        <f t="shared" si="1"/>
        <v>10.358299039780523</v>
      </c>
      <c r="J52" s="13">
        <f>SUMIFS(heating_cooling_degree_days!$F:$F,heating_cooling_degree_days!$A:$A,HDD!$B52,heating_cooling_degree_days!$C:$C,J$4)</f>
        <v>5.8</v>
      </c>
      <c r="K52" s="13">
        <f>SUMIFS(heating_cooling_degree_days!$F:$F,heating_cooling_degree_days!$A:$A,HDD!$B52,heating_cooling_degree_days!$C:$C,K$4)</f>
        <v>9.4</v>
      </c>
      <c r="L52" s="13">
        <f>SUMIFS(heating_cooling_degree_days!$F:$F,heating_cooling_degree_days!$A:$A,HDD!$B52,heating_cooling_degree_days!$C:$C,L$4)</f>
        <v>7.5</v>
      </c>
      <c r="M52" s="18">
        <f t="shared" si="2"/>
        <v>7.8353204524033933</v>
      </c>
      <c r="N52" s="13">
        <f>SUMIFS(heating_cooling_degree_days!$F:$F,heating_cooling_degree_days!$A:$A,HDD!$B52,heating_cooling_degree_days!$C:$C,N$4)</f>
        <v>11.7</v>
      </c>
      <c r="O52" s="13">
        <f>SUMIFS(heating_cooling_degree_days!$F:$F,heating_cooling_degree_days!$A:$A,HDD!$B52,heating_cooling_degree_days!$C:$C,O$4)</f>
        <v>34.200000000000003</v>
      </c>
      <c r="P52" s="13">
        <f>SUMIFS(heating_cooling_degree_days!$F:$F,heating_cooling_degree_days!$A:$A,HDD!$B52,heating_cooling_degree_days!$C:$C,P$4)</f>
        <v>36.4</v>
      </c>
      <c r="Q52" s="13">
        <f>SUMIFS(heating_cooling_degree_days!$F:$F,heating_cooling_degree_days!$A:$A,HDD!$B52,heating_cooling_degree_days!$C:$C,Q$4)</f>
        <v>36.1</v>
      </c>
      <c r="R52" s="13">
        <f>SUMIFS(heating_cooling_degree_days!$F:$F,heating_cooling_degree_days!$A:$A,HDD!$B52,heating_cooling_degree_days!$C:$C,R$4)</f>
        <v>133.5</v>
      </c>
      <c r="S52" s="40">
        <f>'Provincial populations'!$N$55*HDD!C52+'Provincial populations'!$M$55*HDD!F52+'Provincial populations'!$L$55*HDD!I52+'Provincial populations'!$K$55*HDD!J52+'Provincial populations'!$J$55*HDD!M52+'Provincial populations'!$I$55*HDD!N52+'Provincial populations'!$H$55*HDD!O52+'Provincial populations'!$G$55*HDD!P52+'Provincial populations'!$F$55*HDD!Q52+'Provincial populations'!$E$55*HDD!R52</f>
        <v>18.350765013699679</v>
      </c>
    </row>
    <row r="53" spans="1:19" x14ac:dyDescent="0.2">
      <c r="A53" s="4">
        <f t="shared" si="0"/>
        <v>1983</v>
      </c>
      <c r="B53" s="16">
        <v>30560</v>
      </c>
      <c r="C53" s="13">
        <f>SUMIFS(heating_cooling_degree_days!$F:$F,heating_cooling_degree_days!$A:$A,HDD!$B53,heating_cooling_degree_days!$C:$C,C$4)</f>
        <v>134.80000000000001</v>
      </c>
      <c r="D53" s="13">
        <f>SUMIFS(heating_cooling_degree_days!$F:$F,heating_cooling_degree_days!$A:$A,HDD!$B53,heating_cooling_degree_days!$C:$C,D$4)</f>
        <v>288.7</v>
      </c>
      <c r="E53" s="13">
        <f>SUMIFS(heating_cooling_degree_days!$F:$F,heating_cooling_degree_days!$A:$A,HDD!$B53,heating_cooling_degree_days!$C:$C,E$4)</f>
        <v>246.2</v>
      </c>
      <c r="F53" s="18">
        <f t="shared" si="3"/>
        <v>266.78805576339937</v>
      </c>
      <c r="G53" s="13">
        <f>SUMIFS(heating_cooling_degree_days!$F:$F,heating_cooling_degree_days!$A:$A,HDD!$B53,heating_cooling_degree_days!$C:$C,G$4)</f>
        <v>240</v>
      </c>
      <c r="H53" s="13">
        <f>SUMIFS(heating_cooling_degree_days!$F:$F,heating_cooling_degree_days!$A:$A,HDD!$B53,heating_cooling_degree_days!$C:$C,H$4)</f>
        <v>240.5</v>
      </c>
      <c r="I53" s="18">
        <f t="shared" si="1"/>
        <v>240.2782676856751</v>
      </c>
      <c r="J53" s="13">
        <f>SUMIFS(heating_cooling_degree_days!$F:$F,heating_cooling_degree_days!$A:$A,HDD!$B53,heating_cooling_degree_days!$C:$C,J$4)</f>
        <v>180.6</v>
      </c>
      <c r="K53" s="13">
        <f>SUMIFS(heating_cooling_degree_days!$F:$F,heating_cooling_degree_days!$A:$A,HDD!$B53,heating_cooling_degree_days!$C:$C,K$4)</f>
        <v>76.400000000000006</v>
      </c>
      <c r="L53" s="13">
        <f>SUMIFS(heating_cooling_degree_days!$F:$F,heating_cooling_degree_days!$A:$A,HDD!$B53,heating_cooling_degree_days!$C:$C,L$4)</f>
        <v>82.4</v>
      </c>
      <c r="M53" s="18">
        <f t="shared" si="2"/>
        <v>81.341093308199817</v>
      </c>
      <c r="N53" s="13">
        <f>SUMIFS(heating_cooling_degree_days!$F:$F,heating_cooling_degree_days!$A:$A,HDD!$B53,heating_cooling_degree_days!$C:$C,N$4)</f>
        <v>79.400000000000006</v>
      </c>
      <c r="O53" s="13">
        <f>SUMIFS(heating_cooling_degree_days!$F:$F,heating_cooling_degree_days!$A:$A,HDD!$B53,heating_cooling_degree_days!$C:$C,O$4)</f>
        <v>112.6</v>
      </c>
      <c r="P53" s="13">
        <f>SUMIFS(heating_cooling_degree_days!$F:$F,heating_cooling_degree_days!$A:$A,HDD!$B53,heating_cooling_degree_days!$C:$C,P$4)</f>
        <v>83.4</v>
      </c>
      <c r="Q53" s="13">
        <f>SUMIFS(heating_cooling_degree_days!$F:$F,heating_cooling_degree_days!$A:$A,HDD!$B53,heating_cooling_degree_days!$C:$C,Q$4)</f>
        <v>98.8</v>
      </c>
      <c r="R53" s="13">
        <f>SUMIFS(heating_cooling_degree_days!$F:$F,heating_cooling_degree_days!$A:$A,HDD!$B53,heating_cooling_degree_days!$C:$C,R$4)</f>
        <v>185.9</v>
      </c>
      <c r="S53" s="40">
        <f>'Provincial populations'!$N$55*HDD!C53+'Provincial populations'!$M$55*HDD!F53+'Provincial populations'!$L$55*HDD!I53+'Provincial populations'!$K$55*HDD!J53+'Provincial populations'!$J$55*HDD!M53+'Provincial populations'!$I$55*HDD!N53+'Provincial populations'!$H$55*HDD!O53+'Provincial populations'!$G$55*HDD!P53+'Provincial populations'!$F$55*HDD!Q53+'Provincial populations'!$E$55*HDD!R53</f>
        <v>118.06849796457558</v>
      </c>
    </row>
    <row r="54" spans="1:19" x14ac:dyDescent="0.2">
      <c r="A54" s="4">
        <f t="shared" si="0"/>
        <v>1983</v>
      </c>
      <c r="B54" s="16">
        <v>30590</v>
      </c>
      <c r="C54" s="13">
        <f>SUMIFS(heating_cooling_degree_days!$F:$F,heating_cooling_degree_days!$A:$A,HDD!$B54,heating_cooling_degree_days!$C:$C,C$4)</f>
        <v>264.89999999999998</v>
      </c>
      <c r="D54" s="13">
        <f>SUMIFS(heating_cooling_degree_days!$F:$F,heating_cooling_degree_days!$A:$A,HDD!$B54,heating_cooling_degree_days!$C:$C,D$4)</f>
        <v>414.6</v>
      </c>
      <c r="E54" s="13">
        <f>SUMIFS(heating_cooling_degree_days!$F:$F,heating_cooling_degree_days!$A:$A,HDD!$B54,heating_cooling_degree_days!$C:$C,E$4)</f>
        <v>371.9</v>
      </c>
      <c r="F54" s="18">
        <f t="shared" si="3"/>
        <v>392.58494073169766</v>
      </c>
      <c r="G54" s="13">
        <f>SUMIFS(heating_cooling_degree_days!$F:$F,heating_cooling_degree_days!$A:$A,HDD!$B54,heating_cooling_degree_days!$C:$C,G$4)</f>
        <v>372.7</v>
      </c>
      <c r="H54" s="13">
        <f>SUMIFS(heating_cooling_degree_days!$F:$F,heating_cooling_degree_days!$A:$A,HDD!$B54,heating_cooling_degree_days!$C:$C,H$4)</f>
        <v>385.1</v>
      </c>
      <c r="I54" s="18">
        <f t="shared" si="1"/>
        <v>379.60103860474231</v>
      </c>
      <c r="J54" s="13">
        <f>SUMIFS(heating_cooling_degree_days!$F:$F,heating_cooling_degree_days!$A:$A,HDD!$B54,heating_cooling_degree_days!$C:$C,J$4)</f>
        <v>383.4</v>
      </c>
      <c r="K54" s="13">
        <f>SUMIFS(heating_cooling_degree_days!$F:$F,heating_cooling_degree_days!$A:$A,HDD!$B54,heating_cooling_degree_days!$C:$C,K$4)</f>
        <v>309</v>
      </c>
      <c r="L54" s="13">
        <f>SUMIFS(heating_cooling_degree_days!$F:$F,heating_cooling_degree_days!$A:$A,HDD!$B54,heating_cooling_degree_days!$C:$C,L$4)</f>
        <v>285.10000000000002</v>
      </c>
      <c r="M54" s="18">
        <f t="shared" si="2"/>
        <v>289.31797832233747</v>
      </c>
      <c r="N54" s="13">
        <f>SUMIFS(heating_cooling_degree_days!$F:$F,heating_cooling_degree_days!$A:$A,HDD!$B54,heating_cooling_degree_days!$C:$C,N$4)</f>
        <v>297.10000000000002</v>
      </c>
      <c r="O54" s="13">
        <f>SUMIFS(heating_cooling_degree_days!$F:$F,heating_cooling_degree_days!$A:$A,HDD!$B54,heating_cooling_degree_days!$C:$C,O$4)</f>
        <v>306.89999999999998</v>
      </c>
      <c r="P54" s="13">
        <f>SUMIFS(heating_cooling_degree_days!$F:$F,heating_cooling_degree_days!$A:$A,HDD!$B54,heating_cooling_degree_days!$C:$C,P$4)</f>
        <v>278.2</v>
      </c>
      <c r="Q54" s="13">
        <f>SUMIFS(heating_cooling_degree_days!$F:$F,heating_cooling_degree_days!$A:$A,HDD!$B54,heating_cooling_degree_days!$C:$C,Q$4)</f>
        <v>280.3</v>
      </c>
      <c r="R54" s="13">
        <f>SUMIFS(heating_cooling_degree_days!$F:$F,heating_cooling_degree_days!$A:$A,HDD!$B54,heating_cooling_degree_days!$C:$C,R$4)</f>
        <v>318.60000000000002</v>
      </c>
      <c r="S54" s="40">
        <f>'Provincial populations'!$N$55*HDD!C54+'Provincial populations'!$M$55*HDD!F54+'Provincial populations'!$L$55*HDD!I54+'Provincial populations'!$K$55*HDD!J54+'Provincial populations'!$J$55*HDD!M54+'Provincial populations'!$I$55*HDD!N54+'Provincial populations'!$H$55*HDD!O54+'Provincial populations'!$G$55*HDD!P54+'Provincial populations'!$F$55*HDD!Q54+'Provincial populations'!$E$55*HDD!R54</f>
        <v>305.67346094368912</v>
      </c>
    </row>
    <row r="55" spans="1:19" x14ac:dyDescent="0.2">
      <c r="A55" s="4">
        <f t="shared" si="0"/>
        <v>1983</v>
      </c>
      <c r="B55" s="16">
        <v>30621</v>
      </c>
      <c r="C55" s="13">
        <f>SUMIFS(heating_cooling_degree_days!$F:$F,heating_cooling_degree_days!$A:$A,HDD!$B55,heating_cooling_degree_days!$C:$C,C$4)</f>
        <v>312.89999999999998</v>
      </c>
      <c r="D55" s="13">
        <f>SUMIFS(heating_cooling_degree_days!$F:$F,heating_cooling_degree_days!$A:$A,HDD!$B55,heating_cooling_degree_days!$C:$C,D$4)</f>
        <v>665.8</v>
      </c>
      <c r="E55" s="13">
        <f>SUMIFS(heating_cooling_degree_days!$F:$F,heating_cooling_degree_days!$A:$A,HDD!$B55,heating_cooling_degree_days!$C:$C,E$4)</f>
        <v>605.70000000000005</v>
      </c>
      <c r="F55" s="18">
        <f t="shared" si="3"/>
        <v>634.81393297365412</v>
      </c>
      <c r="G55" s="13">
        <f>SUMIFS(heating_cooling_degree_days!$F:$F,heating_cooling_degree_days!$A:$A,HDD!$B55,heating_cooling_degree_days!$C:$C,G$4)</f>
        <v>622.70000000000005</v>
      </c>
      <c r="H55" s="13">
        <f>SUMIFS(heating_cooling_degree_days!$F:$F,heating_cooling_degree_days!$A:$A,HDD!$B55,heating_cooling_degree_days!$C:$C,H$4)</f>
        <v>620.70000000000005</v>
      </c>
      <c r="I55" s="18">
        <f t="shared" si="1"/>
        <v>621.58692925729974</v>
      </c>
      <c r="J55" s="13">
        <f>SUMIFS(heating_cooling_degree_days!$F:$F,heating_cooling_degree_days!$A:$A,HDD!$B55,heating_cooling_degree_days!$C:$C,J$4)</f>
        <v>597</v>
      </c>
      <c r="K55" s="13">
        <f>SUMIFS(heating_cooling_degree_days!$F:$F,heating_cooling_degree_days!$A:$A,HDD!$B55,heating_cooling_degree_days!$C:$C,K$4)</f>
        <v>502.8</v>
      </c>
      <c r="L55" s="13">
        <f>SUMIFS(heating_cooling_degree_days!$F:$F,heating_cooling_degree_days!$A:$A,HDD!$B55,heating_cooling_degree_days!$C:$C,L$4)</f>
        <v>440.7</v>
      </c>
      <c r="M55" s="18">
        <f t="shared" si="2"/>
        <v>451.65968426013194</v>
      </c>
      <c r="N55" s="13">
        <f>SUMIFS(heating_cooling_degree_days!$F:$F,heating_cooling_degree_days!$A:$A,HDD!$B55,heating_cooling_degree_days!$C:$C,N$4)</f>
        <v>482.1</v>
      </c>
      <c r="O55" s="13">
        <f>SUMIFS(heating_cooling_degree_days!$F:$F,heating_cooling_degree_days!$A:$A,HDD!$B55,heating_cooling_degree_days!$C:$C,O$4)</f>
        <v>438.4</v>
      </c>
      <c r="P55" s="13">
        <f>SUMIFS(heating_cooling_degree_days!$F:$F,heating_cooling_degree_days!$A:$A,HDD!$B55,heating_cooling_degree_days!$C:$C,P$4)</f>
        <v>407.4</v>
      </c>
      <c r="Q55" s="13">
        <f>SUMIFS(heating_cooling_degree_days!$F:$F,heating_cooling_degree_days!$A:$A,HDD!$B55,heating_cooling_degree_days!$C:$C,Q$4)</f>
        <v>419.8</v>
      </c>
      <c r="R55" s="13">
        <f>SUMIFS(heating_cooling_degree_days!$F:$F,heating_cooling_degree_days!$A:$A,HDD!$B55,heating_cooling_degree_days!$C:$C,R$4)</f>
        <v>473.4</v>
      </c>
      <c r="S55" s="40">
        <f>'Provincial populations'!$N$55*HDD!C55+'Provincial populations'!$M$55*HDD!F55+'Provincial populations'!$L$55*HDD!I55+'Provincial populations'!$K$55*HDD!J55+'Provincial populations'!$J$55*HDD!M55+'Provincial populations'!$I$55*HDD!N55+'Provincial populations'!$H$55*HDD!O55+'Provincial populations'!$G$55*HDD!P55+'Provincial populations'!$F$55*HDD!Q55+'Provincial populations'!$E$55*HDD!R55</f>
        <v>470.86595081061228</v>
      </c>
    </row>
    <row r="56" spans="1:19" x14ac:dyDescent="0.2">
      <c r="A56" s="4">
        <f t="shared" si="0"/>
        <v>1983</v>
      </c>
      <c r="B56" s="16">
        <v>30651</v>
      </c>
      <c r="C56" s="13">
        <f>SUMIFS(heating_cooling_degree_days!$F:$F,heating_cooling_degree_days!$A:$A,HDD!$B56,heating_cooling_degree_days!$C:$C,C$4)</f>
        <v>538.70000000000005</v>
      </c>
      <c r="D56" s="13">
        <f>SUMIFS(heating_cooling_degree_days!$F:$F,heating_cooling_degree_days!$A:$A,HDD!$B56,heating_cooling_degree_days!$C:$C,D$4)</f>
        <v>1162.9000000000001</v>
      </c>
      <c r="E56" s="13">
        <f>SUMIFS(heating_cooling_degree_days!$F:$F,heating_cooling_degree_days!$A:$A,HDD!$B56,heating_cooling_degree_days!$C:$C,E$4)</f>
        <v>1087.0999999999999</v>
      </c>
      <c r="F56" s="18">
        <f t="shared" si="3"/>
        <v>1123.8194029850745</v>
      </c>
      <c r="G56" s="13">
        <f>SUMIFS(heating_cooling_degree_days!$F:$F,heating_cooling_degree_days!$A:$A,HDD!$B56,heating_cooling_degree_days!$C:$C,G$4)</f>
        <v>1227.5999999999999</v>
      </c>
      <c r="H56" s="13">
        <f>SUMIFS(heating_cooling_degree_days!$F:$F,heating_cooling_degree_days!$A:$A,HDD!$B56,heating_cooling_degree_days!$C:$C,H$4)</f>
        <v>1270.2</v>
      </c>
      <c r="I56" s="18">
        <f t="shared" si="1"/>
        <v>1251.308406819518</v>
      </c>
      <c r="J56" s="13">
        <f>SUMIFS(heating_cooling_degree_days!$F:$F,heating_cooling_degree_days!$A:$A,HDD!$B56,heating_cooling_degree_days!$C:$C,J$4)</f>
        <v>1187.8</v>
      </c>
      <c r="K56" s="13">
        <f>SUMIFS(heating_cooling_degree_days!$F:$F,heating_cooling_degree_days!$A:$A,HDD!$B56,heating_cooling_degree_days!$C:$C,K$4)</f>
        <v>837.3</v>
      </c>
      <c r="L56" s="13">
        <f>SUMIFS(heating_cooling_degree_days!$F:$F,heating_cooling_degree_days!$A:$A,HDD!$B56,heating_cooling_degree_days!$C:$C,L$4)</f>
        <v>756.1</v>
      </c>
      <c r="M56" s="18">
        <f t="shared" si="2"/>
        <v>770.43053722902914</v>
      </c>
      <c r="N56" s="13">
        <f>SUMIFS(heating_cooling_degree_days!$F:$F,heating_cooling_degree_days!$A:$A,HDD!$B56,heating_cooling_degree_days!$C:$C,N$4)</f>
        <v>810.9</v>
      </c>
      <c r="O56" s="13">
        <f>SUMIFS(heating_cooling_degree_days!$F:$F,heating_cooling_degree_days!$A:$A,HDD!$B56,heating_cooling_degree_days!$C:$C,O$4)</f>
        <v>711.3</v>
      </c>
      <c r="P56" s="13">
        <f>SUMIFS(heating_cooling_degree_days!$F:$F,heating_cooling_degree_days!$A:$A,HDD!$B56,heating_cooling_degree_days!$C:$C,P$4)</f>
        <v>636.29999999999995</v>
      </c>
      <c r="Q56" s="13">
        <f>SUMIFS(heating_cooling_degree_days!$F:$F,heating_cooling_degree_days!$A:$A,HDD!$B56,heating_cooling_degree_days!$C:$C,Q$4)</f>
        <v>676</v>
      </c>
      <c r="R56" s="13">
        <f>SUMIFS(heating_cooling_degree_days!$F:$F,heating_cooling_degree_days!$A:$A,HDD!$B56,heating_cooling_degree_days!$C:$C,R$4)</f>
        <v>604.4</v>
      </c>
      <c r="S56" s="40">
        <f>'Provincial populations'!$N$55*HDD!C56+'Provincial populations'!$M$55*HDD!F56+'Provincial populations'!$L$55*HDD!I56+'Provincial populations'!$K$55*HDD!J56+'Provincial populations'!$J$55*HDD!M56+'Provincial populations'!$I$55*HDD!N56+'Provincial populations'!$H$55*HDD!O56+'Provincial populations'!$G$55*HDD!P56+'Provincial populations'!$F$55*HDD!Q56+'Provincial populations'!$E$55*HDD!R56</f>
        <v>811.3929703248067</v>
      </c>
    </row>
    <row r="57" spans="1:19" x14ac:dyDescent="0.2">
      <c r="A57" s="4">
        <f t="shared" si="0"/>
        <v>1984</v>
      </c>
      <c r="B57" s="16">
        <v>30682</v>
      </c>
      <c r="C57" s="13">
        <f>SUMIFS(heating_cooling_degree_days!$F:$F,heating_cooling_degree_days!$A:$A,HDD!$B57,heating_cooling_degree_days!$C:$C,C$4)</f>
        <v>422.1</v>
      </c>
      <c r="D57" s="13">
        <f>SUMIFS(heating_cooling_degree_days!$F:$F,heating_cooling_degree_days!$A:$A,HDD!$B57,heating_cooling_degree_days!$C:$C,D$4)</f>
        <v>785.9</v>
      </c>
      <c r="E57" s="13">
        <f>SUMIFS(heating_cooling_degree_days!$F:$F,heating_cooling_degree_days!$A:$A,HDD!$B57,heating_cooling_degree_days!$C:$C,E$4)</f>
        <v>670</v>
      </c>
      <c r="F57" s="18">
        <f t="shared" si="3"/>
        <v>726.14483912889364</v>
      </c>
      <c r="G57" s="13">
        <f>SUMIFS(heating_cooling_degree_days!$F:$F,heating_cooling_degree_days!$A:$A,HDD!$B57,heating_cooling_degree_days!$C:$C,G$4)</f>
        <v>928.4</v>
      </c>
      <c r="H57" s="13">
        <f>SUMIFS(heating_cooling_degree_days!$F:$F,heating_cooling_degree_days!$A:$A,HDD!$B57,heating_cooling_degree_days!$C:$C,H$4)</f>
        <v>935.7</v>
      </c>
      <c r="I57" s="18">
        <f t="shared" si="1"/>
        <v>932.46270821085636</v>
      </c>
      <c r="J57" s="13">
        <f>SUMIFS(heating_cooling_degree_days!$F:$F,heating_cooling_degree_days!$A:$A,HDD!$B57,heating_cooling_degree_days!$C:$C,J$4)</f>
        <v>1074.8</v>
      </c>
      <c r="K57" s="13">
        <f>SUMIFS(heating_cooling_degree_days!$F:$F,heating_cooling_degree_days!$A:$A,HDD!$B57,heating_cooling_degree_days!$C:$C,K$4)</f>
        <v>950.4</v>
      </c>
      <c r="L57" s="13">
        <f>SUMIFS(heating_cooling_degree_days!$F:$F,heating_cooling_degree_days!$A:$A,HDD!$B57,heating_cooling_degree_days!$C:$C,L$4)</f>
        <v>858.9</v>
      </c>
      <c r="M57" s="18">
        <f t="shared" si="2"/>
        <v>875.04832704995283</v>
      </c>
      <c r="N57" s="13">
        <f>SUMIFS(heating_cooling_degree_days!$F:$F,heating_cooling_degree_days!$A:$A,HDD!$B57,heating_cooling_degree_days!$C:$C,N$4)</f>
        <v>935.5</v>
      </c>
      <c r="O57" s="13">
        <f>SUMIFS(heating_cooling_degree_days!$F:$F,heating_cooling_degree_days!$A:$A,HDD!$B57,heating_cooling_degree_days!$C:$C,O$4)</f>
        <v>833.1</v>
      </c>
      <c r="P57" s="13">
        <f>SUMIFS(heating_cooling_degree_days!$F:$F,heating_cooling_degree_days!$A:$A,HDD!$B57,heating_cooling_degree_days!$C:$C,P$4)</f>
        <v>734.6</v>
      </c>
      <c r="Q57" s="13">
        <f>SUMIFS(heating_cooling_degree_days!$F:$F,heating_cooling_degree_days!$A:$A,HDD!$B57,heating_cooling_degree_days!$C:$C,Q$4)</f>
        <v>800.3</v>
      </c>
      <c r="R57" s="13">
        <f>SUMIFS(heating_cooling_degree_days!$F:$F,heating_cooling_degree_days!$A:$A,HDD!$B57,heating_cooling_degree_days!$C:$C,R$4)</f>
        <v>726.4</v>
      </c>
      <c r="S57" s="40">
        <f>'Provincial populations'!$N$56*HDD!C57+'Provincial populations'!$M$56*HDD!F57+'Provincial populations'!$L$56*HDD!I57+'Provincial populations'!$K$56*HDD!J57+'Provincial populations'!$J$56*HDD!M57+'Provincial populations'!$I$56*HDD!N57+'Provincial populations'!$H$56*HDD!O57+'Provincial populations'!$G$56*HDD!P57+'Provincial populations'!$F$56*HDD!Q57+'Provincial populations'!$E$56*HDD!R57</f>
        <v>822.95196303741386</v>
      </c>
    </row>
    <row r="58" spans="1:19" x14ac:dyDescent="0.2">
      <c r="A58" s="4">
        <f t="shared" si="0"/>
        <v>1984</v>
      </c>
      <c r="B58" s="16">
        <v>30713</v>
      </c>
      <c r="C58" s="13">
        <f>SUMIFS(heating_cooling_degree_days!$F:$F,heating_cooling_degree_days!$A:$A,HDD!$B58,heating_cooling_degree_days!$C:$C,C$4)</f>
        <v>342.8</v>
      </c>
      <c r="D58" s="13">
        <f>SUMIFS(heating_cooling_degree_days!$F:$F,heating_cooling_degree_days!$A:$A,HDD!$B58,heating_cooling_degree_days!$C:$C,D$4)</f>
        <v>599.9</v>
      </c>
      <c r="E58" s="13">
        <f>SUMIFS(heating_cooling_degree_days!$F:$F,heating_cooling_degree_days!$A:$A,HDD!$B58,heating_cooling_degree_days!$C:$C,E$4)</f>
        <v>494.3</v>
      </c>
      <c r="F58" s="18">
        <f t="shared" si="3"/>
        <v>545.45526326152867</v>
      </c>
      <c r="G58" s="13">
        <f>SUMIFS(heating_cooling_degree_days!$F:$F,heating_cooling_degree_days!$A:$A,HDD!$B58,heating_cooling_degree_days!$C:$C,G$4)</f>
        <v>628.4</v>
      </c>
      <c r="H58" s="13">
        <f>SUMIFS(heating_cooling_degree_days!$F:$F,heating_cooling_degree_days!$A:$A,HDD!$B58,heating_cooling_degree_days!$C:$C,H$4)</f>
        <v>637.20000000000005</v>
      </c>
      <c r="I58" s="18">
        <f t="shared" si="1"/>
        <v>633.29751126788165</v>
      </c>
      <c r="J58" s="13">
        <f>SUMIFS(heating_cooling_degree_days!$F:$F,heating_cooling_degree_days!$A:$A,HDD!$B58,heating_cooling_degree_days!$C:$C,J$4)</f>
        <v>717.1</v>
      </c>
      <c r="K58" s="13">
        <f>SUMIFS(heating_cooling_degree_days!$F:$F,heating_cooling_degree_days!$A:$A,HDD!$B58,heating_cooling_degree_days!$C:$C,K$4)</f>
        <v>637.4</v>
      </c>
      <c r="L58" s="13">
        <f>SUMIFS(heating_cooling_degree_days!$F:$F,heating_cooling_degree_days!$A:$A,HDD!$B58,heating_cooling_degree_days!$C:$C,L$4)</f>
        <v>565.20000000000005</v>
      </c>
      <c r="M58" s="18">
        <f t="shared" si="2"/>
        <v>577.94217719132894</v>
      </c>
      <c r="N58" s="13">
        <f>SUMIFS(heating_cooling_degree_days!$F:$F,heating_cooling_degree_days!$A:$A,HDD!$B58,heating_cooling_degree_days!$C:$C,N$4)</f>
        <v>625.29999999999995</v>
      </c>
      <c r="O58" s="13">
        <f>SUMIFS(heating_cooling_degree_days!$F:$F,heating_cooling_degree_days!$A:$A,HDD!$B58,heating_cooling_degree_days!$C:$C,O$4)</f>
        <v>592.4</v>
      </c>
      <c r="P58" s="13">
        <f>SUMIFS(heating_cooling_degree_days!$F:$F,heating_cooling_degree_days!$A:$A,HDD!$B58,heating_cooling_degree_days!$C:$C,P$4)</f>
        <v>562.9</v>
      </c>
      <c r="Q58" s="13">
        <f>SUMIFS(heating_cooling_degree_days!$F:$F,heating_cooling_degree_days!$A:$A,HDD!$B58,heating_cooling_degree_days!$C:$C,Q$4)</f>
        <v>628.9</v>
      </c>
      <c r="R58" s="13">
        <f>SUMIFS(heating_cooling_degree_days!$F:$F,heating_cooling_degree_days!$A:$A,HDD!$B58,heating_cooling_degree_days!$C:$C,R$4)</f>
        <v>577.29999999999995</v>
      </c>
      <c r="S58" s="40">
        <f>'Provincial populations'!$N$56*HDD!C58+'Provincial populations'!$M$56*HDD!F58+'Provincial populations'!$L$56*HDD!I58+'Provincial populations'!$K$56*HDD!J58+'Provincial populations'!$J$56*HDD!M58+'Provincial populations'!$I$56*HDD!N58+'Provincial populations'!$H$56*HDD!O58+'Provincial populations'!$G$56*HDD!P58+'Provincial populations'!$F$56*HDD!Q58+'Provincial populations'!$E$56*HDD!R58</f>
        <v>566.53145388227017</v>
      </c>
    </row>
    <row r="59" spans="1:19" x14ac:dyDescent="0.2">
      <c r="A59" s="4">
        <f t="shared" si="0"/>
        <v>1984</v>
      </c>
      <c r="B59" s="16">
        <v>30742</v>
      </c>
      <c r="C59" s="13">
        <f>SUMIFS(heating_cooling_degree_days!$F:$F,heating_cooling_degree_days!$A:$A,HDD!$B59,heating_cooling_degree_days!$C:$C,C$4)</f>
        <v>311.7</v>
      </c>
      <c r="D59" s="13">
        <f>SUMIFS(heating_cooling_degree_days!$F:$F,heating_cooling_degree_days!$A:$A,HDD!$B59,heating_cooling_degree_days!$C:$C,D$4)</f>
        <v>652.20000000000005</v>
      </c>
      <c r="E59" s="13">
        <f>SUMIFS(heating_cooling_degree_days!$F:$F,heating_cooling_degree_days!$A:$A,HDD!$B59,heating_cooling_degree_days!$C:$C,E$4)</f>
        <v>611.1</v>
      </c>
      <c r="F59" s="18">
        <f t="shared" si="3"/>
        <v>631.00986098531098</v>
      </c>
      <c r="G59" s="13">
        <f>SUMIFS(heating_cooling_degree_days!$F:$F,heating_cooling_degree_days!$A:$A,HDD!$B59,heating_cooling_degree_days!$C:$C,G$4)</f>
        <v>717.9</v>
      </c>
      <c r="H59" s="13">
        <f>SUMIFS(heating_cooling_degree_days!$F:$F,heating_cooling_degree_days!$A:$A,HDD!$B59,heating_cooling_degree_days!$C:$C,H$4)</f>
        <v>711.3</v>
      </c>
      <c r="I59" s="18">
        <f t="shared" si="1"/>
        <v>714.22686654908875</v>
      </c>
      <c r="J59" s="13">
        <f>SUMIFS(heating_cooling_degree_days!$F:$F,heating_cooling_degree_days!$A:$A,HDD!$B59,heating_cooling_degree_days!$C:$C,J$4)</f>
        <v>776.2</v>
      </c>
      <c r="K59" s="13">
        <f>SUMIFS(heating_cooling_degree_days!$F:$F,heating_cooling_degree_days!$A:$A,HDD!$B59,heating_cooling_degree_days!$C:$C,K$4)</f>
        <v>767.8</v>
      </c>
      <c r="L59" s="13">
        <f>SUMIFS(heating_cooling_degree_days!$F:$F,heating_cooling_degree_days!$A:$A,HDD!$B59,heating_cooling_degree_days!$C:$C,L$4)</f>
        <v>700.8</v>
      </c>
      <c r="M59" s="18">
        <f t="shared" si="2"/>
        <v>712.62445805843538</v>
      </c>
      <c r="N59" s="13">
        <f>SUMIFS(heating_cooling_degree_days!$F:$F,heating_cooling_degree_days!$A:$A,HDD!$B59,heating_cooling_degree_days!$C:$C,N$4)</f>
        <v>757.1</v>
      </c>
      <c r="O59" s="13">
        <f>SUMIFS(heating_cooling_degree_days!$F:$F,heating_cooling_degree_days!$A:$A,HDD!$B59,heating_cooling_degree_days!$C:$C,O$4)</f>
        <v>685.2</v>
      </c>
      <c r="P59" s="13">
        <f>SUMIFS(heating_cooling_degree_days!$F:$F,heating_cooling_degree_days!$A:$A,HDD!$B59,heating_cooling_degree_days!$C:$C,P$4)</f>
        <v>627.4</v>
      </c>
      <c r="Q59" s="13">
        <f>SUMIFS(heating_cooling_degree_days!$F:$F,heating_cooling_degree_days!$A:$A,HDD!$B59,heating_cooling_degree_days!$C:$C,Q$4)</f>
        <v>677.5</v>
      </c>
      <c r="R59" s="13">
        <f>SUMIFS(heating_cooling_degree_days!$F:$F,heating_cooling_degree_days!$A:$A,HDD!$B59,heating_cooling_degree_days!$C:$C,R$4)</f>
        <v>606</v>
      </c>
      <c r="S59" s="40">
        <f>'Provincial populations'!$N$56*HDD!C59+'Provincial populations'!$M$56*HDD!F59+'Provincial populations'!$L$56*HDD!I59+'Provincial populations'!$K$56*HDD!J59+'Provincial populations'!$J$56*HDD!M59+'Provincial populations'!$I$56*HDD!N59+'Provincial populations'!$H$56*HDD!O59+'Provincial populations'!$G$56*HDD!P59+'Provincial populations'!$F$56*HDD!Q59+'Provincial populations'!$E$56*HDD!R59</f>
        <v>664.69026872966776</v>
      </c>
    </row>
    <row r="60" spans="1:19" x14ac:dyDescent="0.2">
      <c r="A60" s="4">
        <f t="shared" si="0"/>
        <v>1984</v>
      </c>
      <c r="B60" s="16">
        <v>30773</v>
      </c>
      <c r="C60" s="13">
        <f>SUMIFS(heating_cooling_degree_days!$F:$F,heating_cooling_degree_days!$A:$A,HDD!$B60,heating_cooling_degree_days!$C:$C,C$4)</f>
        <v>276.8</v>
      </c>
      <c r="D60" s="13">
        <f>SUMIFS(heating_cooling_degree_days!$F:$F,heating_cooling_degree_days!$A:$A,HDD!$B60,heating_cooling_degree_days!$C:$C,D$4)</f>
        <v>363.2</v>
      </c>
      <c r="E60" s="13">
        <f>SUMIFS(heating_cooling_degree_days!$F:$F,heating_cooling_degree_days!$A:$A,HDD!$B60,heating_cooling_degree_days!$C:$C,E$4)</f>
        <v>378.7</v>
      </c>
      <c r="F60" s="18">
        <f t="shared" si="3"/>
        <v>371.19141495687785</v>
      </c>
      <c r="G60" s="13">
        <f>SUMIFS(heating_cooling_degree_days!$F:$F,heating_cooling_degree_days!$A:$A,HDD!$B60,heating_cooling_degree_days!$C:$C,G$4)</f>
        <v>326.39999999999998</v>
      </c>
      <c r="H60" s="13">
        <f>SUMIFS(heating_cooling_degree_days!$F:$F,heating_cooling_degree_days!$A:$A,HDD!$B60,heating_cooling_degree_days!$C:$C,H$4)</f>
        <v>313.5</v>
      </c>
      <c r="I60" s="18">
        <f t="shared" si="1"/>
        <v>319.22069370958258</v>
      </c>
      <c r="J60" s="13">
        <f>SUMIFS(heating_cooling_degree_days!$F:$F,heating_cooling_degree_days!$A:$A,HDD!$B60,heating_cooling_degree_days!$C:$C,J$4)</f>
        <v>323.89999999999998</v>
      </c>
      <c r="K60" s="13">
        <f>SUMIFS(heating_cooling_degree_days!$F:$F,heating_cooling_degree_days!$A:$A,HDD!$B60,heating_cooling_degree_days!$C:$C,K$4)</f>
        <v>316.7</v>
      </c>
      <c r="L60" s="13">
        <f>SUMIFS(heating_cooling_degree_days!$F:$F,heating_cooling_degree_days!$A:$A,HDD!$B60,heating_cooling_degree_days!$C:$C,L$4)</f>
        <v>323.7</v>
      </c>
      <c r="M60" s="18">
        <f t="shared" si="2"/>
        <v>322.46460885956645</v>
      </c>
      <c r="N60" s="13">
        <f>SUMIFS(heating_cooling_degree_days!$F:$F,heating_cooling_degree_days!$A:$A,HDD!$B60,heating_cooling_degree_days!$C:$C,N$4)</f>
        <v>328.5</v>
      </c>
      <c r="O60" s="13">
        <f>SUMIFS(heating_cooling_degree_days!$F:$F,heating_cooling_degree_days!$A:$A,HDD!$B60,heating_cooling_degree_days!$C:$C,O$4)</f>
        <v>430.5</v>
      </c>
      <c r="P60" s="13">
        <f>SUMIFS(heating_cooling_degree_days!$F:$F,heating_cooling_degree_days!$A:$A,HDD!$B60,heating_cooling_degree_days!$C:$C,P$4)</f>
        <v>421.1</v>
      </c>
      <c r="Q60" s="13">
        <f>SUMIFS(heating_cooling_degree_days!$F:$F,heating_cooling_degree_days!$A:$A,HDD!$B60,heating_cooling_degree_days!$C:$C,Q$4)</f>
        <v>474.5</v>
      </c>
      <c r="R60" s="13">
        <f>SUMIFS(heating_cooling_degree_days!$F:$F,heating_cooling_degree_days!$A:$A,HDD!$B60,heating_cooling_degree_days!$C:$C,R$4)</f>
        <v>547.6</v>
      </c>
      <c r="S60" s="40">
        <f>'Provincial populations'!$N$56*HDD!C60+'Provincial populations'!$M$56*HDD!F60+'Provincial populations'!$L$56*HDD!I60+'Provincial populations'!$K$56*HDD!J60+'Provincial populations'!$J$56*HDD!M60+'Provincial populations'!$I$56*HDD!N60+'Provincial populations'!$H$56*HDD!O60+'Provincial populations'!$G$56*HDD!P60+'Provincial populations'!$F$56*HDD!Q60+'Provincial populations'!$E$56*HDD!R60</f>
        <v>334.56948608805772</v>
      </c>
    </row>
    <row r="61" spans="1:19" x14ac:dyDescent="0.2">
      <c r="A61" s="4">
        <f t="shared" si="0"/>
        <v>1984</v>
      </c>
      <c r="B61" s="16">
        <v>30803</v>
      </c>
      <c r="C61" s="13">
        <f>SUMIFS(heating_cooling_degree_days!$F:$F,heating_cooling_degree_days!$A:$A,HDD!$B61,heating_cooling_degree_days!$C:$C,C$4)</f>
        <v>207.2</v>
      </c>
      <c r="D61" s="13">
        <f>SUMIFS(heating_cooling_degree_days!$F:$F,heating_cooling_degree_days!$A:$A,HDD!$B61,heating_cooling_degree_days!$C:$C,D$4)</f>
        <v>286.2</v>
      </c>
      <c r="E61" s="13">
        <f>SUMIFS(heating_cooling_degree_days!$F:$F,heating_cooling_degree_days!$A:$A,HDD!$B61,heating_cooling_degree_days!$C:$C,E$4)</f>
        <v>288</v>
      </c>
      <c r="F61" s="18">
        <f t="shared" si="3"/>
        <v>287.12803528531481</v>
      </c>
      <c r="G61" s="13">
        <f>SUMIFS(heating_cooling_degree_days!$F:$F,heating_cooling_degree_days!$A:$A,HDD!$B61,heating_cooling_degree_days!$C:$C,G$4)</f>
        <v>246.3</v>
      </c>
      <c r="H61" s="13">
        <f>SUMIFS(heating_cooling_degree_days!$F:$F,heating_cooling_degree_days!$A:$A,HDD!$B61,heating_cooling_degree_days!$C:$C,H$4)</f>
        <v>242</v>
      </c>
      <c r="I61" s="18">
        <f t="shared" si="1"/>
        <v>243.90689790319422</v>
      </c>
      <c r="J61" s="13">
        <f>SUMIFS(heating_cooling_degree_days!$F:$F,heating_cooling_degree_days!$A:$A,HDD!$B61,heating_cooling_degree_days!$C:$C,J$4)</f>
        <v>260</v>
      </c>
      <c r="K61" s="13">
        <f>SUMIFS(heating_cooling_degree_days!$F:$F,heating_cooling_degree_days!$A:$A,HDD!$B61,heating_cooling_degree_days!$C:$C,K$4)</f>
        <v>219.4</v>
      </c>
      <c r="L61" s="13">
        <f>SUMIFS(heating_cooling_degree_days!$F:$F,heating_cooling_degree_days!$A:$A,HDD!$B61,heating_cooling_degree_days!$C:$C,L$4)</f>
        <v>240.5</v>
      </c>
      <c r="M61" s="18">
        <f t="shared" si="2"/>
        <v>236.776178133836</v>
      </c>
      <c r="N61" s="13">
        <f>SUMIFS(heating_cooling_degree_days!$F:$F,heating_cooling_degree_days!$A:$A,HDD!$B61,heating_cooling_degree_days!$C:$C,N$4)</f>
        <v>202.6</v>
      </c>
      <c r="O61" s="13">
        <f>SUMIFS(heating_cooling_degree_days!$F:$F,heating_cooling_degree_days!$A:$A,HDD!$B61,heating_cooling_degree_days!$C:$C,O$4)</f>
        <v>270.10000000000002</v>
      </c>
      <c r="P61" s="13">
        <f>SUMIFS(heating_cooling_degree_days!$F:$F,heating_cooling_degree_days!$A:$A,HDD!$B61,heating_cooling_degree_days!$C:$C,P$4)</f>
        <v>255.1</v>
      </c>
      <c r="Q61" s="13">
        <f>SUMIFS(heating_cooling_degree_days!$F:$F,heating_cooling_degree_days!$A:$A,HDD!$B61,heating_cooling_degree_days!$C:$C,Q$4)</f>
        <v>249.5</v>
      </c>
      <c r="R61" s="13">
        <f>SUMIFS(heating_cooling_degree_days!$F:$F,heating_cooling_degree_days!$A:$A,HDD!$B61,heating_cooling_degree_days!$C:$C,R$4)</f>
        <v>301.10000000000002</v>
      </c>
      <c r="S61" s="40">
        <f>'Provincial populations'!$N$56*HDD!C61+'Provincial populations'!$M$56*HDD!F61+'Provincial populations'!$L$56*HDD!I61+'Provincial populations'!$K$56*HDD!J61+'Provincial populations'!$J$56*HDD!M61+'Provincial populations'!$I$56*HDD!N61+'Provincial populations'!$H$56*HDD!O61+'Provincial populations'!$G$56*HDD!P61+'Provincial populations'!$F$56*HDD!Q61+'Provincial populations'!$E$56*HDD!R61</f>
        <v>232.8641492445422</v>
      </c>
    </row>
    <row r="62" spans="1:19" x14ac:dyDescent="0.2">
      <c r="A62" s="4">
        <f t="shared" si="0"/>
        <v>1984</v>
      </c>
      <c r="B62" s="16">
        <v>30834</v>
      </c>
      <c r="C62" s="13">
        <f>SUMIFS(heating_cooling_degree_days!$F:$F,heating_cooling_degree_days!$A:$A,HDD!$B62,heating_cooling_degree_days!$C:$C,C$4)</f>
        <v>102</v>
      </c>
      <c r="D62" s="13">
        <f>SUMIFS(heating_cooling_degree_days!$F:$F,heating_cooling_degree_days!$A:$A,HDD!$B62,heating_cooling_degree_days!$C:$C,D$4)</f>
        <v>123.9</v>
      </c>
      <c r="E62" s="13">
        <f>SUMIFS(heating_cooling_degree_days!$F:$F,heating_cooling_degree_days!$A:$A,HDD!$B62,heating_cooling_degree_days!$C:$C,E$4)</f>
        <v>138</v>
      </c>
      <c r="F62" s="18">
        <f t="shared" si="3"/>
        <v>131.16960973496631</v>
      </c>
      <c r="G62" s="13">
        <f>SUMIFS(heating_cooling_degree_days!$F:$F,heating_cooling_degree_days!$A:$A,HDD!$B62,heating_cooling_degree_days!$C:$C,G$4)</f>
        <v>65.7</v>
      </c>
      <c r="H62" s="13">
        <f>SUMIFS(heating_cooling_degree_days!$F:$F,heating_cooling_degree_days!$A:$A,HDD!$B62,heating_cooling_degree_days!$C:$C,H$4)</f>
        <v>74.3</v>
      </c>
      <c r="I62" s="18">
        <f t="shared" si="1"/>
        <v>70.486204193611599</v>
      </c>
      <c r="J62" s="13">
        <f>SUMIFS(heating_cooling_degree_days!$F:$F,heating_cooling_degree_days!$A:$A,HDD!$B62,heating_cooling_degree_days!$C:$C,J$4)</f>
        <v>57.6</v>
      </c>
      <c r="K62" s="13">
        <f>SUMIFS(heating_cooling_degree_days!$F:$F,heating_cooling_degree_days!$A:$A,HDD!$B62,heating_cooling_degree_days!$C:$C,K$4)</f>
        <v>22.1</v>
      </c>
      <c r="L62" s="13">
        <f>SUMIFS(heating_cooling_degree_days!$F:$F,heating_cooling_degree_days!$A:$A,HDD!$B62,heating_cooling_degree_days!$C:$C,L$4)</f>
        <v>40.1</v>
      </c>
      <c r="M62" s="18">
        <f t="shared" si="2"/>
        <v>36.923279924599434</v>
      </c>
      <c r="N62" s="13">
        <f>SUMIFS(heating_cooling_degree_days!$F:$F,heating_cooling_degree_days!$A:$A,HDD!$B62,heating_cooling_degree_days!$C:$C,N$4)</f>
        <v>29.2</v>
      </c>
      <c r="O62" s="13">
        <f>SUMIFS(heating_cooling_degree_days!$F:$F,heating_cooling_degree_days!$A:$A,HDD!$B62,heating_cooling_degree_days!$C:$C,O$4)</f>
        <v>130.30000000000001</v>
      </c>
      <c r="P62" s="13">
        <f>SUMIFS(heating_cooling_degree_days!$F:$F,heating_cooling_degree_days!$A:$A,HDD!$B62,heating_cooling_degree_days!$C:$C,P$4)</f>
        <v>112</v>
      </c>
      <c r="Q62" s="13">
        <f>SUMIFS(heating_cooling_degree_days!$F:$F,heating_cooling_degree_days!$A:$A,HDD!$B62,heating_cooling_degree_days!$C:$C,Q$4)</f>
        <v>129.69999999999999</v>
      </c>
      <c r="R62" s="13">
        <f>SUMIFS(heating_cooling_degree_days!$F:$F,heating_cooling_degree_days!$A:$A,HDD!$B62,heating_cooling_degree_days!$C:$C,R$4)</f>
        <v>242.5</v>
      </c>
      <c r="S62" s="40">
        <f>'Provincial populations'!$N$56*HDD!C62+'Provincial populations'!$M$56*HDD!F62+'Provincial populations'!$L$56*HDD!I62+'Provincial populations'!$K$56*HDD!J62+'Provincial populations'!$J$56*HDD!M62+'Provincial populations'!$I$56*HDD!N62+'Provincial populations'!$H$56*HDD!O62+'Provincial populations'!$G$56*HDD!P62+'Provincial populations'!$F$56*HDD!Q62+'Provincial populations'!$E$56*HDD!R62</f>
        <v>63.624480682567871</v>
      </c>
    </row>
    <row r="63" spans="1:19" x14ac:dyDescent="0.2">
      <c r="A63" s="4">
        <f t="shared" si="0"/>
        <v>1984</v>
      </c>
      <c r="B63" s="16">
        <v>30864</v>
      </c>
      <c r="C63" s="13">
        <f>SUMIFS(heating_cooling_degree_days!$F:$F,heating_cooling_degree_days!$A:$A,HDD!$B63,heating_cooling_degree_days!$C:$C,C$4)</f>
        <v>39.299999999999997</v>
      </c>
      <c r="D63" s="13">
        <f>SUMIFS(heating_cooling_degree_days!$F:$F,heating_cooling_degree_days!$A:$A,HDD!$B63,heating_cooling_degree_days!$C:$C,D$4)</f>
        <v>62.9</v>
      </c>
      <c r="E63" s="13">
        <f>SUMIFS(heating_cooling_degree_days!$F:$F,heating_cooling_degree_days!$A:$A,HDD!$B63,heating_cooling_degree_days!$C:$C,E$4)</f>
        <v>46</v>
      </c>
      <c r="F63" s="18">
        <f t="shared" si="3"/>
        <v>54.186779821210564</v>
      </c>
      <c r="G63" s="13">
        <f>SUMIFS(heating_cooling_degree_days!$F:$F,heating_cooling_degree_days!$A:$A,HDD!$B63,heating_cooling_degree_days!$C:$C,G$4)</f>
        <v>8</v>
      </c>
      <c r="H63" s="13">
        <f>SUMIFS(heating_cooling_degree_days!$F:$F,heating_cooling_degree_days!$A:$A,HDD!$B63,heating_cooling_degree_days!$C:$C,H$4)</f>
        <v>21</v>
      </c>
      <c r="I63" s="18">
        <f t="shared" si="1"/>
        <v>15.234959827552419</v>
      </c>
      <c r="J63" s="13">
        <f>SUMIFS(heating_cooling_degree_days!$F:$F,heating_cooling_degree_days!$A:$A,HDD!$B63,heating_cooling_degree_days!$C:$C,J$4)</f>
        <v>14.9</v>
      </c>
      <c r="K63" s="13">
        <f>SUMIFS(heating_cooling_degree_days!$F:$F,heating_cooling_degree_days!$A:$A,HDD!$B63,heating_cooling_degree_days!$C:$C,K$4)</f>
        <v>4.4000000000000004</v>
      </c>
      <c r="L63" s="13">
        <f>SUMIFS(heating_cooling_degree_days!$F:$F,heating_cooling_degree_days!$A:$A,HDD!$B63,heating_cooling_degree_days!$C:$C,L$4)</f>
        <v>13.5</v>
      </c>
      <c r="M63" s="18">
        <f t="shared" si="2"/>
        <v>11.893991517436381</v>
      </c>
      <c r="N63" s="13">
        <f>SUMIFS(heating_cooling_degree_days!$F:$F,heating_cooling_degree_days!$A:$A,HDD!$B63,heating_cooling_degree_days!$C:$C,N$4)</f>
        <v>2.6</v>
      </c>
      <c r="O63" s="13">
        <f>SUMIFS(heating_cooling_degree_days!$F:$F,heating_cooling_degree_days!$A:$A,HDD!$B63,heating_cooling_degree_days!$C:$C,O$4)</f>
        <v>33.200000000000003</v>
      </c>
      <c r="P63" s="13">
        <f>SUMIFS(heating_cooling_degree_days!$F:$F,heating_cooling_degree_days!$A:$A,HDD!$B63,heating_cooling_degree_days!$C:$C,P$4)</f>
        <v>6.4</v>
      </c>
      <c r="Q63" s="13">
        <f>SUMIFS(heating_cooling_degree_days!$F:$F,heating_cooling_degree_days!$A:$A,HDD!$B63,heating_cooling_degree_days!$C:$C,Q$4)</f>
        <v>7.3</v>
      </c>
      <c r="R63" s="13">
        <f>SUMIFS(heating_cooling_degree_days!$F:$F,heating_cooling_degree_days!$A:$A,HDD!$B63,heating_cooling_degree_days!$C:$C,R$4)</f>
        <v>34.700000000000003</v>
      </c>
      <c r="S63" s="40">
        <f>'Provincial populations'!$N$56*HDD!C63+'Provincial populations'!$M$56*HDD!F63+'Provincial populations'!$L$56*HDD!I63+'Provincial populations'!$K$56*HDD!J63+'Provincial populations'!$J$56*HDD!M63+'Provincial populations'!$I$56*HDD!N63+'Provincial populations'!$H$56*HDD!O63+'Provincial populations'!$G$56*HDD!P63+'Provincial populations'!$F$56*HDD!Q63+'Provincial populations'!$E$56*HDD!R63</f>
        <v>17.723134439528071</v>
      </c>
    </row>
    <row r="64" spans="1:19" x14ac:dyDescent="0.2">
      <c r="A64" s="4">
        <f t="shared" si="0"/>
        <v>1984</v>
      </c>
      <c r="B64" s="16">
        <v>30895</v>
      </c>
      <c r="C64" s="13">
        <f>SUMIFS(heating_cooling_degree_days!$F:$F,heating_cooling_degree_days!$A:$A,HDD!$B64,heating_cooling_degree_days!$C:$C,C$4)</f>
        <v>26.6</v>
      </c>
      <c r="D64" s="13">
        <f>SUMIFS(heating_cooling_degree_days!$F:$F,heating_cooling_degree_days!$A:$A,HDD!$B64,heating_cooling_degree_days!$C:$C,D$4)</f>
        <v>62.9</v>
      </c>
      <c r="E64" s="13">
        <f>SUMIFS(heating_cooling_degree_days!$F:$F,heating_cooling_degree_days!$A:$A,HDD!$B64,heating_cooling_degree_days!$C:$C,E$4)</f>
        <v>50.2</v>
      </c>
      <c r="F64" s="18">
        <f t="shared" si="3"/>
        <v>56.35219548694522</v>
      </c>
      <c r="G64" s="13">
        <f>SUMIFS(heating_cooling_degree_days!$F:$F,heating_cooling_degree_days!$A:$A,HDD!$B64,heating_cooling_degree_days!$C:$C,G$4)</f>
        <v>28</v>
      </c>
      <c r="H64" s="13">
        <f>SUMIFS(heating_cooling_degree_days!$F:$F,heating_cooling_degree_days!$A:$A,HDD!$B64,heating_cooling_degree_days!$C:$C,H$4)</f>
        <v>31.5</v>
      </c>
      <c r="I64" s="18">
        <f t="shared" si="1"/>
        <v>29.947873799725652</v>
      </c>
      <c r="J64" s="13">
        <f>SUMIFS(heating_cooling_degree_days!$F:$F,heating_cooling_degree_days!$A:$A,HDD!$B64,heating_cooling_degree_days!$C:$C,J$4)</f>
        <v>19.5</v>
      </c>
      <c r="K64" s="13">
        <f>SUMIFS(heating_cooling_degree_days!$F:$F,heating_cooling_degree_days!$A:$A,HDD!$B64,heating_cooling_degree_days!$C:$C,K$4)</f>
        <v>14.2</v>
      </c>
      <c r="L64" s="13">
        <f>SUMIFS(heating_cooling_degree_days!$F:$F,heating_cooling_degree_days!$A:$A,HDD!$B64,heating_cooling_degree_days!$C:$C,L$4)</f>
        <v>9.9</v>
      </c>
      <c r="M64" s="18">
        <f t="shared" si="2"/>
        <v>10.658883129123469</v>
      </c>
      <c r="N64" s="13">
        <f>SUMIFS(heating_cooling_degree_days!$F:$F,heating_cooling_degree_days!$A:$A,HDD!$B64,heating_cooling_degree_days!$C:$C,N$4)</f>
        <v>14.4</v>
      </c>
      <c r="O64" s="13">
        <f>SUMIFS(heating_cooling_degree_days!$F:$F,heating_cooling_degree_days!$A:$A,HDD!$B64,heating_cooling_degree_days!$C:$C,O$4)</f>
        <v>19</v>
      </c>
      <c r="P64" s="13">
        <f>SUMIFS(heating_cooling_degree_days!$F:$F,heating_cooling_degree_days!$A:$A,HDD!$B64,heating_cooling_degree_days!$C:$C,P$4)</f>
        <v>9.6</v>
      </c>
      <c r="Q64" s="13">
        <f>SUMIFS(heating_cooling_degree_days!$F:$F,heating_cooling_degree_days!$A:$A,HDD!$B64,heating_cooling_degree_days!$C:$C,Q$4)</f>
        <v>10.1</v>
      </c>
      <c r="R64" s="13">
        <f>SUMIFS(heating_cooling_degree_days!$F:$F,heating_cooling_degree_days!$A:$A,HDD!$B64,heating_cooling_degree_days!$C:$C,R$4)</f>
        <v>51</v>
      </c>
      <c r="S64" s="40">
        <f>'Provincial populations'!$N$56*HDD!C64+'Provincial populations'!$M$56*HDD!F64+'Provincial populations'!$L$56*HDD!I64+'Provincial populations'!$K$56*HDD!J64+'Provincial populations'!$J$56*HDD!M64+'Provincial populations'!$I$56*HDD!N64+'Provincial populations'!$H$56*HDD!O64+'Provincial populations'!$G$56*HDD!P64+'Provincial populations'!$F$56*HDD!Q64+'Provincial populations'!$E$56*HDD!R64</f>
        <v>19.946148830987482</v>
      </c>
    </row>
    <row r="65" spans="1:19" x14ac:dyDescent="0.2">
      <c r="A65" s="4">
        <f t="shared" si="0"/>
        <v>1984</v>
      </c>
      <c r="B65" s="16">
        <v>30926</v>
      </c>
      <c r="C65" s="13">
        <f>SUMIFS(heating_cooling_degree_days!$F:$F,heating_cooling_degree_days!$A:$A,HDD!$B65,heating_cooling_degree_days!$C:$C,C$4)</f>
        <v>126.2</v>
      </c>
      <c r="D65" s="13">
        <f>SUMIFS(heating_cooling_degree_days!$F:$F,heating_cooling_degree_days!$A:$A,HDD!$B65,heating_cooling_degree_days!$C:$C,D$4)</f>
        <v>312.2</v>
      </c>
      <c r="E65" s="13">
        <f>SUMIFS(heating_cooling_degree_days!$F:$F,heating_cooling_degree_days!$A:$A,HDD!$B65,heating_cooling_degree_days!$C:$C,E$4)</f>
        <v>314.7</v>
      </c>
      <c r="F65" s="18">
        <f t="shared" si="3"/>
        <v>313.48893789627061</v>
      </c>
      <c r="G65" s="13">
        <f>SUMIFS(heating_cooling_degree_days!$F:$F,heating_cooling_degree_days!$A:$A,HDD!$B65,heating_cooling_degree_days!$C:$C,G$4)</f>
        <v>279.7</v>
      </c>
      <c r="H65" s="13">
        <f>SUMIFS(heating_cooling_degree_days!$F:$F,heating_cooling_degree_days!$A:$A,HDD!$B65,heating_cooling_degree_days!$C:$C,H$4)</f>
        <v>290.3</v>
      </c>
      <c r="I65" s="18">
        <f t="shared" si="1"/>
        <v>285.59927493631199</v>
      </c>
      <c r="J65" s="13">
        <f>SUMIFS(heating_cooling_degree_days!$F:$F,heating_cooling_degree_days!$A:$A,HDD!$B65,heating_cooling_degree_days!$C:$C,J$4)</f>
        <v>223.8</v>
      </c>
      <c r="K65" s="13">
        <f>SUMIFS(heating_cooling_degree_days!$F:$F,heating_cooling_degree_days!$A:$A,HDD!$B65,heating_cooling_degree_days!$C:$C,K$4)</f>
        <v>135</v>
      </c>
      <c r="L65" s="13">
        <f>SUMIFS(heating_cooling_degree_days!$F:$F,heating_cooling_degree_days!$A:$A,HDD!$B65,heating_cooling_degree_days!$C:$C,L$4)</f>
        <v>132.30000000000001</v>
      </c>
      <c r="M65" s="18">
        <f t="shared" si="2"/>
        <v>132.77650801131009</v>
      </c>
      <c r="N65" s="13">
        <f>SUMIFS(heating_cooling_degree_days!$F:$F,heating_cooling_degree_days!$A:$A,HDD!$B65,heating_cooling_degree_days!$C:$C,N$4)</f>
        <v>146.69999999999999</v>
      </c>
      <c r="O65" s="13">
        <f>SUMIFS(heating_cooling_degree_days!$F:$F,heating_cooling_degree_days!$A:$A,HDD!$B65,heating_cooling_degree_days!$C:$C,O$4)</f>
        <v>164.5</v>
      </c>
      <c r="P65" s="13">
        <f>SUMIFS(heating_cooling_degree_days!$F:$F,heating_cooling_degree_days!$A:$A,HDD!$B65,heating_cooling_degree_days!$C:$C,P$4)</f>
        <v>143.9</v>
      </c>
      <c r="Q65" s="13">
        <f>SUMIFS(heating_cooling_degree_days!$F:$F,heating_cooling_degree_days!$A:$A,HDD!$B65,heating_cooling_degree_days!$C:$C,Q$4)</f>
        <v>152.6</v>
      </c>
      <c r="R65" s="13">
        <f>SUMIFS(heating_cooling_degree_days!$F:$F,heating_cooling_degree_days!$A:$A,HDD!$B65,heating_cooling_degree_days!$C:$C,R$4)</f>
        <v>174.3</v>
      </c>
      <c r="S65" s="40">
        <f>'Provincial populations'!$N$56*HDD!C65+'Provincial populations'!$M$56*HDD!F65+'Provincial populations'!$L$56*HDD!I65+'Provincial populations'!$K$56*HDD!J65+'Provincial populations'!$J$56*HDD!M65+'Provincial populations'!$I$56*HDD!N65+'Provincial populations'!$H$56*HDD!O65+'Provincial populations'!$G$56*HDD!P65+'Provincial populations'!$F$56*HDD!Q65+'Provincial populations'!$E$56*HDD!R65</f>
        <v>164.30143969950433</v>
      </c>
    </row>
    <row r="66" spans="1:19" x14ac:dyDescent="0.2">
      <c r="A66" s="4">
        <f t="shared" si="0"/>
        <v>1984</v>
      </c>
      <c r="B66" s="16">
        <v>30956</v>
      </c>
      <c r="C66" s="13">
        <f>SUMIFS(heating_cooling_degree_days!$F:$F,heating_cooling_degree_days!$A:$A,HDD!$B66,heating_cooling_degree_days!$C:$C,C$4)</f>
        <v>284.8</v>
      </c>
      <c r="D66" s="13">
        <f>SUMIFS(heating_cooling_degree_days!$F:$F,heating_cooling_degree_days!$A:$A,HDD!$B66,heating_cooling_degree_days!$C:$C,D$4)</f>
        <v>507.6</v>
      </c>
      <c r="E66" s="13">
        <f>SUMIFS(heating_cooling_degree_days!$F:$F,heating_cooling_degree_days!$A:$A,HDD!$B66,heating_cooling_degree_days!$C:$C,E$4)</f>
        <v>500.9</v>
      </c>
      <c r="F66" s="18">
        <f t="shared" si="3"/>
        <v>504.14564643799474</v>
      </c>
      <c r="G66" s="13">
        <f>SUMIFS(heating_cooling_degree_days!$F:$F,heating_cooling_degree_days!$A:$A,HDD!$B66,heating_cooling_degree_days!$C:$C,G$4)</f>
        <v>466</v>
      </c>
      <c r="H66" s="13">
        <f>SUMIFS(heating_cooling_degree_days!$F:$F,heating_cooling_degree_days!$A:$A,HDD!$B66,heating_cooling_degree_days!$C:$C,H$4)</f>
        <v>469.6</v>
      </c>
      <c r="I66" s="18">
        <f t="shared" si="1"/>
        <v>468.00352733686066</v>
      </c>
      <c r="J66" s="13">
        <f>SUMIFS(heating_cooling_degree_days!$F:$F,heating_cooling_degree_days!$A:$A,HDD!$B66,heating_cooling_degree_days!$C:$C,J$4)</f>
        <v>362.2</v>
      </c>
      <c r="K66" s="13">
        <f>SUMIFS(heating_cooling_degree_days!$F:$F,heating_cooling_degree_days!$A:$A,HDD!$B66,heating_cooling_degree_days!$C:$C,K$4)</f>
        <v>267.60000000000002</v>
      </c>
      <c r="L66" s="13">
        <f>SUMIFS(heating_cooling_degree_days!$F:$F,heating_cooling_degree_days!$A:$A,HDD!$B66,heating_cooling_degree_days!$C:$C,L$4)</f>
        <v>237.8</v>
      </c>
      <c r="M66" s="18">
        <f t="shared" si="2"/>
        <v>243.05923656927428</v>
      </c>
      <c r="N66" s="13">
        <f>SUMIFS(heating_cooling_degree_days!$F:$F,heating_cooling_degree_days!$A:$A,HDD!$B66,heating_cooling_degree_days!$C:$C,N$4)</f>
        <v>266.89999999999998</v>
      </c>
      <c r="O66" s="13">
        <f>SUMIFS(heating_cooling_degree_days!$F:$F,heating_cooling_degree_days!$A:$A,HDD!$B66,heating_cooling_degree_days!$C:$C,O$4)</f>
        <v>317.89999999999998</v>
      </c>
      <c r="P66" s="13">
        <f>SUMIFS(heating_cooling_degree_days!$F:$F,heating_cooling_degree_days!$A:$A,HDD!$B66,heating_cooling_degree_days!$C:$C,P$4)</f>
        <v>296.39999999999998</v>
      </c>
      <c r="Q66" s="13">
        <f>SUMIFS(heating_cooling_degree_days!$F:$F,heating_cooling_degree_days!$A:$A,HDD!$B66,heating_cooling_degree_days!$C:$C,Q$4)</f>
        <v>329.3</v>
      </c>
      <c r="R66" s="13">
        <f>SUMIFS(heating_cooling_degree_days!$F:$F,heating_cooling_degree_days!$A:$A,HDD!$B66,heating_cooling_degree_days!$C:$C,R$4)</f>
        <v>401.1</v>
      </c>
      <c r="S66" s="40">
        <f>'Provincial populations'!$N$56*HDD!C66+'Provincial populations'!$M$56*HDD!F66+'Provincial populations'!$L$56*HDD!I66+'Provincial populations'!$K$56*HDD!J66+'Provincial populations'!$J$56*HDD!M66+'Provincial populations'!$I$56*HDD!N66+'Provincial populations'!$H$56*HDD!O66+'Provincial populations'!$G$56*HDD!P66+'Provincial populations'!$F$56*HDD!Q66+'Provincial populations'!$E$56*HDD!R66</f>
        <v>299.56078932696266</v>
      </c>
    </row>
    <row r="67" spans="1:19" x14ac:dyDescent="0.2">
      <c r="A67" s="4">
        <f t="shared" si="0"/>
        <v>1984</v>
      </c>
      <c r="B67" s="16">
        <v>30987</v>
      </c>
      <c r="C67" s="13">
        <f>SUMIFS(heating_cooling_degree_days!$F:$F,heating_cooling_degree_days!$A:$A,HDD!$B67,heating_cooling_degree_days!$C:$C,C$4)</f>
        <v>358.9</v>
      </c>
      <c r="D67" s="13">
        <f>SUMIFS(heating_cooling_degree_days!$F:$F,heating_cooling_degree_days!$A:$A,HDD!$B67,heating_cooling_degree_days!$C:$C,D$4)</f>
        <v>837.7</v>
      </c>
      <c r="E67" s="13">
        <f>SUMIFS(heating_cooling_degree_days!$F:$F,heating_cooling_degree_days!$A:$A,HDD!$B67,heating_cooling_degree_days!$C:$C,E$4)</f>
        <v>702.4</v>
      </c>
      <c r="F67" s="18">
        <f t="shared" si="3"/>
        <v>767.94268105383367</v>
      </c>
      <c r="G67" s="13">
        <f>SUMIFS(heating_cooling_degree_days!$F:$F,heating_cooling_degree_days!$A:$A,HDD!$B67,heating_cooling_degree_days!$C:$C,G$4)</f>
        <v>735.9</v>
      </c>
      <c r="H67" s="13">
        <f>SUMIFS(heating_cooling_degree_days!$F:$F,heating_cooling_degree_days!$A:$A,HDD!$B67,heating_cooling_degree_days!$C:$C,H$4)</f>
        <v>797.3</v>
      </c>
      <c r="I67" s="18">
        <f t="shared" si="1"/>
        <v>770.0712718009014</v>
      </c>
      <c r="J67" s="13">
        <f>SUMIFS(heating_cooling_degree_days!$F:$F,heating_cooling_degree_days!$A:$A,HDD!$B67,heating_cooling_degree_days!$C:$C,J$4)</f>
        <v>686.2</v>
      </c>
      <c r="K67" s="13">
        <f>SUMIFS(heating_cooling_degree_days!$F:$F,heating_cooling_degree_days!$A:$A,HDD!$B67,heating_cooling_degree_days!$C:$C,K$4)</f>
        <v>492.3</v>
      </c>
      <c r="L67" s="13">
        <f>SUMIFS(heating_cooling_degree_days!$F:$F,heating_cooling_degree_days!$A:$A,HDD!$B67,heating_cooling_degree_days!$C:$C,L$4)</f>
        <v>458.3</v>
      </c>
      <c r="M67" s="18">
        <f t="shared" si="2"/>
        <v>464.3004712535344</v>
      </c>
      <c r="N67" s="13">
        <f>SUMIFS(heating_cooling_degree_days!$F:$F,heating_cooling_degree_days!$A:$A,HDD!$B67,heating_cooling_degree_days!$C:$C,N$4)</f>
        <v>474.1</v>
      </c>
      <c r="O67" s="13">
        <f>SUMIFS(heating_cooling_degree_days!$F:$F,heating_cooling_degree_days!$A:$A,HDD!$B67,heating_cooling_degree_days!$C:$C,O$4)</f>
        <v>439.3</v>
      </c>
      <c r="P67" s="13">
        <f>SUMIFS(heating_cooling_degree_days!$F:$F,heating_cooling_degree_days!$A:$A,HDD!$B67,heating_cooling_degree_days!$C:$C,P$4)</f>
        <v>428.3</v>
      </c>
      <c r="Q67" s="13">
        <f>SUMIFS(heating_cooling_degree_days!$F:$F,heating_cooling_degree_days!$A:$A,HDD!$B67,heating_cooling_degree_days!$C:$C,Q$4)</f>
        <v>450.5</v>
      </c>
      <c r="R67" s="13">
        <f>SUMIFS(heating_cooling_degree_days!$F:$F,heating_cooling_degree_days!$A:$A,HDD!$B67,heating_cooling_degree_days!$C:$C,R$4)</f>
        <v>455.6</v>
      </c>
      <c r="S67" s="40">
        <f>'Provincial populations'!$N$56*HDD!C67+'Provincial populations'!$M$56*HDD!F67+'Provincial populations'!$L$56*HDD!I67+'Provincial populations'!$K$56*HDD!J67+'Provincial populations'!$J$56*HDD!M67+'Provincial populations'!$I$56*HDD!N67+'Provincial populations'!$H$56*HDD!O67+'Provincial populations'!$G$56*HDD!P67+'Provincial populations'!$F$56*HDD!Q67+'Provincial populations'!$E$56*HDD!R67</f>
        <v>500.91209256766274</v>
      </c>
    </row>
    <row r="68" spans="1:19" x14ac:dyDescent="0.2">
      <c r="A68" s="4">
        <f t="shared" si="0"/>
        <v>1984</v>
      </c>
      <c r="B68" s="16">
        <v>31017</v>
      </c>
      <c r="C68" s="13">
        <f>SUMIFS(heating_cooling_degree_days!$F:$F,heating_cooling_degree_days!$A:$A,HDD!$B68,heating_cooling_degree_days!$C:$C,C$4)</f>
        <v>538.6</v>
      </c>
      <c r="D68" s="13">
        <f>SUMIFS(heating_cooling_degree_days!$F:$F,heating_cooling_degree_days!$A:$A,HDD!$B68,heating_cooling_degree_days!$C:$C,D$4)</f>
        <v>1081.0999999999999</v>
      </c>
      <c r="E68" s="13">
        <f>SUMIFS(heating_cooling_degree_days!$F:$F,heating_cooling_degree_days!$A:$A,HDD!$B68,heating_cooling_degree_days!$C:$C,E$4)</f>
        <v>946.4</v>
      </c>
      <c r="F68" s="18">
        <f t="shared" si="3"/>
        <v>1011.6520261489386</v>
      </c>
      <c r="G68" s="13">
        <f>SUMIFS(heating_cooling_degree_days!$F:$F,heating_cooling_degree_days!$A:$A,HDD!$B68,heating_cooling_degree_days!$C:$C,G$4)</f>
        <v>1118.8</v>
      </c>
      <c r="H68" s="13">
        <f>SUMIFS(heating_cooling_degree_days!$F:$F,heating_cooling_degree_days!$A:$A,HDD!$B68,heating_cooling_degree_days!$C:$C,H$4)</f>
        <v>1164.8</v>
      </c>
      <c r="I68" s="18">
        <f t="shared" si="1"/>
        <v>1144.4006270821087</v>
      </c>
      <c r="J68" s="13">
        <f>SUMIFS(heating_cooling_degree_days!$F:$F,heating_cooling_degree_days!$A:$A,HDD!$B68,heating_cooling_degree_days!$C:$C,J$4)</f>
        <v>1102.8</v>
      </c>
      <c r="K68" s="13">
        <f>SUMIFS(heating_cooling_degree_days!$F:$F,heating_cooling_degree_days!$A:$A,HDD!$B68,heating_cooling_degree_days!$C:$C,K$4)</f>
        <v>707.3</v>
      </c>
      <c r="L68" s="13">
        <f>SUMIFS(heating_cooling_degree_days!$F:$F,heating_cooling_degree_days!$A:$A,HDD!$B68,heating_cooling_degree_days!$C:$C,L$4)</f>
        <v>562.9</v>
      </c>
      <c r="M68" s="18">
        <f t="shared" si="2"/>
        <v>588.38435438265788</v>
      </c>
      <c r="N68" s="13">
        <f>SUMIFS(heating_cooling_degree_days!$F:$F,heating_cooling_degree_days!$A:$A,HDD!$B68,heating_cooling_degree_days!$C:$C,N$4)</f>
        <v>682.8</v>
      </c>
      <c r="O68" s="13">
        <f>SUMIFS(heating_cooling_degree_days!$F:$F,heating_cooling_degree_days!$A:$A,HDD!$B68,heating_cooling_degree_days!$C:$C,O$4)</f>
        <v>638.6</v>
      </c>
      <c r="P68" s="13">
        <f>SUMIFS(heating_cooling_degree_days!$F:$F,heating_cooling_degree_days!$A:$A,HDD!$B68,heating_cooling_degree_days!$C:$C,P$4)</f>
        <v>591.70000000000005</v>
      </c>
      <c r="Q68" s="13">
        <f>SUMIFS(heating_cooling_degree_days!$F:$F,heating_cooling_degree_days!$A:$A,HDD!$B68,heating_cooling_degree_days!$C:$C,Q$4)</f>
        <v>645</v>
      </c>
      <c r="R68" s="13">
        <f>SUMIFS(heating_cooling_degree_days!$F:$F,heating_cooling_degree_days!$A:$A,HDD!$B68,heating_cooling_degree_days!$C:$C,R$4)</f>
        <v>619.4</v>
      </c>
      <c r="S68" s="40">
        <f>'Provincial populations'!$N$56*HDD!C68+'Provincial populations'!$M$56*HDD!F68+'Provincial populations'!$L$56*HDD!I68+'Provincial populations'!$K$56*HDD!J68+'Provincial populations'!$J$56*HDD!M68+'Provincial populations'!$I$56*HDD!N68+'Provincial populations'!$H$56*HDD!O68+'Provincial populations'!$G$56*HDD!P68+'Provincial populations'!$F$56*HDD!Q68+'Provincial populations'!$E$56*HDD!R68</f>
        <v>690.99323760381117</v>
      </c>
    </row>
    <row r="69" spans="1:19" x14ac:dyDescent="0.2">
      <c r="A69" s="4">
        <f t="shared" si="0"/>
        <v>1985</v>
      </c>
      <c r="B69" s="16">
        <v>31048</v>
      </c>
      <c r="C69" s="13">
        <f>SUMIFS(heating_cooling_degree_days!$F:$F,heating_cooling_degree_days!$A:$A,HDD!$B69,heating_cooling_degree_days!$C:$C,C$4)</f>
        <v>511.5</v>
      </c>
      <c r="D69" s="13">
        <f>SUMIFS(heating_cooling_degree_days!$F:$F,heating_cooling_degree_days!$A:$A,HDD!$B69,heating_cooling_degree_days!$C:$C,D$4)</f>
        <v>866.5</v>
      </c>
      <c r="E69" s="13">
        <f>SUMIFS(heating_cooling_degree_days!$F:$F,heating_cooling_degree_days!$A:$A,HDD!$B69,heating_cooling_degree_days!$C:$C,E$4)</f>
        <v>717.9</v>
      </c>
      <c r="F69" s="18">
        <f t="shared" si="3"/>
        <v>789.88553144567391</v>
      </c>
      <c r="G69" s="13">
        <f>SUMIFS(heating_cooling_degree_days!$F:$F,heating_cooling_degree_days!$A:$A,HDD!$B69,heating_cooling_degree_days!$C:$C,G$4)</f>
        <v>1056.9000000000001</v>
      </c>
      <c r="H69" s="13">
        <f>SUMIFS(heating_cooling_degree_days!$F:$F,heating_cooling_degree_days!$A:$A,HDD!$B69,heating_cooling_degree_days!$C:$C,H$4)</f>
        <v>1033.4000000000001</v>
      </c>
      <c r="I69" s="18">
        <f t="shared" si="1"/>
        <v>1043.8214187732706</v>
      </c>
      <c r="J69" s="13">
        <f>SUMIFS(heating_cooling_degree_days!$F:$F,heating_cooling_degree_days!$A:$A,HDD!$B69,heating_cooling_degree_days!$C:$C,J$4)</f>
        <v>1109.5</v>
      </c>
      <c r="K69" s="13">
        <f>SUMIFS(heating_cooling_degree_days!$F:$F,heating_cooling_degree_days!$A:$A,HDD!$B69,heating_cooling_degree_days!$C:$C,K$4)</f>
        <v>976.1</v>
      </c>
      <c r="L69" s="13">
        <f>SUMIFS(heating_cooling_degree_days!$F:$F,heating_cooling_degree_days!$A:$A,HDD!$B69,heating_cooling_degree_days!$C:$C,L$4)</f>
        <v>819.3</v>
      </c>
      <c r="M69" s="18">
        <f t="shared" si="2"/>
        <v>846.97276154571148</v>
      </c>
      <c r="N69" s="13">
        <f>SUMIFS(heating_cooling_degree_days!$F:$F,heating_cooling_degree_days!$A:$A,HDD!$B69,heating_cooling_degree_days!$C:$C,N$4)</f>
        <v>959.4</v>
      </c>
      <c r="O69" s="13">
        <f>SUMIFS(heating_cooling_degree_days!$F:$F,heating_cooling_degree_days!$A:$A,HDD!$B69,heating_cooling_degree_days!$C:$C,O$4)</f>
        <v>898.7</v>
      </c>
      <c r="P69" s="13">
        <f>SUMIFS(heating_cooling_degree_days!$F:$F,heating_cooling_degree_days!$A:$A,HDD!$B69,heating_cooling_degree_days!$C:$C,P$4)</f>
        <v>825.5</v>
      </c>
      <c r="Q69" s="13">
        <f>SUMIFS(heating_cooling_degree_days!$F:$F,heating_cooling_degree_days!$A:$A,HDD!$B69,heating_cooling_degree_days!$C:$C,Q$4)</f>
        <v>900.4</v>
      </c>
      <c r="R69" s="13">
        <f>SUMIFS(heating_cooling_degree_days!$F:$F,heating_cooling_degree_days!$A:$A,HDD!$B69,heating_cooling_degree_days!$C:$C,R$4)</f>
        <v>720</v>
      </c>
      <c r="S69" s="40">
        <f>'Provincial populations'!$N$57*HDD!C69+'Provincial populations'!$M$57*HDD!F69+'Provincial populations'!$L$57*HDD!I69+'Provincial populations'!$K$57*HDD!J69+'Provincial populations'!$J$57*HDD!M69+'Provincial populations'!$I$57*HDD!N69+'Provincial populations'!$H$57*HDD!O69+'Provincial populations'!$G$57*HDD!P69+'Provincial populations'!$F$57*HDD!Q69+'Provincial populations'!$E$57*HDD!R69</f>
        <v>846.39682036163128</v>
      </c>
    </row>
    <row r="70" spans="1:19" x14ac:dyDescent="0.2">
      <c r="A70" s="4">
        <f t="shared" si="0"/>
        <v>1985</v>
      </c>
      <c r="B70" s="16">
        <v>31079</v>
      </c>
      <c r="C70" s="13">
        <f>SUMIFS(heating_cooling_degree_days!$F:$F,heating_cooling_degree_days!$A:$A,HDD!$B70,heating_cooling_degree_days!$C:$C,C$4)</f>
        <v>412.3</v>
      </c>
      <c r="D70" s="13">
        <f>SUMIFS(heating_cooling_degree_days!$F:$F,heating_cooling_degree_days!$A:$A,HDD!$B70,heating_cooling_degree_days!$C:$C,D$4)</f>
        <v>856.7</v>
      </c>
      <c r="E70" s="13">
        <f>SUMIFS(heating_cooling_degree_days!$F:$F,heating_cooling_degree_days!$A:$A,HDD!$B70,heating_cooling_degree_days!$C:$C,E$4)</f>
        <v>739.5</v>
      </c>
      <c r="F70" s="18">
        <f t="shared" si="3"/>
        <v>796.27459142283305</v>
      </c>
      <c r="G70" s="13">
        <f>SUMIFS(heating_cooling_degree_days!$F:$F,heating_cooling_degree_days!$A:$A,HDD!$B70,heating_cooling_degree_days!$C:$C,G$4)</f>
        <v>934.8</v>
      </c>
      <c r="H70" s="13">
        <f>SUMIFS(heating_cooling_degree_days!$F:$F,heating_cooling_degree_days!$A:$A,HDD!$B70,heating_cooling_degree_days!$C:$C,H$4)</f>
        <v>967.5</v>
      </c>
      <c r="I70" s="18">
        <f t="shared" si="1"/>
        <v>952.99870664315108</v>
      </c>
      <c r="J70" s="13">
        <f>SUMIFS(heating_cooling_degree_days!$F:$F,heating_cooling_degree_days!$A:$A,HDD!$B70,heating_cooling_degree_days!$C:$C,J$4)</f>
        <v>977.1</v>
      </c>
      <c r="K70" s="13">
        <f>SUMIFS(heating_cooling_degree_days!$F:$F,heating_cooling_degree_days!$A:$A,HDD!$B70,heating_cooling_degree_days!$C:$C,K$4)</f>
        <v>716.8</v>
      </c>
      <c r="L70" s="13">
        <f>SUMIFS(heating_cooling_degree_days!$F:$F,heating_cooling_degree_days!$A:$A,HDD!$B70,heating_cooling_degree_days!$C:$C,L$4)</f>
        <v>665.6</v>
      </c>
      <c r="M70" s="18">
        <f t="shared" si="2"/>
        <v>674.6360037700282</v>
      </c>
      <c r="N70" s="13">
        <f>SUMIFS(heating_cooling_degree_days!$F:$F,heating_cooling_degree_days!$A:$A,HDD!$B70,heating_cooling_degree_days!$C:$C,N$4)</f>
        <v>705.5</v>
      </c>
      <c r="O70" s="13">
        <f>SUMIFS(heating_cooling_degree_days!$F:$F,heating_cooling_degree_days!$A:$A,HDD!$B70,heating_cooling_degree_days!$C:$C,O$4)</f>
        <v>681</v>
      </c>
      <c r="P70" s="13">
        <f>SUMIFS(heating_cooling_degree_days!$F:$F,heating_cooling_degree_days!$A:$A,HDD!$B70,heating_cooling_degree_days!$C:$C,P$4)</f>
        <v>645.70000000000005</v>
      </c>
      <c r="Q70" s="13">
        <f>SUMIFS(heating_cooling_degree_days!$F:$F,heating_cooling_degree_days!$A:$A,HDD!$B70,heating_cooling_degree_days!$C:$C,Q$4)</f>
        <v>719.5</v>
      </c>
      <c r="R70" s="13">
        <f>SUMIFS(heating_cooling_degree_days!$F:$F,heating_cooling_degree_days!$A:$A,HDD!$B70,heating_cooling_degree_days!$C:$C,R$4)</f>
        <v>667.8</v>
      </c>
      <c r="S70" s="40">
        <f>'Provincial populations'!$N$57*HDD!C70+'Provincial populations'!$M$57*HDD!F70+'Provincial populations'!$L$57*HDD!I70+'Provincial populations'!$K$57*HDD!J70+'Provincial populations'!$J$57*HDD!M70+'Provincial populations'!$I$57*HDD!N70+'Provincial populations'!$H$57*HDD!O70+'Provincial populations'!$G$57*HDD!P70+'Provincial populations'!$F$57*HDD!Q70+'Provincial populations'!$E$57*HDD!R70</f>
        <v>684.62611608607267</v>
      </c>
    </row>
    <row r="71" spans="1:19" x14ac:dyDescent="0.2">
      <c r="A71" s="4">
        <f t="shared" si="0"/>
        <v>1985</v>
      </c>
      <c r="B71" s="16">
        <v>31107</v>
      </c>
      <c r="C71" s="13">
        <f>SUMIFS(heating_cooling_degree_days!$F:$F,heating_cooling_degree_days!$A:$A,HDD!$B71,heating_cooling_degree_days!$C:$C,C$4)</f>
        <v>397.1</v>
      </c>
      <c r="D71" s="13">
        <f>SUMIFS(heating_cooling_degree_days!$F:$F,heating_cooling_degree_days!$A:$A,HDD!$B71,heating_cooling_degree_days!$C:$C,D$4)</f>
        <v>612.5</v>
      </c>
      <c r="E71" s="13">
        <f>SUMIFS(heating_cooling_degree_days!$F:$F,heating_cooling_degree_days!$A:$A,HDD!$B71,heating_cooling_degree_days!$C:$C,E$4)</f>
        <v>574.79999999999995</v>
      </c>
      <c r="F71" s="18">
        <f t="shared" si="3"/>
        <v>593.06281652423888</v>
      </c>
      <c r="G71" s="13">
        <f>SUMIFS(heating_cooling_degree_days!$F:$F,heating_cooling_degree_days!$A:$A,HDD!$B71,heating_cooling_degree_days!$C:$C,G$4)</f>
        <v>634.6</v>
      </c>
      <c r="H71" s="13">
        <f>SUMIFS(heating_cooling_degree_days!$F:$F,heating_cooling_degree_days!$A:$A,HDD!$B71,heating_cooling_degree_days!$C:$C,H$4)</f>
        <v>679.3</v>
      </c>
      <c r="I71" s="18">
        <f t="shared" si="1"/>
        <v>659.4771310993533</v>
      </c>
      <c r="J71" s="13">
        <f>SUMIFS(heating_cooling_degree_days!$F:$F,heating_cooling_degree_days!$A:$A,HDD!$B71,heating_cooling_degree_days!$C:$C,J$4)</f>
        <v>643.9</v>
      </c>
      <c r="K71" s="13">
        <f>SUMIFS(heating_cooling_degree_days!$F:$F,heating_cooling_degree_days!$A:$A,HDD!$B71,heating_cooling_degree_days!$C:$C,K$4)</f>
        <v>618.29999999999995</v>
      </c>
      <c r="L71" s="13">
        <f>SUMIFS(heating_cooling_degree_days!$F:$F,heating_cooling_degree_days!$A:$A,HDD!$B71,heating_cooling_degree_days!$C:$C,L$4)</f>
        <v>549</v>
      </c>
      <c r="M71" s="18">
        <f t="shared" si="2"/>
        <v>561.23037229029217</v>
      </c>
      <c r="N71" s="13">
        <f>SUMIFS(heating_cooling_degree_days!$F:$F,heating_cooling_degree_days!$A:$A,HDD!$B71,heating_cooling_degree_days!$C:$C,N$4)</f>
        <v>621.1</v>
      </c>
      <c r="O71" s="13">
        <f>SUMIFS(heating_cooling_degree_days!$F:$F,heating_cooling_degree_days!$A:$A,HDD!$B71,heating_cooling_degree_days!$C:$C,O$4)</f>
        <v>639.6</v>
      </c>
      <c r="P71" s="13">
        <f>SUMIFS(heating_cooling_degree_days!$F:$F,heating_cooling_degree_days!$A:$A,HDD!$B71,heating_cooling_degree_days!$C:$C,P$4)</f>
        <v>633.6</v>
      </c>
      <c r="Q71" s="13">
        <f>SUMIFS(heating_cooling_degree_days!$F:$F,heating_cooling_degree_days!$A:$A,HDD!$B71,heating_cooling_degree_days!$C:$C,Q$4)</f>
        <v>702.1</v>
      </c>
      <c r="R71" s="13">
        <f>SUMIFS(heating_cooling_degree_days!$F:$F,heating_cooling_degree_days!$A:$A,HDD!$B71,heating_cooling_degree_days!$C:$C,R$4)</f>
        <v>717.2</v>
      </c>
      <c r="S71" s="40">
        <f>'Provincial populations'!$N$57*HDD!C71+'Provincial populations'!$M$57*HDD!F71+'Provincial populations'!$L$57*HDD!I71+'Provincial populations'!$K$57*HDD!J71+'Provincial populations'!$J$57*HDD!M71+'Provincial populations'!$I$57*HDD!N71+'Provincial populations'!$H$57*HDD!O71+'Provincial populations'!$G$57*HDD!P71+'Provincial populations'!$F$57*HDD!Q71+'Provincial populations'!$E$57*HDD!R71</f>
        <v>575.25829765056142</v>
      </c>
    </row>
    <row r="72" spans="1:19" x14ac:dyDescent="0.2">
      <c r="A72" s="4">
        <f t="shared" si="0"/>
        <v>1985</v>
      </c>
      <c r="B72" s="16">
        <v>31138</v>
      </c>
      <c r="C72" s="13">
        <f>SUMIFS(heating_cooling_degree_days!$F:$F,heating_cooling_degree_days!$A:$A,HDD!$B72,heating_cooling_degree_days!$C:$C,C$4)</f>
        <v>283.2</v>
      </c>
      <c r="D72" s="13">
        <f>SUMIFS(heating_cooling_degree_days!$F:$F,heating_cooling_degree_days!$A:$A,HDD!$B72,heating_cooling_degree_days!$C:$C,D$4)</f>
        <v>397.2</v>
      </c>
      <c r="E72" s="13">
        <f>SUMIFS(heating_cooling_degree_days!$F:$F,heating_cooling_degree_days!$A:$A,HDD!$B72,heating_cooling_degree_days!$C:$C,E$4)</f>
        <v>381.1</v>
      </c>
      <c r="F72" s="18">
        <f t="shared" si="3"/>
        <v>388.89923994801717</v>
      </c>
      <c r="G72" s="13">
        <f>SUMIFS(heating_cooling_degree_days!$F:$F,heating_cooling_degree_days!$A:$A,HDD!$B72,heating_cooling_degree_days!$C:$C,G$4)</f>
        <v>337.1</v>
      </c>
      <c r="H72" s="13">
        <f>SUMIFS(heating_cooling_degree_days!$F:$F,heating_cooling_degree_days!$A:$A,HDD!$B72,heating_cooling_degree_days!$C:$C,H$4)</f>
        <v>381.8</v>
      </c>
      <c r="I72" s="18">
        <f t="shared" si="1"/>
        <v>361.9771310993533</v>
      </c>
      <c r="J72" s="13">
        <f>SUMIFS(heating_cooling_degree_days!$F:$F,heating_cooling_degree_days!$A:$A,HDD!$B72,heating_cooling_degree_days!$C:$C,J$4)</f>
        <v>352.1</v>
      </c>
      <c r="K72" s="13">
        <f>SUMIFS(heating_cooling_degree_days!$F:$F,heating_cooling_degree_days!$A:$A,HDD!$B72,heating_cooling_degree_days!$C:$C,K$4)</f>
        <v>375.2</v>
      </c>
      <c r="L72" s="13">
        <f>SUMIFS(heating_cooling_degree_days!$F:$F,heating_cooling_degree_days!$A:$A,HDD!$B72,heating_cooling_degree_days!$C:$C,L$4)</f>
        <v>326.10000000000002</v>
      </c>
      <c r="M72" s="18">
        <f t="shared" si="2"/>
        <v>334.76538642789819</v>
      </c>
      <c r="N72" s="13">
        <f>SUMIFS(heating_cooling_degree_days!$F:$F,heating_cooling_degree_days!$A:$A,HDD!$B72,heating_cooling_degree_days!$C:$C,N$4)</f>
        <v>387.5</v>
      </c>
      <c r="O72" s="13">
        <f>SUMIFS(heating_cooling_degree_days!$F:$F,heating_cooling_degree_days!$A:$A,HDD!$B72,heating_cooling_degree_days!$C:$C,O$4)</f>
        <v>439.4</v>
      </c>
      <c r="P72" s="13">
        <f>SUMIFS(heating_cooling_degree_days!$F:$F,heating_cooling_degree_days!$A:$A,HDD!$B72,heating_cooling_degree_days!$C:$C,P$4)</f>
        <v>450.9</v>
      </c>
      <c r="Q72" s="13">
        <f>SUMIFS(heating_cooling_degree_days!$F:$F,heating_cooling_degree_days!$A:$A,HDD!$B72,heating_cooling_degree_days!$C:$C,Q$4)</f>
        <v>511.8</v>
      </c>
      <c r="R72" s="13">
        <f>SUMIFS(heating_cooling_degree_days!$F:$F,heating_cooling_degree_days!$A:$A,HDD!$B72,heating_cooling_degree_days!$C:$C,R$4)</f>
        <v>540.6</v>
      </c>
      <c r="S72" s="40">
        <f>'Provincial populations'!$N$57*HDD!C72+'Provincial populations'!$M$57*HDD!F72+'Provincial populations'!$L$57*HDD!I72+'Provincial populations'!$K$57*HDD!J72+'Provincial populations'!$J$57*HDD!M72+'Provincial populations'!$I$57*HDD!N72+'Provincial populations'!$H$57*HDD!O72+'Provincial populations'!$G$57*HDD!P72+'Provincial populations'!$F$57*HDD!Q72+'Provincial populations'!$E$57*HDD!R72</f>
        <v>360.65346880672519</v>
      </c>
    </row>
    <row r="73" spans="1:19" x14ac:dyDescent="0.2">
      <c r="A73" s="4">
        <f t="shared" si="0"/>
        <v>1985</v>
      </c>
      <c r="B73" s="16">
        <v>31168</v>
      </c>
      <c r="C73" s="13">
        <f>SUMIFS(heating_cooling_degree_days!$F:$F,heating_cooling_degree_days!$A:$A,HDD!$B73,heating_cooling_degree_days!$C:$C,C$4)</f>
        <v>178.4</v>
      </c>
      <c r="D73" s="13">
        <f>SUMIFS(heating_cooling_degree_days!$F:$F,heating_cooling_degree_days!$A:$A,HDD!$B73,heating_cooling_degree_days!$C:$C,D$4)</f>
        <v>181.3</v>
      </c>
      <c r="E73" s="13">
        <f>SUMIFS(heating_cooling_degree_days!$F:$F,heating_cooling_degree_days!$A:$A,HDD!$B73,heating_cooling_degree_days!$C:$C,E$4)</f>
        <v>191.4</v>
      </c>
      <c r="F73" s="18">
        <f t="shared" si="3"/>
        <v>186.50730910093333</v>
      </c>
      <c r="G73" s="13">
        <f>SUMIFS(heating_cooling_degree_days!$F:$F,heating_cooling_degree_days!$A:$A,HDD!$B73,heating_cooling_degree_days!$C:$C,G$4)</f>
        <v>154.1</v>
      </c>
      <c r="H73" s="13">
        <f>SUMIFS(heating_cooling_degree_days!$F:$F,heating_cooling_degree_days!$A:$A,HDD!$B73,heating_cooling_degree_days!$C:$C,H$4)</f>
        <v>153.6</v>
      </c>
      <c r="I73" s="18">
        <f t="shared" si="1"/>
        <v>153.82173231432489</v>
      </c>
      <c r="J73" s="13">
        <f>SUMIFS(heating_cooling_degree_days!$F:$F,heating_cooling_degree_days!$A:$A,HDD!$B73,heating_cooling_degree_days!$C:$C,J$4)</f>
        <v>153.5</v>
      </c>
      <c r="K73" s="13">
        <f>SUMIFS(heating_cooling_degree_days!$F:$F,heating_cooling_degree_days!$A:$A,HDD!$B73,heating_cooling_degree_days!$C:$C,K$4)</f>
        <v>148.4</v>
      </c>
      <c r="L73" s="13">
        <f>SUMIFS(heating_cooling_degree_days!$F:$F,heating_cooling_degree_days!$A:$A,HDD!$B73,heating_cooling_degree_days!$C:$C,L$4)</f>
        <v>159.69999999999999</v>
      </c>
      <c r="M73" s="18">
        <f t="shared" si="2"/>
        <v>157.70572573044296</v>
      </c>
      <c r="N73" s="13">
        <f>SUMIFS(heating_cooling_degree_days!$F:$F,heating_cooling_degree_days!$A:$A,HDD!$B73,heating_cooling_degree_days!$C:$C,N$4)</f>
        <v>152.30000000000001</v>
      </c>
      <c r="O73" s="13">
        <f>SUMIFS(heating_cooling_degree_days!$F:$F,heating_cooling_degree_days!$A:$A,HDD!$B73,heating_cooling_degree_days!$C:$C,O$4)</f>
        <v>288.10000000000002</v>
      </c>
      <c r="P73" s="13">
        <f>SUMIFS(heating_cooling_degree_days!$F:$F,heating_cooling_degree_days!$A:$A,HDD!$B73,heating_cooling_degree_days!$C:$C,P$4)</f>
        <v>270.8</v>
      </c>
      <c r="Q73" s="13">
        <f>SUMIFS(heating_cooling_degree_days!$F:$F,heating_cooling_degree_days!$A:$A,HDD!$B73,heating_cooling_degree_days!$C:$C,Q$4)</f>
        <v>301.10000000000002</v>
      </c>
      <c r="R73" s="13">
        <f>SUMIFS(heating_cooling_degree_days!$F:$F,heating_cooling_degree_days!$A:$A,HDD!$B73,heating_cooling_degree_days!$C:$C,R$4)</f>
        <v>420.8</v>
      </c>
      <c r="S73" s="40">
        <f>'Provincial populations'!$N$57*HDD!C73+'Provincial populations'!$M$57*HDD!F73+'Provincial populations'!$L$57*HDD!I73+'Provincial populations'!$K$57*HDD!J73+'Provincial populations'!$J$57*HDD!M73+'Provincial populations'!$I$57*HDD!N73+'Provincial populations'!$H$57*HDD!O73+'Provincial populations'!$G$57*HDD!P73+'Provincial populations'!$F$57*HDD!Q73+'Provincial populations'!$E$57*HDD!R73</f>
        <v>174.69588826310127</v>
      </c>
    </row>
    <row r="74" spans="1:19" x14ac:dyDescent="0.2">
      <c r="A74" s="4">
        <f t="shared" ref="A74:A137" si="4">YEAR(B74)</f>
        <v>1985</v>
      </c>
      <c r="B74" s="16">
        <v>31199</v>
      </c>
      <c r="C74" s="13">
        <f>SUMIFS(heating_cooling_degree_days!$F:$F,heating_cooling_degree_days!$A:$A,HDD!$B74,heating_cooling_degree_days!$C:$C,C$4)</f>
        <v>94.2</v>
      </c>
      <c r="D74" s="13">
        <f>SUMIFS(heating_cooling_degree_days!$F:$F,heating_cooling_degree_days!$A:$A,HDD!$B74,heating_cooling_degree_days!$C:$C,D$4)</f>
        <v>149.5</v>
      </c>
      <c r="E74" s="13">
        <f>SUMIFS(heating_cooling_degree_days!$F:$F,heating_cooling_degree_days!$A:$A,HDD!$B74,heating_cooling_degree_days!$C:$C,E$4)</f>
        <v>149.4</v>
      </c>
      <c r="F74" s="18">
        <f t="shared" si="3"/>
        <v>149.44844248414915</v>
      </c>
      <c r="G74" s="13">
        <f>SUMIFS(heating_cooling_degree_days!$F:$F,heating_cooling_degree_days!$A:$A,HDD!$B74,heating_cooling_degree_days!$C:$C,G$4)</f>
        <v>153.5</v>
      </c>
      <c r="H74" s="13">
        <f>SUMIFS(heating_cooling_degree_days!$F:$F,heating_cooling_degree_days!$A:$A,HDD!$B74,heating_cooling_degree_days!$C:$C,H$4)</f>
        <v>148.4</v>
      </c>
      <c r="I74" s="18">
        <f t="shared" ref="I74:I137" si="5">(($G$5/SUM($G$5:$H$5))*G74)+(($H$5/SUM($G$5:$H$5))*H74)</f>
        <v>150.66166960611406</v>
      </c>
      <c r="J74" s="13">
        <f>SUMIFS(heating_cooling_degree_days!$F:$F,heating_cooling_degree_days!$A:$A,HDD!$B74,heating_cooling_degree_days!$C:$C,J$4)</f>
        <v>125.9</v>
      </c>
      <c r="K74" s="13">
        <f>SUMIFS(heating_cooling_degree_days!$F:$F,heating_cooling_degree_days!$A:$A,HDD!$B74,heating_cooling_degree_days!$C:$C,K$4)</f>
        <v>62.2</v>
      </c>
      <c r="L74" s="13">
        <f>SUMIFS(heating_cooling_degree_days!$F:$F,heating_cooling_degree_days!$A:$A,HDD!$B74,heating_cooling_degree_days!$C:$C,L$4)</f>
        <v>79.900000000000006</v>
      </c>
      <c r="M74" s="18">
        <f t="shared" ref="M74:M137" si="6">(($K$5/SUM($K$5:$L$5))*K74)+(($L$5/SUM($K$5:$L$5))*L74)</f>
        <v>76.776225259189445</v>
      </c>
      <c r="N74" s="13">
        <f>SUMIFS(heating_cooling_degree_days!$F:$F,heating_cooling_degree_days!$A:$A,HDD!$B74,heating_cooling_degree_days!$C:$C,N$4)</f>
        <v>61.5</v>
      </c>
      <c r="O74" s="13">
        <f>SUMIFS(heating_cooling_degree_days!$F:$F,heating_cooling_degree_days!$A:$A,HDD!$B74,heating_cooling_degree_days!$C:$C,O$4)</f>
        <v>127.6</v>
      </c>
      <c r="P74" s="13">
        <f>SUMIFS(heating_cooling_degree_days!$F:$F,heating_cooling_degree_days!$A:$A,HDD!$B74,heating_cooling_degree_days!$C:$C,P$4)</f>
        <v>117.4</v>
      </c>
      <c r="Q74" s="13">
        <f>SUMIFS(heating_cooling_degree_days!$F:$F,heating_cooling_degree_days!$A:$A,HDD!$B74,heating_cooling_degree_days!$C:$C,Q$4)</f>
        <v>134.9</v>
      </c>
      <c r="R74" s="13">
        <f>SUMIFS(heating_cooling_degree_days!$F:$F,heating_cooling_degree_days!$A:$A,HDD!$B74,heating_cooling_degree_days!$C:$C,R$4)</f>
        <v>227.8</v>
      </c>
      <c r="S74" s="40">
        <f>'Provincial populations'!$N$57*HDD!C74+'Provincial populations'!$M$57*HDD!F74+'Provincial populations'!$L$57*HDD!I74+'Provincial populations'!$K$57*HDD!J74+'Provincial populations'!$J$57*HDD!M74+'Provincial populations'!$I$57*HDD!N74+'Provincial populations'!$H$57*HDD!O74+'Provincial populations'!$G$57*HDD!P74+'Provincial populations'!$F$57*HDD!Q74+'Provincial populations'!$E$57*HDD!R74</f>
        <v>92.845656946732575</v>
      </c>
    </row>
    <row r="75" spans="1:19" x14ac:dyDescent="0.2">
      <c r="A75" s="4">
        <f t="shared" si="4"/>
        <v>1985</v>
      </c>
      <c r="B75" s="16">
        <v>31229</v>
      </c>
      <c r="C75" s="13">
        <f>SUMIFS(heating_cooling_degree_days!$F:$F,heating_cooling_degree_days!$A:$A,HDD!$B75,heating_cooling_degree_days!$C:$C,C$4)</f>
        <v>3.2</v>
      </c>
      <c r="D75" s="13">
        <f>SUMIFS(heating_cooling_degree_days!$F:$F,heating_cooling_degree_days!$A:$A,HDD!$B75,heating_cooling_degree_days!$C:$C,D$4)</f>
        <v>47.9</v>
      </c>
      <c r="E75" s="13">
        <f>SUMIFS(heating_cooling_degree_days!$F:$F,heating_cooling_degree_days!$A:$A,HDD!$B75,heating_cooling_degree_days!$C:$C,E$4)</f>
        <v>39.1</v>
      </c>
      <c r="F75" s="18">
        <f t="shared" ref="F75:F138" si="7">(($D$5/SUM($D$5:$E$5))*D75)+(($E$5/SUM($D$5:$E$5))*E75)</f>
        <v>43.362938605127397</v>
      </c>
      <c r="G75" s="13">
        <f>SUMIFS(heating_cooling_degree_days!$F:$F,heating_cooling_degree_days!$A:$A,HDD!$B75,heating_cooling_degree_days!$C:$C,G$4)</f>
        <v>22.2</v>
      </c>
      <c r="H75" s="13">
        <f>SUMIFS(heating_cooling_degree_days!$F:$F,heating_cooling_degree_days!$A:$A,HDD!$B75,heating_cooling_degree_days!$C:$C,H$4)</f>
        <v>23.9</v>
      </c>
      <c r="I75" s="18">
        <f t="shared" si="5"/>
        <v>23.146110131295316</v>
      </c>
      <c r="J75" s="13">
        <f>SUMIFS(heating_cooling_degree_days!$F:$F,heating_cooling_degree_days!$A:$A,HDD!$B75,heating_cooling_degree_days!$C:$C,J$4)</f>
        <v>19.899999999999999</v>
      </c>
      <c r="K75" s="13">
        <f>SUMIFS(heating_cooling_degree_days!$F:$F,heating_cooling_degree_days!$A:$A,HDD!$B75,heating_cooling_degree_days!$C:$C,K$4)</f>
        <v>6.3</v>
      </c>
      <c r="L75" s="13">
        <f>SUMIFS(heating_cooling_degree_days!$F:$F,heating_cooling_degree_days!$A:$A,HDD!$B75,heating_cooling_degree_days!$C:$C,L$4)</f>
        <v>9.6</v>
      </c>
      <c r="M75" s="18">
        <f t="shared" si="6"/>
        <v>9.017601319509895</v>
      </c>
      <c r="N75" s="13">
        <f>SUMIFS(heating_cooling_degree_days!$F:$F,heating_cooling_degree_days!$A:$A,HDD!$B75,heating_cooling_degree_days!$C:$C,N$4)</f>
        <v>3.8</v>
      </c>
      <c r="O75" s="13">
        <f>SUMIFS(heating_cooling_degree_days!$F:$F,heating_cooling_degree_days!$A:$A,HDD!$B75,heating_cooling_degree_days!$C:$C,O$4)</f>
        <v>44.5</v>
      </c>
      <c r="P75" s="13">
        <f>SUMIFS(heating_cooling_degree_days!$F:$F,heating_cooling_degree_days!$A:$A,HDD!$B75,heating_cooling_degree_days!$C:$C,P$4)</f>
        <v>2.2999999999999998</v>
      </c>
      <c r="Q75" s="13">
        <f>SUMIFS(heating_cooling_degree_days!$F:$F,heating_cooling_degree_days!$A:$A,HDD!$B75,heating_cooling_degree_days!$C:$C,Q$4)</f>
        <v>3.8</v>
      </c>
      <c r="R75" s="13">
        <f>SUMIFS(heating_cooling_degree_days!$F:$F,heating_cooling_degree_days!$A:$A,HDD!$B75,heating_cooling_degree_days!$C:$C,R$4)</f>
        <v>38.299999999999997</v>
      </c>
      <c r="S75" s="40">
        <f>'Provincial populations'!$N$57*HDD!C75+'Provincial populations'!$M$57*HDD!F75+'Provincial populations'!$L$57*HDD!I75+'Provincial populations'!$K$57*HDD!J75+'Provincial populations'!$J$57*HDD!M75+'Provincial populations'!$I$57*HDD!N75+'Provincial populations'!$H$57*HDD!O75+'Provincial populations'!$G$57*HDD!P75+'Provincial populations'!$F$57*HDD!Q75+'Provincial populations'!$E$57*HDD!R75</f>
        <v>12.579905753030552</v>
      </c>
    </row>
    <row r="76" spans="1:19" x14ac:dyDescent="0.2">
      <c r="A76" s="4">
        <f t="shared" si="4"/>
        <v>1985</v>
      </c>
      <c r="B76" s="16">
        <v>31260</v>
      </c>
      <c r="C76" s="13">
        <f>SUMIFS(heating_cooling_degree_days!$F:$F,heating_cooling_degree_days!$A:$A,HDD!$B76,heating_cooling_degree_days!$C:$C,C$4)</f>
        <v>39.299999999999997</v>
      </c>
      <c r="D76" s="13">
        <f>SUMIFS(heating_cooling_degree_days!$F:$F,heating_cooling_degree_days!$A:$A,HDD!$B76,heating_cooling_degree_days!$C:$C,D$4)</f>
        <v>135</v>
      </c>
      <c r="E76" s="13">
        <f>SUMIFS(heating_cooling_degree_days!$F:$F,heating_cooling_degree_days!$A:$A,HDD!$B76,heating_cooling_degree_days!$C:$C,E$4)</f>
        <v>121.4</v>
      </c>
      <c r="F76" s="18">
        <f t="shared" si="7"/>
        <v>127.98817784428779</v>
      </c>
      <c r="G76" s="13">
        <f>SUMIFS(heating_cooling_degree_days!$F:$F,heating_cooling_degree_days!$A:$A,HDD!$B76,heating_cooling_degree_days!$C:$C,G$4)</f>
        <v>87.9</v>
      </c>
      <c r="H76" s="13">
        <f>SUMIFS(heating_cooling_degree_days!$F:$F,heating_cooling_degree_days!$A:$A,HDD!$B76,heating_cooling_degree_days!$C:$C,H$4)</f>
        <v>86.4</v>
      </c>
      <c r="I76" s="18">
        <f t="shared" si="5"/>
        <v>87.065196942974723</v>
      </c>
      <c r="J76" s="13">
        <f>SUMIFS(heating_cooling_degree_days!$F:$F,heating_cooling_degree_days!$A:$A,HDD!$B76,heating_cooling_degree_days!$C:$C,J$4)</f>
        <v>79.099999999999994</v>
      </c>
      <c r="K76" s="13">
        <f>SUMIFS(heating_cooling_degree_days!$F:$F,heating_cooling_degree_days!$A:$A,HDD!$B76,heating_cooling_degree_days!$C:$C,K$4)</f>
        <v>20.7</v>
      </c>
      <c r="L76" s="13">
        <f>SUMIFS(heating_cooling_degree_days!$F:$F,heating_cooling_degree_days!$A:$A,HDD!$B76,heating_cooling_degree_days!$C:$C,L$4)</f>
        <v>14.9</v>
      </c>
      <c r="M76" s="18">
        <f t="shared" si="6"/>
        <v>15.923609802073514</v>
      </c>
      <c r="N76" s="13">
        <f>SUMIFS(heating_cooling_degree_days!$F:$F,heating_cooling_degree_days!$A:$A,HDD!$B76,heating_cooling_degree_days!$C:$C,N$4)</f>
        <v>20.7</v>
      </c>
      <c r="O76" s="13">
        <f>SUMIFS(heating_cooling_degree_days!$F:$F,heating_cooling_degree_days!$A:$A,HDD!$B76,heating_cooling_degree_days!$C:$C,O$4)</f>
        <v>54.3</v>
      </c>
      <c r="P76" s="13">
        <f>SUMIFS(heating_cooling_degree_days!$F:$F,heating_cooling_degree_days!$A:$A,HDD!$B76,heating_cooling_degree_days!$C:$C,P$4)</f>
        <v>39.200000000000003</v>
      </c>
      <c r="Q76" s="13">
        <f>SUMIFS(heating_cooling_degree_days!$F:$F,heating_cooling_degree_days!$A:$A,HDD!$B76,heating_cooling_degree_days!$C:$C,Q$4)</f>
        <v>38.200000000000003</v>
      </c>
      <c r="R76" s="13">
        <f>SUMIFS(heating_cooling_degree_days!$F:$F,heating_cooling_degree_days!$A:$A,HDD!$B76,heating_cooling_degree_days!$C:$C,R$4)</f>
        <v>126.3</v>
      </c>
      <c r="S76" s="40">
        <f>'Provincial populations'!$N$57*HDD!C76+'Provincial populations'!$M$57*HDD!F76+'Provincial populations'!$L$57*HDD!I76+'Provincial populations'!$K$57*HDD!J76+'Provincial populations'!$J$57*HDD!M76+'Provincial populations'!$I$57*HDD!N76+'Provincial populations'!$H$57*HDD!O76+'Provincial populations'!$G$57*HDD!P76+'Provincial populations'!$F$57*HDD!Q76+'Provincial populations'!$E$57*HDD!R76</f>
        <v>40.149717284346686</v>
      </c>
    </row>
    <row r="77" spans="1:19" x14ac:dyDescent="0.2">
      <c r="A77" s="4">
        <f t="shared" si="4"/>
        <v>1985</v>
      </c>
      <c r="B77" s="16">
        <v>31291</v>
      </c>
      <c r="C77" s="13">
        <f>SUMIFS(heating_cooling_degree_days!$F:$F,heating_cooling_degree_days!$A:$A,HDD!$B77,heating_cooling_degree_days!$C:$C,C$4)</f>
        <v>146.5</v>
      </c>
      <c r="D77" s="13">
        <f>SUMIFS(heating_cooling_degree_days!$F:$F,heating_cooling_degree_days!$A:$A,HDD!$B77,heating_cooling_degree_days!$C:$C,D$4)</f>
        <v>328.9</v>
      </c>
      <c r="E77" s="13">
        <f>SUMIFS(heating_cooling_degree_days!$F:$F,heating_cooling_degree_days!$A:$A,HDD!$B77,heating_cooling_degree_days!$C:$C,E$4)</f>
        <v>334.5</v>
      </c>
      <c r="F77" s="18">
        <f t="shared" si="7"/>
        <v>331.78722088764619</v>
      </c>
      <c r="G77" s="13">
        <f>SUMIFS(heating_cooling_degree_days!$F:$F,heating_cooling_degree_days!$A:$A,HDD!$B77,heating_cooling_degree_days!$C:$C,G$4)</f>
        <v>284</v>
      </c>
      <c r="H77" s="13">
        <f>SUMIFS(heating_cooling_degree_days!$F:$F,heating_cooling_degree_days!$A:$A,HDD!$B77,heating_cooling_degree_days!$C:$C,H$4)</f>
        <v>279.7</v>
      </c>
      <c r="I77" s="18">
        <f t="shared" si="5"/>
        <v>281.60689790319418</v>
      </c>
      <c r="J77" s="13">
        <f>SUMIFS(heating_cooling_degree_days!$F:$F,heating_cooling_degree_days!$A:$A,HDD!$B77,heating_cooling_degree_days!$C:$C,J$4)</f>
        <v>240.5</v>
      </c>
      <c r="K77" s="13">
        <f>SUMIFS(heating_cooling_degree_days!$F:$F,heating_cooling_degree_days!$A:$A,HDD!$B77,heating_cooling_degree_days!$C:$C,K$4)</f>
        <v>80.8</v>
      </c>
      <c r="L77" s="13">
        <f>SUMIFS(heating_cooling_degree_days!$F:$F,heating_cooling_degree_days!$A:$A,HDD!$B77,heating_cooling_degree_days!$C:$C,L$4)</f>
        <v>79.900000000000006</v>
      </c>
      <c r="M77" s="18">
        <f t="shared" si="6"/>
        <v>80.058836003770026</v>
      </c>
      <c r="N77" s="13">
        <f>SUMIFS(heating_cooling_degree_days!$F:$F,heating_cooling_degree_days!$A:$A,HDD!$B77,heating_cooling_degree_days!$C:$C,N$4)</f>
        <v>77.2</v>
      </c>
      <c r="O77" s="13">
        <f>SUMIFS(heating_cooling_degree_days!$F:$F,heating_cooling_degree_days!$A:$A,HDD!$B77,heating_cooling_degree_days!$C:$C,O$4)</f>
        <v>121.8</v>
      </c>
      <c r="P77" s="13">
        <f>SUMIFS(heating_cooling_degree_days!$F:$F,heating_cooling_degree_days!$A:$A,HDD!$B77,heating_cooling_degree_days!$C:$C,P$4)</f>
        <v>101.7</v>
      </c>
      <c r="Q77" s="13">
        <f>SUMIFS(heating_cooling_degree_days!$F:$F,heating_cooling_degree_days!$A:$A,HDD!$B77,heating_cooling_degree_days!$C:$C,Q$4)</f>
        <v>110.6</v>
      </c>
      <c r="R77" s="13">
        <f>SUMIFS(heating_cooling_degree_days!$F:$F,heating_cooling_degree_days!$A:$A,HDD!$B77,heating_cooling_degree_days!$C:$C,R$4)</f>
        <v>209.8</v>
      </c>
      <c r="S77" s="40">
        <f>'Provincial populations'!$N$57*HDD!C77+'Provincial populations'!$M$57*HDD!F77+'Provincial populations'!$L$57*HDD!I77+'Provincial populations'!$K$57*HDD!J77+'Provincial populations'!$J$57*HDD!M77+'Provincial populations'!$I$57*HDD!N77+'Provincial populations'!$H$57*HDD!O77+'Provincial populations'!$G$57*HDD!P77+'Provincial populations'!$F$57*HDD!Q77+'Provincial populations'!$E$57*HDD!R77</f>
        <v>129.83285029293091</v>
      </c>
    </row>
    <row r="78" spans="1:19" x14ac:dyDescent="0.2">
      <c r="A78" s="4">
        <f t="shared" si="4"/>
        <v>1985</v>
      </c>
      <c r="B78" s="16">
        <v>31321</v>
      </c>
      <c r="C78" s="13">
        <f>SUMIFS(heating_cooling_degree_days!$F:$F,heating_cooling_degree_days!$A:$A,HDD!$B78,heating_cooling_degree_days!$C:$C,C$4)</f>
        <v>260.10000000000002</v>
      </c>
      <c r="D78" s="13">
        <f>SUMIFS(heating_cooling_degree_days!$F:$F,heating_cooling_degree_days!$A:$A,HDD!$B78,heating_cooling_degree_days!$C:$C,D$4)</f>
        <v>450.4</v>
      </c>
      <c r="E78" s="13">
        <f>SUMIFS(heating_cooling_degree_days!$F:$F,heating_cooling_degree_days!$A:$A,HDD!$B78,heating_cooling_degree_days!$C:$C,E$4)</f>
        <v>412.9</v>
      </c>
      <c r="F78" s="18">
        <f t="shared" si="7"/>
        <v>431.06593155594055</v>
      </c>
      <c r="G78" s="13">
        <f>SUMIFS(heating_cooling_degree_days!$F:$F,heating_cooling_degree_days!$A:$A,HDD!$B78,heating_cooling_degree_days!$C:$C,G$4)</f>
        <v>419.2</v>
      </c>
      <c r="H78" s="13">
        <f>SUMIFS(heating_cooling_degree_days!$F:$F,heating_cooling_degree_days!$A:$A,HDD!$B78,heating_cooling_degree_days!$C:$C,H$4)</f>
        <v>417.7</v>
      </c>
      <c r="I78" s="18">
        <f t="shared" si="5"/>
        <v>418.36519694297471</v>
      </c>
      <c r="J78" s="13">
        <f>SUMIFS(heating_cooling_degree_days!$F:$F,heating_cooling_degree_days!$A:$A,HDD!$B78,heating_cooling_degree_days!$C:$C,J$4)</f>
        <v>401.6</v>
      </c>
      <c r="K78" s="13">
        <f>SUMIFS(heating_cooling_degree_days!$F:$F,heating_cooling_degree_days!$A:$A,HDD!$B78,heating_cooling_degree_days!$C:$C,K$4)</f>
        <v>288.7</v>
      </c>
      <c r="L78" s="13">
        <f>SUMIFS(heating_cooling_degree_days!$F:$F,heating_cooling_degree_days!$A:$A,HDD!$B78,heating_cooling_degree_days!$C:$C,L$4)</f>
        <v>265.39999999999998</v>
      </c>
      <c r="M78" s="18">
        <f t="shared" si="6"/>
        <v>269.51208765315738</v>
      </c>
      <c r="N78" s="13">
        <f>SUMIFS(heating_cooling_degree_days!$F:$F,heating_cooling_degree_days!$A:$A,HDD!$B78,heating_cooling_degree_days!$C:$C,N$4)</f>
        <v>279.60000000000002</v>
      </c>
      <c r="O78" s="13">
        <f>SUMIFS(heating_cooling_degree_days!$F:$F,heating_cooling_degree_days!$A:$A,HDD!$B78,heating_cooling_degree_days!$C:$C,O$4)</f>
        <v>317</v>
      </c>
      <c r="P78" s="13">
        <f>SUMIFS(heating_cooling_degree_days!$F:$F,heating_cooling_degree_days!$A:$A,HDD!$B78,heating_cooling_degree_days!$C:$C,P$4)</f>
        <v>305.89999999999998</v>
      </c>
      <c r="Q78" s="13">
        <f>SUMIFS(heating_cooling_degree_days!$F:$F,heating_cooling_degree_days!$A:$A,HDD!$B78,heating_cooling_degree_days!$C:$C,Q$4)</f>
        <v>319.89999999999998</v>
      </c>
      <c r="R78" s="13">
        <f>SUMIFS(heating_cooling_degree_days!$F:$F,heating_cooling_degree_days!$A:$A,HDD!$B78,heating_cooling_degree_days!$C:$C,R$4)</f>
        <v>378.1</v>
      </c>
      <c r="S78" s="40">
        <f>'Provincial populations'!$N$57*HDD!C78+'Provincial populations'!$M$57*HDD!F78+'Provincial populations'!$L$57*HDD!I78+'Provincial populations'!$K$57*HDD!J78+'Provincial populations'!$J$57*HDD!M78+'Provincial populations'!$I$57*HDD!N78+'Provincial populations'!$H$57*HDD!O78+'Provincial populations'!$G$57*HDD!P78+'Provincial populations'!$F$57*HDD!Q78+'Provincial populations'!$E$57*HDD!R78</f>
        <v>301.93898288086564</v>
      </c>
    </row>
    <row r="79" spans="1:19" x14ac:dyDescent="0.2">
      <c r="A79" s="4">
        <f t="shared" si="4"/>
        <v>1985</v>
      </c>
      <c r="B79" s="16">
        <v>31352</v>
      </c>
      <c r="C79" s="13">
        <f>SUMIFS(heating_cooling_degree_days!$F:$F,heating_cooling_degree_days!$A:$A,HDD!$B79,heating_cooling_degree_days!$C:$C,C$4)</f>
        <v>537.5</v>
      </c>
      <c r="D79" s="13">
        <f>SUMIFS(heating_cooling_degree_days!$F:$F,heating_cooling_degree_days!$A:$A,HDD!$B79,heating_cooling_degree_days!$C:$C,D$4)</f>
        <v>960.7</v>
      </c>
      <c r="E79" s="13">
        <f>SUMIFS(heating_cooling_degree_days!$F:$F,heating_cooling_degree_days!$A:$A,HDD!$B79,heating_cooling_degree_days!$C:$C,E$4)</f>
        <v>917.4</v>
      </c>
      <c r="F79" s="18">
        <f t="shared" si="7"/>
        <v>938.37559563659272</v>
      </c>
      <c r="G79" s="13">
        <f>SUMIFS(heating_cooling_degree_days!$F:$F,heating_cooling_degree_days!$A:$A,HDD!$B79,heating_cooling_degree_days!$C:$C,G$4)</f>
        <v>948.1</v>
      </c>
      <c r="H79" s="13">
        <f>SUMIFS(heating_cooling_degree_days!$F:$F,heating_cooling_degree_days!$A:$A,HDD!$B79,heating_cooling_degree_days!$C:$C,H$4)</f>
        <v>987.9</v>
      </c>
      <c r="I79" s="18">
        <f t="shared" si="5"/>
        <v>970.25010777973739</v>
      </c>
      <c r="J79" s="13">
        <f>SUMIFS(heating_cooling_degree_days!$F:$F,heating_cooling_degree_days!$A:$A,HDD!$B79,heating_cooling_degree_days!$C:$C,J$4)</f>
        <v>897.3</v>
      </c>
      <c r="K79" s="13">
        <f>SUMIFS(heating_cooling_degree_days!$F:$F,heating_cooling_degree_days!$A:$A,HDD!$B79,heating_cooling_degree_days!$C:$C,K$4)</f>
        <v>532.1</v>
      </c>
      <c r="L79" s="13">
        <f>SUMIFS(heating_cooling_degree_days!$F:$F,heating_cooling_degree_days!$A:$A,HDD!$B79,heating_cooling_degree_days!$C:$C,L$4)</f>
        <v>437.9</v>
      </c>
      <c r="M79" s="18">
        <f t="shared" si="6"/>
        <v>454.52483506126293</v>
      </c>
      <c r="N79" s="13">
        <f>SUMIFS(heating_cooling_degree_days!$F:$F,heating_cooling_degree_days!$A:$A,HDD!$B79,heating_cooling_degree_days!$C:$C,N$4)</f>
        <v>508.8</v>
      </c>
      <c r="O79" s="13">
        <f>SUMIFS(heating_cooling_degree_days!$F:$F,heating_cooling_degree_days!$A:$A,HDD!$B79,heating_cooling_degree_days!$C:$C,O$4)</f>
        <v>501.6</v>
      </c>
      <c r="P79" s="13">
        <f>SUMIFS(heating_cooling_degree_days!$F:$F,heating_cooling_degree_days!$A:$A,HDD!$B79,heating_cooling_degree_days!$C:$C,P$4)</f>
        <v>471.9</v>
      </c>
      <c r="Q79" s="13">
        <f>SUMIFS(heating_cooling_degree_days!$F:$F,heating_cooling_degree_days!$A:$A,HDD!$B79,heating_cooling_degree_days!$C:$C,Q$4)</f>
        <v>504.4</v>
      </c>
      <c r="R79" s="13">
        <f>SUMIFS(heating_cooling_degree_days!$F:$F,heating_cooling_degree_days!$A:$A,HDD!$B79,heating_cooling_degree_days!$C:$C,R$4)</f>
        <v>529.6</v>
      </c>
      <c r="S79" s="40">
        <f>'Provincial populations'!$N$57*HDD!C79+'Provincial populations'!$M$57*HDD!F79+'Provincial populations'!$L$57*HDD!I79+'Provincial populations'!$K$57*HDD!J79+'Provincial populations'!$J$57*HDD!M79+'Provincial populations'!$I$57*HDD!N79+'Provincial populations'!$H$57*HDD!O79+'Provincial populations'!$G$57*HDD!P79+'Provincial populations'!$F$57*HDD!Q79+'Provincial populations'!$E$57*HDD!R79</f>
        <v>564.55929947434299</v>
      </c>
    </row>
    <row r="80" spans="1:19" x14ac:dyDescent="0.2">
      <c r="A80" s="4">
        <f t="shared" si="4"/>
        <v>1985</v>
      </c>
      <c r="B80" s="16">
        <v>31382</v>
      </c>
      <c r="C80" s="13">
        <f>SUMIFS(heating_cooling_degree_days!$F:$F,heating_cooling_degree_days!$A:$A,HDD!$B80,heating_cooling_degree_days!$C:$C,C$4)</f>
        <v>503.4</v>
      </c>
      <c r="D80" s="13">
        <f>SUMIFS(heating_cooling_degree_days!$F:$F,heating_cooling_degree_days!$A:$A,HDD!$B80,heating_cooling_degree_days!$C:$C,D$4)</f>
        <v>733.6</v>
      </c>
      <c r="E80" s="13">
        <f>SUMIFS(heating_cooling_degree_days!$F:$F,heating_cooling_degree_days!$A:$A,HDD!$B80,heating_cooling_degree_days!$C:$C,E$4)</f>
        <v>646.70000000000005</v>
      </c>
      <c r="F80" s="18">
        <f t="shared" si="7"/>
        <v>688.79651872563306</v>
      </c>
      <c r="G80" s="13">
        <f>SUMIFS(heating_cooling_degree_days!$F:$F,heating_cooling_degree_days!$A:$A,HDD!$B80,heating_cooling_degree_days!$C:$C,G$4)</f>
        <v>986.6</v>
      </c>
      <c r="H80" s="13">
        <f>SUMIFS(heating_cooling_degree_days!$F:$F,heating_cooling_degree_days!$A:$A,HDD!$B80,heating_cooling_degree_days!$C:$C,H$4)</f>
        <v>945.9</v>
      </c>
      <c r="I80" s="18">
        <f t="shared" si="5"/>
        <v>963.94901038604735</v>
      </c>
      <c r="J80" s="13">
        <f>SUMIFS(heating_cooling_degree_days!$F:$F,heating_cooling_degree_days!$A:$A,HDD!$B80,heating_cooling_degree_days!$C:$C,J$4)</f>
        <v>1107</v>
      </c>
      <c r="K80" s="13">
        <f>SUMIFS(heating_cooling_degree_days!$F:$F,heating_cooling_degree_days!$A:$A,HDD!$B80,heating_cooling_degree_days!$C:$C,K$4)</f>
        <v>833.2</v>
      </c>
      <c r="L80" s="13">
        <f>SUMIFS(heating_cooling_degree_days!$F:$F,heating_cooling_degree_days!$A:$A,HDD!$B80,heating_cooling_degree_days!$C:$C,L$4)</f>
        <v>701.7</v>
      </c>
      <c r="M80" s="18">
        <f t="shared" si="6"/>
        <v>724.90770499528753</v>
      </c>
      <c r="N80" s="13">
        <f>SUMIFS(heating_cooling_degree_days!$F:$F,heating_cooling_degree_days!$A:$A,HDD!$B80,heating_cooling_degree_days!$C:$C,N$4)</f>
        <v>809.6</v>
      </c>
      <c r="O80" s="13">
        <f>SUMIFS(heating_cooling_degree_days!$F:$F,heating_cooling_degree_days!$A:$A,HDD!$B80,heating_cooling_degree_days!$C:$C,O$4)</f>
        <v>820.1</v>
      </c>
      <c r="P80" s="13">
        <f>SUMIFS(heating_cooling_degree_days!$F:$F,heating_cooling_degree_days!$A:$A,HDD!$B80,heating_cooling_degree_days!$C:$C,P$4)</f>
        <v>716.8</v>
      </c>
      <c r="Q80" s="13">
        <f>SUMIFS(heating_cooling_degree_days!$F:$F,heating_cooling_degree_days!$A:$A,HDD!$B80,heating_cooling_degree_days!$C:$C,Q$4)</f>
        <v>770.7</v>
      </c>
      <c r="R80" s="13">
        <f>SUMIFS(heating_cooling_degree_days!$F:$F,heating_cooling_degree_days!$A:$A,HDD!$B80,heating_cooling_degree_days!$C:$C,R$4)</f>
        <v>655.4</v>
      </c>
      <c r="S80" s="40">
        <f>'Provincial populations'!$N$57*HDD!C80+'Provincial populations'!$M$57*HDD!F80+'Provincial populations'!$L$57*HDD!I80+'Provincial populations'!$K$57*HDD!J80+'Provincial populations'!$J$57*HDD!M80+'Provincial populations'!$I$57*HDD!N80+'Provincial populations'!$H$57*HDD!O80+'Provincial populations'!$G$57*HDD!P80+'Provincial populations'!$F$57*HDD!Q80+'Provincial populations'!$E$57*HDD!R80</f>
        <v>742.22806175066819</v>
      </c>
    </row>
    <row r="81" spans="1:19" x14ac:dyDescent="0.2">
      <c r="A81" s="4">
        <f t="shared" si="4"/>
        <v>1986</v>
      </c>
      <c r="B81" s="16">
        <v>31413</v>
      </c>
      <c r="C81" s="13">
        <f>SUMIFS(heating_cooling_degree_days!$F:$F,heating_cooling_degree_days!$A:$A,HDD!$B81,heating_cooling_degree_days!$C:$C,C$4)</f>
        <v>368.2</v>
      </c>
      <c r="D81" s="13">
        <f>SUMIFS(heating_cooling_degree_days!$F:$F,heating_cooling_degree_days!$A:$A,HDD!$B81,heating_cooling_degree_days!$C:$C,D$4)</f>
        <v>749.1</v>
      </c>
      <c r="E81" s="13">
        <f>SUMIFS(heating_cooling_degree_days!$F:$F,heating_cooling_degree_days!$A:$A,HDD!$B81,heating_cooling_degree_days!$C:$C,E$4)</f>
        <v>580.5</v>
      </c>
      <c r="F81" s="18">
        <f t="shared" si="7"/>
        <v>662.17402827550904</v>
      </c>
      <c r="G81" s="13">
        <f>SUMIFS(heating_cooling_degree_days!$F:$F,heating_cooling_degree_days!$A:$A,HDD!$B81,heating_cooling_degree_days!$C:$C,G$4)</f>
        <v>808.1</v>
      </c>
      <c r="H81" s="13">
        <f>SUMIFS(heating_cooling_degree_days!$F:$F,heating_cooling_degree_days!$A:$A,HDD!$B81,heating_cooling_degree_days!$C:$C,H$4)</f>
        <v>823.2</v>
      </c>
      <c r="I81" s="18">
        <f t="shared" si="5"/>
        <v>816.50368410738793</v>
      </c>
      <c r="J81" s="13">
        <f>SUMIFS(heating_cooling_degree_days!$F:$F,heating_cooling_degree_days!$A:$A,HDD!$B81,heating_cooling_degree_days!$C:$C,J$4)</f>
        <v>964</v>
      </c>
      <c r="K81" s="13">
        <f>SUMIFS(heating_cooling_degree_days!$F:$F,heating_cooling_degree_days!$A:$A,HDD!$B81,heating_cooling_degree_days!$C:$C,K$4)</f>
        <v>863</v>
      </c>
      <c r="L81" s="13">
        <f>SUMIFS(heating_cooling_degree_days!$F:$F,heating_cooling_degree_days!$A:$A,HDD!$B81,heating_cooling_degree_days!$C:$C,L$4)</f>
        <v>730.7</v>
      </c>
      <c r="M81" s="18">
        <f t="shared" si="6"/>
        <v>754.04889255419414</v>
      </c>
      <c r="N81" s="13">
        <f>SUMIFS(heating_cooling_degree_days!$F:$F,heating_cooling_degree_days!$A:$A,HDD!$B81,heating_cooling_degree_days!$C:$C,N$4)</f>
        <v>849.3</v>
      </c>
      <c r="O81" s="13">
        <f>SUMIFS(heating_cooling_degree_days!$F:$F,heating_cooling_degree_days!$A:$A,HDD!$B81,heating_cooling_degree_days!$C:$C,O$4)</f>
        <v>759.7</v>
      </c>
      <c r="P81" s="13">
        <f>SUMIFS(heating_cooling_degree_days!$F:$F,heating_cooling_degree_days!$A:$A,HDD!$B81,heating_cooling_degree_days!$C:$C,P$4)</f>
        <v>676.8</v>
      </c>
      <c r="Q81" s="13">
        <f>SUMIFS(heating_cooling_degree_days!$F:$F,heating_cooling_degree_days!$A:$A,HDD!$B81,heating_cooling_degree_days!$C:$C,Q$4)</f>
        <v>755.9</v>
      </c>
      <c r="R81" s="13">
        <f>SUMIFS(heating_cooling_degree_days!$F:$F,heating_cooling_degree_days!$A:$A,HDD!$B81,heating_cooling_degree_days!$C:$C,R$4)</f>
        <v>637.4</v>
      </c>
      <c r="S81" s="40">
        <f>'Provincial populations'!$N$58*HDD!C81+'Provincial populations'!$M$58*HDD!F81+'Provincial populations'!$L$58*HDD!I81+'Provincial populations'!$K$58*HDD!J81+'Provincial populations'!$J$58*HDD!M81+'Provincial populations'!$I$58*HDD!N81+'Provincial populations'!$H$58*HDD!O81+'Provincial populations'!$G$58*HDD!P81+'Provincial populations'!$F$58*HDD!Q81+'Provincial populations'!$E$58*HDD!R81</f>
        <v>729.47865825423742</v>
      </c>
    </row>
    <row r="82" spans="1:19" x14ac:dyDescent="0.2">
      <c r="A82" s="4">
        <f t="shared" si="4"/>
        <v>1986</v>
      </c>
      <c r="B82" s="16">
        <v>31444</v>
      </c>
      <c r="C82" s="13">
        <f>SUMIFS(heating_cooling_degree_days!$F:$F,heating_cooling_degree_days!$A:$A,HDD!$B82,heating_cooling_degree_days!$C:$C,C$4)</f>
        <v>401.4</v>
      </c>
      <c r="D82" s="13">
        <f>SUMIFS(heating_cooling_degree_days!$F:$F,heating_cooling_degree_days!$A:$A,HDD!$B82,heating_cooling_degree_days!$C:$C,D$4)</f>
        <v>873.7</v>
      </c>
      <c r="E82" s="13">
        <f>SUMIFS(heating_cooling_degree_days!$F:$F,heating_cooling_degree_days!$A:$A,HDD!$B82,heating_cooling_degree_days!$C:$C,E$4)</f>
        <v>746.4</v>
      </c>
      <c r="F82" s="18">
        <f t="shared" si="7"/>
        <v>808.06728232189971</v>
      </c>
      <c r="G82" s="13">
        <f>SUMIFS(heating_cooling_degree_days!$F:$F,heating_cooling_degree_days!$A:$A,HDD!$B82,heating_cooling_degree_days!$C:$C,G$4)</f>
        <v>893.6</v>
      </c>
      <c r="H82" s="13">
        <f>SUMIFS(heating_cooling_degree_days!$F:$F,heating_cooling_degree_days!$A:$A,HDD!$B82,heating_cooling_degree_days!$C:$C,H$4)</f>
        <v>937.7</v>
      </c>
      <c r="I82" s="18">
        <f t="shared" si="5"/>
        <v>918.14320987654332</v>
      </c>
      <c r="J82" s="13">
        <f>SUMIFS(heating_cooling_degree_days!$F:$F,heating_cooling_degree_days!$A:$A,HDD!$B82,heating_cooling_degree_days!$C:$C,J$4)</f>
        <v>923</v>
      </c>
      <c r="K82" s="13">
        <f>SUMIFS(heating_cooling_degree_days!$F:$F,heating_cooling_degree_days!$A:$A,HDD!$B82,heating_cooling_degree_days!$C:$C,K$4)</f>
        <v>775.4</v>
      </c>
      <c r="L82" s="13">
        <f>SUMIFS(heating_cooling_degree_days!$F:$F,heating_cooling_degree_days!$A:$A,HDD!$B82,heating_cooling_degree_days!$C:$C,L$4)</f>
        <v>675.2</v>
      </c>
      <c r="M82" s="18">
        <f t="shared" si="6"/>
        <v>692.88374175306308</v>
      </c>
      <c r="N82" s="13">
        <f>SUMIFS(heating_cooling_degree_days!$F:$F,heating_cooling_degree_days!$A:$A,HDD!$B82,heating_cooling_degree_days!$C:$C,N$4)</f>
        <v>787.9</v>
      </c>
      <c r="O82" s="13">
        <f>SUMIFS(heating_cooling_degree_days!$F:$F,heating_cooling_degree_days!$A:$A,HDD!$B82,heating_cooling_degree_days!$C:$C,O$4)</f>
        <v>733.2</v>
      </c>
      <c r="P82" s="13">
        <f>SUMIFS(heating_cooling_degree_days!$F:$F,heating_cooling_degree_days!$A:$A,HDD!$B82,heating_cooling_degree_days!$C:$C,P$4)</f>
        <v>688.2</v>
      </c>
      <c r="Q82" s="13">
        <f>SUMIFS(heating_cooling_degree_days!$F:$F,heating_cooling_degree_days!$A:$A,HDD!$B82,heating_cooling_degree_days!$C:$C,Q$4)</f>
        <v>743.3</v>
      </c>
      <c r="R82" s="13">
        <f>SUMIFS(heating_cooling_degree_days!$F:$F,heating_cooling_degree_days!$A:$A,HDD!$B82,heating_cooling_degree_days!$C:$C,R$4)</f>
        <v>657.6</v>
      </c>
      <c r="S82" s="40">
        <f>'Provincial populations'!$N$58*HDD!C82+'Provincial populations'!$M$58*HDD!F82+'Provincial populations'!$L$58*HDD!I82+'Provincial populations'!$K$58*HDD!J82+'Provincial populations'!$J$58*HDD!M82+'Provincial populations'!$I$58*HDD!N82+'Provincial populations'!$H$58*HDD!O82+'Provincial populations'!$G$58*HDD!P82+'Provincial populations'!$F$58*HDD!Q82+'Provincial populations'!$E$58*HDD!R82</f>
        <v>711.32940786304766</v>
      </c>
    </row>
    <row r="83" spans="1:19" x14ac:dyDescent="0.2">
      <c r="A83" s="4">
        <f t="shared" si="4"/>
        <v>1986</v>
      </c>
      <c r="B83" s="16">
        <v>31472</v>
      </c>
      <c r="C83" s="13">
        <f>SUMIFS(heating_cooling_degree_days!$F:$F,heating_cooling_degree_days!$A:$A,HDD!$B83,heating_cooling_degree_days!$C:$C,C$4)</f>
        <v>314.39999999999998</v>
      </c>
      <c r="D83" s="13">
        <f>SUMIFS(heating_cooling_degree_days!$F:$F,heating_cooling_degree_days!$A:$A,HDD!$B83,heating_cooling_degree_days!$C:$C,D$4)</f>
        <v>528.1</v>
      </c>
      <c r="E83" s="13">
        <f>SUMIFS(heating_cooling_degree_days!$F:$F,heating_cooling_degree_days!$A:$A,HDD!$B83,heating_cooling_degree_days!$C:$C,E$4)</f>
        <v>468.5</v>
      </c>
      <c r="F83" s="18">
        <f t="shared" si="7"/>
        <v>497.37172055290824</v>
      </c>
      <c r="G83" s="13">
        <f>SUMIFS(heating_cooling_degree_days!$F:$F,heating_cooling_degree_days!$A:$A,HDD!$B83,heating_cooling_degree_days!$C:$C,G$4)</f>
        <v>531.79999999999995</v>
      </c>
      <c r="H83" s="13">
        <f>SUMIFS(heating_cooling_degree_days!$F:$F,heating_cooling_degree_days!$A:$A,HDD!$B83,heating_cooling_degree_days!$C:$C,H$4)</f>
        <v>585.6</v>
      </c>
      <c r="I83" s="18">
        <f t="shared" si="5"/>
        <v>561.74160297864</v>
      </c>
      <c r="J83" s="13">
        <f>SUMIFS(heating_cooling_degree_days!$F:$F,heating_cooling_degree_days!$A:$A,HDD!$B83,heating_cooling_degree_days!$C:$C,J$4)</f>
        <v>693.3</v>
      </c>
      <c r="K83" s="13">
        <f>SUMIFS(heating_cooling_degree_days!$F:$F,heating_cooling_degree_days!$A:$A,HDD!$B83,heating_cooling_degree_days!$C:$C,K$4)</f>
        <v>605.20000000000005</v>
      </c>
      <c r="L83" s="13">
        <f>SUMIFS(heating_cooling_degree_days!$F:$F,heating_cooling_degree_days!$A:$A,HDD!$B83,heating_cooling_degree_days!$C:$C,L$4)</f>
        <v>539.70000000000005</v>
      </c>
      <c r="M83" s="18">
        <f t="shared" si="6"/>
        <v>551.25973138548545</v>
      </c>
      <c r="N83" s="13">
        <f>SUMIFS(heating_cooling_degree_days!$F:$F,heating_cooling_degree_days!$A:$A,HDD!$B83,heating_cooling_degree_days!$C:$C,N$4)</f>
        <v>608.1</v>
      </c>
      <c r="O83" s="13">
        <f>SUMIFS(heating_cooling_degree_days!$F:$F,heating_cooling_degree_days!$A:$A,HDD!$B83,heating_cooling_degree_days!$C:$C,O$4)</f>
        <v>663.6</v>
      </c>
      <c r="P83" s="13">
        <f>SUMIFS(heating_cooling_degree_days!$F:$F,heating_cooling_degree_days!$A:$A,HDD!$B83,heating_cooling_degree_days!$C:$C,P$4)</f>
        <v>621</v>
      </c>
      <c r="Q83" s="13">
        <f>SUMIFS(heating_cooling_degree_days!$F:$F,heating_cooling_degree_days!$A:$A,HDD!$B83,heating_cooling_degree_days!$C:$C,Q$4)</f>
        <v>701.8</v>
      </c>
      <c r="R83" s="13">
        <f>SUMIFS(heating_cooling_degree_days!$F:$F,heating_cooling_degree_days!$A:$A,HDD!$B83,heating_cooling_degree_days!$C:$C,R$4)</f>
        <v>673.8</v>
      </c>
      <c r="S83" s="40">
        <f>'Provincial populations'!$N$58*HDD!C83+'Provincial populations'!$M$58*HDD!F83+'Provincial populations'!$L$58*HDD!I83+'Provincial populations'!$K$58*HDD!J83+'Provincial populations'!$J$58*HDD!M83+'Provincial populations'!$I$58*HDD!N83+'Provincial populations'!$H$58*HDD!O83+'Provincial populations'!$G$58*HDD!P83+'Provincial populations'!$F$58*HDD!Q83+'Provincial populations'!$E$58*HDD!R83</f>
        <v>547.21357098206238</v>
      </c>
    </row>
    <row r="84" spans="1:19" x14ac:dyDescent="0.2">
      <c r="A84" s="4">
        <f t="shared" si="4"/>
        <v>1986</v>
      </c>
      <c r="B84" s="16">
        <v>31503</v>
      </c>
      <c r="C84" s="13">
        <f>SUMIFS(heating_cooling_degree_days!$F:$F,heating_cooling_degree_days!$A:$A,HDD!$B84,heating_cooling_degree_days!$C:$C,C$4)</f>
        <v>299</v>
      </c>
      <c r="D84" s="13">
        <f>SUMIFS(heating_cooling_degree_days!$F:$F,heating_cooling_degree_days!$A:$A,HDD!$B84,heating_cooling_degree_days!$C:$C,D$4)</f>
        <v>423.6</v>
      </c>
      <c r="E84" s="13">
        <f>SUMIFS(heating_cooling_degree_days!$F:$F,heating_cooling_degree_days!$A:$A,HDD!$B84,heating_cooling_degree_days!$C:$C,E$4)</f>
        <v>407</v>
      </c>
      <c r="F84" s="18">
        <f t="shared" si="7"/>
        <v>415.04145236876303</v>
      </c>
      <c r="G84" s="13">
        <f>SUMIFS(heating_cooling_degree_days!$F:$F,heating_cooling_degree_days!$A:$A,HDD!$B84,heating_cooling_degree_days!$C:$C,G$4)</f>
        <v>424.1</v>
      </c>
      <c r="H84" s="13">
        <f>SUMIFS(heating_cooling_degree_days!$F:$F,heating_cooling_degree_days!$A:$A,HDD!$B84,heating_cooling_degree_days!$C:$C,H$4)</f>
        <v>434.3</v>
      </c>
      <c r="I84" s="18">
        <f t="shared" si="5"/>
        <v>429.7766607877719</v>
      </c>
      <c r="J84" s="13">
        <f>SUMIFS(heating_cooling_degree_days!$F:$F,heating_cooling_degree_days!$A:$A,HDD!$B84,heating_cooling_degree_days!$C:$C,J$4)</f>
        <v>403.8</v>
      </c>
      <c r="K84" s="13">
        <f>SUMIFS(heating_cooling_degree_days!$F:$F,heating_cooling_degree_days!$A:$A,HDD!$B84,heating_cooling_degree_days!$C:$C,K$4)</f>
        <v>271.89999999999998</v>
      </c>
      <c r="L84" s="13">
        <f>SUMIFS(heating_cooling_degree_days!$F:$F,heating_cooling_degree_days!$A:$A,HDD!$B84,heating_cooling_degree_days!$C:$C,L$4)</f>
        <v>312.89999999999998</v>
      </c>
      <c r="M84" s="18">
        <f t="shared" si="6"/>
        <v>305.66413760603206</v>
      </c>
      <c r="N84" s="13">
        <f>SUMIFS(heating_cooling_degree_days!$F:$F,heating_cooling_degree_days!$A:$A,HDD!$B84,heating_cooling_degree_days!$C:$C,N$4)</f>
        <v>277.10000000000002</v>
      </c>
      <c r="O84" s="13">
        <f>SUMIFS(heating_cooling_degree_days!$F:$F,heating_cooling_degree_days!$A:$A,HDD!$B84,heating_cooling_degree_days!$C:$C,O$4)</f>
        <v>381.7</v>
      </c>
      <c r="P84" s="13">
        <f>SUMIFS(heating_cooling_degree_days!$F:$F,heating_cooling_degree_days!$A:$A,HDD!$B84,heating_cooling_degree_days!$C:$C,P$4)</f>
        <v>357.4</v>
      </c>
      <c r="Q84" s="13">
        <f>SUMIFS(heating_cooling_degree_days!$F:$F,heating_cooling_degree_days!$A:$A,HDD!$B84,heating_cooling_degree_days!$C:$C,Q$4)</f>
        <v>415.6</v>
      </c>
      <c r="R84" s="13">
        <f>SUMIFS(heating_cooling_degree_days!$F:$F,heating_cooling_degree_days!$A:$A,HDD!$B84,heating_cooling_degree_days!$C:$C,R$4)</f>
        <v>412.5</v>
      </c>
      <c r="S84" s="40">
        <f>'Provincial populations'!$N$58*HDD!C84+'Provincial populations'!$M$58*HDD!F84+'Provincial populations'!$L$58*HDD!I84+'Provincial populations'!$K$58*HDD!J84+'Provincial populations'!$J$58*HDD!M84+'Provincial populations'!$I$58*HDD!N84+'Provincial populations'!$H$58*HDD!O84+'Provincial populations'!$G$58*HDD!P84+'Provincial populations'!$F$58*HDD!Q84+'Provincial populations'!$E$58*HDD!R84</f>
        <v>322.59566408375707</v>
      </c>
    </row>
    <row r="85" spans="1:19" x14ac:dyDescent="0.2">
      <c r="A85" s="4">
        <f t="shared" si="4"/>
        <v>1986</v>
      </c>
      <c r="B85" s="16">
        <v>31533</v>
      </c>
      <c r="C85" s="13">
        <f>SUMIFS(heating_cooling_degree_days!$F:$F,heating_cooling_degree_days!$A:$A,HDD!$B85,heating_cooling_degree_days!$C:$C,C$4)</f>
        <v>171.3</v>
      </c>
      <c r="D85" s="13">
        <f>SUMIFS(heating_cooling_degree_days!$F:$F,heating_cooling_degree_days!$A:$A,HDD!$B85,heating_cooling_degree_days!$C:$C,D$4)</f>
        <v>220.7</v>
      </c>
      <c r="E85" s="13">
        <f>SUMIFS(heating_cooling_degree_days!$F:$F,heating_cooling_degree_days!$A:$A,HDD!$B85,heating_cooling_degree_days!$C:$C,E$4)</f>
        <v>244.4</v>
      </c>
      <c r="F85" s="18">
        <f t="shared" si="7"/>
        <v>232.91913125664553</v>
      </c>
      <c r="G85" s="13">
        <f>SUMIFS(heating_cooling_degree_days!$F:$F,heating_cooling_degree_days!$A:$A,HDD!$B85,heating_cooling_degree_days!$C:$C,G$4)</f>
        <v>178.6</v>
      </c>
      <c r="H85" s="13">
        <f>SUMIFS(heating_cooling_degree_days!$F:$F,heating_cooling_degree_days!$A:$A,HDD!$B85,heating_cooling_degree_days!$C:$C,H$4)</f>
        <v>186.5</v>
      </c>
      <c r="I85" s="18">
        <f t="shared" si="5"/>
        <v>182.99662943366647</v>
      </c>
      <c r="J85" s="13">
        <f>SUMIFS(heating_cooling_degree_days!$F:$F,heating_cooling_degree_days!$A:$A,HDD!$B85,heating_cooling_degree_days!$C:$C,J$4)</f>
        <v>154.5</v>
      </c>
      <c r="K85" s="13">
        <f>SUMIFS(heating_cooling_degree_days!$F:$F,heating_cooling_degree_days!$A:$A,HDD!$B85,heating_cooling_degree_days!$C:$C,K$4)</f>
        <v>136.9</v>
      </c>
      <c r="L85" s="13">
        <f>SUMIFS(heating_cooling_degree_days!$F:$F,heating_cooling_degree_days!$A:$A,HDD!$B85,heating_cooling_degree_days!$C:$C,L$4)</f>
        <v>132.6</v>
      </c>
      <c r="M85" s="18">
        <f t="shared" si="6"/>
        <v>133.35888312912346</v>
      </c>
      <c r="N85" s="13">
        <f>SUMIFS(heating_cooling_degree_days!$F:$F,heating_cooling_degree_days!$A:$A,HDD!$B85,heating_cooling_degree_days!$C:$C,N$4)</f>
        <v>146.19999999999999</v>
      </c>
      <c r="O85" s="13">
        <f>SUMIFS(heating_cooling_degree_days!$F:$F,heating_cooling_degree_days!$A:$A,HDD!$B85,heating_cooling_degree_days!$C:$C,O$4)</f>
        <v>262.3</v>
      </c>
      <c r="P85" s="13">
        <f>SUMIFS(heating_cooling_degree_days!$F:$F,heating_cooling_degree_days!$A:$A,HDD!$B85,heating_cooling_degree_days!$C:$C,P$4)</f>
        <v>263.60000000000002</v>
      </c>
      <c r="Q85" s="13">
        <f>SUMIFS(heating_cooling_degree_days!$F:$F,heating_cooling_degree_days!$A:$A,HDD!$B85,heating_cooling_degree_days!$C:$C,Q$4)</f>
        <v>274.8</v>
      </c>
      <c r="R85" s="13">
        <f>SUMIFS(heating_cooling_degree_days!$F:$F,heating_cooling_degree_days!$A:$A,HDD!$B85,heating_cooling_degree_days!$C:$C,R$4)</f>
        <v>369.2</v>
      </c>
      <c r="S85" s="40">
        <f>'Provincial populations'!$N$58*HDD!C85+'Provincial populations'!$M$58*HDD!F85+'Provincial populations'!$L$58*HDD!I85+'Provincial populations'!$K$58*HDD!J85+'Provincial populations'!$J$58*HDD!M85+'Provincial populations'!$I$58*HDD!N85+'Provincial populations'!$H$58*HDD!O85+'Provincial populations'!$G$58*HDD!P85+'Provincial populations'!$F$58*HDD!Q85+'Provincial populations'!$E$58*HDD!R85</f>
        <v>166.6643191224984</v>
      </c>
    </row>
    <row r="86" spans="1:19" x14ac:dyDescent="0.2">
      <c r="A86" s="4">
        <f t="shared" si="4"/>
        <v>1986</v>
      </c>
      <c r="B86" s="16">
        <v>31564</v>
      </c>
      <c r="C86" s="13">
        <f>SUMIFS(heating_cooling_degree_days!$F:$F,heating_cooling_degree_days!$A:$A,HDD!$B86,heating_cooling_degree_days!$C:$C,C$4)</f>
        <v>67.8</v>
      </c>
      <c r="D86" s="13">
        <f>SUMIFS(heating_cooling_degree_days!$F:$F,heating_cooling_degree_days!$A:$A,HDD!$B86,heating_cooling_degree_days!$C:$C,D$4)</f>
        <v>100</v>
      </c>
      <c r="E86" s="13">
        <f>SUMIFS(heating_cooling_degree_days!$F:$F,heating_cooling_degree_days!$A:$A,HDD!$B86,heating_cooling_degree_days!$C:$C,E$4)</f>
        <v>83.4</v>
      </c>
      <c r="F86" s="18">
        <f t="shared" si="7"/>
        <v>91.441452368763038</v>
      </c>
      <c r="G86" s="13">
        <f>SUMIFS(heating_cooling_degree_days!$F:$F,heating_cooling_degree_days!$A:$A,HDD!$B86,heating_cooling_degree_days!$C:$C,G$4)</f>
        <v>59.2</v>
      </c>
      <c r="H86" s="13">
        <f>SUMIFS(heating_cooling_degree_days!$F:$F,heating_cooling_degree_days!$A:$A,HDD!$B86,heating_cooling_degree_days!$C:$C,H$4)</f>
        <v>75.3</v>
      </c>
      <c r="I86" s="18">
        <f t="shared" si="5"/>
        <v>68.160219478738</v>
      </c>
      <c r="J86" s="13">
        <f>SUMIFS(heating_cooling_degree_days!$F:$F,heating_cooling_degree_days!$A:$A,HDD!$B86,heating_cooling_degree_days!$C:$C,J$4)</f>
        <v>64</v>
      </c>
      <c r="K86" s="13">
        <f>SUMIFS(heating_cooling_degree_days!$F:$F,heating_cooling_degree_days!$A:$A,HDD!$B86,heating_cooling_degree_days!$C:$C,K$4)</f>
        <v>65.5</v>
      </c>
      <c r="L86" s="13">
        <f>SUMIFS(heating_cooling_degree_days!$F:$F,heating_cooling_degree_days!$A:$A,HDD!$B86,heating_cooling_degree_days!$C:$C,L$4)</f>
        <v>66.599999999999994</v>
      </c>
      <c r="M86" s="18">
        <f t="shared" si="6"/>
        <v>66.405867106503294</v>
      </c>
      <c r="N86" s="13">
        <f>SUMIFS(heating_cooling_degree_days!$F:$F,heating_cooling_degree_days!$A:$A,HDD!$B86,heating_cooling_degree_days!$C:$C,N$4)</f>
        <v>76.8</v>
      </c>
      <c r="O86" s="13">
        <f>SUMIFS(heating_cooling_degree_days!$F:$F,heating_cooling_degree_days!$A:$A,HDD!$B86,heating_cooling_degree_days!$C:$C,O$4)</f>
        <v>139.4</v>
      </c>
      <c r="P86" s="13">
        <f>SUMIFS(heating_cooling_degree_days!$F:$F,heating_cooling_degree_days!$A:$A,HDD!$B86,heating_cooling_degree_days!$C:$C,P$4)</f>
        <v>144</v>
      </c>
      <c r="Q86" s="13">
        <f>SUMIFS(heating_cooling_degree_days!$F:$F,heating_cooling_degree_days!$A:$A,HDD!$B86,heating_cooling_degree_days!$C:$C,Q$4)</f>
        <v>141.4</v>
      </c>
      <c r="R86" s="13">
        <f>SUMIFS(heating_cooling_degree_days!$F:$F,heating_cooling_degree_days!$A:$A,HDD!$B86,heating_cooling_degree_days!$C:$C,R$4)</f>
        <v>184.8</v>
      </c>
      <c r="S86" s="40">
        <f>'Provincial populations'!$N$58*HDD!C86+'Provincial populations'!$M$58*HDD!F86+'Provincial populations'!$L$58*HDD!I86+'Provincial populations'!$K$58*HDD!J86+'Provincial populations'!$J$58*HDD!M86+'Provincial populations'!$I$58*HDD!N86+'Provincial populations'!$H$58*HDD!O86+'Provincial populations'!$G$58*HDD!P86+'Provincial populations'!$F$58*HDD!Q86+'Provincial populations'!$E$58*HDD!R86</f>
        <v>78.992832965357934</v>
      </c>
    </row>
    <row r="87" spans="1:19" x14ac:dyDescent="0.2">
      <c r="A87" s="4">
        <f t="shared" si="4"/>
        <v>1986</v>
      </c>
      <c r="B87" s="16">
        <v>31594</v>
      </c>
      <c r="C87" s="13">
        <f>SUMIFS(heating_cooling_degree_days!$F:$F,heating_cooling_degree_days!$A:$A,HDD!$B87,heating_cooling_degree_days!$C:$C,C$4)</f>
        <v>58.5</v>
      </c>
      <c r="D87" s="13">
        <f>SUMIFS(heating_cooling_degree_days!$F:$F,heating_cooling_degree_days!$A:$A,HDD!$B87,heating_cooling_degree_days!$C:$C,D$4)</f>
        <v>90</v>
      </c>
      <c r="E87" s="13">
        <f>SUMIFS(heating_cooling_degree_days!$F:$F,heating_cooling_degree_days!$A:$A,HDD!$B87,heating_cooling_degree_days!$C:$C,E$4)</f>
        <v>107.1</v>
      </c>
      <c r="F87" s="18">
        <f t="shared" si="7"/>
        <v>98.816335210491076</v>
      </c>
      <c r="G87" s="13">
        <f>SUMIFS(heating_cooling_degree_days!$F:$F,heating_cooling_degree_days!$A:$A,HDD!$B87,heating_cooling_degree_days!$C:$C,G$4)</f>
        <v>25</v>
      </c>
      <c r="H87" s="13">
        <f>SUMIFS(heating_cooling_degree_days!$F:$F,heating_cooling_degree_days!$A:$A,HDD!$B87,heating_cooling_degree_days!$C:$C,H$4)</f>
        <v>33.9</v>
      </c>
      <c r="I87" s="18">
        <f t="shared" si="5"/>
        <v>29.953164805016655</v>
      </c>
      <c r="J87" s="13">
        <f>SUMIFS(heating_cooling_degree_days!$F:$F,heating_cooling_degree_days!$A:$A,HDD!$B87,heating_cooling_degree_days!$C:$C,J$4)</f>
        <v>9.6999999999999993</v>
      </c>
      <c r="K87" s="13">
        <f>SUMIFS(heating_cooling_degree_days!$F:$F,heating_cooling_degree_days!$A:$A,HDD!$B87,heating_cooling_degree_days!$C:$C,K$4)</f>
        <v>20.2</v>
      </c>
      <c r="L87" s="13">
        <f>SUMIFS(heating_cooling_degree_days!$F:$F,heating_cooling_degree_days!$A:$A,HDD!$B87,heating_cooling_degree_days!$C:$C,L$4)</f>
        <v>10.199999999999999</v>
      </c>
      <c r="M87" s="18">
        <f t="shared" si="6"/>
        <v>11.964844486333647</v>
      </c>
      <c r="N87" s="13">
        <f>SUMIFS(heating_cooling_degree_days!$F:$F,heating_cooling_degree_days!$A:$A,HDD!$B87,heating_cooling_degree_days!$C:$C,N$4)</f>
        <v>23.2</v>
      </c>
      <c r="O87" s="13">
        <f>SUMIFS(heating_cooling_degree_days!$F:$F,heating_cooling_degree_days!$A:$A,HDD!$B87,heating_cooling_degree_days!$C:$C,O$4)</f>
        <v>60</v>
      </c>
      <c r="P87" s="13">
        <f>SUMIFS(heating_cooling_degree_days!$F:$F,heating_cooling_degree_days!$A:$A,HDD!$B87,heating_cooling_degree_days!$C:$C,P$4)</f>
        <v>58.7</v>
      </c>
      <c r="Q87" s="13">
        <f>SUMIFS(heating_cooling_degree_days!$F:$F,heating_cooling_degree_days!$A:$A,HDD!$B87,heating_cooling_degree_days!$C:$C,Q$4)</f>
        <v>68.5</v>
      </c>
      <c r="R87" s="13">
        <f>SUMIFS(heating_cooling_degree_days!$F:$F,heating_cooling_degree_days!$A:$A,HDD!$B87,heating_cooling_degree_days!$C:$C,R$4)</f>
        <v>157.1</v>
      </c>
      <c r="S87" s="40">
        <f>'Provincial populations'!$N$58*HDD!C87+'Provincial populations'!$M$58*HDD!F87+'Provincial populations'!$L$58*HDD!I87+'Provincial populations'!$K$58*HDD!J87+'Provincial populations'!$J$58*HDD!M87+'Provincial populations'!$I$58*HDD!N87+'Provincial populations'!$H$58*HDD!O87+'Provincial populations'!$G$58*HDD!P87+'Provincial populations'!$F$58*HDD!Q87+'Provincial populations'!$E$58*HDD!R87</f>
        <v>35.290758261620184</v>
      </c>
    </row>
    <row r="88" spans="1:19" x14ac:dyDescent="0.2">
      <c r="A88" s="4">
        <f t="shared" si="4"/>
        <v>1986</v>
      </c>
      <c r="B88" s="16">
        <v>31625</v>
      </c>
      <c r="C88" s="13">
        <f>SUMIFS(heating_cooling_degree_days!$F:$F,heating_cooling_degree_days!$A:$A,HDD!$B88,heating_cooling_degree_days!$C:$C,C$4)</f>
        <v>9.6</v>
      </c>
      <c r="D88" s="13">
        <f>SUMIFS(heating_cooling_degree_days!$F:$F,heating_cooling_degree_days!$A:$A,HDD!$B88,heating_cooling_degree_days!$C:$C,D$4)</f>
        <v>75.7</v>
      </c>
      <c r="E88" s="13">
        <f>SUMIFS(heating_cooling_degree_days!$F:$F,heating_cooling_degree_days!$A:$A,HDD!$B88,heating_cooling_degree_days!$C:$C,E$4)</f>
        <v>61.3</v>
      </c>
      <c r="F88" s="18">
        <f t="shared" si="7"/>
        <v>68.275717717481186</v>
      </c>
      <c r="G88" s="13">
        <f>SUMIFS(heating_cooling_degree_days!$F:$F,heating_cooling_degree_days!$A:$A,HDD!$B88,heating_cooling_degree_days!$C:$C,G$4)</f>
        <v>49.7</v>
      </c>
      <c r="H88" s="13">
        <f>SUMIFS(heating_cooling_degree_days!$F:$F,heating_cooling_degree_days!$A:$A,HDD!$B88,heating_cooling_degree_days!$C:$C,H$4)</f>
        <v>58.7</v>
      </c>
      <c r="I88" s="18">
        <f t="shared" si="5"/>
        <v>54.70881834215168</v>
      </c>
      <c r="J88" s="13">
        <f>SUMIFS(heating_cooling_degree_days!$F:$F,heating_cooling_degree_days!$A:$A,HDD!$B88,heating_cooling_degree_days!$C:$C,J$4)</f>
        <v>53.6</v>
      </c>
      <c r="K88" s="13">
        <f>SUMIFS(heating_cooling_degree_days!$F:$F,heating_cooling_degree_days!$A:$A,HDD!$B88,heating_cooling_degree_days!$C:$C,K$4)</f>
        <v>40.5</v>
      </c>
      <c r="L88" s="13">
        <f>SUMIFS(heating_cooling_degree_days!$F:$F,heating_cooling_degree_days!$A:$A,HDD!$B88,heating_cooling_degree_days!$C:$C,L$4)</f>
        <v>37.4</v>
      </c>
      <c r="M88" s="18">
        <f t="shared" si="6"/>
        <v>37.947101790763426</v>
      </c>
      <c r="N88" s="13">
        <f>SUMIFS(heating_cooling_degree_days!$F:$F,heating_cooling_degree_days!$A:$A,HDD!$B88,heating_cooling_degree_days!$C:$C,N$4)</f>
        <v>33.299999999999997</v>
      </c>
      <c r="O88" s="13">
        <f>SUMIFS(heating_cooling_degree_days!$F:$F,heating_cooling_degree_days!$A:$A,HDD!$B88,heating_cooling_degree_days!$C:$C,O$4)</f>
        <v>71.900000000000006</v>
      </c>
      <c r="P88" s="13">
        <f>SUMIFS(heating_cooling_degree_days!$F:$F,heating_cooling_degree_days!$A:$A,HDD!$B88,heating_cooling_degree_days!$C:$C,P$4)</f>
        <v>48</v>
      </c>
      <c r="Q88" s="13">
        <f>SUMIFS(heating_cooling_degree_days!$F:$F,heating_cooling_degree_days!$A:$A,HDD!$B88,heating_cooling_degree_days!$C:$C,Q$4)</f>
        <v>45.8</v>
      </c>
      <c r="R88" s="13">
        <f>SUMIFS(heating_cooling_degree_days!$F:$F,heating_cooling_degree_days!$A:$A,HDD!$B88,heating_cooling_degree_days!$C:$C,R$4)</f>
        <v>92.3</v>
      </c>
      <c r="S88" s="40">
        <f>'Provincial populations'!$N$58*HDD!C88+'Provincial populations'!$M$58*HDD!F88+'Provincial populations'!$L$58*HDD!I88+'Provincial populations'!$K$58*HDD!J88+'Provincial populations'!$J$58*HDD!M88+'Provincial populations'!$I$58*HDD!N88+'Provincial populations'!$H$58*HDD!O88+'Provincial populations'!$G$58*HDD!P88+'Provincial populations'!$F$58*HDD!Q88+'Provincial populations'!$E$58*HDD!R88</f>
        <v>40.042286924830925</v>
      </c>
    </row>
    <row r="89" spans="1:19" x14ac:dyDescent="0.2">
      <c r="A89" s="4">
        <f t="shared" si="4"/>
        <v>1986</v>
      </c>
      <c r="B89" s="16">
        <v>31656</v>
      </c>
      <c r="C89" s="13">
        <f>SUMIFS(heating_cooling_degree_days!$F:$F,heating_cooling_degree_days!$A:$A,HDD!$B89,heating_cooling_degree_days!$C:$C,C$4)</f>
        <v>113.1</v>
      </c>
      <c r="D89" s="13">
        <f>SUMIFS(heating_cooling_degree_days!$F:$F,heating_cooling_degree_days!$A:$A,HDD!$B89,heating_cooling_degree_days!$C:$C,D$4)</f>
        <v>297.3</v>
      </c>
      <c r="E89" s="13">
        <f>SUMIFS(heating_cooling_degree_days!$F:$F,heating_cooling_degree_days!$A:$A,HDD!$B89,heating_cooling_degree_days!$C:$C,E$4)</f>
        <v>322.2</v>
      </c>
      <c r="F89" s="18">
        <f t="shared" si="7"/>
        <v>310.13782144685541</v>
      </c>
      <c r="G89" s="13">
        <f>SUMIFS(heating_cooling_degree_days!$F:$F,heating_cooling_degree_days!$A:$A,HDD!$B89,heating_cooling_degree_days!$C:$C,G$4)</f>
        <v>252</v>
      </c>
      <c r="H89" s="13">
        <f>SUMIFS(heating_cooling_degree_days!$F:$F,heating_cooling_degree_days!$A:$A,HDD!$B89,heating_cooling_degree_days!$C:$C,H$4)</f>
        <v>258.7</v>
      </c>
      <c r="I89" s="18">
        <f t="shared" si="5"/>
        <v>255.72878698804624</v>
      </c>
      <c r="J89" s="13">
        <f>SUMIFS(heating_cooling_degree_days!$F:$F,heating_cooling_degree_days!$A:$A,HDD!$B89,heating_cooling_degree_days!$C:$C,J$4)</f>
        <v>190</v>
      </c>
      <c r="K89" s="13">
        <f>SUMIFS(heating_cooling_degree_days!$F:$F,heating_cooling_degree_days!$A:$A,HDD!$B89,heating_cooling_degree_days!$C:$C,K$4)</f>
        <v>145.1</v>
      </c>
      <c r="L89" s="13">
        <f>SUMIFS(heating_cooling_degree_days!$F:$F,heating_cooling_degree_days!$A:$A,HDD!$B89,heating_cooling_degree_days!$C:$C,L$4)</f>
        <v>107</v>
      </c>
      <c r="M89" s="18">
        <f t="shared" si="6"/>
        <v>113.72405749293119</v>
      </c>
      <c r="N89" s="13">
        <f>SUMIFS(heating_cooling_degree_days!$F:$F,heating_cooling_degree_days!$A:$A,HDD!$B89,heating_cooling_degree_days!$C:$C,N$4)</f>
        <v>143.19999999999999</v>
      </c>
      <c r="O89" s="13">
        <f>SUMIFS(heating_cooling_degree_days!$F:$F,heating_cooling_degree_days!$A:$A,HDD!$B89,heating_cooling_degree_days!$C:$C,O$4)</f>
        <v>195.5</v>
      </c>
      <c r="P89" s="13">
        <f>SUMIFS(heating_cooling_degree_days!$F:$F,heating_cooling_degree_days!$A:$A,HDD!$B89,heating_cooling_degree_days!$C:$C,P$4)</f>
        <v>174.2</v>
      </c>
      <c r="Q89" s="13">
        <f>SUMIFS(heating_cooling_degree_days!$F:$F,heating_cooling_degree_days!$A:$A,HDD!$B89,heating_cooling_degree_days!$C:$C,Q$4)</f>
        <v>193.1</v>
      </c>
      <c r="R89" s="13">
        <f>SUMIFS(heating_cooling_degree_days!$F:$F,heating_cooling_degree_days!$A:$A,HDD!$B89,heating_cooling_degree_days!$C:$C,R$4)</f>
        <v>249</v>
      </c>
      <c r="S89" s="40">
        <f>'Provincial populations'!$N$58*HDD!C89+'Provincial populations'!$M$58*HDD!F89+'Provincial populations'!$L$58*HDD!I89+'Provincial populations'!$K$58*HDD!J89+'Provincial populations'!$J$58*HDD!M89+'Provincial populations'!$I$58*HDD!N89+'Provincial populations'!$H$58*HDD!O89+'Provincial populations'!$G$58*HDD!P89+'Provincial populations'!$F$58*HDD!Q89+'Provincial populations'!$E$58*HDD!R89</f>
        <v>155.68825100614296</v>
      </c>
    </row>
    <row r="90" spans="1:19" x14ac:dyDescent="0.2">
      <c r="A90" s="4">
        <f t="shared" si="4"/>
        <v>1986</v>
      </c>
      <c r="B90" s="16">
        <v>31686</v>
      </c>
      <c r="C90" s="13">
        <f>SUMIFS(heating_cooling_degree_days!$F:$F,heating_cooling_degree_days!$A:$A,HDD!$B90,heating_cooling_degree_days!$C:$C,C$4)</f>
        <v>223.8</v>
      </c>
      <c r="D90" s="13">
        <f>SUMIFS(heating_cooling_degree_days!$F:$F,heating_cooling_degree_days!$A:$A,HDD!$B90,heating_cooling_degree_days!$C:$C,D$4)</f>
        <v>353.2</v>
      </c>
      <c r="E90" s="13">
        <f>SUMIFS(heating_cooling_degree_days!$F:$F,heating_cooling_degree_days!$A:$A,HDD!$B90,heating_cooling_degree_days!$C:$C,E$4)</f>
        <v>315.3</v>
      </c>
      <c r="F90" s="18">
        <f t="shared" si="7"/>
        <v>333.65970149253729</v>
      </c>
      <c r="G90" s="13">
        <f>SUMIFS(heating_cooling_degree_days!$F:$F,heating_cooling_degree_days!$A:$A,HDD!$B90,heating_cooling_degree_days!$C:$C,G$4)</f>
        <v>374.1</v>
      </c>
      <c r="H90" s="13">
        <f>SUMIFS(heating_cooling_degree_days!$F:$F,heating_cooling_degree_days!$A:$A,HDD!$B90,heating_cooling_degree_days!$C:$C,H$4)</f>
        <v>375.2</v>
      </c>
      <c r="I90" s="18">
        <f t="shared" si="5"/>
        <v>374.71218890848525</v>
      </c>
      <c r="J90" s="13">
        <f>SUMIFS(heating_cooling_degree_days!$F:$F,heating_cooling_degree_days!$A:$A,HDD!$B90,heating_cooling_degree_days!$C:$C,J$4)</f>
        <v>390.8</v>
      </c>
      <c r="K90" s="13">
        <f>SUMIFS(heating_cooling_degree_days!$F:$F,heating_cooling_degree_days!$A:$A,HDD!$B90,heating_cooling_degree_days!$C:$C,K$4)</f>
        <v>319.89999999999998</v>
      </c>
      <c r="L90" s="13">
        <f>SUMIFS(heating_cooling_degree_days!$F:$F,heating_cooling_degree_days!$A:$A,HDD!$B90,heating_cooling_degree_days!$C:$C,L$4)</f>
        <v>287.89999999999998</v>
      </c>
      <c r="M90" s="18">
        <f t="shared" si="6"/>
        <v>293.54750235626767</v>
      </c>
      <c r="N90" s="13">
        <f>SUMIFS(heating_cooling_degree_days!$F:$F,heating_cooling_degree_days!$A:$A,HDD!$B90,heating_cooling_degree_days!$C:$C,N$4)</f>
        <v>309.60000000000002</v>
      </c>
      <c r="O90" s="13">
        <f>SUMIFS(heating_cooling_degree_days!$F:$F,heating_cooling_degree_days!$A:$A,HDD!$B90,heating_cooling_degree_days!$C:$C,O$4)</f>
        <v>363.8</v>
      </c>
      <c r="P90" s="13">
        <f>SUMIFS(heating_cooling_degree_days!$F:$F,heating_cooling_degree_days!$A:$A,HDD!$B90,heating_cooling_degree_days!$C:$C,P$4)</f>
        <v>333.3</v>
      </c>
      <c r="Q90" s="13">
        <f>SUMIFS(heating_cooling_degree_days!$F:$F,heating_cooling_degree_days!$A:$A,HDD!$B90,heating_cooling_degree_days!$C:$C,Q$4)</f>
        <v>352.2</v>
      </c>
      <c r="R90" s="13">
        <f>SUMIFS(heating_cooling_degree_days!$F:$F,heating_cooling_degree_days!$A:$A,HDD!$B90,heating_cooling_degree_days!$C:$C,R$4)</f>
        <v>391.5</v>
      </c>
      <c r="S90" s="40">
        <f>'Provincial populations'!$N$58*HDD!C90+'Provincial populations'!$M$58*HDD!F90+'Provincial populations'!$L$58*HDD!I90+'Provincial populations'!$K$58*HDD!J90+'Provincial populations'!$J$58*HDD!M90+'Provincial populations'!$I$58*HDD!N90+'Provincial populations'!$H$58*HDD!O90+'Provincial populations'!$G$58*HDD!P90+'Provincial populations'!$F$58*HDD!Q90+'Provincial populations'!$E$58*HDD!R90</f>
        <v>305.51967916123544</v>
      </c>
    </row>
    <row r="91" spans="1:19" x14ac:dyDescent="0.2">
      <c r="A91" s="4">
        <f t="shared" si="4"/>
        <v>1986</v>
      </c>
      <c r="B91" s="16">
        <v>31717</v>
      </c>
      <c r="C91" s="13">
        <f>SUMIFS(heating_cooling_degree_days!$F:$F,heating_cooling_degree_days!$A:$A,HDD!$B91,heating_cooling_degree_days!$C:$C,C$4)</f>
        <v>354.4</v>
      </c>
      <c r="D91" s="13">
        <f>SUMIFS(heating_cooling_degree_days!$F:$F,heating_cooling_degree_days!$A:$A,HDD!$B91,heating_cooling_degree_days!$C:$C,D$4)</f>
        <v>806.8</v>
      </c>
      <c r="E91" s="13">
        <f>SUMIFS(heating_cooling_degree_days!$F:$F,heating_cooling_degree_days!$A:$A,HDD!$B91,heating_cooling_degree_days!$C:$C,E$4)</f>
        <v>701.5</v>
      </c>
      <c r="F91" s="18">
        <f t="shared" si="7"/>
        <v>752.50993580908107</v>
      </c>
      <c r="G91" s="13">
        <f>SUMIFS(heating_cooling_degree_days!$F:$F,heating_cooling_degree_days!$A:$A,HDD!$B91,heating_cooling_degree_days!$C:$C,G$4)</f>
        <v>784.2</v>
      </c>
      <c r="H91" s="13">
        <f>SUMIFS(heating_cooling_degree_days!$F:$F,heating_cooling_degree_days!$A:$A,HDD!$B91,heating_cooling_degree_days!$C:$C,H$4)</f>
        <v>809.4</v>
      </c>
      <c r="I91" s="18">
        <f t="shared" si="5"/>
        <v>798.22469135802464</v>
      </c>
      <c r="J91" s="13">
        <f>SUMIFS(heating_cooling_degree_days!$F:$F,heating_cooling_degree_days!$A:$A,HDD!$B91,heating_cooling_degree_days!$C:$C,J$4)</f>
        <v>828.8</v>
      </c>
      <c r="K91" s="13">
        <f>SUMIFS(heating_cooling_degree_days!$F:$F,heating_cooling_degree_days!$A:$A,HDD!$B91,heating_cooling_degree_days!$C:$C,K$4)</f>
        <v>552.29999999999995</v>
      </c>
      <c r="L91" s="13">
        <f>SUMIFS(heating_cooling_degree_days!$F:$F,heating_cooling_degree_days!$A:$A,HDD!$B91,heating_cooling_degree_days!$C:$C,L$4)</f>
        <v>492.4</v>
      </c>
      <c r="M91" s="18">
        <f t="shared" si="6"/>
        <v>502.9714184731385</v>
      </c>
      <c r="N91" s="13">
        <f>SUMIFS(heating_cooling_degree_days!$F:$F,heating_cooling_degree_days!$A:$A,HDD!$B91,heating_cooling_degree_days!$C:$C,N$4)</f>
        <v>530.9</v>
      </c>
      <c r="O91" s="13">
        <f>SUMIFS(heating_cooling_degree_days!$F:$F,heating_cooling_degree_days!$A:$A,HDD!$B91,heating_cooling_degree_days!$C:$C,O$4)</f>
        <v>544.20000000000005</v>
      </c>
      <c r="P91" s="13">
        <f>SUMIFS(heating_cooling_degree_days!$F:$F,heating_cooling_degree_days!$A:$A,HDD!$B91,heating_cooling_degree_days!$C:$C,P$4)</f>
        <v>511.2</v>
      </c>
      <c r="Q91" s="13">
        <f>SUMIFS(heating_cooling_degree_days!$F:$F,heating_cooling_degree_days!$A:$A,HDD!$B91,heating_cooling_degree_days!$C:$C,Q$4)</f>
        <v>537.70000000000005</v>
      </c>
      <c r="R91" s="13">
        <f>SUMIFS(heating_cooling_degree_days!$F:$F,heating_cooling_degree_days!$A:$A,HDD!$B91,heating_cooling_degree_days!$C:$C,R$4)</f>
        <v>520.6</v>
      </c>
      <c r="S91" s="40">
        <f>'Provincial populations'!$N$58*HDD!C91+'Provincial populations'!$M$58*HDD!F91+'Provincial populations'!$L$58*HDD!I91+'Provincial populations'!$K$58*HDD!J91+'Provincial populations'!$J$58*HDD!M91+'Provincial populations'!$I$58*HDD!N91+'Provincial populations'!$H$58*HDD!O91+'Provincial populations'!$G$58*HDD!P91+'Provincial populations'!$F$58*HDD!Q91+'Provincial populations'!$E$58*HDD!R91</f>
        <v>542.03804797856878</v>
      </c>
    </row>
    <row r="92" spans="1:19" x14ac:dyDescent="0.2">
      <c r="A92" s="4">
        <f t="shared" si="4"/>
        <v>1986</v>
      </c>
      <c r="B92" s="16">
        <v>31747</v>
      </c>
      <c r="C92" s="13">
        <f>SUMIFS(heating_cooling_degree_days!$F:$F,heating_cooling_degree_days!$A:$A,HDD!$B92,heating_cooling_degree_days!$C:$C,C$4)</f>
        <v>414.3</v>
      </c>
      <c r="D92" s="13">
        <f>SUMIFS(heating_cooling_degree_days!$F:$F,heating_cooling_degree_days!$A:$A,HDD!$B92,heating_cooling_degree_days!$C:$C,D$4)</f>
        <v>757.9</v>
      </c>
      <c r="E92" s="13">
        <f>SUMIFS(heating_cooling_degree_days!$F:$F,heating_cooling_degree_days!$A:$A,HDD!$B92,heating_cooling_degree_days!$C:$C,E$4)</f>
        <v>609.4</v>
      </c>
      <c r="F92" s="18">
        <f t="shared" si="7"/>
        <v>681.33708896152484</v>
      </c>
      <c r="G92" s="13">
        <f>SUMIFS(heating_cooling_degree_days!$F:$F,heating_cooling_degree_days!$A:$A,HDD!$B92,heating_cooling_degree_days!$C:$C,G$4)</f>
        <v>823.3</v>
      </c>
      <c r="H92" s="13">
        <f>SUMIFS(heating_cooling_degree_days!$F:$F,heating_cooling_degree_days!$A:$A,HDD!$B92,heating_cooling_degree_days!$C:$C,H$4)</f>
        <v>818.3</v>
      </c>
      <c r="I92" s="18">
        <f t="shared" si="5"/>
        <v>820.51732314324909</v>
      </c>
      <c r="J92" s="13">
        <f>SUMIFS(heating_cooling_degree_days!$F:$F,heating_cooling_degree_days!$A:$A,HDD!$B92,heating_cooling_degree_days!$C:$C,J$4)</f>
        <v>869.8</v>
      </c>
      <c r="K92" s="13">
        <f>SUMIFS(heating_cooling_degree_days!$F:$F,heating_cooling_degree_days!$A:$A,HDD!$B92,heating_cooling_degree_days!$C:$C,K$4)</f>
        <v>709.8</v>
      </c>
      <c r="L92" s="13">
        <f>SUMIFS(heating_cooling_degree_days!$F:$F,heating_cooling_degree_days!$A:$A,HDD!$B92,heating_cooling_degree_days!$C:$C,L$4)</f>
        <v>594.29999999999995</v>
      </c>
      <c r="M92" s="18">
        <f t="shared" si="6"/>
        <v>614.68395381715357</v>
      </c>
      <c r="N92" s="13">
        <f>SUMIFS(heating_cooling_degree_days!$F:$F,heating_cooling_degree_days!$A:$A,HDD!$B92,heating_cooling_degree_days!$C:$C,N$4)</f>
        <v>700</v>
      </c>
      <c r="O92" s="13">
        <f>SUMIFS(heating_cooling_degree_days!$F:$F,heating_cooling_degree_days!$A:$A,HDD!$B92,heating_cooling_degree_days!$C:$C,O$4)</f>
        <v>704.9</v>
      </c>
      <c r="P92" s="13">
        <f>SUMIFS(heating_cooling_degree_days!$F:$F,heating_cooling_degree_days!$A:$A,HDD!$B92,heating_cooling_degree_days!$C:$C,P$4)</f>
        <v>646.29999999999995</v>
      </c>
      <c r="Q92" s="13">
        <f>SUMIFS(heating_cooling_degree_days!$F:$F,heating_cooling_degree_days!$A:$A,HDD!$B92,heating_cooling_degree_days!$C:$C,Q$4)</f>
        <v>709.8</v>
      </c>
      <c r="R92" s="13">
        <f>SUMIFS(heating_cooling_degree_days!$F:$F,heating_cooling_degree_days!$A:$A,HDD!$B92,heating_cooling_degree_days!$C:$C,R$4)</f>
        <v>677.9</v>
      </c>
      <c r="S92" s="40">
        <f>'Provincial populations'!$N$58*HDD!C92+'Provincial populations'!$M$58*HDD!F92+'Provincial populations'!$L$58*HDD!I92+'Provincial populations'!$K$58*HDD!J92+'Provincial populations'!$J$58*HDD!M92+'Provincial populations'!$I$58*HDD!N92+'Provincial populations'!$H$58*HDD!O92+'Provincial populations'!$G$58*HDD!P92+'Provincial populations'!$F$58*HDD!Q92+'Provincial populations'!$E$58*HDD!R92</f>
        <v>642.13087492673503</v>
      </c>
    </row>
    <row r="93" spans="1:19" x14ac:dyDescent="0.2">
      <c r="A93" s="4">
        <f t="shared" si="4"/>
        <v>1987</v>
      </c>
      <c r="B93" s="16">
        <v>31778</v>
      </c>
      <c r="C93" s="13">
        <f>SUMIFS(heating_cooling_degree_days!$F:$F,heating_cooling_degree_days!$A:$A,HDD!$B93,heating_cooling_degree_days!$C:$C,C$4)</f>
        <v>421.2</v>
      </c>
      <c r="D93" s="13">
        <f>SUMIFS(heating_cooling_degree_days!$F:$F,heating_cooling_degree_days!$A:$A,HDD!$B93,heating_cooling_degree_days!$C:$C,D$4)</f>
        <v>748.6</v>
      </c>
      <c r="E93" s="13">
        <f>SUMIFS(heating_cooling_degree_days!$F:$F,heating_cooling_degree_days!$A:$A,HDD!$B93,heating_cooling_degree_days!$C:$C,E$4)</f>
        <v>590.1</v>
      </c>
      <c r="F93" s="18">
        <f t="shared" si="7"/>
        <v>666.88133737644239</v>
      </c>
      <c r="G93" s="13">
        <f>SUMIFS(heating_cooling_degree_days!$F:$F,heating_cooling_degree_days!$A:$A,HDD!$B93,heating_cooling_degree_days!$C:$C,G$4)</f>
        <v>835.1</v>
      </c>
      <c r="H93" s="13">
        <f>SUMIFS(heating_cooling_degree_days!$F:$F,heating_cooling_degree_days!$A:$A,HDD!$B93,heating_cooling_degree_days!$C:$C,H$4)</f>
        <v>849.9</v>
      </c>
      <c r="I93" s="18">
        <f t="shared" si="5"/>
        <v>843.33672349598282</v>
      </c>
      <c r="J93" s="13">
        <f>SUMIFS(heating_cooling_degree_days!$F:$F,heating_cooling_degree_days!$A:$A,HDD!$B93,heating_cooling_degree_days!$C:$C,J$4)</f>
        <v>923.4</v>
      </c>
      <c r="K93" s="13">
        <f>SUMIFS(heating_cooling_degree_days!$F:$F,heating_cooling_degree_days!$A:$A,HDD!$B93,heating_cooling_degree_days!$C:$C,K$4)</f>
        <v>838.8</v>
      </c>
      <c r="L93" s="13">
        <f>SUMIFS(heating_cooling_degree_days!$F:$F,heating_cooling_degree_days!$A:$A,HDD!$B93,heating_cooling_degree_days!$C:$C,L$4)</f>
        <v>701.2</v>
      </c>
      <c r="M93" s="18">
        <f t="shared" si="6"/>
        <v>725.48426013195103</v>
      </c>
      <c r="N93" s="13">
        <f>SUMIFS(heating_cooling_degree_days!$F:$F,heating_cooling_degree_days!$A:$A,HDD!$B93,heating_cooling_degree_days!$C:$C,N$4)</f>
        <v>837.1</v>
      </c>
      <c r="O93" s="13">
        <f>SUMIFS(heating_cooling_degree_days!$F:$F,heating_cooling_degree_days!$A:$A,HDD!$B93,heating_cooling_degree_days!$C:$C,O$4)</f>
        <v>827.9</v>
      </c>
      <c r="P93" s="13">
        <f>SUMIFS(heating_cooling_degree_days!$F:$F,heating_cooling_degree_days!$A:$A,HDD!$B93,heating_cooling_degree_days!$C:$C,P$4)</f>
        <v>754.1</v>
      </c>
      <c r="Q93" s="13">
        <f>SUMIFS(heating_cooling_degree_days!$F:$F,heating_cooling_degree_days!$A:$A,HDD!$B93,heating_cooling_degree_days!$C:$C,Q$4)</f>
        <v>810.4</v>
      </c>
      <c r="R93" s="13">
        <f>SUMIFS(heating_cooling_degree_days!$F:$F,heating_cooling_degree_days!$A:$A,HDD!$B93,heating_cooling_degree_days!$C:$C,R$4)</f>
        <v>727.7</v>
      </c>
      <c r="S93" s="40">
        <f>'Provincial populations'!$N$59*HDD!C93+'Provincial populations'!$M$59*HDD!F93+'Provincial populations'!$L$59*HDD!I93+'Provincial populations'!$K$59*HDD!J93+'Provincial populations'!$J$59*HDD!M93+'Provincial populations'!$I$59*HDD!N93+'Provincial populations'!$H$59*HDD!O93+'Provincial populations'!$G$59*HDD!P93+'Provincial populations'!$F$59*HDD!Q93+'Provincial populations'!$E$59*HDD!R93</f>
        <v>728.47622111207272</v>
      </c>
    </row>
    <row r="94" spans="1:19" x14ac:dyDescent="0.2">
      <c r="A94" s="4">
        <f t="shared" si="4"/>
        <v>1987</v>
      </c>
      <c r="B94" s="16">
        <v>31809</v>
      </c>
      <c r="C94" s="13">
        <f>SUMIFS(heating_cooling_degree_days!$F:$F,heating_cooling_degree_days!$A:$A,HDD!$B94,heating_cooling_degree_days!$C:$C,C$4)</f>
        <v>322.3</v>
      </c>
      <c r="D94" s="13">
        <f>SUMIFS(heating_cooling_degree_days!$F:$F,heating_cooling_degree_days!$A:$A,HDD!$B94,heating_cooling_degree_days!$C:$C,D$4)</f>
        <v>630.20000000000005</v>
      </c>
      <c r="E94" s="13">
        <f>SUMIFS(heating_cooling_degree_days!$F:$F,heating_cooling_degree_days!$A:$A,HDD!$B94,heating_cooling_degree_days!$C:$C,E$4)</f>
        <v>545.6</v>
      </c>
      <c r="F94" s="18">
        <f t="shared" si="7"/>
        <v>586.58234159020208</v>
      </c>
      <c r="G94" s="13">
        <f>SUMIFS(heating_cooling_degree_days!$F:$F,heating_cooling_degree_days!$A:$A,HDD!$B94,heating_cooling_degree_days!$C:$C,G$4)</f>
        <v>675.5</v>
      </c>
      <c r="H94" s="13">
        <f>SUMIFS(heating_cooling_degree_days!$F:$F,heating_cooling_degree_days!$A:$A,HDD!$B94,heating_cooling_degree_days!$C:$C,H$4)</f>
        <v>737.3</v>
      </c>
      <c r="I94" s="18">
        <f t="shared" si="5"/>
        <v>709.89388594944148</v>
      </c>
      <c r="J94" s="13">
        <f>SUMIFS(heating_cooling_degree_days!$F:$F,heating_cooling_degree_days!$A:$A,HDD!$B94,heating_cooling_degree_days!$C:$C,J$4)</f>
        <v>684.6</v>
      </c>
      <c r="K94" s="13">
        <f>SUMIFS(heating_cooling_degree_days!$F:$F,heating_cooling_degree_days!$A:$A,HDD!$B94,heating_cooling_degree_days!$C:$C,K$4)</f>
        <v>774.3</v>
      </c>
      <c r="L94" s="13">
        <f>SUMIFS(heating_cooling_degree_days!$F:$F,heating_cooling_degree_days!$A:$A,HDD!$B94,heating_cooling_degree_days!$C:$C,L$4)</f>
        <v>665.8</v>
      </c>
      <c r="M94" s="18">
        <f t="shared" si="6"/>
        <v>684.94856267672003</v>
      </c>
      <c r="N94" s="13">
        <f>SUMIFS(heating_cooling_degree_days!$F:$F,heating_cooling_degree_days!$A:$A,HDD!$B94,heating_cooling_degree_days!$C:$C,N$4)</f>
        <v>819.7</v>
      </c>
      <c r="O94" s="13">
        <f>SUMIFS(heating_cooling_degree_days!$F:$F,heating_cooling_degree_days!$A:$A,HDD!$B94,heating_cooling_degree_days!$C:$C,O$4)</f>
        <v>756.2</v>
      </c>
      <c r="P94" s="13">
        <f>SUMIFS(heating_cooling_degree_days!$F:$F,heating_cooling_degree_days!$A:$A,HDD!$B94,heating_cooling_degree_days!$C:$C,P$4)</f>
        <v>711.7</v>
      </c>
      <c r="Q94" s="13">
        <f>SUMIFS(heating_cooling_degree_days!$F:$F,heating_cooling_degree_days!$A:$A,HDD!$B94,heating_cooling_degree_days!$C:$C,Q$4)</f>
        <v>756.7</v>
      </c>
      <c r="R94" s="13">
        <f>SUMIFS(heating_cooling_degree_days!$F:$F,heating_cooling_degree_days!$A:$A,HDD!$B94,heating_cooling_degree_days!$C:$C,R$4)</f>
        <v>643.4</v>
      </c>
      <c r="S94" s="40">
        <f>'Provincial populations'!$N$59*HDD!C94+'Provincial populations'!$M$59*HDD!F94+'Provincial populations'!$L$59*HDD!I94+'Provincial populations'!$K$59*HDD!J94+'Provincial populations'!$J$59*HDD!M94+'Provincial populations'!$I$59*HDD!N94+'Provincial populations'!$H$59*HDD!O94+'Provincial populations'!$G$59*HDD!P94+'Provincial populations'!$F$59*HDD!Q94+'Provincial populations'!$E$59*HDD!R94</f>
        <v>669.80022021792684</v>
      </c>
    </row>
    <row r="95" spans="1:19" x14ac:dyDescent="0.2">
      <c r="A95" s="4">
        <f t="shared" si="4"/>
        <v>1987</v>
      </c>
      <c r="B95" s="16">
        <v>31837</v>
      </c>
      <c r="C95" s="13">
        <f>SUMIFS(heating_cooling_degree_days!$F:$F,heating_cooling_degree_days!$A:$A,HDD!$B95,heating_cooling_degree_days!$C:$C,C$4)</f>
        <v>311.10000000000002</v>
      </c>
      <c r="D95" s="13">
        <f>SUMIFS(heating_cooling_degree_days!$F:$F,heating_cooling_degree_days!$A:$A,HDD!$B95,heating_cooling_degree_days!$C:$C,D$4)</f>
        <v>716.7</v>
      </c>
      <c r="E95" s="13">
        <f>SUMIFS(heating_cooling_degree_days!$F:$F,heating_cooling_degree_days!$A:$A,HDD!$B95,heating_cooling_degree_days!$C:$C,E$4)</f>
        <v>596.20000000000005</v>
      </c>
      <c r="F95" s="18">
        <f t="shared" si="7"/>
        <v>654.57319339975584</v>
      </c>
      <c r="G95" s="13">
        <f>SUMIFS(heating_cooling_degree_days!$F:$F,heating_cooling_degree_days!$A:$A,HDD!$B95,heating_cooling_degree_days!$C:$C,G$4)</f>
        <v>622.70000000000005</v>
      </c>
      <c r="H95" s="13">
        <f>SUMIFS(heating_cooling_degree_days!$F:$F,heating_cooling_degree_days!$A:$A,HDD!$B95,heating_cooling_degree_days!$C:$C,H$4)</f>
        <v>684.3</v>
      </c>
      <c r="I95" s="18">
        <f t="shared" si="5"/>
        <v>656.9825788751715</v>
      </c>
      <c r="J95" s="13">
        <f>SUMIFS(heating_cooling_degree_days!$F:$F,heating_cooling_degree_days!$A:$A,HDD!$B95,heating_cooling_degree_days!$C:$C,J$4)</f>
        <v>704.4</v>
      </c>
      <c r="K95" s="13">
        <f>SUMIFS(heating_cooling_degree_days!$F:$F,heating_cooling_degree_days!$A:$A,HDD!$B95,heating_cooling_degree_days!$C:$C,K$4)</f>
        <v>531.29999999999995</v>
      </c>
      <c r="L95" s="13">
        <f>SUMIFS(heating_cooling_degree_days!$F:$F,heating_cooling_degree_days!$A:$A,HDD!$B95,heating_cooling_degree_days!$C:$C,L$4)</f>
        <v>502</v>
      </c>
      <c r="M95" s="18">
        <f t="shared" si="6"/>
        <v>507.17099434495753</v>
      </c>
      <c r="N95" s="13">
        <f>SUMIFS(heating_cooling_degree_days!$F:$F,heating_cooling_degree_days!$A:$A,HDD!$B95,heating_cooling_degree_days!$C:$C,N$4)</f>
        <v>561.9</v>
      </c>
      <c r="O95" s="13">
        <f>SUMIFS(heating_cooling_degree_days!$F:$F,heating_cooling_degree_days!$A:$A,HDD!$B95,heating_cooling_degree_days!$C:$C,O$4)</f>
        <v>655.1</v>
      </c>
      <c r="P95" s="13">
        <f>SUMIFS(heating_cooling_degree_days!$F:$F,heating_cooling_degree_days!$A:$A,HDD!$B95,heating_cooling_degree_days!$C:$C,P$4)</f>
        <v>619.5</v>
      </c>
      <c r="Q95" s="13">
        <f>SUMIFS(heating_cooling_degree_days!$F:$F,heating_cooling_degree_days!$A:$A,HDD!$B95,heating_cooling_degree_days!$C:$C,Q$4)</f>
        <v>701.4</v>
      </c>
      <c r="R95" s="13">
        <f>SUMIFS(heating_cooling_degree_days!$F:$F,heating_cooling_degree_days!$A:$A,HDD!$B95,heating_cooling_degree_days!$C:$C,R$4)</f>
        <v>663.9</v>
      </c>
      <c r="S95" s="40">
        <f>'Provincial populations'!$N$59*HDD!C95+'Provincial populations'!$M$59*HDD!F95+'Provincial populations'!$L$59*HDD!I95+'Provincial populations'!$K$59*HDD!J95+'Provincial populations'!$J$59*HDD!M95+'Provincial populations'!$I$59*HDD!N95+'Provincial populations'!$H$59*HDD!O95+'Provincial populations'!$G$59*HDD!P95+'Provincial populations'!$F$59*HDD!Q95+'Provincial populations'!$E$59*HDD!R95</f>
        <v>536.92183445644775</v>
      </c>
    </row>
    <row r="96" spans="1:19" x14ac:dyDescent="0.2">
      <c r="A96" s="4">
        <f t="shared" si="4"/>
        <v>1987</v>
      </c>
      <c r="B96" s="16">
        <v>31868</v>
      </c>
      <c r="C96" s="13">
        <f>SUMIFS(heating_cooling_degree_days!$F:$F,heating_cooling_degree_days!$A:$A,HDD!$B96,heating_cooling_degree_days!$C:$C,C$4)</f>
        <v>229.4</v>
      </c>
      <c r="D96" s="13">
        <f>SUMIFS(heating_cooling_degree_days!$F:$F,heating_cooling_degree_days!$A:$A,HDD!$B96,heating_cooling_degree_days!$C:$C,D$4)</f>
        <v>330</v>
      </c>
      <c r="E96" s="13">
        <f>SUMIFS(heating_cooling_degree_days!$F:$F,heating_cooling_degree_days!$A:$A,HDD!$B96,heating_cooling_degree_days!$C:$C,E$4)</f>
        <v>312.7</v>
      </c>
      <c r="F96" s="18">
        <f t="shared" si="7"/>
        <v>321.08054975780726</v>
      </c>
      <c r="G96" s="13">
        <f>SUMIFS(heating_cooling_degree_days!$F:$F,heating_cooling_degree_days!$A:$A,HDD!$B96,heating_cooling_degree_days!$C:$C,G$4)</f>
        <v>272.2</v>
      </c>
      <c r="H96" s="13">
        <f>SUMIFS(heating_cooling_degree_days!$F:$F,heating_cooling_degree_days!$A:$A,HDD!$B96,heating_cooling_degree_days!$C:$C,H$4)</f>
        <v>305.3</v>
      </c>
      <c r="I96" s="18">
        <f t="shared" si="5"/>
        <v>290.62132079169112</v>
      </c>
      <c r="J96" s="13">
        <f>SUMIFS(heating_cooling_degree_days!$F:$F,heating_cooling_degree_days!$A:$A,HDD!$B96,heating_cooling_degree_days!$C:$C,J$4)</f>
        <v>275.7</v>
      </c>
      <c r="K96" s="13">
        <f>SUMIFS(heating_cooling_degree_days!$F:$F,heating_cooling_degree_days!$A:$A,HDD!$B96,heating_cooling_degree_days!$C:$C,K$4)</f>
        <v>262.5</v>
      </c>
      <c r="L96" s="13">
        <f>SUMIFS(heating_cooling_degree_days!$F:$F,heating_cooling_degree_days!$A:$A,HDD!$B96,heating_cooling_degree_days!$C:$C,L$4)</f>
        <v>277</v>
      </c>
      <c r="M96" s="18">
        <f t="shared" si="6"/>
        <v>274.4409754948162</v>
      </c>
      <c r="N96" s="13">
        <f>SUMIFS(heating_cooling_degree_days!$F:$F,heating_cooling_degree_days!$A:$A,HDD!$B96,heating_cooling_degree_days!$C:$C,N$4)</f>
        <v>260.39999999999998</v>
      </c>
      <c r="O96" s="13">
        <f>SUMIFS(heating_cooling_degree_days!$F:$F,heating_cooling_degree_days!$A:$A,HDD!$B96,heating_cooling_degree_days!$C:$C,O$4)</f>
        <v>365</v>
      </c>
      <c r="P96" s="13">
        <f>SUMIFS(heating_cooling_degree_days!$F:$F,heating_cooling_degree_days!$A:$A,HDD!$B96,heating_cooling_degree_days!$C:$C,P$4)</f>
        <v>371.1</v>
      </c>
      <c r="Q96" s="13">
        <f>SUMIFS(heating_cooling_degree_days!$F:$F,heating_cooling_degree_days!$A:$A,HDD!$B96,heating_cooling_degree_days!$C:$C,Q$4)</f>
        <v>414.3</v>
      </c>
      <c r="R96" s="13">
        <f>SUMIFS(heating_cooling_degree_days!$F:$F,heating_cooling_degree_days!$A:$A,HDD!$B96,heating_cooling_degree_days!$C:$C,R$4)</f>
        <v>480.7</v>
      </c>
      <c r="S96" s="40">
        <f>'Provincial populations'!$N$59*HDD!C96+'Provincial populations'!$M$59*HDD!F96+'Provincial populations'!$L$59*HDD!I96+'Provincial populations'!$K$59*HDD!J96+'Provincial populations'!$J$59*HDD!M96+'Provincial populations'!$I$59*HDD!N96+'Provincial populations'!$H$59*HDD!O96+'Provincial populations'!$G$59*HDD!P96+'Provincial populations'!$F$59*HDD!Q96+'Provincial populations'!$E$59*HDD!R96</f>
        <v>280.72403245728668</v>
      </c>
    </row>
    <row r="97" spans="1:19" x14ac:dyDescent="0.2">
      <c r="A97" s="4">
        <f t="shared" si="4"/>
        <v>1987</v>
      </c>
      <c r="B97" s="16">
        <v>31898</v>
      </c>
      <c r="C97" s="13">
        <f>SUMIFS(heating_cooling_degree_days!$F:$F,heating_cooling_degree_days!$A:$A,HDD!$B97,heating_cooling_degree_days!$C:$C,C$4)</f>
        <v>153.6</v>
      </c>
      <c r="D97" s="13">
        <f>SUMIFS(heating_cooling_degree_days!$F:$F,heating_cooling_degree_days!$A:$A,HDD!$B97,heating_cooling_degree_days!$C:$C,D$4)</f>
        <v>210.2</v>
      </c>
      <c r="E97" s="13">
        <f>SUMIFS(heating_cooling_degree_days!$F:$F,heating_cooling_degree_days!$A:$A,HDD!$B97,heating_cooling_degree_days!$C:$C,E$4)</f>
        <v>196.1</v>
      </c>
      <c r="F97" s="18">
        <f t="shared" si="7"/>
        <v>202.93039026503365</v>
      </c>
      <c r="G97" s="13">
        <f>SUMIFS(heating_cooling_degree_days!$F:$F,heating_cooling_degree_days!$A:$A,HDD!$B97,heating_cooling_degree_days!$C:$C,G$4)</f>
        <v>128.6</v>
      </c>
      <c r="H97" s="13">
        <f>SUMIFS(heating_cooling_degree_days!$F:$F,heating_cooling_degree_days!$A:$A,HDD!$B97,heating_cooling_degree_days!$C:$C,H$4)</f>
        <v>127.7</v>
      </c>
      <c r="I97" s="18">
        <f t="shared" si="5"/>
        <v>128.09911816578483</v>
      </c>
      <c r="J97" s="13">
        <f>SUMIFS(heating_cooling_degree_days!$F:$F,heating_cooling_degree_days!$A:$A,HDD!$B97,heating_cooling_degree_days!$C:$C,J$4)</f>
        <v>123.1</v>
      </c>
      <c r="K97" s="13">
        <f>SUMIFS(heating_cooling_degree_days!$F:$F,heating_cooling_degree_days!$A:$A,HDD!$B97,heating_cooling_degree_days!$C:$C,K$4)</f>
        <v>173.9</v>
      </c>
      <c r="L97" s="13">
        <f>SUMIFS(heating_cooling_degree_days!$F:$F,heating_cooling_degree_days!$A:$A,HDD!$B97,heating_cooling_degree_days!$C:$C,L$4)</f>
        <v>142.30000000000001</v>
      </c>
      <c r="M97" s="18">
        <f t="shared" si="6"/>
        <v>147.87690857681434</v>
      </c>
      <c r="N97" s="13">
        <f>SUMIFS(heating_cooling_degree_days!$F:$F,heating_cooling_degree_days!$A:$A,HDD!$B97,heating_cooling_degree_days!$C:$C,N$4)</f>
        <v>173.6</v>
      </c>
      <c r="O97" s="13">
        <f>SUMIFS(heating_cooling_degree_days!$F:$F,heating_cooling_degree_days!$A:$A,HDD!$B97,heating_cooling_degree_days!$C:$C,O$4)</f>
        <v>259.3</v>
      </c>
      <c r="P97" s="13">
        <f>SUMIFS(heating_cooling_degree_days!$F:$F,heating_cooling_degree_days!$A:$A,HDD!$B97,heating_cooling_degree_days!$C:$C,P$4)</f>
        <v>264.10000000000002</v>
      </c>
      <c r="Q97" s="13">
        <f>SUMIFS(heating_cooling_degree_days!$F:$F,heating_cooling_degree_days!$A:$A,HDD!$B97,heating_cooling_degree_days!$C:$C,Q$4)</f>
        <v>277.7</v>
      </c>
      <c r="R97" s="13">
        <f>SUMIFS(heating_cooling_degree_days!$F:$F,heating_cooling_degree_days!$A:$A,HDD!$B97,heating_cooling_degree_days!$C:$C,R$4)</f>
        <v>330.2</v>
      </c>
      <c r="S97" s="40">
        <f>'Provincial populations'!$N$59*HDD!C97+'Provincial populations'!$M$59*HDD!F97+'Provincial populations'!$L$59*HDD!I97+'Provincial populations'!$K$59*HDD!J97+'Provincial populations'!$J$59*HDD!M97+'Provincial populations'!$I$59*HDD!N97+'Provincial populations'!$H$59*HDD!O97+'Provincial populations'!$G$59*HDD!P97+'Provincial populations'!$F$59*HDD!Q97+'Provincial populations'!$E$59*HDD!R97</f>
        <v>169.55197034109653</v>
      </c>
    </row>
    <row r="98" spans="1:19" x14ac:dyDescent="0.2">
      <c r="A98" s="4">
        <f t="shared" si="4"/>
        <v>1987</v>
      </c>
      <c r="B98" s="16">
        <v>31929</v>
      </c>
      <c r="C98" s="13">
        <f>SUMIFS(heating_cooling_degree_days!$F:$F,heating_cooling_degree_days!$A:$A,HDD!$B98,heating_cooling_degree_days!$C:$C,C$4)</f>
        <v>74.5</v>
      </c>
      <c r="D98" s="13">
        <f>SUMIFS(heating_cooling_degree_days!$F:$F,heating_cooling_degree_days!$A:$A,HDD!$B98,heating_cooling_degree_days!$C:$C,D$4)</f>
        <v>79.099999999999994</v>
      </c>
      <c r="E98" s="13">
        <f>SUMIFS(heating_cooling_degree_days!$F:$F,heating_cooling_degree_days!$A:$A,HDD!$B98,heating_cooling_degree_days!$C:$C,E$4)</f>
        <v>58.4</v>
      </c>
      <c r="F98" s="18">
        <f t="shared" si="7"/>
        <v>68.427594218879221</v>
      </c>
      <c r="G98" s="13">
        <f>SUMIFS(heating_cooling_degree_days!$F:$F,heating_cooling_degree_days!$A:$A,HDD!$B98,heating_cooling_degree_days!$C:$C,G$4)</f>
        <v>43</v>
      </c>
      <c r="H98" s="13">
        <f>SUMIFS(heating_cooling_degree_days!$F:$F,heating_cooling_degree_days!$A:$A,HDD!$B98,heating_cooling_degree_days!$C:$C,H$4)</f>
        <v>33.6</v>
      </c>
      <c r="I98" s="18">
        <f t="shared" si="5"/>
        <v>37.768567509308255</v>
      </c>
      <c r="J98" s="13">
        <f>SUMIFS(heating_cooling_degree_days!$F:$F,heating_cooling_degree_days!$A:$A,HDD!$B98,heating_cooling_degree_days!$C:$C,J$4)</f>
        <v>39.9</v>
      </c>
      <c r="K98" s="13">
        <f>SUMIFS(heating_cooling_degree_days!$F:$F,heating_cooling_degree_days!$A:$A,HDD!$B98,heating_cooling_degree_days!$C:$C,K$4)</f>
        <v>31.1</v>
      </c>
      <c r="L98" s="13">
        <f>SUMIFS(heating_cooling_degree_days!$F:$F,heating_cooling_degree_days!$A:$A,HDD!$B98,heating_cooling_degree_days!$C:$C,L$4)</f>
        <v>28.9</v>
      </c>
      <c r="M98" s="18">
        <f t="shared" si="6"/>
        <v>29.288265786993399</v>
      </c>
      <c r="N98" s="13">
        <f>SUMIFS(heating_cooling_degree_days!$F:$F,heating_cooling_degree_days!$A:$A,HDD!$B98,heating_cooling_degree_days!$C:$C,N$4)</f>
        <v>29.8</v>
      </c>
      <c r="O98" s="13">
        <f>SUMIFS(heating_cooling_degree_days!$F:$F,heating_cooling_degree_days!$A:$A,HDD!$B98,heating_cooling_degree_days!$C:$C,O$4)</f>
        <v>116.7</v>
      </c>
      <c r="P98" s="13">
        <f>SUMIFS(heating_cooling_degree_days!$F:$F,heating_cooling_degree_days!$A:$A,HDD!$B98,heating_cooling_degree_days!$C:$C,P$4)</f>
        <v>110.5</v>
      </c>
      <c r="Q98" s="13">
        <f>SUMIFS(heating_cooling_degree_days!$F:$F,heating_cooling_degree_days!$A:$A,HDD!$B98,heating_cooling_degree_days!$C:$C,Q$4)</f>
        <v>128</v>
      </c>
      <c r="R98" s="13">
        <f>SUMIFS(heating_cooling_degree_days!$F:$F,heating_cooling_degree_days!$A:$A,HDD!$B98,heating_cooling_degree_days!$C:$C,R$4)</f>
        <v>248.6</v>
      </c>
      <c r="S98" s="40">
        <f>'Provincial populations'!$N$59*HDD!C98+'Provincial populations'!$M$59*HDD!F98+'Provincial populations'!$L$59*HDD!I98+'Provincial populations'!$K$59*HDD!J98+'Provincial populations'!$J$59*HDD!M98+'Provincial populations'!$I$59*HDD!N98+'Provincial populations'!$H$59*HDD!O98+'Provincial populations'!$G$59*HDD!P98+'Provincial populations'!$F$59*HDD!Q98+'Provincial populations'!$E$59*HDD!R98</f>
        <v>49.326084575090213</v>
      </c>
    </row>
    <row r="99" spans="1:19" x14ac:dyDescent="0.2">
      <c r="A99" s="4">
        <f t="shared" si="4"/>
        <v>1987</v>
      </c>
      <c r="B99" s="16">
        <v>31959</v>
      </c>
      <c r="C99" s="13">
        <f>SUMIFS(heating_cooling_degree_days!$F:$F,heating_cooling_degree_days!$A:$A,HDD!$B99,heating_cooling_degree_days!$C:$C,C$4)</f>
        <v>28.4</v>
      </c>
      <c r="D99" s="13">
        <f>SUMIFS(heating_cooling_degree_days!$F:$F,heating_cooling_degree_days!$A:$A,HDD!$B99,heating_cooling_degree_days!$C:$C,D$4)</f>
        <v>88</v>
      </c>
      <c r="E99" s="13">
        <f>SUMIFS(heating_cooling_degree_days!$F:$F,heating_cooling_degree_days!$A:$A,HDD!$B99,heating_cooling_degree_days!$C:$C,E$4)</f>
        <v>93</v>
      </c>
      <c r="F99" s="18">
        <f t="shared" si="7"/>
        <v>90.577875792541249</v>
      </c>
      <c r="G99" s="13">
        <f>SUMIFS(heating_cooling_degree_days!$F:$F,heating_cooling_degree_days!$A:$A,HDD!$B99,heating_cooling_degree_days!$C:$C,G$4)</f>
        <v>46.5</v>
      </c>
      <c r="H99" s="13">
        <f>SUMIFS(heating_cooling_degree_days!$F:$F,heating_cooling_degree_days!$A:$A,HDD!$B99,heating_cooling_degree_days!$C:$C,H$4)</f>
        <v>43.4</v>
      </c>
      <c r="I99" s="18">
        <f t="shared" si="5"/>
        <v>44.774740348814419</v>
      </c>
      <c r="J99" s="13">
        <f>SUMIFS(heating_cooling_degree_days!$F:$F,heating_cooling_degree_days!$A:$A,HDD!$B99,heating_cooling_degree_days!$C:$C,J$4)</f>
        <v>13.8</v>
      </c>
      <c r="K99" s="13">
        <f>SUMIFS(heating_cooling_degree_days!$F:$F,heating_cooling_degree_days!$A:$A,HDD!$B99,heating_cooling_degree_days!$C:$C,K$4)</f>
        <v>6.2</v>
      </c>
      <c r="L99" s="13">
        <f>SUMIFS(heating_cooling_degree_days!$F:$F,heating_cooling_degree_days!$A:$A,HDD!$B99,heating_cooling_degree_days!$C:$C,L$4)</f>
        <v>4.4000000000000004</v>
      </c>
      <c r="M99" s="18">
        <f t="shared" si="6"/>
        <v>4.7176720075400569</v>
      </c>
      <c r="N99" s="13">
        <f>SUMIFS(heating_cooling_degree_days!$F:$F,heating_cooling_degree_days!$A:$A,HDD!$B99,heating_cooling_degree_days!$C:$C,N$4)</f>
        <v>8.6999999999999993</v>
      </c>
      <c r="O99" s="13">
        <f>SUMIFS(heating_cooling_degree_days!$F:$F,heating_cooling_degree_days!$A:$A,HDD!$B99,heating_cooling_degree_days!$C:$C,O$4)</f>
        <v>44.7</v>
      </c>
      <c r="P99" s="13">
        <f>SUMIFS(heating_cooling_degree_days!$F:$F,heating_cooling_degree_days!$A:$A,HDD!$B99,heating_cooling_degree_days!$C:$C,P$4)</f>
        <v>17.899999999999999</v>
      </c>
      <c r="Q99" s="13">
        <f>SUMIFS(heating_cooling_degree_days!$F:$F,heating_cooling_degree_days!$A:$A,HDD!$B99,heating_cooling_degree_days!$C:$C,Q$4)</f>
        <v>16.600000000000001</v>
      </c>
      <c r="R99" s="13">
        <f>SUMIFS(heating_cooling_degree_days!$F:$F,heating_cooling_degree_days!$A:$A,HDD!$B99,heating_cooling_degree_days!$C:$C,R$4)</f>
        <v>96.5</v>
      </c>
      <c r="S99" s="40">
        <f>'Provincial populations'!$N$59*HDD!C99+'Provincial populations'!$M$59*HDD!F99+'Provincial populations'!$L$59*HDD!I99+'Provincial populations'!$K$59*HDD!J99+'Provincial populations'!$J$59*HDD!M99+'Provincial populations'!$I$59*HDD!N99+'Provincial populations'!$H$59*HDD!O99+'Provincial populations'!$G$59*HDD!P99+'Provincial populations'!$F$59*HDD!Q99+'Provincial populations'!$E$59*HDD!R99</f>
        <v>21.920283492199871</v>
      </c>
    </row>
    <row r="100" spans="1:19" x14ac:dyDescent="0.2">
      <c r="A100" s="4">
        <f t="shared" si="4"/>
        <v>1987</v>
      </c>
      <c r="B100" s="16">
        <v>31990</v>
      </c>
      <c r="C100" s="13">
        <f>SUMIFS(heating_cooling_degree_days!$F:$F,heating_cooling_degree_days!$A:$A,HDD!$B100,heating_cooling_degree_days!$C:$C,C$4)</f>
        <v>25.6</v>
      </c>
      <c r="D100" s="13">
        <f>SUMIFS(heating_cooling_degree_days!$F:$F,heating_cooling_degree_days!$A:$A,HDD!$B100,heating_cooling_degree_days!$C:$C,D$4)</f>
        <v>165.7</v>
      </c>
      <c r="E100" s="13">
        <f>SUMIFS(heating_cooling_degree_days!$F:$F,heating_cooling_degree_days!$A:$A,HDD!$B100,heating_cooling_degree_days!$C:$C,E$4)</f>
        <v>152.80000000000001</v>
      </c>
      <c r="F100" s="18">
        <f t="shared" si="7"/>
        <v>159.04908045524354</v>
      </c>
      <c r="G100" s="13">
        <f>SUMIFS(heating_cooling_degree_days!$F:$F,heating_cooling_degree_days!$A:$A,HDD!$B100,heating_cooling_degree_days!$C:$C,G$4)</f>
        <v>84.4</v>
      </c>
      <c r="H100" s="13">
        <f>SUMIFS(heating_cooling_degree_days!$F:$F,heating_cooling_degree_days!$A:$A,HDD!$B100,heating_cooling_degree_days!$C:$C,H$4)</f>
        <v>115.8</v>
      </c>
      <c r="I100" s="18">
        <f t="shared" si="5"/>
        <v>101.87521066039585</v>
      </c>
      <c r="J100" s="13">
        <f>SUMIFS(heating_cooling_degree_days!$F:$F,heating_cooling_degree_days!$A:$A,HDD!$B100,heating_cooling_degree_days!$C:$C,J$4)</f>
        <v>52.7</v>
      </c>
      <c r="K100" s="13">
        <f>SUMIFS(heating_cooling_degree_days!$F:$F,heating_cooling_degree_days!$A:$A,HDD!$B100,heating_cooling_degree_days!$C:$C,K$4)</f>
        <v>27.7</v>
      </c>
      <c r="L100" s="13">
        <f>SUMIFS(heating_cooling_degree_days!$F:$F,heating_cooling_degree_days!$A:$A,HDD!$B100,heating_cooling_degree_days!$C:$C,L$4)</f>
        <v>18.3</v>
      </c>
      <c r="M100" s="18">
        <f t="shared" si="6"/>
        <v>19.958953817153628</v>
      </c>
      <c r="N100" s="13">
        <f>SUMIFS(heating_cooling_degree_days!$F:$F,heating_cooling_degree_days!$A:$A,HDD!$B100,heating_cooling_degree_days!$C:$C,N$4)</f>
        <v>31.3</v>
      </c>
      <c r="O100" s="13">
        <f>SUMIFS(heating_cooling_degree_days!$F:$F,heating_cooling_degree_days!$A:$A,HDD!$B100,heating_cooling_degree_days!$C:$C,O$4)</f>
        <v>65.5</v>
      </c>
      <c r="P100" s="13">
        <f>SUMIFS(heating_cooling_degree_days!$F:$F,heating_cooling_degree_days!$A:$A,HDD!$B100,heating_cooling_degree_days!$C:$C,P$4)</f>
        <v>43.4</v>
      </c>
      <c r="Q100" s="13">
        <f>SUMIFS(heating_cooling_degree_days!$F:$F,heating_cooling_degree_days!$A:$A,HDD!$B100,heating_cooling_degree_days!$C:$C,Q$4)</f>
        <v>49.3</v>
      </c>
      <c r="R100" s="13">
        <f>SUMIFS(heating_cooling_degree_days!$F:$F,heating_cooling_degree_days!$A:$A,HDD!$B100,heating_cooling_degree_days!$C:$C,R$4)</f>
        <v>110.7</v>
      </c>
      <c r="S100" s="40">
        <f>'Provincial populations'!$N$59*HDD!C100+'Provincial populations'!$M$59*HDD!F100+'Provincial populations'!$L$59*HDD!I100+'Provincial populations'!$K$59*HDD!J100+'Provincial populations'!$J$59*HDD!M100+'Provincial populations'!$I$59*HDD!N100+'Provincial populations'!$H$59*HDD!O100+'Provincial populations'!$G$59*HDD!P100+'Provincial populations'!$F$59*HDD!Q100+'Provincial populations'!$E$59*HDD!R100</f>
        <v>45.014388586134999</v>
      </c>
    </row>
    <row r="101" spans="1:19" x14ac:dyDescent="0.2">
      <c r="A101" s="4">
        <f t="shared" si="4"/>
        <v>1987</v>
      </c>
      <c r="B101" s="16">
        <v>32021</v>
      </c>
      <c r="C101" s="13">
        <f>SUMIFS(heating_cooling_degree_days!$F:$F,heating_cooling_degree_days!$A:$A,HDD!$B101,heating_cooling_degree_days!$C:$C,C$4)</f>
        <v>73.900000000000006</v>
      </c>
      <c r="D101" s="13">
        <f>SUMIFS(heating_cooling_degree_days!$F:$F,heating_cooling_degree_days!$A:$A,HDD!$B101,heating_cooling_degree_days!$C:$C,D$4)</f>
        <v>155.4</v>
      </c>
      <c r="E101" s="13">
        <f>SUMIFS(heating_cooling_degree_days!$F:$F,heating_cooling_degree_days!$A:$A,HDD!$B101,heating_cooling_degree_days!$C:$C,E$4)</f>
        <v>135.1</v>
      </c>
      <c r="F101" s="18">
        <f t="shared" si="7"/>
        <v>144.9338242822825</v>
      </c>
      <c r="G101" s="13">
        <f>SUMIFS(heating_cooling_degree_days!$F:$F,heating_cooling_degree_days!$A:$A,HDD!$B101,heating_cooling_degree_days!$C:$C,G$4)</f>
        <v>135.19999999999999</v>
      </c>
      <c r="H101" s="13">
        <f>SUMIFS(heating_cooling_degree_days!$F:$F,heating_cooling_degree_days!$A:$A,HDD!$B101,heating_cooling_degree_days!$C:$C,H$4)</f>
        <v>130.4</v>
      </c>
      <c r="I101" s="18">
        <f t="shared" si="5"/>
        <v>132.52863021751909</v>
      </c>
      <c r="J101" s="13">
        <f>SUMIFS(heating_cooling_degree_days!$F:$F,heating_cooling_degree_days!$A:$A,HDD!$B101,heating_cooling_degree_days!$C:$C,J$4)</f>
        <v>123.1</v>
      </c>
      <c r="K101" s="13">
        <f>SUMIFS(heating_cooling_degree_days!$F:$F,heating_cooling_degree_days!$A:$A,HDD!$B101,heating_cooling_degree_days!$C:$C,K$4)</f>
        <v>108.1</v>
      </c>
      <c r="L101" s="13">
        <f>SUMIFS(heating_cooling_degree_days!$F:$F,heating_cooling_degree_days!$A:$A,HDD!$B101,heating_cooling_degree_days!$C:$C,L$4)</f>
        <v>82.2</v>
      </c>
      <c r="M101" s="18">
        <f t="shared" si="6"/>
        <v>86.770947219604153</v>
      </c>
      <c r="N101" s="13">
        <f>SUMIFS(heating_cooling_degree_days!$F:$F,heating_cooling_degree_days!$A:$A,HDD!$B101,heating_cooling_degree_days!$C:$C,N$4)</f>
        <v>101.8</v>
      </c>
      <c r="O101" s="13">
        <f>SUMIFS(heating_cooling_degree_days!$F:$F,heating_cooling_degree_days!$A:$A,HDD!$B101,heating_cooling_degree_days!$C:$C,O$4)</f>
        <v>137.9</v>
      </c>
      <c r="P101" s="13">
        <f>SUMIFS(heating_cooling_degree_days!$F:$F,heating_cooling_degree_days!$A:$A,HDD!$B101,heating_cooling_degree_days!$C:$C,P$4)</f>
        <v>117.9</v>
      </c>
      <c r="Q101" s="13">
        <f>SUMIFS(heating_cooling_degree_days!$F:$F,heating_cooling_degree_days!$A:$A,HDD!$B101,heating_cooling_degree_days!$C:$C,Q$4)</f>
        <v>123.2</v>
      </c>
      <c r="R101" s="13">
        <f>SUMIFS(heating_cooling_degree_days!$F:$F,heating_cooling_degree_days!$A:$A,HDD!$B101,heating_cooling_degree_days!$C:$C,R$4)</f>
        <v>204.3</v>
      </c>
      <c r="S101" s="40">
        <f>'Provincial populations'!$N$59*HDD!C101+'Provincial populations'!$M$59*HDD!F101+'Provincial populations'!$L$59*HDD!I101+'Provincial populations'!$K$59*HDD!J101+'Provincial populations'!$J$59*HDD!M101+'Provincial populations'!$I$59*HDD!N101+'Provincial populations'!$H$59*HDD!O101+'Provincial populations'!$G$59*HDD!P101+'Provincial populations'!$F$59*HDD!Q101+'Provincial populations'!$E$59*HDD!R101</f>
        <v>102.7327313129251</v>
      </c>
    </row>
    <row r="102" spans="1:19" x14ac:dyDescent="0.2">
      <c r="A102" s="4">
        <f t="shared" si="4"/>
        <v>1987</v>
      </c>
      <c r="B102" s="16">
        <v>32051</v>
      </c>
      <c r="C102" s="13">
        <f>SUMIFS(heating_cooling_degree_days!$F:$F,heating_cooling_degree_days!$A:$A,HDD!$B102,heating_cooling_degree_days!$C:$C,C$4)</f>
        <v>218.4</v>
      </c>
      <c r="D102" s="13">
        <f>SUMIFS(heating_cooling_degree_days!$F:$F,heating_cooling_degree_days!$A:$A,HDD!$B102,heating_cooling_degree_days!$C:$C,D$4)</f>
        <v>379.9</v>
      </c>
      <c r="E102" s="13">
        <f>SUMIFS(heating_cooling_degree_days!$F:$F,heating_cooling_degree_days!$A:$A,HDD!$B102,heating_cooling_degree_days!$C:$C,E$4)</f>
        <v>337.1</v>
      </c>
      <c r="F102" s="18">
        <f t="shared" si="7"/>
        <v>357.83338321584688</v>
      </c>
      <c r="G102" s="13">
        <f>SUMIFS(heating_cooling_degree_days!$F:$F,heating_cooling_degree_days!$A:$A,HDD!$B102,heating_cooling_degree_days!$C:$C,G$4)</f>
        <v>428</v>
      </c>
      <c r="H102" s="13">
        <f>SUMIFS(heating_cooling_degree_days!$F:$F,heating_cooling_degree_days!$A:$A,HDD!$B102,heating_cooling_degree_days!$C:$C,H$4)</f>
        <v>417.7</v>
      </c>
      <c r="I102" s="18">
        <f t="shared" si="5"/>
        <v>422.26768567509305</v>
      </c>
      <c r="J102" s="13">
        <f>SUMIFS(heating_cooling_degree_days!$F:$F,heating_cooling_degree_days!$A:$A,HDD!$B102,heating_cooling_degree_days!$C:$C,J$4)</f>
        <v>451.7</v>
      </c>
      <c r="K102" s="13">
        <f>SUMIFS(heating_cooling_degree_days!$F:$F,heating_cooling_degree_days!$A:$A,HDD!$B102,heating_cooling_degree_days!$C:$C,K$4)</f>
        <v>360.1</v>
      </c>
      <c r="L102" s="13">
        <f>SUMIFS(heating_cooling_degree_days!$F:$F,heating_cooling_degree_days!$A:$A,HDD!$B102,heating_cooling_degree_days!$C:$C,L$4)</f>
        <v>339.9</v>
      </c>
      <c r="M102" s="18">
        <f t="shared" si="6"/>
        <v>343.46498586239397</v>
      </c>
      <c r="N102" s="13">
        <f>SUMIFS(heating_cooling_degree_days!$F:$F,heating_cooling_degree_days!$A:$A,HDD!$B102,heating_cooling_degree_days!$C:$C,N$4)</f>
        <v>321.2</v>
      </c>
      <c r="O102" s="13">
        <f>SUMIFS(heating_cooling_degree_days!$F:$F,heating_cooling_degree_days!$A:$A,HDD!$B102,heating_cooling_degree_days!$C:$C,O$4)</f>
        <v>306.5</v>
      </c>
      <c r="P102" s="13">
        <f>SUMIFS(heating_cooling_degree_days!$F:$F,heating_cooling_degree_days!$A:$A,HDD!$B102,heating_cooling_degree_days!$C:$C,P$4)</f>
        <v>275.5</v>
      </c>
      <c r="Q102" s="13">
        <f>SUMIFS(heating_cooling_degree_days!$F:$F,heating_cooling_degree_days!$A:$A,HDD!$B102,heating_cooling_degree_days!$C:$C,Q$4)</f>
        <v>288.39999999999998</v>
      </c>
      <c r="R102" s="13">
        <f>SUMIFS(heating_cooling_degree_days!$F:$F,heating_cooling_degree_days!$A:$A,HDD!$B102,heating_cooling_degree_days!$C:$C,R$4)</f>
        <v>280.10000000000002</v>
      </c>
      <c r="S102" s="40">
        <f>'Provincial populations'!$N$59*HDD!C102+'Provincial populations'!$M$59*HDD!F102+'Provincial populations'!$L$59*HDD!I102+'Provincial populations'!$K$59*HDD!J102+'Provincial populations'!$J$59*HDD!M102+'Provincial populations'!$I$59*HDD!N102+'Provincial populations'!$H$59*HDD!O102+'Provincial populations'!$G$59*HDD!P102+'Provincial populations'!$F$59*HDD!Q102+'Provincial populations'!$E$59*HDD!R102</f>
        <v>326.22906733794741</v>
      </c>
    </row>
    <row r="103" spans="1:19" x14ac:dyDescent="0.2">
      <c r="A103" s="4">
        <f t="shared" si="4"/>
        <v>1987</v>
      </c>
      <c r="B103" s="16">
        <v>32082</v>
      </c>
      <c r="C103" s="13">
        <f>SUMIFS(heating_cooling_degree_days!$F:$F,heating_cooling_degree_days!$A:$A,HDD!$B103,heating_cooling_degree_days!$C:$C,C$4)</f>
        <v>289.89999999999998</v>
      </c>
      <c r="D103" s="13">
        <f>SUMIFS(heating_cooling_degree_days!$F:$F,heating_cooling_degree_days!$A:$A,HDD!$B103,heating_cooling_degree_days!$C:$C,D$4)</f>
        <v>541.79999999999995</v>
      </c>
      <c r="E103" s="13">
        <f>SUMIFS(heating_cooling_degree_days!$F:$F,heating_cooling_degree_days!$A:$A,HDD!$B103,heating_cooling_degree_days!$C:$C,E$4)</f>
        <v>479.3</v>
      </c>
      <c r="F103" s="18">
        <f t="shared" si="7"/>
        <v>509.57655259323428</v>
      </c>
      <c r="G103" s="13">
        <f>SUMIFS(heating_cooling_degree_days!$F:$F,heating_cooling_degree_days!$A:$A,HDD!$B103,heating_cooling_degree_days!$C:$C,G$4)</f>
        <v>559.29999999999995</v>
      </c>
      <c r="H103" s="13">
        <f>SUMIFS(heating_cooling_degree_days!$F:$F,heating_cooling_degree_days!$A:$A,HDD!$B103,heating_cooling_degree_days!$C:$C,H$4)</f>
        <v>563.29999999999995</v>
      </c>
      <c r="I103" s="18">
        <f t="shared" si="5"/>
        <v>561.52614148540067</v>
      </c>
      <c r="J103" s="13">
        <f>SUMIFS(heating_cooling_degree_days!$F:$F,heating_cooling_degree_days!$A:$A,HDD!$B103,heating_cooling_degree_days!$C:$C,J$4)</f>
        <v>564</v>
      </c>
      <c r="K103" s="13">
        <f>SUMIFS(heating_cooling_degree_days!$F:$F,heating_cooling_degree_days!$A:$A,HDD!$B103,heating_cooling_degree_days!$C:$C,K$4)</f>
        <v>533.20000000000005</v>
      </c>
      <c r="L103" s="13">
        <f>SUMIFS(heating_cooling_degree_days!$F:$F,heating_cooling_degree_days!$A:$A,HDD!$B103,heating_cooling_degree_days!$C:$C,L$4)</f>
        <v>437.8</v>
      </c>
      <c r="M103" s="18">
        <f t="shared" si="6"/>
        <v>454.63661639962299</v>
      </c>
      <c r="N103" s="13">
        <f>SUMIFS(heating_cooling_degree_days!$F:$F,heating_cooling_degree_days!$A:$A,HDD!$B103,heating_cooling_degree_days!$C:$C,N$4)</f>
        <v>514.1</v>
      </c>
      <c r="O103" s="13">
        <f>SUMIFS(heating_cooling_degree_days!$F:$F,heating_cooling_degree_days!$A:$A,HDD!$B103,heating_cooling_degree_days!$C:$C,O$4)</f>
        <v>511.6</v>
      </c>
      <c r="P103" s="13">
        <f>SUMIFS(heating_cooling_degree_days!$F:$F,heating_cooling_degree_days!$A:$A,HDD!$B103,heating_cooling_degree_days!$C:$C,P$4)</f>
        <v>487.3</v>
      </c>
      <c r="Q103" s="13">
        <f>SUMIFS(heating_cooling_degree_days!$F:$F,heating_cooling_degree_days!$A:$A,HDD!$B103,heating_cooling_degree_days!$C:$C,Q$4)</f>
        <v>502</v>
      </c>
      <c r="R103" s="13">
        <f>SUMIFS(heating_cooling_degree_days!$F:$F,heating_cooling_degree_days!$A:$A,HDD!$B103,heating_cooling_degree_days!$C:$C,R$4)</f>
        <v>491.8</v>
      </c>
      <c r="S103" s="40">
        <f>'Provincial populations'!$N$59*HDD!C103+'Provincial populations'!$M$59*HDD!F103+'Provincial populations'!$L$59*HDD!I103+'Provincial populations'!$K$59*HDD!J103+'Provincial populations'!$J$59*HDD!M103+'Provincial populations'!$I$59*HDD!N103+'Provincial populations'!$H$59*HDD!O103+'Provincial populations'!$G$59*HDD!P103+'Provincial populations'!$F$59*HDD!Q103+'Provincial populations'!$E$59*HDD!R103</f>
        <v>467.00467896459594</v>
      </c>
    </row>
    <row r="104" spans="1:19" x14ac:dyDescent="0.2">
      <c r="A104" s="4">
        <f t="shared" si="4"/>
        <v>1987</v>
      </c>
      <c r="B104" s="16">
        <v>32112</v>
      </c>
      <c r="C104" s="13">
        <f>SUMIFS(heating_cooling_degree_days!$F:$F,heating_cooling_degree_days!$A:$A,HDD!$B104,heating_cooling_degree_days!$C:$C,C$4)</f>
        <v>447.7</v>
      </c>
      <c r="D104" s="13">
        <f>SUMIFS(heating_cooling_degree_days!$F:$F,heating_cooling_degree_days!$A:$A,HDD!$B104,heating_cooling_degree_days!$C:$C,D$4)</f>
        <v>717</v>
      </c>
      <c r="E104" s="13">
        <f>SUMIFS(heating_cooling_degree_days!$F:$F,heating_cooling_degree_days!$A:$A,HDD!$B104,heating_cooling_degree_days!$C:$C,E$4)</f>
        <v>647.79999999999995</v>
      </c>
      <c r="F104" s="18">
        <f t="shared" si="7"/>
        <v>681.32219903122905</v>
      </c>
      <c r="G104" s="13">
        <f>SUMIFS(heating_cooling_degree_days!$F:$F,heating_cooling_degree_days!$A:$A,HDD!$B104,heating_cooling_degree_days!$C:$C,G$4)</f>
        <v>773.2</v>
      </c>
      <c r="H104" s="13">
        <f>SUMIFS(heating_cooling_degree_days!$F:$F,heating_cooling_degree_days!$A:$A,HDD!$B104,heating_cooling_degree_days!$C:$C,H$4)</f>
        <v>812.3</v>
      </c>
      <c r="I104" s="18">
        <f t="shared" si="5"/>
        <v>794.96053301979225</v>
      </c>
      <c r="J104" s="13">
        <f>SUMIFS(heating_cooling_degree_days!$F:$F,heating_cooling_degree_days!$A:$A,HDD!$B104,heating_cooling_degree_days!$C:$C,J$4)</f>
        <v>811.5</v>
      </c>
      <c r="K104" s="13">
        <f>SUMIFS(heating_cooling_degree_days!$F:$F,heating_cooling_degree_days!$A:$A,HDD!$B104,heating_cooling_degree_days!$C:$C,K$4)</f>
        <v>680.5</v>
      </c>
      <c r="L104" s="13">
        <f>SUMIFS(heating_cooling_degree_days!$F:$F,heating_cooling_degree_days!$A:$A,HDD!$B104,heating_cooling_degree_days!$C:$C,L$4)</f>
        <v>565.5</v>
      </c>
      <c r="M104" s="18">
        <f t="shared" si="6"/>
        <v>585.79571159283694</v>
      </c>
      <c r="N104" s="13">
        <f>SUMIFS(heating_cooling_degree_days!$F:$F,heating_cooling_degree_days!$A:$A,HDD!$B104,heating_cooling_degree_days!$C:$C,N$4)</f>
        <v>661</v>
      </c>
      <c r="O104" s="13">
        <f>SUMIFS(heating_cooling_degree_days!$F:$F,heating_cooling_degree_days!$A:$A,HDD!$B104,heating_cooling_degree_days!$C:$C,O$4)</f>
        <v>710</v>
      </c>
      <c r="P104" s="13">
        <f>SUMIFS(heating_cooling_degree_days!$F:$F,heating_cooling_degree_days!$A:$A,HDD!$B104,heating_cooling_degree_days!$C:$C,P$4)</f>
        <v>663.7</v>
      </c>
      <c r="Q104" s="13">
        <f>SUMIFS(heating_cooling_degree_days!$F:$F,heating_cooling_degree_days!$A:$A,HDD!$B104,heating_cooling_degree_days!$C:$C,Q$4)</f>
        <v>684</v>
      </c>
      <c r="R104" s="13">
        <f>SUMIFS(heating_cooling_degree_days!$F:$F,heating_cooling_degree_days!$A:$A,HDD!$B104,heating_cooling_degree_days!$C:$C,R$4)</f>
        <v>623.4</v>
      </c>
      <c r="S104" s="40">
        <f>'Provincial populations'!$N$59*HDD!C104+'Provincial populations'!$M$59*HDD!F104+'Provincial populations'!$L$59*HDD!I104+'Provincial populations'!$K$59*HDD!J104+'Provincial populations'!$J$59*HDD!M104+'Provincial populations'!$I$59*HDD!N104+'Provincial populations'!$H$59*HDD!O104+'Provincial populations'!$G$59*HDD!P104+'Provincial populations'!$F$59*HDD!Q104+'Provincial populations'!$E$59*HDD!R104</f>
        <v>621.07886883137394</v>
      </c>
    </row>
    <row r="105" spans="1:19" x14ac:dyDescent="0.2">
      <c r="A105" s="4">
        <f t="shared" si="4"/>
        <v>1988</v>
      </c>
      <c r="B105" s="16">
        <v>32143</v>
      </c>
      <c r="C105" s="13">
        <f>SUMIFS(heating_cooling_degree_days!$F:$F,heating_cooling_degree_days!$A:$A,HDD!$B105,heating_cooling_degree_days!$C:$C,C$4)</f>
        <v>450.6</v>
      </c>
      <c r="D105" s="13">
        <f>SUMIFS(heating_cooling_degree_days!$F:$F,heating_cooling_degree_days!$A:$A,HDD!$B105,heating_cooling_degree_days!$C:$C,D$4)</f>
        <v>931.5</v>
      </c>
      <c r="E105" s="13">
        <f>SUMIFS(heating_cooling_degree_days!$F:$F,heating_cooling_degree_days!$A:$A,HDD!$B105,heating_cooling_degree_days!$C:$C,E$4)</f>
        <v>821.3</v>
      </c>
      <c r="F105" s="18">
        <f t="shared" si="7"/>
        <v>874.68361753239083</v>
      </c>
      <c r="G105" s="13">
        <f>SUMIFS(heating_cooling_degree_days!$F:$F,heating_cooling_degree_days!$A:$A,HDD!$B105,heating_cooling_degree_days!$C:$C,G$4)</f>
        <v>1047.8</v>
      </c>
      <c r="H105" s="13">
        <f>SUMIFS(heating_cooling_degree_days!$F:$F,heating_cooling_degree_days!$A:$A,HDD!$B105,heating_cooling_degree_days!$C:$C,H$4)</f>
        <v>1103.9000000000001</v>
      </c>
      <c r="I105" s="18">
        <f t="shared" si="5"/>
        <v>1079.0216343327456</v>
      </c>
      <c r="J105" s="13">
        <f>SUMIFS(heating_cooling_degree_days!$F:$F,heating_cooling_degree_days!$A:$A,HDD!$B105,heating_cooling_degree_days!$C:$C,J$4)</f>
        <v>1123.7</v>
      </c>
      <c r="K105" s="13">
        <f>SUMIFS(heating_cooling_degree_days!$F:$F,heating_cooling_degree_days!$A:$A,HDD!$B105,heating_cooling_degree_days!$C:$C,K$4)</f>
        <v>840.4</v>
      </c>
      <c r="L105" s="13">
        <f>SUMIFS(heating_cooling_degree_days!$F:$F,heating_cooling_degree_days!$A:$A,HDD!$B105,heating_cooling_degree_days!$C:$C,L$4)</f>
        <v>698.8</v>
      </c>
      <c r="M105" s="18">
        <f t="shared" si="6"/>
        <v>723.79019792648432</v>
      </c>
      <c r="N105" s="13">
        <f>SUMIFS(heating_cooling_degree_days!$F:$F,heating_cooling_degree_days!$A:$A,HDD!$B105,heating_cooling_degree_days!$C:$C,N$4)</f>
        <v>807.8</v>
      </c>
      <c r="O105" s="13">
        <f>SUMIFS(heating_cooling_degree_days!$F:$F,heating_cooling_degree_days!$A:$A,HDD!$B105,heating_cooling_degree_days!$C:$C,O$4)</f>
        <v>808.4</v>
      </c>
      <c r="P105" s="13">
        <f>SUMIFS(heating_cooling_degree_days!$F:$F,heating_cooling_degree_days!$A:$A,HDD!$B105,heating_cooling_degree_days!$C:$C,P$4)</f>
        <v>720.5</v>
      </c>
      <c r="Q105" s="13">
        <f>SUMIFS(heating_cooling_degree_days!$F:$F,heating_cooling_degree_days!$A:$A,HDD!$B105,heating_cooling_degree_days!$C:$C,Q$4)</f>
        <v>788.5</v>
      </c>
      <c r="R105" s="13">
        <f>SUMIFS(heating_cooling_degree_days!$F:$F,heating_cooling_degree_days!$A:$A,HDD!$B105,heating_cooling_degree_days!$C:$C,R$4)</f>
        <v>719.3</v>
      </c>
      <c r="S105" s="40">
        <f>'Provincial populations'!$N$60*HDD!C105+'Provincial populations'!$M$60*HDD!F105+'Provincial populations'!$L$60*HDD!I105+'Provincial populations'!$K$60*HDD!J105+'Provincial populations'!$J$60*HDD!M105+'Provincial populations'!$I$60*HDD!N105+'Provincial populations'!$H$60*HDD!O105+'Provincial populations'!$G$60*HDD!P105+'Provincial populations'!$F$60*HDD!Q105+'Provincial populations'!$E$60*HDD!R105</f>
        <v>757.57326522178528</v>
      </c>
    </row>
    <row r="106" spans="1:19" x14ac:dyDescent="0.2">
      <c r="A106" s="4">
        <f t="shared" si="4"/>
        <v>1988</v>
      </c>
      <c r="B106" s="16">
        <v>32174</v>
      </c>
      <c r="C106" s="13">
        <f>SUMIFS(heating_cooling_degree_days!$F:$F,heating_cooling_degree_days!$A:$A,HDD!$B106,heating_cooling_degree_days!$C:$C,C$4)</f>
        <v>360.3</v>
      </c>
      <c r="D106" s="13">
        <f>SUMIFS(heating_cooling_degree_days!$F:$F,heating_cooling_degree_days!$A:$A,HDD!$B106,heating_cooling_degree_days!$C:$C,D$4)</f>
        <v>771.6</v>
      </c>
      <c r="E106" s="13">
        <f>SUMIFS(heating_cooling_degree_days!$F:$F,heating_cooling_degree_days!$A:$A,HDD!$B106,heating_cooling_degree_days!$C:$C,E$4)</f>
        <v>632.70000000000005</v>
      </c>
      <c r="F106" s="18">
        <f t="shared" si="7"/>
        <v>699.986610483204</v>
      </c>
      <c r="G106" s="13">
        <f>SUMIFS(heating_cooling_degree_days!$F:$F,heating_cooling_degree_days!$A:$A,HDD!$B106,heating_cooling_degree_days!$C:$C,G$4)</f>
        <v>889.3</v>
      </c>
      <c r="H106" s="13">
        <f>SUMIFS(heating_cooling_degree_days!$F:$F,heating_cooling_degree_days!$A:$A,HDD!$B106,heating_cooling_degree_days!$C:$C,H$4)</f>
        <v>912.2</v>
      </c>
      <c r="I106" s="18">
        <f t="shared" si="5"/>
        <v>902.04466000391926</v>
      </c>
      <c r="J106" s="13">
        <f>SUMIFS(heating_cooling_degree_days!$F:$F,heating_cooling_degree_days!$A:$A,HDD!$B106,heating_cooling_degree_days!$C:$C,J$4)</f>
        <v>976.3</v>
      </c>
      <c r="K106" s="13">
        <f>SUMIFS(heating_cooling_degree_days!$F:$F,heating_cooling_degree_days!$A:$A,HDD!$B106,heating_cooling_degree_days!$C:$C,K$4)</f>
        <v>791.9</v>
      </c>
      <c r="L106" s="13">
        <f>SUMIFS(heating_cooling_degree_days!$F:$F,heating_cooling_degree_days!$A:$A,HDD!$B106,heating_cooling_degree_days!$C:$C,L$4)</f>
        <v>718.2</v>
      </c>
      <c r="M106" s="18">
        <f t="shared" si="6"/>
        <v>731.20690386427896</v>
      </c>
      <c r="N106" s="13">
        <f>SUMIFS(heating_cooling_degree_days!$F:$F,heating_cooling_degree_days!$A:$A,HDD!$B106,heating_cooling_degree_days!$C:$C,N$4)</f>
        <v>745.8</v>
      </c>
      <c r="O106" s="13">
        <f>SUMIFS(heating_cooling_degree_days!$F:$F,heating_cooling_degree_days!$A:$A,HDD!$B106,heating_cooling_degree_days!$C:$C,O$4)</f>
        <v>731.1</v>
      </c>
      <c r="P106" s="13">
        <f>SUMIFS(heating_cooling_degree_days!$F:$F,heating_cooling_degree_days!$A:$A,HDD!$B106,heating_cooling_degree_days!$C:$C,P$4)</f>
        <v>665.1</v>
      </c>
      <c r="Q106" s="13">
        <f>SUMIFS(heating_cooling_degree_days!$F:$F,heating_cooling_degree_days!$A:$A,HDD!$B106,heating_cooling_degree_days!$C:$C,Q$4)</f>
        <v>755.2</v>
      </c>
      <c r="R106" s="13">
        <f>SUMIFS(heating_cooling_degree_days!$F:$F,heating_cooling_degree_days!$A:$A,HDD!$B106,heating_cooling_degree_days!$C:$C,R$4)</f>
        <v>633.4</v>
      </c>
      <c r="S106" s="40">
        <f>'Provincial populations'!$N$60*HDD!C106+'Provincial populations'!$M$60*HDD!F106+'Provincial populations'!$L$60*HDD!I106+'Provincial populations'!$K$60*HDD!J106+'Provincial populations'!$J$60*HDD!M106+'Provincial populations'!$I$60*HDD!N106+'Provincial populations'!$H$60*HDD!O106+'Provincial populations'!$G$60*HDD!P106+'Provincial populations'!$F$60*HDD!Q106+'Provincial populations'!$E$60*HDD!R106</f>
        <v>699.13579079987903</v>
      </c>
    </row>
    <row r="107" spans="1:19" x14ac:dyDescent="0.2">
      <c r="A107" s="4">
        <f t="shared" si="4"/>
        <v>1988</v>
      </c>
      <c r="B107" s="16">
        <v>32203</v>
      </c>
      <c r="C107" s="13">
        <f>SUMIFS(heating_cooling_degree_days!$F:$F,heating_cooling_degree_days!$A:$A,HDD!$B107,heating_cooling_degree_days!$C:$C,C$4)</f>
        <v>345.8</v>
      </c>
      <c r="D107" s="13">
        <f>SUMIFS(heating_cooling_degree_days!$F:$F,heating_cooling_degree_days!$A:$A,HDD!$B107,heating_cooling_degree_days!$C:$C,D$4)</f>
        <v>515.70000000000005</v>
      </c>
      <c r="E107" s="13">
        <f>SUMIFS(heating_cooling_degree_days!$F:$F,heating_cooling_degree_days!$A:$A,HDD!$B107,heating_cooling_degree_days!$C:$C,E$4)</f>
        <v>529.5</v>
      </c>
      <c r="F107" s="18">
        <f t="shared" si="7"/>
        <v>522.81493718741388</v>
      </c>
      <c r="G107" s="13">
        <f>SUMIFS(heating_cooling_degree_days!$F:$F,heating_cooling_degree_days!$A:$A,HDD!$B107,heating_cooling_degree_days!$C:$C,G$4)</f>
        <v>632.4</v>
      </c>
      <c r="H107" s="13">
        <f>SUMIFS(heating_cooling_degree_days!$F:$F,heating_cooling_degree_days!$A:$A,HDD!$B107,heating_cooling_degree_days!$C:$C,H$4)</f>
        <v>675.2</v>
      </c>
      <c r="I107" s="18">
        <f t="shared" si="5"/>
        <v>656.21971389378791</v>
      </c>
      <c r="J107" s="13">
        <f>SUMIFS(heating_cooling_degree_days!$F:$F,heating_cooling_degree_days!$A:$A,HDD!$B107,heating_cooling_degree_days!$C:$C,J$4)</f>
        <v>697.9</v>
      </c>
      <c r="K107" s="13">
        <f>SUMIFS(heating_cooling_degree_days!$F:$F,heating_cooling_degree_days!$A:$A,HDD!$B107,heating_cooling_degree_days!$C:$C,K$4)</f>
        <v>659.4</v>
      </c>
      <c r="L107" s="13">
        <f>SUMIFS(heating_cooling_degree_days!$F:$F,heating_cooling_degree_days!$A:$A,HDD!$B107,heating_cooling_degree_days!$C:$C,L$4)</f>
        <v>580.5</v>
      </c>
      <c r="M107" s="18">
        <f t="shared" si="6"/>
        <v>594.42462299717249</v>
      </c>
      <c r="N107" s="13">
        <f>SUMIFS(heating_cooling_degree_days!$F:$F,heating_cooling_degree_days!$A:$A,HDD!$B107,heating_cooling_degree_days!$C:$C,N$4)</f>
        <v>642.79999999999995</v>
      </c>
      <c r="O107" s="13">
        <f>SUMIFS(heating_cooling_degree_days!$F:$F,heating_cooling_degree_days!$A:$A,HDD!$B107,heating_cooling_degree_days!$C:$C,O$4)</f>
        <v>612.20000000000005</v>
      </c>
      <c r="P107" s="13">
        <f>SUMIFS(heating_cooling_degree_days!$F:$F,heating_cooling_degree_days!$A:$A,HDD!$B107,heating_cooling_degree_days!$C:$C,P$4)</f>
        <v>602.70000000000005</v>
      </c>
      <c r="Q107" s="13">
        <f>SUMIFS(heating_cooling_degree_days!$F:$F,heating_cooling_degree_days!$A:$A,HDD!$B107,heating_cooling_degree_days!$C:$C,Q$4)</f>
        <v>664.4</v>
      </c>
      <c r="R107" s="13">
        <f>SUMIFS(heating_cooling_degree_days!$F:$F,heating_cooling_degree_days!$A:$A,HDD!$B107,heating_cooling_degree_days!$C:$C,R$4)</f>
        <v>606.5</v>
      </c>
      <c r="S107" s="40">
        <f>'Provincial populations'!$N$60*HDD!C107+'Provincial populations'!$M$60*HDD!F107+'Provincial populations'!$L$60*HDD!I107+'Provincial populations'!$K$60*HDD!J107+'Provincial populations'!$J$60*HDD!M107+'Provincial populations'!$I$60*HDD!N107+'Provincial populations'!$H$60*HDD!O107+'Provincial populations'!$G$60*HDD!P107+'Provincial populations'!$F$60*HDD!Q107+'Provincial populations'!$E$60*HDD!R107</f>
        <v>577.45623156021156</v>
      </c>
    </row>
    <row r="108" spans="1:19" x14ac:dyDescent="0.2">
      <c r="A108" s="4">
        <f t="shared" si="4"/>
        <v>1988</v>
      </c>
      <c r="B108" s="16">
        <v>32234</v>
      </c>
      <c r="C108" s="13">
        <f>SUMIFS(heating_cooling_degree_days!$F:$F,heating_cooling_degree_days!$A:$A,HDD!$B108,heating_cooling_degree_days!$C:$C,C$4)</f>
        <v>251.4</v>
      </c>
      <c r="D108" s="13">
        <f>SUMIFS(heating_cooling_degree_days!$F:$F,heating_cooling_degree_days!$A:$A,HDD!$B108,heating_cooling_degree_days!$C:$C,D$4)</f>
        <v>360.6</v>
      </c>
      <c r="E108" s="13">
        <f>SUMIFS(heating_cooling_degree_days!$F:$F,heating_cooling_degree_days!$A:$A,HDD!$B108,heating_cooling_degree_days!$C:$C,E$4)</f>
        <v>349.8</v>
      </c>
      <c r="F108" s="18">
        <f t="shared" si="7"/>
        <v>355.03178828811087</v>
      </c>
      <c r="G108" s="13">
        <f>SUMIFS(heating_cooling_degree_days!$F:$F,heating_cooling_degree_days!$A:$A,HDD!$B108,heating_cooling_degree_days!$C:$C,G$4)</f>
        <v>374.4</v>
      </c>
      <c r="H108" s="13">
        <f>SUMIFS(heating_cooling_degree_days!$F:$F,heating_cooling_degree_days!$A:$A,HDD!$B108,heating_cooling_degree_days!$C:$C,H$4)</f>
        <v>388.5</v>
      </c>
      <c r="I108" s="18">
        <f t="shared" si="5"/>
        <v>382.24714873603762</v>
      </c>
      <c r="J108" s="13">
        <f>SUMIFS(heating_cooling_degree_days!$F:$F,heating_cooling_degree_days!$A:$A,HDD!$B108,heating_cooling_degree_days!$C:$C,J$4)</f>
        <v>389.3</v>
      </c>
      <c r="K108" s="13">
        <f>SUMIFS(heating_cooling_degree_days!$F:$F,heating_cooling_degree_days!$A:$A,HDD!$B108,heating_cooling_degree_days!$C:$C,K$4)</f>
        <v>360.7</v>
      </c>
      <c r="L108" s="13">
        <f>SUMIFS(heating_cooling_degree_days!$F:$F,heating_cooling_degree_days!$A:$A,HDD!$B108,heating_cooling_degree_days!$C:$C,L$4)</f>
        <v>362.7</v>
      </c>
      <c r="M108" s="18">
        <f t="shared" si="6"/>
        <v>362.34703110273324</v>
      </c>
      <c r="N108" s="13">
        <f>SUMIFS(heating_cooling_degree_days!$F:$F,heating_cooling_degree_days!$A:$A,HDD!$B108,heating_cooling_degree_days!$C:$C,N$4)</f>
        <v>339.8</v>
      </c>
      <c r="O108" s="13">
        <f>SUMIFS(heating_cooling_degree_days!$F:$F,heating_cooling_degree_days!$A:$A,HDD!$B108,heating_cooling_degree_days!$C:$C,O$4)</f>
        <v>437.9</v>
      </c>
      <c r="P108" s="13">
        <f>SUMIFS(heating_cooling_degree_days!$F:$F,heating_cooling_degree_days!$A:$A,HDD!$B108,heating_cooling_degree_days!$C:$C,P$4)</f>
        <v>438.2</v>
      </c>
      <c r="Q108" s="13">
        <f>SUMIFS(heating_cooling_degree_days!$F:$F,heating_cooling_degree_days!$A:$A,HDD!$B108,heating_cooling_degree_days!$C:$C,Q$4)</f>
        <v>476.3</v>
      </c>
      <c r="R108" s="13">
        <f>SUMIFS(heating_cooling_degree_days!$F:$F,heating_cooling_degree_days!$A:$A,HDD!$B108,heating_cooling_degree_days!$C:$C,R$4)</f>
        <v>512.5</v>
      </c>
      <c r="S108" s="40">
        <f>'Provincial populations'!$N$60*HDD!C108+'Provincial populations'!$M$60*HDD!F108+'Provincial populations'!$L$60*HDD!I108+'Provincial populations'!$K$60*HDD!J108+'Provincial populations'!$J$60*HDD!M108+'Provincial populations'!$I$60*HDD!N108+'Provincial populations'!$H$60*HDD!O108+'Provincial populations'!$G$60*HDD!P108+'Provincial populations'!$F$60*HDD!Q108+'Provincial populations'!$E$60*HDD!R108</f>
        <v>352.15332694843289</v>
      </c>
    </row>
    <row r="109" spans="1:19" x14ac:dyDescent="0.2">
      <c r="A109" s="4">
        <f t="shared" si="4"/>
        <v>1988</v>
      </c>
      <c r="B109" s="16">
        <v>32264</v>
      </c>
      <c r="C109" s="13">
        <f>SUMIFS(heating_cooling_degree_days!$F:$F,heating_cooling_degree_days!$A:$A,HDD!$B109,heating_cooling_degree_days!$C:$C,C$4)</f>
        <v>175.3</v>
      </c>
      <c r="D109" s="13">
        <f>SUMIFS(heating_cooling_degree_days!$F:$F,heating_cooling_degree_days!$A:$A,HDD!$B109,heating_cooling_degree_days!$C:$C,D$4)</f>
        <v>170.9</v>
      </c>
      <c r="E109" s="13">
        <f>SUMIFS(heating_cooling_degree_days!$F:$F,heating_cooling_degree_days!$A:$A,HDD!$B109,heating_cooling_degree_days!$C:$C,E$4)</f>
        <v>173.8</v>
      </c>
      <c r="F109" s="18">
        <f t="shared" si="7"/>
        <v>172.39516795967393</v>
      </c>
      <c r="G109" s="13">
        <f>SUMIFS(heating_cooling_degree_days!$F:$F,heating_cooling_degree_days!$A:$A,HDD!$B109,heating_cooling_degree_days!$C:$C,G$4)</f>
        <v>131</v>
      </c>
      <c r="H109" s="13">
        <f>SUMIFS(heating_cooling_degree_days!$F:$F,heating_cooling_degree_days!$A:$A,HDD!$B109,heating_cooling_degree_days!$C:$C,H$4)</f>
        <v>113.2</v>
      </c>
      <c r="I109" s="18">
        <f t="shared" si="5"/>
        <v>121.09367038996669</v>
      </c>
      <c r="J109" s="13">
        <f>SUMIFS(heating_cooling_degree_days!$F:$F,heating_cooling_degree_days!$A:$A,HDD!$B109,heating_cooling_degree_days!$C:$C,J$4)</f>
        <v>146.5</v>
      </c>
      <c r="K109" s="13">
        <f>SUMIFS(heating_cooling_degree_days!$F:$F,heating_cooling_degree_days!$A:$A,HDD!$B109,heating_cooling_degree_days!$C:$C,K$4)</f>
        <v>112.8</v>
      </c>
      <c r="L109" s="13">
        <f>SUMIFS(heating_cooling_degree_days!$F:$F,heating_cooling_degree_days!$A:$A,HDD!$B109,heating_cooling_degree_days!$C:$C,L$4)</f>
        <v>145</v>
      </c>
      <c r="M109" s="18">
        <f t="shared" si="6"/>
        <v>139.31720075400565</v>
      </c>
      <c r="N109" s="13">
        <f>SUMIFS(heating_cooling_degree_days!$F:$F,heating_cooling_degree_days!$A:$A,HDD!$B109,heating_cooling_degree_days!$C:$C,N$4)</f>
        <v>108.7</v>
      </c>
      <c r="O109" s="13">
        <f>SUMIFS(heating_cooling_degree_days!$F:$F,heating_cooling_degree_days!$A:$A,HDD!$B109,heating_cooling_degree_days!$C:$C,O$4)</f>
        <v>252.2</v>
      </c>
      <c r="P109" s="13">
        <f>SUMIFS(heating_cooling_degree_days!$F:$F,heating_cooling_degree_days!$A:$A,HDD!$B109,heating_cooling_degree_days!$C:$C,P$4)</f>
        <v>222.6</v>
      </c>
      <c r="Q109" s="13">
        <f>SUMIFS(heating_cooling_degree_days!$F:$F,heating_cooling_degree_days!$A:$A,HDD!$B109,heating_cooling_degree_days!$C:$C,Q$4)</f>
        <v>236.8</v>
      </c>
      <c r="R109" s="13">
        <f>SUMIFS(heating_cooling_degree_days!$F:$F,heating_cooling_degree_days!$A:$A,HDD!$B109,heating_cooling_degree_days!$C:$C,R$4)</f>
        <v>285.7</v>
      </c>
      <c r="S109" s="40">
        <f>'Provincial populations'!$N$60*HDD!C109+'Provincial populations'!$M$60*HDD!F109+'Provincial populations'!$L$60*HDD!I109+'Provincial populations'!$K$60*HDD!J109+'Provincial populations'!$J$60*HDD!M109+'Provincial populations'!$I$60*HDD!N109+'Provincial populations'!$H$60*HDD!O109+'Provincial populations'!$G$60*HDD!P109+'Provincial populations'!$F$60*HDD!Q109+'Provincial populations'!$E$60*HDD!R109</f>
        <v>147.36569262397057</v>
      </c>
    </row>
    <row r="110" spans="1:19" x14ac:dyDescent="0.2">
      <c r="A110" s="4">
        <f t="shared" si="4"/>
        <v>1988</v>
      </c>
      <c r="B110" s="16">
        <v>32295</v>
      </c>
      <c r="C110" s="13">
        <f>SUMIFS(heating_cooling_degree_days!$F:$F,heating_cooling_degree_days!$A:$A,HDD!$B110,heating_cooling_degree_days!$C:$C,C$4)</f>
        <v>89.9</v>
      </c>
      <c r="D110" s="13">
        <f>SUMIFS(heating_cooling_degree_days!$F:$F,heating_cooling_degree_days!$A:$A,HDD!$B110,heating_cooling_degree_days!$C:$C,D$4)</f>
        <v>71.2</v>
      </c>
      <c r="E110" s="13">
        <f>SUMIFS(heating_cooling_degree_days!$F:$F,heating_cooling_degree_days!$A:$A,HDD!$B110,heating_cooling_degree_days!$C:$C,E$4)</f>
        <v>70.5</v>
      </c>
      <c r="F110" s="18">
        <f t="shared" si="7"/>
        <v>70.839097389044213</v>
      </c>
      <c r="G110" s="13">
        <f>SUMIFS(heating_cooling_degree_days!$F:$F,heating_cooling_degree_days!$A:$A,HDD!$B110,heating_cooling_degree_days!$C:$C,G$4)</f>
        <v>10.9</v>
      </c>
      <c r="H110" s="13">
        <f>SUMIFS(heating_cooling_degree_days!$F:$F,heating_cooling_degree_days!$A:$A,HDD!$B110,heating_cooling_degree_days!$C:$C,H$4)</f>
        <v>18.5</v>
      </c>
      <c r="I110" s="18">
        <f t="shared" si="5"/>
        <v>15.129668822261415</v>
      </c>
      <c r="J110" s="13">
        <f>SUMIFS(heating_cooling_degree_days!$F:$F,heating_cooling_degree_days!$A:$A,HDD!$B110,heating_cooling_degree_days!$C:$C,J$4)</f>
        <v>11.6</v>
      </c>
      <c r="K110" s="13">
        <f>SUMIFS(heating_cooling_degree_days!$F:$F,heating_cooling_degree_days!$A:$A,HDD!$B110,heating_cooling_degree_days!$C:$C,K$4)</f>
        <v>70.099999999999994</v>
      </c>
      <c r="L110" s="13">
        <f>SUMIFS(heating_cooling_degree_days!$F:$F,heating_cooling_degree_days!$A:$A,HDD!$B110,heating_cooling_degree_days!$C:$C,L$4)</f>
        <v>69.5</v>
      </c>
      <c r="M110" s="18">
        <f t="shared" si="6"/>
        <v>69.605890669180013</v>
      </c>
      <c r="N110" s="13">
        <f>SUMIFS(heating_cooling_degree_days!$F:$F,heating_cooling_degree_days!$A:$A,HDD!$B110,heating_cooling_degree_days!$C:$C,N$4)</f>
        <v>77.3</v>
      </c>
      <c r="O110" s="13">
        <f>SUMIFS(heating_cooling_degree_days!$F:$F,heating_cooling_degree_days!$A:$A,HDD!$B110,heating_cooling_degree_days!$C:$C,O$4)</f>
        <v>152.6</v>
      </c>
      <c r="P110" s="13">
        <f>SUMIFS(heating_cooling_degree_days!$F:$F,heating_cooling_degree_days!$A:$A,HDD!$B110,heating_cooling_degree_days!$C:$C,P$4)</f>
        <v>147.69999999999999</v>
      </c>
      <c r="Q110" s="13">
        <f>SUMIFS(heating_cooling_degree_days!$F:$F,heating_cooling_degree_days!$A:$A,HDD!$B110,heating_cooling_degree_days!$C:$C,Q$4)</f>
        <v>171.4</v>
      </c>
      <c r="R110" s="13">
        <f>SUMIFS(heating_cooling_degree_days!$F:$F,heating_cooling_degree_days!$A:$A,HDD!$B110,heating_cooling_degree_days!$C:$C,R$4)</f>
        <v>197.7</v>
      </c>
      <c r="S110" s="40">
        <f>'Provincial populations'!$N$60*HDD!C110+'Provincial populations'!$M$60*HDD!F110+'Provincial populations'!$L$60*HDD!I110+'Provincial populations'!$K$60*HDD!J110+'Provincial populations'!$J$60*HDD!M110+'Provincial populations'!$I$60*HDD!N110+'Provincial populations'!$H$60*HDD!O110+'Provincial populations'!$G$60*HDD!P110+'Provincial populations'!$F$60*HDD!Q110+'Provincial populations'!$E$60*HDD!R110</f>
        <v>77.468598668599952</v>
      </c>
    </row>
    <row r="111" spans="1:19" x14ac:dyDescent="0.2">
      <c r="A111" s="4">
        <f t="shared" si="4"/>
        <v>1988</v>
      </c>
      <c r="B111" s="16">
        <v>32325</v>
      </c>
      <c r="C111" s="13">
        <f>SUMIFS(heating_cooling_degree_days!$F:$F,heating_cooling_degree_days!$A:$A,HDD!$B111,heating_cooling_degree_days!$C:$C,C$4)</f>
        <v>36.299999999999997</v>
      </c>
      <c r="D111" s="13">
        <f>SUMIFS(heating_cooling_degree_days!$F:$F,heating_cooling_degree_days!$A:$A,HDD!$B111,heating_cooling_degree_days!$C:$C,D$4)</f>
        <v>79.5</v>
      </c>
      <c r="E111" s="13">
        <f>SUMIFS(heating_cooling_degree_days!$F:$F,heating_cooling_degree_days!$A:$A,HDD!$B111,heating_cooling_degree_days!$C:$C,E$4)</f>
        <v>66.3</v>
      </c>
      <c r="F111" s="18">
        <f t="shared" si="7"/>
        <v>72.694407907691101</v>
      </c>
      <c r="G111" s="13">
        <f>SUMIFS(heating_cooling_degree_days!$F:$F,heating_cooling_degree_days!$A:$A,HDD!$B111,heating_cooling_degree_days!$C:$C,G$4)</f>
        <v>10</v>
      </c>
      <c r="H111" s="13">
        <f>SUMIFS(heating_cooling_degree_days!$F:$F,heating_cooling_degree_days!$A:$A,HDD!$B111,heating_cooling_degree_days!$C:$C,H$4)</f>
        <v>22.9</v>
      </c>
      <c r="I111" s="18">
        <f t="shared" si="5"/>
        <v>17.179306290417401</v>
      </c>
      <c r="J111" s="13">
        <f>SUMIFS(heating_cooling_degree_days!$F:$F,heating_cooling_degree_days!$A:$A,HDD!$B111,heating_cooling_degree_days!$C:$C,J$4)</f>
        <v>7.9</v>
      </c>
      <c r="K111" s="13">
        <f>SUMIFS(heating_cooling_degree_days!$F:$F,heating_cooling_degree_days!$A:$A,HDD!$B111,heating_cooling_degree_days!$C:$C,K$4)</f>
        <v>2.5</v>
      </c>
      <c r="L111" s="13">
        <f>SUMIFS(heating_cooling_degree_days!$F:$F,heating_cooling_degree_days!$A:$A,HDD!$B111,heating_cooling_degree_days!$C:$C,L$4)</f>
        <v>2.8</v>
      </c>
      <c r="M111" s="18">
        <f t="shared" si="6"/>
        <v>2.7470546654099901</v>
      </c>
      <c r="N111" s="13">
        <f>SUMIFS(heating_cooling_degree_days!$F:$F,heating_cooling_degree_days!$A:$A,HDD!$B111,heating_cooling_degree_days!$C:$C,N$4)</f>
        <v>6.4</v>
      </c>
      <c r="O111" s="13">
        <f>SUMIFS(heating_cooling_degree_days!$F:$F,heating_cooling_degree_days!$A:$A,HDD!$B111,heating_cooling_degree_days!$C:$C,O$4)</f>
        <v>34.5</v>
      </c>
      <c r="P111" s="13">
        <f>SUMIFS(heating_cooling_degree_days!$F:$F,heating_cooling_degree_days!$A:$A,HDD!$B111,heating_cooling_degree_days!$C:$C,P$4)</f>
        <v>19.899999999999999</v>
      </c>
      <c r="Q111" s="13">
        <f>SUMIFS(heating_cooling_degree_days!$F:$F,heating_cooling_degree_days!$A:$A,HDD!$B111,heating_cooling_degree_days!$C:$C,Q$4)</f>
        <v>22.5</v>
      </c>
      <c r="R111" s="13">
        <f>SUMIFS(heating_cooling_degree_days!$F:$F,heating_cooling_degree_days!$A:$A,HDD!$B111,heating_cooling_degree_days!$C:$C,R$4)</f>
        <v>95.4</v>
      </c>
      <c r="S111" s="40">
        <f>'Provincial populations'!$N$60*HDD!C111+'Provincial populations'!$M$60*HDD!F111+'Provincial populations'!$L$60*HDD!I111+'Provincial populations'!$K$60*HDD!J111+'Provincial populations'!$J$60*HDD!M111+'Provincial populations'!$I$60*HDD!N111+'Provincial populations'!$H$60*HDD!O111+'Provincial populations'!$G$60*HDD!P111+'Provincial populations'!$F$60*HDD!Q111+'Provincial populations'!$E$60*HDD!R111</f>
        <v>18.274939721937695</v>
      </c>
    </row>
    <row r="112" spans="1:19" x14ac:dyDescent="0.2">
      <c r="A112" s="4">
        <f t="shared" si="4"/>
        <v>1988</v>
      </c>
      <c r="B112" s="16">
        <v>32356</v>
      </c>
      <c r="C112" s="13">
        <f>SUMIFS(heating_cooling_degree_days!$F:$F,heating_cooling_degree_days!$A:$A,HDD!$B112,heating_cooling_degree_days!$C:$C,C$4)</f>
        <v>22.4</v>
      </c>
      <c r="D112" s="13">
        <f>SUMIFS(heating_cooling_degree_days!$F:$F,heating_cooling_degree_days!$A:$A,HDD!$B112,heating_cooling_degree_days!$C:$C,D$4)</f>
        <v>93</v>
      </c>
      <c r="E112" s="13">
        <f>SUMIFS(heating_cooling_degree_days!$F:$F,heating_cooling_degree_days!$A:$A,HDD!$B112,heating_cooling_degree_days!$C:$C,E$4)</f>
        <v>98.6</v>
      </c>
      <c r="F112" s="18">
        <f t="shared" si="7"/>
        <v>95.887220887646194</v>
      </c>
      <c r="G112" s="13">
        <f>SUMIFS(heating_cooling_degree_days!$F:$F,heating_cooling_degree_days!$A:$A,HDD!$B112,heating_cooling_degree_days!$C:$C,G$4)</f>
        <v>39.799999999999997</v>
      </c>
      <c r="H112" s="13">
        <f>SUMIFS(heating_cooling_degree_days!$F:$F,heating_cooling_degree_days!$A:$A,HDD!$B112,heating_cooling_degree_days!$C:$C,H$4)</f>
        <v>62.3</v>
      </c>
      <c r="I112" s="18">
        <f t="shared" si="5"/>
        <v>52.322045855379187</v>
      </c>
      <c r="J112" s="13">
        <f>SUMIFS(heating_cooling_degree_days!$F:$F,heating_cooling_degree_days!$A:$A,HDD!$B112,heating_cooling_degree_days!$C:$C,J$4)</f>
        <v>17.399999999999999</v>
      </c>
      <c r="K112" s="13">
        <f>SUMIFS(heating_cooling_degree_days!$F:$F,heating_cooling_degree_days!$A:$A,HDD!$B112,heating_cooling_degree_days!$C:$C,K$4)</f>
        <v>32.700000000000003</v>
      </c>
      <c r="L112" s="13">
        <f>SUMIFS(heating_cooling_degree_days!$F:$F,heating_cooling_degree_days!$A:$A,HDD!$B112,heating_cooling_degree_days!$C:$C,L$4)</f>
        <v>20.6</v>
      </c>
      <c r="M112" s="18">
        <f t="shared" si="6"/>
        <v>22.735461828463713</v>
      </c>
      <c r="N112" s="13">
        <f>SUMIFS(heating_cooling_degree_days!$F:$F,heating_cooling_degree_days!$A:$A,HDD!$B112,heating_cooling_degree_days!$C:$C,N$4)</f>
        <v>27.9</v>
      </c>
      <c r="O112" s="13">
        <f>SUMIFS(heating_cooling_degree_days!$F:$F,heating_cooling_degree_days!$A:$A,HDD!$B112,heating_cooling_degree_days!$C:$C,O$4)</f>
        <v>49.2</v>
      </c>
      <c r="P112" s="13">
        <f>SUMIFS(heating_cooling_degree_days!$F:$F,heating_cooling_degree_days!$A:$A,HDD!$B112,heating_cooling_degree_days!$C:$C,P$4)</f>
        <v>32.4</v>
      </c>
      <c r="Q112" s="13">
        <f>SUMIFS(heating_cooling_degree_days!$F:$F,heating_cooling_degree_days!$A:$A,HDD!$B112,heating_cooling_degree_days!$C:$C,Q$4)</f>
        <v>47</v>
      </c>
      <c r="R112" s="13">
        <f>SUMIFS(heating_cooling_degree_days!$F:$F,heating_cooling_degree_days!$A:$A,HDD!$B112,heating_cooling_degree_days!$C:$C,R$4)</f>
        <v>85.3</v>
      </c>
      <c r="S112" s="40">
        <f>'Provincial populations'!$N$60*HDD!C112+'Provincial populations'!$M$60*HDD!F112+'Provincial populations'!$L$60*HDD!I112+'Provincial populations'!$K$60*HDD!J112+'Provincial populations'!$J$60*HDD!M112+'Provincial populations'!$I$60*HDD!N112+'Provincial populations'!$H$60*HDD!O112+'Provincial populations'!$G$60*HDD!P112+'Provincial populations'!$F$60*HDD!Q112+'Provincial populations'!$E$60*HDD!R112</f>
        <v>34.072819163606283</v>
      </c>
    </row>
    <row r="113" spans="1:19" x14ac:dyDescent="0.2">
      <c r="A113" s="4">
        <f t="shared" si="4"/>
        <v>1988</v>
      </c>
      <c r="B113" s="16">
        <v>32387</v>
      </c>
      <c r="C113" s="13">
        <f>SUMIFS(heating_cooling_degree_days!$F:$F,heating_cooling_degree_days!$A:$A,HDD!$B113,heating_cooling_degree_days!$C:$C,C$4)</f>
        <v>111.8</v>
      </c>
      <c r="D113" s="13">
        <f>SUMIFS(heating_cooling_degree_days!$F:$F,heating_cooling_degree_days!$A:$A,HDD!$B113,heating_cooling_degree_days!$C:$C,D$4)</f>
        <v>239.2</v>
      </c>
      <c r="E113" s="13">
        <f>SUMIFS(heating_cooling_degree_days!$F:$F,heating_cooling_degree_days!$A:$A,HDD!$B113,heating_cooling_degree_days!$C:$C,E$4)</f>
        <v>220.7</v>
      </c>
      <c r="F113" s="18">
        <f t="shared" si="7"/>
        <v>229.66185956759733</v>
      </c>
      <c r="G113" s="13">
        <f>SUMIFS(heating_cooling_degree_days!$F:$F,heating_cooling_degree_days!$A:$A,HDD!$B113,heating_cooling_degree_days!$C:$C,G$4)</f>
        <v>196.7</v>
      </c>
      <c r="H113" s="13">
        <f>SUMIFS(heating_cooling_degree_days!$F:$F,heating_cooling_degree_days!$A:$A,HDD!$B113,heating_cooling_degree_days!$C:$C,H$4)</f>
        <v>204.6</v>
      </c>
      <c r="I113" s="18">
        <f t="shared" si="5"/>
        <v>201.09662943366646</v>
      </c>
      <c r="J113" s="13">
        <f>SUMIFS(heating_cooling_degree_days!$F:$F,heating_cooling_degree_days!$A:$A,HDD!$B113,heating_cooling_degree_days!$C:$C,J$4)</f>
        <v>165.1</v>
      </c>
      <c r="K113" s="13">
        <f>SUMIFS(heating_cooling_degree_days!$F:$F,heating_cooling_degree_days!$A:$A,HDD!$B113,heating_cooling_degree_days!$C:$C,K$4)</f>
        <v>124</v>
      </c>
      <c r="L113" s="13">
        <f>SUMIFS(heating_cooling_degree_days!$F:$F,heating_cooling_degree_days!$A:$A,HDD!$B113,heating_cooling_degree_days!$C:$C,L$4)</f>
        <v>88.3</v>
      </c>
      <c r="M113" s="18">
        <f t="shared" si="6"/>
        <v>94.600494816211125</v>
      </c>
      <c r="N113" s="13">
        <f>SUMIFS(heating_cooling_degree_days!$F:$F,heating_cooling_degree_days!$A:$A,HDD!$B113,heating_cooling_degree_days!$C:$C,N$4)</f>
        <v>121.6</v>
      </c>
      <c r="O113" s="13">
        <f>SUMIFS(heating_cooling_degree_days!$F:$F,heating_cooling_degree_days!$A:$A,HDD!$B113,heating_cooling_degree_days!$C:$C,O$4)</f>
        <v>180.3</v>
      </c>
      <c r="P113" s="13">
        <f>SUMIFS(heating_cooling_degree_days!$F:$F,heating_cooling_degree_days!$A:$A,HDD!$B113,heating_cooling_degree_days!$C:$C,P$4)</f>
        <v>165.9</v>
      </c>
      <c r="Q113" s="13">
        <f>SUMIFS(heating_cooling_degree_days!$F:$F,heating_cooling_degree_days!$A:$A,HDD!$B113,heating_cooling_degree_days!$C:$C,Q$4)</f>
        <v>165.6</v>
      </c>
      <c r="R113" s="13">
        <f>SUMIFS(heating_cooling_degree_days!$F:$F,heating_cooling_degree_days!$A:$A,HDD!$B113,heating_cooling_degree_days!$C:$C,R$4)</f>
        <v>175.4</v>
      </c>
      <c r="S113" s="40">
        <f>'Provincial populations'!$N$60*HDD!C113+'Provincial populations'!$M$60*HDD!F113+'Provincial populations'!$L$60*HDD!I113+'Provincial populations'!$K$60*HDD!J113+'Provincial populations'!$J$60*HDD!M113+'Provincial populations'!$I$60*HDD!N113+'Provincial populations'!$H$60*HDD!O113+'Provincial populations'!$G$60*HDD!P113+'Provincial populations'!$F$60*HDD!Q113+'Provincial populations'!$E$60*HDD!R113</f>
        <v>129.37109849864947</v>
      </c>
    </row>
    <row r="114" spans="1:19" x14ac:dyDescent="0.2">
      <c r="A114" s="4">
        <f t="shared" si="4"/>
        <v>1988</v>
      </c>
      <c r="B114" s="16">
        <v>32417</v>
      </c>
      <c r="C114" s="13">
        <f>SUMIFS(heating_cooling_degree_days!$F:$F,heating_cooling_degree_days!$A:$A,HDD!$B114,heating_cooling_degree_days!$C:$C,C$4)</f>
        <v>208.9</v>
      </c>
      <c r="D114" s="13">
        <f>SUMIFS(heating_cooling_degree_days!$F:$F,heating_cooling_degree_days!$A:$A,HDD!$B114,heating_cooling_degree_days!$C:$C,D$4)</f>
        <v>369</v>
      </c>
      <c r="E114" s="13">
        <f>SUMIFS(heating_cooling_degree_days!$F:$F,heating_cooling_degree_days!$A:$A,HDD!$B114,heating_cooling_degree_days!$C:$C,E$4)</f>
        <v>346.8</v>
      </c>
      <c r="F114" s="18">
        <f t="shared" si="7"/>
        <v>357.55423148111686</v>
      </c>
      <c r="G114" s="13">
        <f>SUMIFS(heating_cooling_degree_days!$F:$F,heating_cooling_degree_days!$A:$A,HDD!$B114,heating_cooling_degree_days!$C:$C,G$4)</f>
        <v>423.9</v>
      </c>
      <c r="H114" s="13">
        <f>SUMIFS(heating_cooling_degree_days!$F:$F,heating_cooling_degree_days!$A:$A,HDD!$B114,heating_cooling_degree_days!$C:$C,H$4)</f>
        <v>407.6</v>
      </c>
      <c r="I114" s="18">
        <f t="shared" si="5"/>
        <v>414.82847344699201</v>
      </c>
      <c r="J114" s="13">
        <f>SUMIFS(heating_cooling_degree_days!$F:$F,heating_cooling_degree_days!$A:$A,HDD!$B114,heating_cooling_degree_days!$C:$C,J$4)</f>
        <v>442.6</v>
      </c>
      <c r="K114" s="13">
        <f>SUMIFS(heating_cooling_degree_days!$F:$F,heating_cooling_degree_days!$A:$A,HDD!$B114,heating_cooling_degree_days!$C:$C,K$4)</f>
        <v>374.9</v>
      </c>
      <c r="L114" s="13">
        <f>SUMIFS(heating_cooling_degree_days!$F:$F,heating_cooling_degree_days!$A:$A,HDD!$B114,heating_cooling_degree_days!$C:$C,L$4)</f>
        <v>339.5</v>
      </c>
      <c r="M114" s="18">
        <f t="shared" si="6"/>
        <v>345.74754948162109</v>
      </c>
      <c r="N114" s="13">
        <f>SUMIFS(heating_cooling_degree_days!$F:$F,heating_cooling_degree_days!$A:$A,HDD!$B114,heating_cooling_degree_days!$C:$C,N$4)</f>
        <v>367</v>
      </c>
      <c r="O114" s="13">
        <f>SUMIFS(heating_cooling_degree_days!$F:$F,heating_cooling_degree_days!$A:$A,HDD!$B114,heating_cooling_degree_days!$C:$C,O$4)</f>
        <v>361.3</v>
      </c>
      <c r="P114" s="13">
        <f>SUMIFS(heating_cooling_degree_days!$F:$F,heating_cooling_degree_days!$A:$A,HDD!$B114,heating_cooling_degree_days!$C:$C,P$4)</f>
        <v>328.7</v>
      </c>
      <c r="Q114" s="13">
        <f>SUMIFS(heating_cooling_degree_days!$F:$F,heating_cooling_degree_days!$A:$A,HDD!$B114,heating_cooling_degree_days!$C:$C,Q$4)</f>
        <v>339.2</v>
      </c>
      <c r="R114" s="13">
        <f>SUMIFS(heating_cooling_degree_days!$F:$F,heating_cooling_degree_days!$A:$A,HDD!$B114,heating_cooling_degree_days!$C:$C,R$4)</f>
        <v>301</v>
      </c>
      <c r="S114" s="40">
        <f>'Provincial populations'!$N$60*HDD!C114+'Provincial populations'!$M$60*HDD!F114+'Provincial populations'!$L$60*HDD!I114+'Provincial populations'!$K$60*HDD!J114+'Provincial populations'!$J$60*HDD!M114+'Provincial populations'!$I$60*HDD!N114+'Provincial populations'!$H$60*HDD!O114+'Provincial populations'!$G$60*HDD!P114+'Provincial populations'!$F$60*HDD!Q114+'Provincial populations'!$E$60*HDD!R114</f>
        <v>340.77644149172693</v>
      </c>
    </row>
    <row r="115" spans="1:19" x14ac:dyDescent="0.2">
      <c r="A115" s="4">
        <f t="shared" si="4"/>
        <v>1988</v>
      </c>
      <c r="B115" s="16">
        <v>32448</v>
      </c>
      <c r="C115" s="13">
        <f>SUMIFS(heating_cooling_degree_days!$F:$F,heating_cooling_degree_days!$A:$A,HDD!$B115,heating_cooling_degree_days!$C:$C,C$4)</f>
        <v>329.5</v>
      </c>
      <c r="D115" s="13">
        <f>SUMIFS(heating_cooling_degree_days!$F:$F,heating_cooling_degree_days!$A:$A,HDD!$B115,heating_cooling_degree_days!$C:$C,D$4)</f>
        <v>683.8</v>
      </c>
      <c r="E115" s="13">
        <f>SUMIFS(heating_cooling_degree_days!$F:$F,heating_cooling_degree_days!$A:$A,HDD!$B115,heating_cooling_degree_days!$C:$C,E$4)</f>
        <v>548.5</v>
      </c>
      <c r="F115" s="18">
        <f t="shared" si="7"/>
        <v>614.04268105383369</v>
      </c>
      <c r="G115" s="13">
        <f>SUMIFS(heating_cooling_degree_days!$F:$F,heating_cooling_degree_days!$A:$A,HDD!$B115,heating_cooling_degree_days!$C:$C,G$4)</f>
        <v>683.6</v>
      </c>
      <c r="H115" s="13">
        <f>SUMIFS(heating_cooling_degree_days!$F:$F,heating_cooling_degree_days!$A:$A,HDD!$B115,heating_cooling_degree_days!$C:$C,H$4)</f>
        <v>676.2</v>
      </c>
      <c r="I115" s="18">
        <f t="shared" si="5"/>
        <v>679.48163825200868</v>
      </c>
      <c r="J115" s="13">
        <f>SUMIFS(heating_cooling_degree_days!$F:$F,heating_cooling_degree_days!$A:$A,HDD!$B115,heating_cooling_degree_days!$C:$C,J$4)</f>
        <v>671.9</v>
      </c>
      <c r="K115" s="13">
        <f>SUMIFS(heating_cooling_degree_days!$F:$F,heating_cooling_degree_days!$A:$A,HDD!$B115,heating_cooling_degree_days!$C:$C,K$4)</f>
        <v>459.3</v>
      </c>
      <c r="L115" s="13">
        <f>SUMIFS(heating_cooling_degree_days!$F:$F,heating_cooling_degree_days!$A:$A,HDD!$B115,heating_cooling_degree_days!$C:$C,L$4)</f>
        <v>403.9</v>
      </c>
      <c r="M115" s="18">
        <f t="shared" si="6"/>
        <v>413.67723845428839</v>
      </c>
      <c r="N115" s="13">
        <f>SUMIFS(heating_cooling_degree_days!$F:$F,heating_cooling_degree_days!$A:$A,HDD!$B115,heating_cooling_degree_days!$C:$C,N$4)</f>
        <v>445.5</v>
      </c>
      <c r="O115" s="13">
        <f>SUMIFS(heating_cooling_degree_days!$F:$F,heating_cooling_degree_days!$A:$A,HDD!$B115,heating_cooling_degree_days!$C:$C,O$4)</f>
        <v>435.7</v>
      </c>
      <c r="P115" s="13">
        <f>SUMIFS(heating_cooling_degree_days!$F:$F,heating_cooling_degree_days!$A:$A,HDD!$B115,heating_cooling_degree_days!$C:$C,P$4)</f>
        <v>420.3</v>
      </c>
      <c r="Q115" s="13">
        <f>SUMIFS(heating_cooling_degree_days!$F:$F,heating_cooling_degree_days!$A:$A,HDD!$B115,heating_cooling_degree_days!$C:$C,Q$4)</f>
        <v>432.7</v>
      </c>
      <c r="R115" s="13">
        <f>SUMIFS(heating_cooling_degree_days!$F:$F,heating_cooling_degree_days!$A:$A,HDD!$B115,heating_cooling_degree_days!$C:$C,R$4)</f>
        <v>442</v>
      </c>
      <c r="S115" s="40">
        <f>'Provincial populations'!$N$60*HDD!C115+'Provincial populations'!$M$60*HDD!F115+'Provincial populations'!$L$60*HDD!I115+'Provincial populations'!$K$60*HDD!J115+'Provincial populations'!$J$60*HDD!M115+'Provincial populations'!$I$60*HDD!N115+'Provincial populations'!$H$60*HDD!O115+'Provincial populations'!$G$60*HDD!P115+'Provincial populations'!$F$60*HDD!Q115+'Provincial populations'!$E$60*HDD!R115</f>
        <v>451.45636924561825</v>
      </c>
    </row>
    <row r="116" spans="1:19" x14ac:dyDescent="0.2">
      <c r="A116" s="4">
        <f t="shared" si="4"/>
        <v>1988</v>
      </c>
      <c r="B116" s="16">
        <v>32478</v>
      </c>
      <c r="C116" s="13">
        <f>SUMIFS(heating_cooling_degree_days!$F:$F,heating_cooling_degree_days!$A:$A,HDD!$B116,heating_cooling_degree_days!$C:$C,C$4)</f>
        <v>409.3</v>
      </c>
      <c r="D116" s="13">
        <f>SUMIFS(heating_cooling_degree_days!$F:$F,heating_cooling_degree_days!$A:$A,HDD!$B116,heating_cooling_degree_days!$C:$C,D$4)</f>
        <v>782.6</v>
      </c>
      <c r="E116" s="13">
        <f>SUMIFS(heating_cooling_degree_days!$F:$F,heating_cooling_degree_days!$A:$A,HDD!$B116,heating_cooling_degree_days!$C:$C,E$4)</f>
        <v>713.1</v>
      </c>
      <c r="F116" s="18">
        <f t="shared" si="7"/>
        <v>746.76752648367665</v>
      </c>
      <c r="G116" s="13">
        <f>SUMIFS(heating_cooling_degree_days!$F:$F,heating_cooling_degree_days!$A:$A,HDD!$B116,heating_cooling_degree_days!$C:$C,G$4)</f>
        <v>913.9</v>
      </c>
      <c r="H116" s="13">
        <f>SUMIFS(heating_cooling_degree_days!$F:$F,heating_cooling_degree_days!$A:$A,HDD!$B116,heating_cooling_degree_days!$C:$C,H$4)</f>
        <v>922.6</v>
      </c>
      <c r="I116" s="18">
        <f t="shared" si="5"/>
        <v>918.74185773074669</v>
      </c>
      <c r="J116" s="13">
        <f>SUMIFS(heating_cooling_degree_days!$F:$F,heating_cooling_degree_days!$A:$A,HDD!$B116,heating_cooling_degree_days!$C:$C,J$4)</f>
        <v>955.3</v>
      </c>
      <c r="K116" s="13">
        <f>SUMIFS(heating_cooling_degree_days!$F:$F,heating_cooling_degree_days!$A:$A,HDD!$B116,heating_cooling_degree_days!$C:$C,K$4)</f>
        <v>815.3</v>
      </c>
      <c r="L116" s="13">
        <f>SUMIFS(heating_cooling_degree_days!$F:$F,heating_cooling_degree_days!$A:$A,HDD!$B116,heating_cooling_degree_days!$C:$C,L$4)</f>
        <v>645.79999999999995</v>
      </c>
      <c r="M116" s="18">
        <f t="shared" si="6"/>
        <v>675.71411404335527</v>
      </c>
      <c r="N116" s="13">
        <f>SUMIFS(heating_cooling_degree_days!$F:$F,heating_cooling_degree_days!$A:$A,HDD!$B116,heating_cooling_degree_days!$C:$C,N$4)</f>
        <v>795.7</v>
      </c>
      <c r="O116" s="13">
        <f>SUMIFS(heating_cooling_degree_days!$F:$F,heating_cooling_degree_days!$A:$A,HDD!$B116,heating_cooling_degree_days!$C:$C,O$4)</f>
        <v>732.2</v>
      </c>
      <c r="P116" s="13">
        <f>SUMIFS(heating_cooling_degree_days!$F:$F,heating_cooling_degree_days!$A:$A,HDD!$B116,heating_cooling_degree_days!$C:$C,P$4)</f>
        <v>693</v>
      </c>
      <c r="Q116" s="13">
        <f>SUMIFS(heating_cooling_degree_days!$F:$F,heating_cooling_degree_days!$A:$A,HDD!$B116,heating_cooling_degree_days!$C:$C,Q$4)</f>
        <v>732.7</v>
      </c>
      <c r="R116" s="13">
        <f>SUMIFS(heating_cooling_degree_days!$F:$F,heating_cooling_degree_days!$A:$A,HDD!$B116,heating_cooling_degree_days!$C:$C,R$4)</f>
        <v>651.4</v>
      </c>
      <c r="S116" s="40">
        <f>'Provincial populations'!$N$60*HDD!C116+'Provincial populations'!$M$60*HDD!F116+'Provincial populations'!$L$60*HDD!I116+'Provincial populations'!$K$60*HDD!J116+'Provincial populations'!$J$60*HDD!M116+'Provincial populations'!$I$60*HDD!N116+'Provincial populations'!$H$60*HDD!O116+'Provincial populations'!$G$60*HDD!P116+'Provincial populations'!$F$60*HDD!Q116+'Provincial populations'!$E$60*HDD!R116</f>
        <v>702.49664967273702</v>
      </c>
    </row>
    <row r="117" spans="1:19" x14ac:dyDescent="0.2">
      <c r="A117" s="4">
        <f t="shared" si="4"/>
        <v>1989</v>
      </c>
      <c r="B117" s="16">
        <v>32509</v>
      </c>
      <c r="C117" s="13">
        <f>SUMIFS(heating_cooling_degree_days!$F:$F,heating_cooling_degree_days!$A:$A,HDD!$B117,heating_cooling_degree_days!$C:$C,C$4)</f>
        <v>449.3</v>
      </c>
      <c r="D117" s="13">
        <f>SUMIFS(heating_cooling_degree_days!$F:$F,heating_cooling_degree_days!$A:$A,HDD!$B117,heating_cooling_degree_days!$C:$C,D$4)</f>
        <v>862.5</v>
      </c>
      <c r="E117" s="13">
        <f>SUMIFS(heating_cooling_degree_days!$F:$F,heating_cooling_degree_days!$A:$A,HDD!$B117,heating_cooling_degree_days!$C:$C,E$4)</f>
        <v>778.7</v>
      </c>
      <c r="F117" s="18">
        <f t="shared" si="7"/>
        <v>819.29480171700857</v>
      </c>
      <c r="G117" s="13">
        <f>SUMIFS(heating_cooling_degree_days!$F:$F,heating_cooling_degree_days!$A:$A,HDD!$B117,heating_cooling_degree_days!$C:$C,G$4)</f>
        <v>987.7</v>
      </c>
      <c r="H117" s="13">
        <f>SUMIFS(heating_cooling_degree_days!$F:$F,heating_cooling_degree_days!$A:$A,HDD!$B117,heating_cooling_degree_days!$C:$C,H$4)</f>
        <v>995.2</v>
      </c>
      <c r="I117" s="18">
        <f t="shared" si="5"/>
        <v>991.87401528512646</v>
      </c>
      <c r="J117" s="13">
        <f>SUMIFS(heating_cooling_degree_days!$F:$F,heating_cooling_degree_days!$A:$A,HDD!$B117,heating_cooling_degree_days!$C:$C,J$4)</f>
        <v>1047.5999999999999</v>
      </c>
      <c r="K117" s="13">
        <f>SUMIFS(heating_cooling_degree_days!$F:$F,heating_cooling_degree_days!$A:$A,HDD!$B117,heating_cooling_degree_days!$C:$C,K$4)</f>
        <v>803.7</v>
      </c>
      <c r="L117" s="13">
        <f>SUMIFS(heating_cooling_degree_days!$F:$F,heating_cooling_degree_days!$A:$A,HDD!$B117,heating_cooling_degree_days!$C:$C,L$4)</f>
        <v>625.29999999999995</v>
      </c>
      <c r="M117" s="18">
        <f t="shared" si="6"/>
        <v>656.78482563619229</v>
      </c>
      <c r="N117" s="13">
        <f>SUMIFS(heating_cooling_degree_days!$F:$F,heating_cooling_degree_days!$A:$A,HDD!$B117,heating_cooling_degree_days!$C:$C,N$4)</f>
        <v>786.2</v>
      </c>
      <c r="O117" s="13">
        <f>SUMIFS(heating_cooling_degree_days!$F:$F,heating_cooling_degree_days!$A:$A,HDD!$B117,heating_cooling_degree_days!$C:$C,O$4)</f>
        <v>754.1</v>
      </c>
      <c r="P117" s="13">
        <f>SUMIFS(heating_cooling_degree_days!$F:$F,heating_cooling_degree_days!$A:$A,HDD!$B117,heating_cooling_degree_days!$C:$C,P$4)</f>
        <v>725</v>
      </c>
      <c r="Q117" s="13">
        <f>SUMIFS(heating_cooling_degree_days!$F:$F,heating_cooling_degree_days!$A:$A,HDD!$B117,heating_cooling_degree_days!$C:$C,Q$4)</f>
        <v>787.1</v>
      </c>
      <c r="R117" s="13">
        <f>SUMIFS(heating_cooling_degree_days!$F:$F,heating_cooling_degree_days!$A:$A,HDD!$B117,heating_cooling_degree_days!$C:$C,R$4)</f>
        <v>743.8</v>
      </c>
      <c r="S117" s="40">
        <f>'Provincial populations'!$N$61*HDD!C117+'Provincial populations'!$M$61*HDD!F117+'Provincial populations'!$L$61*HDD!I117+'Provincial populations'!$K$61*HDD!J117+'Provincial populations'!$J$61*HDD!M117+'Provincial populations'!$I$61*HDD!N117+'Provincial populations'!$H$61*HDD!O117+'Provincial populations'!$G$61*HDD!P117+'Provincial populations'!$F$61*HDD!Q117+'Provincial populations'!$E$61*HDD!R117</f>
        <v>713.8599452714808</v>
      </c>
    </row>
    <row r="118" spans="1:19" x14ac:dyDescent="0.2">
      <c r="A118" s="4">
        <f t="shared" si="4"/>
        <v>1989</v>
      </c>
      <c r="B118" s="16">
        <v>32540</v>
      </c>
      <c r="C118" s="13">
        <f>SUMIFS(heating_cooling_degree_days!$F:$F,heating_cooling_degree_days!$A:$A,HDD!$B118,heating_cooling_degree_days!$C:$C,C$4)</f>
        <v>481</v>
      </c>
      <c r="D118" s="13">
        <f>SUMIFS(heating_cooling_degree_days!$F:$F,heating_cooling_degree_days!$A:$A,HDD!$B118,heating_cooling_degree_days!$C:$C,D$4)</f>
        <v>938.1</v>
      </c>
      <c r="E118" s="13">
        <f>SUMIFS(heating_cooling_degree_days!$F:$F,heating_cooling_degree_days!$A:$A,HDD!$B118,heating_cooling_degree_days!$C:$C,E$4)</f>
        <v>846.2</v>
      </c>
      <c r="F118" s="18">
        <f t="shared" si="7"/>
        <v>890.71864293309181</v>
      </c>
      <c r="G118" s="13">
        <f>SUMIFS(heating_cooling_degree_days!$F:$F,heating_cooling_degree_days!$A:$A,HDD!$B118,heating_cooling_degree_days!$C:$C,G$4)</f>
        <v>1016.6</v>
      </c>
      <c r="H118" s="13">
        <f>SUMIFS(heating_cooling_degree_days!$F:$F,heating_cooling_degree_days!$A:$A,HDD!$B118,heating_cooling_degree_days!$C:$C,H$4)</f>
        <v>1006.5</v>
      </c>
      <c r="I118" s="18">
        <f t="shared" si="5"/>
        <v>1010.9789927493631</v>
      </c>
      <c r="J118" s="13">
        <f>SUMIFS(heating_cooling_degree_days!$F:$F,heating_cooling_degree_days!$A:$A,HDD!$B118,heating_cooling_degree_days!$C:$C,J$4)</f>
        <v>1021.2</v>
      </c>
      <c r="K118" s="13">
        <f>SUMIFS(heating_cooling_degree_days!$F:$F,heating_cooling_degree_days!$A:$A,HDD!$B118,heating_cooling_degree_days!$C:$C,K$4)</f>
        <v>772</v>
      </c>
      <c r="L118" s="13">
        <f>SUMIFS(heating_cooling_degree_days!$F:$F,heating_cooling_degree_days!$A:$A,HDD!$B118,heating_cooling_degree_days!$C:$C,L$4)</f>
        <v>684.2</v>
      </c>
      <c r="M118" s="18">
        <f t="shared" si="6"/>
        <v>699.69533459000945</v>
      </c>
      <c r="N118" s="13">
        <f>SUMIFS(heating_cooling_degree_days!$F:$F,heating_cooling_degree_days!$A:$A,HDD!$B118,heating_cooling_degree_days!$C:$C,N$4)</f>
        <v>747.2</v>
      </c>
      <c r="O118" s="13">
        <f>SUMIFS(heating_cooling_degree_days!$F:$F,heating_cooling_degree_days!$A:$A,HDD!$B118,heating_cooling_degree_days!$C:$C,O$4)</f>
        <v>757.9</v>
      </c>
      <c r="P118" s="13">
        <f>SUMIFS(heating_cooling_degree_days!$F:$F,heating_cooling_degree_days!$A:$A,HDD!$B118,heating_cooling_degree_days!$C:$C,P$4)</f>
        <v>698.4</v>
      </c>
      <c r="Q118" s="13">
        <f>SUMIFS(heating_cooling_degree_days!$F:$F,heating_cooling_degree_days!$A:$A,HDD!$B118,heating_cooling_degree_days!$C:$C,Q$4)</f>
        <v>761.1</v>
      </c>
      <c r="R118" s="13">
        <f>SUMIFS(heating_cooling_degree_days!$F:$F,heating_cooling_degree_days!$A:$A,HDD!$B118,heating_cooling_degree_days!$C:$C,R$4)</f>
        <v>702.8</v>
      </c>
      <c r="S118" s="40">
        <f>'Provincial populations'!$N$61*HDD!C118+'Provincial populations'!$M$61*HDD!F118+'Provincial populations'!$L$61*HDD!I118+'Provincial populations'!$K$61*HDD!J118+'Provincial populations'!$J$61*HDD!M118+'Provincial populations'!$I$61*HDD!N118+'Provincial populations'!$H$61*HDD!O118+'Provincial populations'!$G$61*HDD!P118+'Provincial populations'!$F$61*HDD!Q118+'Provincial populations'!$E$61*HDD!R118</f>
        <v>727.98548006948295</v>
      </c>
    </row>
    <row r="119" spans="1:19" x14ac:dyDescent="0.2">
      <c r="A119" s="4">
        <f t="shared" si="4"/>
        <v>1989</v>
      </c>
      <c r="B119" s="16">
        <v>32568</v>
      </c>
      <c r="C119" s="13">
        <f>SUMIFS(heating_cooling_degree_days!$F:$F,heating_cooling_degree_days!$A:$A,HDD!$B119,heating_cooling_degree_days!$C:$C,C$4)</f>
        <v>378.9</v>
      </c>
      <c r="D119" s="13">
        <f>SUMIFS(heating_cooling_degree_days!$F:$F,heating_cooling_degree_days!$A:$A,HDD!$B119,heating_cooling_degree_days!$C:$C,D$4)</f>
        <v>871.3</v>
      </c>
      <c r="E119" s="13">
        <f>SUMIFS(heating_cooling_degree_days!$F:$F,heating_cooling_degree_days!$A:$A,HDD!$B119,heating_cooling_degree_days!$C:$C,E$4)</f>
        <v>773.6</v>
      </c>
      <c r="F119" s="18">
        <f t="shared" si="7"/>
        <v>820.92830701374396</v>
      </c>
      <c r="G119" s="13">
        <f>SUMIFS(heating_cooling_degree_days!$F:$F,heating_cooling_degree_days!$A:$A,HDD!$B119,heating_cooling_degree_days!$C:$C,G$4)</f>
        <v>864.2</v>
      </c>
      <c r="H119" s="13">
        <f>SUMIFS(heating_cooling_degree_days!$F:$F,heating_cooling_degree_days!$A:$A,HDD!$B119,heating_cooling_degree_days!$C:$C,H$4)</f>
        <v>889</v>
      </c>
      <c r="I119" s="18">
        <f t="shared" si="5"/>
        <v>878.0020772094847</v>
      </c>
      <c r="J119" s="13">
        <f>SUMIFS(heating_cooling_degree_days!$F:$F,heating_cooling_degree_days!$A:$A,HDD!$B119,heating_cooling_degree_days!$C:$C,J$4)</f>
        <v>873</v>
      </c>
      <c r="K119" s="13">
        <f>SUMIFS(heating_cooling_degree_days!$F:$F,heating_cooling_degree_days!$A:$A,HDD!$B119,heating_cooling_degree_days!$C:$C,K$4)</f>
        <v>713.4</v>
      </c>
      <c r="L119" s="13">
        <f>SUMIFS(heating_cooling_degree_days!$F:$F,heating_cooling_degree_days!$A:$A,HDD!$B119,heating_cooling_degree_days!$C:$C,L$4)</f>
        <v>622.5</v>
      </c>
      <c r="M119" s="18">
        <f t="shared" si="6"/>
        <v>638.54243638077287</v>
      </c>
      <c r="N119" s="13">
        <f>SUMIFS(heating_cooling_degree_days!$F:$F,heating_cooling_degree_days!$A:$A,HDD!$B119,heating_cooling_degree_days!$C:$C,N$4)</f>
        <v>695.9</v>
      </c>
      <c r="O119" s="13">
        <f>SUMIFS(heating_cooling_degree_days!$F:$F,heating_cooling_degree_days!$A:$A,HDD!$B119,heating_cooling_degree_days!$C:$C,O$4)</f>
        <v>721.4</v>
      </c>
      <c r="P119" s="13">
        <f>SUMIFS(heating_cooling_degree_days!$F:$F,heating_cooling_degree_days!$A:$A,HDD!$B119,heating_cooling_degree_days!$C:$C,P$4)</f>
        <v>671.4</v>
      </c>
      <c r="Q119" s="13">
        <f>SUMIFS(heating_cooling_degree_days!$F:$F,heating_cooling_degree_days!$A:$A,HDD!$B119,heating_cooling_degree_days!$C:$C,Q$4)</f>
        <v>739.9</v>
      </c>
      <c r="R119" s="13">
        <f>SUMIFS(heating_cooling_degree_days!$F:$F,heating_cooling_degree_days!$A:$A,HDD!$B119,heating_cooling_degree_days!$C:$C,R$4)</f>
        <v>714.2</v>
      </c>
      <c r="S119" s="40">
        <f>'Provincial populations'!$N$61*HDD!C119+'Provincial populations'!$M$61*HDD!F119+'Provincial populations'!$L$61*HDD!I119+'Provincial populations'!$K$61*HDD!J119+'Provincial populations'!$J$61*HDD!M119+'Provincial populations'!$I$61*HDD!N119+'Provincial populations'!$H$61*HDD!O119+'Provincial populations'!$G$61*HDD!P119+'Provincial populations'!$F$61*HDD!Q119+'Provincial populations'!$E$61*HDD!R119</f>
        <v>661.2468015564782</v>
      </c>
    </row>
    <row r="120" spans="1:19" x14ac:dyDescent="0.2">
      <c r="A120" s="4">
        <f t="shared" si="4"/>
        <v>1989</v>
      </c>
      <c r="B120" s="16">
        <v>32599</v>
      </c>
      <c r="C120" s="13">
        <f>SUMIFS(heating_cooling_degree_days!$F:$F,heating_cooling_degree_days!$A:$A,HDD!$B120,heating_cooling_degree_days!$C:$C,C$4)</f>
        <v>227.1</v>
      </c>
      <c r="D120" s="13">
        <f>SUMIFS(heating_cooling_degree_days!$F:$F,heating_cooling_degree_days!$A:$A,HDD!$B120,heating_cooling_degree_days!$C:$C,D$4)</f>
        <v>410.8</v>
      </c>
      <c r="E120" s="13">
        <f>SUMIFS(heating_cooling_degree_days!$F:$F,heating_cooling_degree_days!$A:$A,HDD!$B120,heating_cooling_degree_days!$C:$C,E$4)</f>
        <v>406.4</v>
      </c>
      <c r="F120" s="18">
        <f t="shared" si="7"/>
        <v>408.53146930256366</v>
      </c>
      <c r="G120" s="13">
        <f>SUMIFS(heating_cooling_degree_days!$F:$F,heating_cooling_degree_days!$A:$A,HDD!$B120,heating_cooling_degree_days!$C:$C,G$4)</f>
        <v>390.9</v>
      </c>
      <c r="H120" s="13">
        <f>SUMIFS(heating_cooling_degree_days!$F:$F,heating_cooling_degree_days!$A:$A,HDD!$B120,heating_cooling_degree_days!$C:$C,H$4)</f>
        <v>408</v>
      </c>
      <c r="I120" s="18">
        <f t="shared" si="5"/>
        <v>400.41675485008818</v>
      </c>
      <c r="J120" s="13">
        <f>SUMIFS(heating_cooling_degree_days!$F:$F,heating_cooling_degree_days!$A:$A,HDD!$B120,heating_cooling_degree_days!$C:$C,J$4)</f>
        <v>461.7</v>
      </c>
      <c r="K120" s="13">
        <f>SUMIFS(heating_cooling_degree_days!$F:$F,heating_cooling_degree_days!$A:$A,HDD!$B120,heating_cooling_degree_days!$C:$C,K$4)</f>
        <v>405.4</v>
      </c>
      <c r="L120" s="13">
        <f>SUMIFS(heating_cooling_degree_days!$F:$F,heating_cooling_degree_days!$A:$A,HDD!$B120,heating_cooling_degree_days!$C:$C,L$4)</f>
        <v>387.5</v>
      </c>
      <c r="M120" s="18">
        <f t="shared" si="6"/>
        <v>390.6590716305372</v>
      </c>
      <c r="N120" s="13">
        <f>SUMIFS(heating_cooling_degree_days!$F:$F,heating_cooling_degree_days!$A:$A,HDD!$B120,heating_cooling_degree_days!$C:$C,N$4)</f>
        <v>395.5</v>
      </c>
      <c r="O120" s="13">
        <f>SUMIFS(heating_cooling_degree_days!$F:$F,heating_cooling_degree_days!$A:$A,HDD!$B120,heating_cooling_degree_days!$C:$C,O$4)</f>
        <v>460</v>
      </c>
      <c r="P120" s="13">
        <f>SUMIFS(heating_cooling_degree_days!$F:$F,heating_cooling_degree_days!$A:$A,HDD!$B120,heating_cooling_degree_days!$C:$C,P$4)</f>
        <v>423.5</v>
      </c>
      <c r="Q120" s="13">
        <f>SUMIFS(heating_cooling_degree_days!$F:$F,heating_cooling_degree_days!$A:$A,HDD!$B120,heating_cooling_degree_days!$C:$C,Q$4)</f>
        <v>450.3</v>
      </c>
      <c r="R120" s="13">
        <f>SUMIFS(heating_cooling_degree_days!$F:$F,heating_cooling_degree_days!$A:$A,HDD!$B120,heating_cooling_degree_days!$C:$C,R$4)</f>
        <v>462.6</v>
      </c>
      <c r="S120" s="40">
        <f>'Provincial populations'!$N$61*HDD!C120+'Provincial populations'!$M$61*HDD!F120+'Provincial populations'!$L$61*HDD!I120+'Provincial populations'!$K$61*HDD!J120+'Provincial populations'!$J$61*HDD!M120+'Provincial populations'!$I$61*HDD!N120+'Provincial populations'!$H$61*HDD!O120+'Provincial populations'!$G$61*HDD!P120+'Provincial populations'!$F$61*HDD!Q120+'Provincial populations'!$E$61*HDD!R120</f>
        <v>381.1495982899562</v>
      </c>
    </row>
    <row r="121" spans="1:19" x14ac:dyDescent="0.2">
      <c r="A121" s="4">
        <f t="shared" si="4"/>
        <v>1989</v>
      </c>
      <c r="B121" s="16">
        <v>32629</v>
      </c>
      <c r="C121" s="13">
        <f>SUMIFS(heating_cooling_degree_days!$F:$F,heating_cooling_degree_days!$A:$A,HDD!$B121,heating_cooling_degree_days!$C:$C,C$4)</f>
        <v>160.1</v>
      </c>
      <c r="D121" s="13">
        <f>SUMIFS(heating_cooling_degree_days!$F:$F,heating_cooling_degree_days!$A:$A,HDD!$B121,heating_cooling_degree_days!$C:$C,D$4)</f>
        <v>257</v>
      </c>
      <c r="E121" s="13">
        <f>SUMIFS(heating_cooling_degree_days!$F:$F,heating_cooling_degree_days!$A:$A,HDD!$B121,heating_cooling_degree_days!$C:$C,E$4)</f>
        <v>277</v>
      </c>
      <c r="F121" s="18">
        <f t="shared" si="7"/>
        <v>267.311503170165</v>
      </c>
      <c r="G121" s="13">
        <f>SUMIFS(heating_cooling_degree_days!$F:$F,heating_cooling_degree_days!$A:$A,HDD!$B121,heating_cooling_degree_days!$C:$C,G$4)</f>
        <v>172.8</v>
      </c>
      <c r="H121" s="13">
        <f>SUMIFS(heating_cooling_degree_days!$F:$F,heating_cooling_degree_days!$A:$A,HDD!$B121,heating_cooling_degree_days!$C:$C,H$4)</f>
        <v>211.8</v>
      </c>
      <c r="I121" s="18">
        <f t="shared" si="5"/>
        <v>194.50487948265726</v>
      </c>
      <c r="J121" s="13">
        <f>SUMIFS(heating_cooling_degree_days!$F:$F,heating_cooling_degree_days!$A:$A,HDD!$B121,heating_cooling_degree_days!$C:$C,J$4)</f>
        <v>152.69999999999999</v>
      </c>
      <c r="K121" s="13">
        <f>SUMIFS(heating_cooling_degree_days!$F:$F,heating_cooling_degree_days!$A:$A,HDD!$B121,heating_cooling_degree_days!$C:$C,K$4)</f>
        <v>137.4</v>
      </c>
      <c r="L121" s="13">
        <f>SUMIFS(heating_cooling_degree_days!$F:$F,heating_cooling_degree_days!$A:$A,HDD!$B121,heating_cooling_degree_days!$C:$C,L$4)</f>
        <v>161.6</v>
      </c>
      <c r="M121" s="18">
        <f t="shared" si="6"/>
        <v>157.32907634307256</v>
      </c>
      <c r="N121" s="13">
        <f>SUMIFS(heating_cooling_degree_days!$F:$F,heating_cooling_degree_days!$A:$A,HDD!$B121,heating_cooling_degree_days!$C:$C,N$4)</f>
        <v>124.4</v>
      </c>
      <c r="O121" s="13">
        <f>SUMIFS(heating_cooling_degree_days!$F:$F,heating_cooling_degree_days!$A:$A,HDD!$B121,heating_cooling_degree_days!$C:$C,O$4)</f>
        <v>186.6</v>
      </c>
      <c r="P121" s="13">
        <f>SUMIFS(heating_cooling_degree_days!$F:$F,heating_cooling_degree_days!$A:$A,HDD!$B121,heating_cooling_degree_days!$C:$C,P$4)</f>
        <v>163.1</v>
      </c>
      <c r="Q121" s="13">
        <f>SUMIFS(heating_cooling_degree_days!$F:$F,heating_cooling_degree_days!$A:$A,HDD!$B121,heating_cooling_degree_days!$C:$C,Q$4)</f>
        <v>166.2</v>
      </c>
      <c r="R121" s="13">
        <f>SUMIFS(heating_cooling_degree_days!$F:$F,heating_cooling_degree_days!$A:$A,HDD!$B121,heating_cooling_degree_days!$C:$C,R$4)</f>
        <v>314.5</v>
      </c>
      <c r="S121" s="40">
        <f>'Provincial populations'!$N$61*HDD!C121+'Provincial populations'!$M$61*HDD!F121+'Provincial populations'!$L$61*HDD!I121+'Provincial populations'!$K$61*HDD!J121+'Provincial populations'!$J$61*HDD!M121+'Provincial populations'!$I$61*HDD!N121+'Provincial populations'!$H$61*HDD!O121+'Provincial populations'!$G$61*HDD!P121+'Provincial populations'!$F$61*HDD!Q121+'Provincial populations'!$E$61*HDD!R121</f>
        <v>164.42700498108152</v>
      </c>
    </row>
    <row r="122" spans="1:19" x14ac:dyDescent="0.2">
      <c r="A122" s="4">
        <f t="shared" si="4"/>
        <v>1989</v>
      </c>
      <c r="B122" s="16">
        <v>32660</v>
      </c>
      <c r="C122" s="13">
        <f>SUMIFS(heating_cooling_degree_days!$F:$F,heating_cooling_degree_days!$A:$A,HDD!$B122,heating_cooling_degree_days!$C:$C,C$4)</f>
        <v>66.099999999999994</v>
      </c>
      <c r="D122" s="13">
        <f>SUMIFS(heating_cooling_degree_days!$F:$F,heating_cooling_degree_days!$A:$A,HDD!$B122,heating_cooling_degree_days!$C:$C,D$4)</f>
        <v>102.7</v>
      </c>
      <c r="E122" s="13">
        <f>SUMIFS(heating_cooling_degree_days!$F:$F,heating_cooling_degree_days!$A:$A,HDD!$B122,heating_cooling_degree_days!$C:$C,E$4)</f>
        <v>114.2</v>
      </c>
      <c r="F122" s="18">
        <f t="shared" si="7"/>
        <v>108.62911432284488</v>
      </c>
      <c r="G122" s="13">
        <f>SUMIFS(heating_cooling_degree_days!$F:$F,heating_cooling_degree_days!$A:$A,HDD!$B122,heating_cooling_degree_days!$C:$C,G$4)</f>
        <v>72.3</v>
      </c>
      <c r="H122" s="13">
        <f>SUMIFS(heating_cooling_degree_days!$F:$F,heating_cooling_degree_days!$A:$A,HDD!$B122,heating_cooling_degree_days!$C:$C,H$4)</f>
        <v>71.400000000000006</v>
      </c>
      <c r="I122" s="18">
        <f t="shared" si="5"/>
        <v>71.799118165784833</v>
      </c>
      <c r="J122" s="13">
        <f>SUMIFS(heating_cooling_degree_days!$F:$F,heating_cooling_degree_days!$A:$A,HDD!$B122,heating_cooling_degree_days!$C:$C,J$4)</f>
        <v>70.599999999999994</v>
      </c>
      <c r="K122" s="13">
        <f>SUMIFS(heating_cooling_degree_days!$F:$F,heating_cooling_degree_days!$A:$A,HDD!$B122,heating_cooling_degree_days!$C:$C,K$4)</f>
        <v>29.2</v>
      </c>
      <c r="L122" s="13">
        <f>SUMIFS(heating_cooling_degree_days!$F:$F,heating_cooling_degree_days!$A:$A,HDD!$B122,heating_cooling_degree_days!$C:$C,L$4)</f>
        <v>31.8</v>
      </c>
      <c r="M122" s="18">
        <f t="shared" si="6"/>
        <v>31.341140433553253</v>
      </c>
      <c r="N122" s="13">
        <f>SUMIFS(heating_cooling_degree_days!$F:$F,heating_cooling_degree_days!$A:$A,HDD!$B122,heating_cooling_degree_days!$C:$C,N$4)</f>
        <v>29.4</v>
      </c>
      <c r="O122" s="13">
        <f>SUMIFS(heating_cooling_degree_days!$F:$F,heating_cooling_degree_days!$A:$A,HDD!$B122,heating_cooling_degree_days!$C:$C,O$4)</f>
        <v>94.5</v>
      </c>
      <c r="P122" s="13">
        <f>SUMIFS(heating_cooling_degree_days!$F:$F,heating_cooling_degree_days!$A:$A,HDD!$B122,heating_cooling_degree_days!$C:$C,P$4)</f>
        <v>83.5</v>
      </c>
      <c r="Q122" s="13">
        <f>SUMIFS(heating_cooling_degree_days!$F:$F,heating_cooling_degree_days!$A:$A,HDD!$B122,heating_cooling_degree_days!$C:$C,Q$4)</f>
        <v>112.3</v>
      </c>
      <c r="R122" s="13">
        <f>SUMIFS(heating_cooling_degree_days!$F:$F,heating_cooling_degree_days!$A:$A,HDD!$B122,heating_cooling_degree_days!$C:$C,R$4)</f>
        <v>189.1</v>
      </c>
      <c r="S122" s="40">
        <f>'Provincial populations'!$N$61*HDD!C122+'Provincial populations'!$M$61*HDD!F122+'Provincial populations'!$L$61*HDD!I122+'Provincial populations'!$K$61*HDD!J122+'Provincial populations'!$J$61*HDD!M122+'Provincial populations'!$I$61*HDD!N122+'Provincial populations'!$H$61*HDD!O122+'Provincial populations'!$G$61*HDD!P122+'Provincial populations'!$F$61*HDD!Q122+'Provincial populations'!$E$61*HDD!R122</f>
        <v>52.155976359983669</v>
      </c>
    </row>
    <row r="123" spans="1:19" x14ac:dyDescent="0.2">
      <c r="A123" s="4">
        <f t="shared" si="4"/>
        <v>1989</v>
      </c>
      <c r="B123" s="16">
        <v>32690</v>
      </c>
      <c r="C123" s="13">
        <f>SUMIFS(heating_cooling_degree_days!$F:$F,heating_cooling_degree_days!$A:$A,HDD!$B123,heating_cooling_degree_days!$C:$C,C$4)</f>
        <v>24.2</v>
      </c>
      <c r="D123" s="13">
        <f>SUMIFS(heating_cooling_degree_days!$F:$F,heating_cooling_degree_days!$A:$A,HDD!$B123,heating_cooling_degree_days!$C:$C,D$4)</f>
        <v>46.7</v>
      </c>
      <c r="E123" s="13">
        <f>SUMIFS(heating_cooling_degree_days!$F:$F,heating_cooling_degree_days!$A:$A,HDD!$B123,heating_cooling_degree_days!$C:$C,E$4)</f>
        <v>37.5</v>
      </c>
      <c r="F123" s="18">
        <f t="shared" si="7"/>
        <v>41.956708541724097</v>
      </c>
      <c r="G123" s="13">
        <f>SUMIFS(heating_cooling_degree_days!$F:$F,heating_cooling_degree_days!$A:$A,HDD!$B123,heating_cooling_degree_days!$C:$C,G$4)</f>
        <v>5.7</v>
      </c>
      <c r="H123" s="13">
        <f>SUMIFS(heating_cooling_degree_days!$F:$F,heating_cooling_degree_days!$A:$A,HDD!$B123,heating_cooling_degree_days!$C:$C,H$4)</f>
        <v>8.3000000000000007</v>
      </c>
      <c r="I123" s="18">
        <f t="shared" si="5"/>
        <v>7.1469919655104839</v>
      </c>
      <c r="J123" s="13">
        <f>SUMIFS(heating_cooling_degree_days!$F:$F,heating_cooling_degree_days!$A:$A,HDD!$B123,heating_cooling_degree_days!$C:$C,J$4)</f>
        <v>0.4</v>
      </c>
      <c r="K123" s="13">
        <f>SUMIFS(heating_cooling_degree_days!$F:$F,heating_cooling_degree_days!$A:$A,HDD!$B123,heating_cooling_degree_days!$C:$C,K$4)</f>
        <v>0</v>
      </c>
      <c r="L123" s="13">
        <f>SUMIFS(heating_cooling_degree_days!$F:$F,heating_cooling_degree_days!$A:$A,HDD!$B123,heating_cooling_degree_days!$C:$C,L$4)</f>
        <v>1.9</v>
      </c>
      <c r="M123" s="18">
        <f t="shared" si="6"/>
        <v>1.5646795475966069</v>
      </c>
      <c r="N123" s="13">
        <f>SUMIFS(heating_cooling_degree_days!$F:$F,heating_cooling_degree_days!$A:$A,HDD!$B123,heating_cooling_degree_days!$C:$C,N$4)</f>
        <v>0.8</v>
      </c>
      <c r="O123" s="13">
        <f>SUMIFS(heating_cooling_degree_days!$F:$F,heating_cooling_degree_days!$A:$A,HDD!$B123,heating_cooling_degree_days!$C:$C,O$4)</f>
        <v>49.9</v>
      </c>
      <c r="P123" s="13">
        <f>SUMIFS(heating_cooling_degree_days!$F:$F,heating_cooling_degree_days!$A:$A,HDD!$B123,heating_cooling_degree_days!$C:$C,P$4)</f>
        <v>33.200000000000003</v>
      </c>
      <c r="Q123" s="13">
        <f>SUMIFS(heating_cooling_degree_days!$F:$F,heating_cooling_degree_days!$A:$A,HDD!$B123,heating_cooling_degree_days!$C:$C,Q$4)</f>
        <v>43.2</v>
      </c>
      <c r="R123" s="13">
        <f>SUMIFS(heating_cooling_degree_days!$F:$F,heating_cooling_degree_days!$A:$A,HDD!$B123,heating_cooling_degree_days!$C:$C,R$4)</f>
        <v>96.1</v>
      </c>
      <c r="S123" s="40">
        <f>'Provincial populations'!$N$61*HDD!C123+'Provincial populations'!$M$61*HDD!F123+'Provincial populations'!$L$61*HDD!I123+'Provincial populations'!$K$61*HDD!J123+'Provincial populations'!$J$61*HDD!M123+'Provincial populations'!$I$61*HDD!N123+'Provincial populations'!$H$61*HDD!O123+'Provincial populations'!$G$61*HDD!P123+'Provincial populations'!$F$61*HDD!Q123+'Provincial populations'!$E$61*HDD!R123</f>
        <v>12.427340092163419</v>
      </c>
    </row>
    <row r="124" spans="1:19" x14ac:dyDescent="0.2">
      <c r="A124" s="4">
        <f t="shared" si="4"/>
        <v>1989</v>
      </c>
      <c r="B124" s="16">
        <v>32721</v>
      </c>
      <c r="C124" s="13">
        <f>SUMIFS(heating_cooling_degree_days!$F:$F,heating_cooling_degree_days!$A:$A,HDD!$B124,heating_cooling_degree_days!$C:$C,C$4)</f>
        <v>31.5</v>
      </c>
      <c r="D124" s="13">
        <f>SUMIFS(heating_cooling_degree_days!$F:$F,heating_cooling_degree_days!$A:$A,HDD!$B124,heating_cooling_degree_days!$C:$C,D$4)</f>
        <v>100.8</v>
      </c>
      <c r="E124" s="13">
        <f>SUMIFS(heating_cooling_degree_days!$F:$F,heating_cooling_degree_days!$A:$A,HDD!$B124,heating_cooling_degree_days!$C:$C,E$4)</f>
        <v>92.2</v>
      </c>
      <c r="F124" s="18">
        <f t="shared" si="7"/>
        <v>96.366053636829037</v>
      </c>
      <c r="G124" s="13">
        <f>SUMIFS(heating_cooling_degree_days!$F:$F,heating_cooling_degree_days!$A:$A,HDD!$B124,heating_cooling_degree_days!$C:$C,G$4)</f>
        <v>37.299999999999997</v>
      </c>
      <c r="H124" s="13">
        <f>SUMIFS(heating_cooling_degree_days!$F:$F,heating_cooling_degree_days!$A:$A,HDD!$B124,heating_cooling_degree_days!$C:$C,H$4)</f>
        <v>50.1</v>
      </c>
      <c r="I124" s="18">
        <f t="shared" si="5"/>
        <v>44.423652753282383</v>
      </c>
      <c r="J124" s="13">
        <f>SUMIFS(heating_cooling_degree_days!$F:$F,heating_cooling_degree_days!$A:$A,HDD!$B124,heating_cooling_degree_days!$C:$C,J$4)</f>
        <v>37.9</v>
      </c>
      <c r="K124" s="13">
        <f>SUMIFS(heating_cooling_degree_days!$F:$F,heating_cooling_degree_days!$A:$A,HDD!$B124,heating_cooling_degree_days!$C:$C,K$4)</f>
        <v>25.3</v>
      </c>
      <c r="L124" s="13">
        <f>SUMIFS(heating_cooling_degree_days!$F:$F,heating_cooling_degree_days!$A:$A,HDD!$B124,heating_cooling_degree_days!$C:$C,L$4)</f>
        <v>21.2</v>
      </c>
      <c r="M124" s="18">
        <f t="shared" si="6"/>
        <v>21.923586239396798</v>
      </c>
      <c r="N124" s="13">
        <f>SUMIFS(heating_cooling_degree_days!$F:$F,heating_cooling_degree_days!$A:$A,HDD!$B124,heating_cooling_degree_days!$C:$C,N$4)</f>
        <v>26.9</v>
      </c>
      <c r="O124" s="13">
        <f>SUMIFS(heating_cooling_degree_days!$F:$F,heating_cooling_degree_days!$A:$A,HDD!$B124,heating_cooling_degree_days!$C:$C,O$4)</f>
        <v>53.7</v>
      </c>
      <c r="P124" s="13">
        <f>SUMIFS(heating_cooling_degree_days!$F:$F,heating_cooling_degree_days!$A:$A,HDD!$B124,heating_cooling_degree_days!$C:$C,P$4)</f>
        <v>33.4</v>
      </c>
      <c r="Q124" s="13">
        <f>SUMIFS(heating_cooling_degree_days!$F:$F,heating_cooling_degree_days!$A:$A,HDD!$B124,heating_cooling_degree_days!$C:$C,Q$4)</f>
        <v>42.4</v>
      </c>
      <c r="R124" s="13">
        <f>SUMIFS(heating_cooling_degree_days!$F:$F,heating_cooling_degree_days!$A:$A,HDD!$B124,heating_cooling_degree_days!$C:$C,R$4)</f>
        <v>51.9</v>
      </c>
      <c r="S124" s="40">
        <f>'Provincial populations'!$N$61*HDD!C124+'Provincial populations'!$M$61*HDD!F124+'Provincial populations'!$L$61*HDD!I124+'Provincial populations'!$K$61*HDD!J124+'Provincial populations'!$J$61*HDD!M124+'Provincial populations'!$I$61*HDD!N124+'Provincial populations'!$H$61*HDD!O124+'Provincial populations'!$G$61*HDD!P124+'Provincial populations'!$F$61*HDD!Q124+'Provincial populations'!$E$61*HDD!R124</f>
        <v>34.515227506567328</v>
      </c>
    </row>
    <row r="125" spans="1:19" x14ac:dyDescent="0.2">
      <c r="A125" s="4">
        <f t="shared" si="4"/>
        <v>1989</v>
      </c>
      <c r="B125" s="16">
        <v>32752</v>
      </c>
      <c r="C125" s="13">
        <f>SUMIFS(heating_cooling_degree_days!$F:$F,heating_cooling_degree_days!$A:$A,HDD!$B125,heating_cooling_degree_days!$C:$C,C$4)</f>
        <v>83.6</v>
      </c>
      <c r="D125" s="13">
        <f>SUMIFS(heating_cooling_degree_days!$F:$F,heating_cooling_degree_days!$A:$A,HDD!$B125,heating_cooling_degree_days!$C:$C,D$4)</f>
        <v>213.5</v>
      </c>
      <c r="E125" s="13">
        <f>SUMIFS(heating_cooling_degree_days!$F:$F,heating_cooling_degree_days!$A:$A,HDD!$B125,heating_cooling_degree_days!$C:$C,E$4)</f>
        <v>193.5</v>
      </c>
      <c r="F125" s="18">
        <f t="shared" si="7"/>
        <v>203.188496829835</v>
      </c>
      <c r="G125" s="13">
        <f>SUMIFS(heating_cooling_degree_days!$F:$F,heating_cooling_degree_days!$A:$A,HDD!$B125,heating_cooling_degree_days!$C:$C,G$4)</f>
        <v>178.1</v>
      </c>
      <c r="H125" s="13">
        <f>SUMIFS(heating_cooling_degree_days!$F:$F,heating_cooling_degree_days!$A:$A,HDD!$B125,heating_cooling_degree_days!$C:$C,H$4)</f>
        <v>187.9</v>
      </c>
      <c r="I125" s="18">
        <f t="shared" si="5"/>
        <v>183.55404663923184</v>
      </c>
      <c r="J125" s="13">
        <f>SUMIFS(heating_cooling_degree_days!$F:$F,heating_cooling_degree_days!$A:$A,HDD!$B125,heating_cooling_degree_days!$C:$C,J$4)</f>
        <v>143.9</v>
      </c>
      <c r="K125" s="13">
        <f>SUMIFS(heating_cooling_degree_days!$F:$F,heating_cooling_degree_days!$A:$A,HDD!$B125,heating_cooling_degree_days!$C:$C,K$4)</f>
        <v>107.8</v>
      </c>
      <c r="L125" s="13">
        <f>SUMIFS(heating_cooling_degree_days!$F:$F,heating_cooling_degree_days!$A:$A,HDD!$B125,heating_cooling_degree_days!$C:$C,L$4)</f>
        <v>100</v>
      </c>
      <c r="M125" s="18">
        <f t="shared" si="6"/>
        <v>101.37657869934024</v>
      </c>
      <c r="N125" s="13">
        <f>SUMIFS(heating_cooling_degree_days!$F:$F,heating_cooling_degree_days!$A:$A,HDD!$B125,heating_cooling_degree_days!$C:$C,N$4)</f>
        <v>98.1</v>
      </c>
      <c r="O125" s="13">
        <f>SUMIFS(heating_cooling_degree_days!$F:$F,heating_cooling_degree_days!$A:$A,HDD!$B125,heating_cooling_degree_days!$C:$C,O$4)</f>
        <v>156.30000000000001</v>
      </c>
      <c r="P125" s="13">
        <f>SUMIFS(heating_cooling_degree_days!$F:$F,heating_cooling_degree_days!$A:$A,HDD!$B125,heating_cooling_degree_days!$C:$C,P$4)</f>
        <v>114.5</v>
      </c>
      <c r="Q125" s="13">
        <f>SUMIFS(heating_cooling_degree_days!$F:$F,heating_cooling_degree_days!$A:$A,HDD!$B125,heating_cooling_degree_days!$C:$C,Q$4)</f>
        <v>125</v>
      </c>
      <c r="R125" s="13">
        <f>SUMIFS(heating_cooling_degree_days!$F:$F,heating_cooling_degree_days!$A:$A,HDD!$B125,heating_cooling_degree_days!$C:$C,R$4)</f>
        <v>154.9</v>
      </c>
      <c r="S125" s="40">
        <f>'Provincial populations'!$N$61*HDD!C125+'Provincial populations'!$M$61*HDD!F125+'Provincial populations'!$L$61*HDD!I125+'Provincial populations'!$K$61*HDD!J125+'Provincial populations'!$J$61*HDD!M125+'Provincial populations'!$I$61*HDD!N125+'Provincial populations'!$H$61*HDD!O125+'Provincial populations'!$G$61*HDD!P125+'Provincial populations'!$F$61*HDD!Q125+'Provincial populations'!$E$61*HDD!R125</f>
        <v>115.42402372370067</v>
      </c>
    </row>
    <row r="126" spans="1:19" x14ac:dyDescent="0.2">
      <c r="A126" s="4">
        <f t="shared" si="4"/>
        <v>1989</v>
      </c>
      <c r="B126" s="16">
        <v>32782</v>
      </c>
      <c r="C126" s="13">
        <f>SUMIFS(heating_cooling_degree_days!$F:$F,heating_cooling_degree_days!$A:$A,HDD!$B126,heating_cooling_degree_days!$C:$C,C$4)</f>
        <v>232.6</v>
      </c>
      <c r="D126" s="13">
        <f>SUMIFS(heating_cooling_degree_days!$F:$F,heating_cooling_degree_days!$A:$A,HDD!$B126,heating_cooling_degree_days!$C:$C,D$4)</f>
        <v>429.3</v>
      </c>
      <c r="E126" s="13">
        <f>SUMIFS(heating_cooling_degree_days!$F:$F,heating_cooling_degree_days!$A:$A,HDD!$B126,heating_cooling_degree_days!$C:$C,E$4)</f>
        <v>382</v>
      </c>
      <c r="F126" s="18">
        <f t="shared" si="7"/>
        <v>404.91329500255972</v>
      </c>
      <c r="G126" s="13">
        <f>SUMIFS(heating_cooling_degree_days!$F:$F,heating_cooling_degree_days!$A:$A,HDD!$B126,heating_cooling_degree_days!$C:$C,G$4)</f>
        <v>396.1</v>
      </c>
      <c r="H126" s="13">
        <f>SUMIFS(heating_cooling_degree_days!$F:$F,heating_cooling_degree_days!$A:$A,HDD!$B126,heating_cooling_degree_days!$C:$C,H$4)</f>
        <v>408</v>
      </c>
      <c r="I126" s="18">
        <f t="shared" si="5"/>
        <v>402.72277091906722</v>
      </c>
      <c r="J126" s="13">
        <f>SUMIFS(heating_cooling_degree_days!$F:$F,heating_cooling_degree_days!$A:$A,HDD!$B126,heating_cooling_degree_days!$C:$C,J$4)</f>
        <v>378.5</v>
      </c>
      <c r="K126" s="13">
        <f>SUMIFS(heating_cooling_degree_days!$F:$F,heating_cooling_degree_days!$A:$A,HDD!$B126,heating_cooling_degree_days!$C:$C,K$4)</f>
        <v>277.89999999999998</v>
      </c>
      <c r="L126" s="13">
        <f>SUMIFS(heating_cooling_degree_days!$F:$F,heating_cooling_degree_days!$A:$A,HDD!$B126,heating_cooling_degree_days!$C:$C,L$4)</f>
        <v>253.9</v>
      </c>
      <c r="M126" s="18">
        <f t="shared" si="6"/>
        <v>258.13562676720073</v>
      </c>
      <c r="N126" s="13">
        <f>SUMIFS(heating_cooling_degree_days!$F:$F,heating_cooling_degree_days!$A:$A,HDD!$B126,heating_cooling_degree_days!$C:$C,N$4)</f>
        <v>265.10000000000002</v>
      </c>
      <c r="O126" s="13">
        <f>SUMIFS(heating_cooling_degree_days!$F:$F,heating_cooling_degree_days!$A:$A,HDD!$B126,heating_cooling_degree_days!$C:$C,O$4)</f>
        <v>327.2</v>
      </c>
      <c r="P126" s="13">
        <f>SUMIFS(heating_cooling_degree_days!$F:$F,heating_cooling_degree_days!$A:$A,HDD!$B126,heating_cooling_degree_days!$C:$C,P$4)</f>
        <v>315.89999999999998</v>
      </c>
      <c r="Q126" s="13">
        <f>SUMIFS(heating_cooling_degree_days!$F:$F,heating_cooling_degree_days!$A:$A,HDD!$B126,heating_cooling_degree_days!$C:$C,Q$4)</f>
        <v>330.1</v>
      </c>
      <c r="R126" s="13">
        <f>SUMIFS(heating_cooling_degree_days!$F:$F,heating_cooling_degree_days!$A:$A,HDD!$B126,heating_cooling_degree_days!$C:$C,R$4)</f>
        <v>362.1</v>
      </c>
      <c r="S126" s="40">
        <f>'Provincial populations'!$N$61*HDD!C126+'Provincial populations'!$M$61*HDD!F126+'Provincial populations'!$L$61*HDD!I126+'Provincial populations'!$K$61*HDD!J126+'Provincial populations'!$J$61*HDD!M126+'Provincial populations'!$I$61*HDD!N126+'Provincial populations'!$H$61*HDD!O126+'Provincial populations'!$G$61*HDD!P126+'Provincial populations'!$F$61*HDD!Q126+'Provincial populations'!$E$61*HDD!R126</f>
        <v>286.14683008583114</v>
      </c>
    </row>
    <row r="127" spans="1:19" x14ac:dyDescent="0.2">
      <c r="A127" s="4">
        <f t="shared" si="4"/>
        <v>1989</v>
      </c>
      <c r="B127" s="16">
        <v>32813</v>
      </c>
      <c r="C127" s="13">
        <f>SUMIFS(heating_cooling_degree_days!$F:$F,heating_cooling_degree_days!$A:$A,HDD!$B127,heating_cooling_degree_days!$C:$C,C$4)</f>
        <v>330.6</v>
      </c>
      <c r="D127" s="13">
        <f>SUMIFS(heating_cooling_degree_days!$F:$F,heating_cooling_degree_days!$A:$A,HDD!$B127,heating_cooling_degree_days!$C:$C,D$4)</f>
        <v>653.1</v>
      </c>
      <c r="E127" s="13">
        <f>SUMIFS(heating_cooling_degree_days!$F:$F,heating_cooling_degree_days!$A:$A,HDD!$B127,heating_cooling_degree_days!$C:$C,E$4)</f>
        <v>560.9</v>
      </c>
      <c r="F127" s="18">
        <f t="shared" si="7"/>
        <v>605.56397038553928</v>
      </c>
      <c r="G127" s="13">
        <f>SUMIFS(heating_cooling_degree_days!$F:$F,heating_cooling_degree_days!$A:$A,HDD!$B127,heating_cooling_degree_days!$C:$C,G$4)</f>
        <v>687.4</v>
      </c>
      <c r="H127" s="13">
        <f>SUMIFS(heating_cooling_degree_days!$F:$F,heating_cooling_degree_days!$A:$A,HDD!$B127,heating_cooling_degree_days!$C:$C,H$4)</f>
        <v>717.6</v>
      </c>
      <c r="I127" s="18">
        <f t="shared" si="5"/>
        <v>704.20736821477567</v>
      </c>
      <c r="J127" s="13">
        <f>SUMIFS(heating_cooling_degree_days!$F:$F,heating_cooling_degree_days!$A:$A,HDD!$B127,heating_cooling_degree_days!$C:$C,J$4)</f>
        <v>772.3</v>
      </c>
      <c r="K127" s="13">
        <f>SUMIFS(heating_cooling_degree_days!$F:$F,heating_cooling_degree_days!$A:$A,HDD!$B127,heating_cooling_degree_days!$C:$C,K$4)</f>
        <v>582.20000000000005</v>
      </c>
      <c r="L127" s="13">
        <f>SUMIFS(heating_cooling_degree_days!$F:$F,heating_cooling_degree_days!$A:$A,HDD!$B127,heating_cooling_degree_days!$C:$C,L$4)</f>
        <v>484.5</v>
      </c>
      <c r="M127" s="18">
        <f t="shared" si="6"/>
        <v>501.74253063147972</v>
      </c>
      <c r="N127" s="13">
        <f>SUMIFS(heating_cooling_degree_days!$F:$F,heating_cooling_degree_days!$A:$A,HDD!$B127,heating_cooling_degree_days!$C:$C,N$4)</f>
        <v>556.70000000000005</v>
      </c>
      <c r="O127" s="13">
        <f>SUMIFS(heating_cooling_degree_days!$F:$F,heating_cooling_degree_days!$A:$A,HDD!$B127,heating_cooling_degree_days!$C:$C,O$4)</f>
        <v>510.9</v>
      </c>
      <c r="P127" s="13">
        <f>SUMIFS(heating_cooling_degree_days!$F:$F,heating_cooling_degree_days!$A:$A,HDD!$B127,heating_cooling_degree_days!$C:$C,P$4)</f>
        <v>481.3</v>
      </c>
      <c r="Q127" s="13">
        <f>SUMIFS(heating_cooling_degree_days!$F:$F,heating_cooling_degree_days!$A:$A,HDD!$B127,heating_cooling_degree_days!$C:$C,Q$4)</f>
        <v>505.3</v>
      </c>
      <c r="R127" s="13">
        <f>SUMIFS(heating_cooling_degree_days!$F:$F,heating_cooling_degree_days!$A:$A,HDD!$B127,heating_cooling_degree_days!$C:$C,R$4)</f>
        <v>444.8</v>
      </c>
      <c r="S127" s="40">
        <f>'Provincial populations'!$N$61*HDD!C127+'Provincial populations'!$M$61*HDD!F127+'Provincial populations'!$L$61*HDD!I127+'Provincial populations'!$K$61*HDD!J127+'Provincial populations'!$J$61*HDD!M127+'Provincial populations'!$I$61*HDD!N127+'Provincial populations'!$H$61*HDD!O127+'Provincial populations'!$G$61*HDD!P127+'Provincial populations'!$F$61*HDD!Q127+'Provincial populations'!$E$61*HDD!R127</f>
        <v>520.49311681245069</v>
      </c>
    </row>
    <row r="128" spans="1:19" x14ac:dyDescent="0.2">
      <c r="A128" s="4">
        <f t="shared" si="4"/>
        <v>1989</v>
      </c>
      <c r="B128" s="16">
        <v>32843</v>
      </c>
      <c r="C128" s="13">
        <f>SUMIFS(heating_cooling_degree_days!$F:$F,heating_cooling_degree_days!$A:$A,HDD!$B128,heating_cooling_degree_days!$C:$C,C$4)</f>
        <v>404.2</v>
      </c>
      <c r="D128" s="13">
        <f>SUMIFS(heating_cooling_degree_days!$F:$F,heating_cooling_degree_days!$A:$A,HDD!$B128,heating_cooling_degree_days!$C:$C,D$4)</f>
        <v>792</v>
      </c>
      <c r="E128" s="13">
        <f>SUMIFS(heating_cooling_degree_days!$F:$F,heating_cooling_degree_days!$A:$A,HDD!$B128,heating_cooling_degree_days!$C:$C,E$4)</f>
        <v>697.9</v>
      </c>
      <c r="F128" s="18">
        <f t="shared" si="7"/>
        <v>743.48437758437353</v>
      </c>
      <c r="G128" s="13">
        <f>SUMIFS(heating_cooling_degree_days!$F:$F,heating_cooling_degree_days!$A:$A,HDD!$B128,heating_cooling_degree_days!$C:$C,G$4)</f>
        <v>1024.7</v>
      </c>
      <c r="H128" s="13">
        <f>SUMIFS(heating_cooling_degree_days!$F:$F,heating_cooling_degree_days!$A:$A,HDD!$B128,heating_cooling_degree_days!$C:$C,H$4)</f>
        <v>1048.2</v>
      </c>
      <c r="I128" s="18">
        <f t="shared" si="5"/>
        <v>1037.7785812267293</v>
      </c>
      <c r="J128" s="13">
        <f>SUMIFS(heating_cooling_degree_days!$F:$F,heating_cooling_degree_days!$A:$A,HDD!$B128,heating_cooling_degree_days!$C:$C,J$4)</f>
        <v>1172.2</v>
      </c>
      <c r="K128" s="13">
        <f>SUMIFS(heating_cooling_degree_days!$F:$F,heating_cooling_degree_days!$A:$A,HDD!$B128,heating_cooling_degree_days!$C:$C,K$4)</f>
        <v>1073.4000000000001</v>
      </c>
      <c r="L128" s="13">
        <f>SUMIFS(heating_cooling_degree_days!$F:$F,heating_cooling_degree_days!$A:$A,HDD!$B128,heating_cooling_degree_days!$C:$C,L$4)</f>
        <v>871.1</v>
      </c>
      <c r="M128" s="18">
        <f t="shared" si="6"/>
        <v>906.80280395852969</v>
      </c>
      <c r="N128" s="13">
        <f>SUMIFS(heating_cooling_degree_days!$F:$F,heating_cooling_degree_days!$A:$A,HDD!$B128,heating_cooling_degree_days!$C:$C,N$4)</f>
        <v>1040.0999999999999</v>
      </c>
      <c r="O128" s="13">
        <f>SUMIFS(heating_cooling_degree_days!$F:$F,heating_cooling_degree_days!$A:$A,HDD!$B128,heating_cooling_degree_days!$C:$C,O$4)</f>
        <v>967.7</v>
      </c>
      <c r="P128" s="13">
        <f>SUMIFS(heating_cooling_degree_days!$F:$F,heating_cooling_degree_days!$A:$A,HDD!$B128,heating_cooling_degree_days!$C:$C,P$4)</f>
        <v>856.6</v>
      </c>
      <c r="Q128" s="13">
        <f>SUMIFS(heating_cooling_degree_days!$F:$F,heating_cooling_degree_days!$A:$A,HDD!$B128,heating_cooling_degree_days!$C:$C,Q$4)</f>
        <v>913.8</v>
      </c>
      <c r="R128" s="13">
        <f>SUMIFS(heating_cooling_degree_days!$F:$F,heating_cooling_degree_days!$A:$A,HDD!$B128,heating_cooling_degree_days!$C:$C,R$4)</f>
        <v>710.5</v>
      </c>
      <c r="S128" s="40">
        <f>'Provincial populations'!$N$61*HDD!C128+'Provincial populations'!$M$61*HDD!F128+'Provincial populations'!$L$61*HDD!I128+'Provincial populations'!$K$61*HDD!J128+'Provincial populations'!$J$61*HDD!M128+'Provincial populations'!$I$61*HDD!N128+'Provincial populations'!$H$61*HDD!O128+'Provincial populations'!$G$61*HDD!P128+'Provincial populations'!$F$61*HDD!Q128+'Provincial populations'!$E$61*HDD!R128</f>
        <v>875.47418300362892</v>
      </c>
    </row>
    <row r="129" spans="1:19" x14ac:dyDescent="0.2">
      <c r="A129" s="4">
        <f t="shared" si="4"/>
        <v>1990</v>
      </c>
      <c r="B129" s="16">
        <v>32874</v>
      </c>
      <c r="C129" s="13">
        <f>SUMIFS(heating_cooling_degree_days!$F:$F,heating_cooling_degree_days!$A:$A,HDD!$B129,heating_cooling_degree_days!$C:$C,C$4)</f>
        <v>423.3</v>
      </c>
      <c r="D129" s="13">
        <f>SUMIFS(heating_cooling_degree_days!$F:$F,heating_cooling_degree_days!$A:$A,HDD!$B129,heating_cooling_degree_days!$C:$C,D$4)</f>
        <v>812.8</v>
      </c>
      <c r="E129" s="13">
        <f>SUMIFS(heating_cooling_degree_days!$F:$F,heating_cooling_degree_days!$A:$A,HDD!$B129,heating_cooling_degree_days!$C:$C,E$4)</f>
        <v>701.3</v>
      </c>
      <c r="F129" s="18">
        <f t="shared" si="7"/>
        <v>755.31336982633002</v>
      </c>
      <c r="G129" s="13">
        <f>SUMIFS(heating_cooling_degree_days!$F:$F,heating_cooling_degree_days!$A:$A,HDD!$B129,heating_cooling_degree_days!$C:$C,G$4)</f>
        <v>853.2</v>
      </c>
      <c r="H129" s="13">
        <f>SUMIFS(heating_cooling_degree_days!$F:$F,heating_cooling_degree_days!$A:$A,HDD!$B129,heating_cooling_degree_days!$C:$C,H$4)</f>
        <v>929.9</v>
      </c>
      <c r="I129" s="18">
        <f t="shared" si="5"/>
        <v>895.88626298255929</v>
      </c>
      <c r="J129" s="13">
        <f>SUMIFS(heating_cooling_degree_days!$F:$F,heating_cooling_degree_days!$A:$A,HDD!$B129,heating_cooling_degree_days!$C:$C,J$4)</f>
        <v>917.2</v>
      </c>
      <c r="K129" s="13">
        <f>SUMIFS(heating_cooling_degree_days!$F:$F,heating_cooling_degree_days!$A:$A,HDD!$B129,heating_cooling_degree_days!$C:$C,K$4)</f>
        <v>702</v>
      </c>
      <c r="L129" s="13">
        <f>SUMIFS(heating_cooling_degree_days!$F:$F,heating_cooling_degree_days!$A:$A,HDD!$B129,heating_cooling_degree_days!$C:$C,L$4)</f>
        <v>582.79999999999995</v>
      </c>
      <c r="M129" s="18">
        <f t="shared" si="6"/>
        <v>603.83694627709701</v>
      </c>
      <c r="N129" s="13">
        <f>SUMIFS(heating_cooling_degree_days!$F:$F,heating_cooling_degree_days!$A:$A,HDD!$B129,heating_cooling_degree_days!$C:$C,N$4)</f>
        <v>670.9</v>
      </c>
      <c r="O129" s="13">
        <f>SUMIFS(heating_cooling_degree_days!$F:$F,heating_cooling_degree_days!$A:$A,HDD!$B129,heating_cooling_degree_days!$C:$C,O$4)</f>
        <v>693.5</v>
      </c>
      <c r="P129" s="13">
        <f>SUMIFS(heating_cooling_degree_days!$F:$F,heating_cooling_degree_days!$A:$A,HDD!$B129,heating_cooling_degree_days!$C:$C,P$4)</f>
        <v>648.5</v>
      </c>
      <c r="Q129" s="13">
        <f>SUMIFS(heating_cooling_degree_days!$F:$F,heating_cooling_degree_days!$A:$A,HDD!$B129,heating_cooling_degree_days!$C:$C,Q$4)</f>
        <v>728.3</v>
      </c>
      <c r="R129" s="13">
        <f>SUMIFS(heating_cooling_degree_days!$F:$F,heating_cooling_degree_days!$A:$A,HDD!$B129,heating_cooling_degree_days!$C:$C,R$4)</f>
        <v>695.4</v>
      </c>
      <c r="S129" s="40">
        <f>'Provincial populations'!$N$62*HDD!C129+'Provincial populations'!$M$62*HDD!F129+'Provincial populations'!$L$62*HDD!I129+'Provincial populations'!$K$62*HDD!J129+'Provincial populations'!$J$62*HDD!M129+'Provincial populations'!$I$62*HDD!N129+'Provincial populations'!$H$62*HDD!O129+'Provincial populations'!$G$62*HDD!P129+'Provincial populations'!$F$62*HDD!Q129+'Provincial populations'!$E$62*HDD!R129</f>
        <v>640.85889518450733</v>
      </c>
    </row>
    <row r="130" spans="1:19" x14ac:dyDescent="0.2">
      <c r="A130" s="4">
        <f t="shared" si="4"/>
        <v>1990</v>
      </c>
      <c r="B130" s="16">
        <v>32905</v>
      </c>
      <c r="C130" s="13">
        <f>SUMIFS(heating_cooling_degree_days!$F:$F,heating_cooling_degree_days!$A:$A,HDD!$B130,heating_cooling_degree_days!$C:$C,C$4)</f>
        <v>446.5</v>
      </c>
      <c r="D130" s="13">
        <f>SUMIFS(heating_cooling_degree_days!$F:$F,heating_cooling_degree_days!$A:$A,HDD!$B130,heating_cooling_degree_days!$C:$C,D$4)</f>
        <v>810.8</v>
      </c>
      <c r="E130" s="13">
        <f>SUMIFS(heating_cooling_degree_days!$F:$F,heating_cooling_degree_days!$A:$A,HDD!$B130,heating_cooling_degree_days!$C:$C,E$4)</f>
        <v>686.9</v>
      </c>
      <c r="F130" s="18">
        <f t="shared" si="7"/>
        <v>746.92023786082768</v>
      </c>
      <c r="G130" s="13">
        <f>SUMIFS(heating_cooling_degree_days!$F:$F,heating_cooling_degree_days!$A:$A,HDD!$B130,heating_cooling_degree_days!$C:$C,G$4)</f>
        <v>835.2</v>
      </c>
      <c r="H130" s="13">
        <f>SUMIFS(heating_cooling_degree_days!$F:$F,heating_cooling_degree_days!$A:$A,HDD!$B130,heating_cooling_degree_days!$C:$C,H$4)</f>
        <v>896.6</v>
      </c>
      <c r="I130" s="18">
        <f t="shared" si="5"/>
        <v>869.37127180090147</v>
      </c>
      <c r="J130" s="13">
        <f>SUMIFS(heating_cooling_degree_days!$F:$F,heating_cooling_degree_days!$A:$A,HDD!$B130,heating_cooling_degree_days!$C:$C,J$4)</f>
        <v>915.3</v>
      </c>
      <c r="K130" s="13">
        <f>SUMIFS(heating_cooling_degree_days!$F:$F,heating_cooling_degree_days!$A:$A,HDD!$B130,heating_cooling_degree_days!$C:$C,K$4)</f>
        <v>697.7</v>
      </c>
      <c r="L130" s="13">
        <f>SUMIFS(heating_cooling_degree_days!$F:$F,heating_cooling_degree_days!$A:$A,HDD!$B130,heating_cooling_degree_days!$C:$C,L$4)</f>
        <v>603.1</v>
      </c>
      <c r="M130" s="18">
        <f t="shared" si="6"/>
        <v>619.79542884071634</v>
      </c>
      <c r="N130" s="13">
        <f>SUMIFS(heating_cooling_degree_days!$F:$F,heating_cooling_degree_days!$A:$A,HDD!$B130,heating_cooling_degree_days!$C:$C,N$4)</f>
        <v>695.8</v>
      </c>
      <c r="O130" s="13">
        <f>SUMIFS(heating_cooling_degree_days!$F:$F,heating_cooling_degree_days!$A:$A,HDD!$B130,heating_cooling_degree_days!$C:$C,O$4)</f>
        <v>744.2</v>
      </c>
      <c r="P130" s="13">
        <f>SUMIFS(heating_cooling_degree_days!$F:$F,heating_cooling_degree_days!$A:$A,HDD!$B130,heating_cooling_degree_days!$C:$C,P$4)</f>
        <v>695.5</v>
      </c>
      <c r="Q130" s="13">
        <f>SUMIFS(heating_cooling_degree_days!$F:$F,heating_cooling_degree_days!$A:$A,HDD!$B130,heating_cooling_degree_days!$C:$C,Q$4)</f>
        <v>763.6</v>
      </c>
      <c r="R130" s="13">
        <f>SUMIFS(heating_cooling_degree_days!$F:$F,heating_cooling_degree_days!$A:$A,HDD!$B130,heating_cooling_degree_days!$C:$C,R$4)</f>
        <v>766.2</v>
      </c>
      <c r="S130" s="40">
        <f>'Provincial populations'!$N$62*HDD!C130+'Provincial populations'!$M$62*HDD!F130+'Provincial populations'!$L$62*HDD!I130+'Provincial populations'!$K$62*HDD!J130+'Provincial populations'!$J$62*HDD!M130+'Provincial populations'!$I$62*HDD!N130+'Provincial populations'!$H$62*HDD!O130+'Provincial populations'!$G$62*HDD!P130+'Provincial populations'!$F$62*HDD!Q130+'Provincial populations'!$E$62*HDD!R130</f>
        <v>658.57220514408039</v>
      </c>
    </row>
    <row r="131" spans="1:19" x14ac:dyDescent="0.2">
      <c r="A131" s="4">
        <f t="shared" si="4"/>
        <v>1990</v>
      </c>
      <c r="B131" s="16">
        <v>32933</v>
      </c>
      <c r="C131" s="13">
        <f>SUMIFS(heating_cooling_degree_days!$F:$F,heating_cooling_degree_days!$A:$A,HDD!$B131,heating_cooling_degree_days!$C:$C,C$4)</f>
        <v>357.1</v>
      </c>
      <c r="D131" s="13">
        <f>SUMIFS(heating_cooling_degree_days!$F:$F,heating_cooling_degree_days!$A:$A,HDD!$B131,heating_cooling_degree_days!$C:$C,D$4)</f>
        <v>573.1</v>
      </c>
      <c r="E131" s="13">
        <f>SUMIFS(heating_cooling_degree_days!$F:$F,heating_cooling_degree_days!$A:$A,HDD!$B131,heating_cooling_degree_days!$C:$C,E$4)</f>
        <v>531.20000000000005</v>
      </c>
      <c r="F131" s="18">
        <f t="shared" si="7"/>
        <v>551.49740085850431</v>
      </c>
      <c r="G131" s="13">
        <f>SUMIFS(heating_cooling_degree_days!$F:$F,heating_cooling_degree_days!$A:$A,HDD!$B131,heating_cooling_degree_days!$C:$C,G$4)</f>
        <v>597.79999999999995</v>
      </c>
      <c r="H131" s="13">
        <f>SUMIFS(heating_cooling_degree_days!$F:$F,heating_cooling_degree_days!$A:$A,HDD!$B131,heating_cooling_degree_days!$C:$C,H$4)</f>
        <v>619.1</v>
      </c>
      <c r="I131" s="18">
        <f t="shared" si="5"/>
        <v>609.65420340975902</v>
      </c>
      <c r="J131" s="13">
        <f>SUMIFS(heating_cooling_degree_days!$F:$F,heating_cooling_degree_days!$A:$A,HDD!$B131,heating_cooling_degree_days!$C:$C,J$4)</f>
        <v>685.8</v>
      </c>
      <c r="K131" s="13">
        <f>SUMIFS(heating_cooling_degree_days!$F:$F,heating_cooling_degree_days!$A:$A,HDD!$B131,heating_cooling_degree_days!$C:$C,K$4)</f>
        <v>612.29999999999995</v>
      </c>
      <c r="L131" s="13">
        <f>SUMIFS(heating_cooling_degree_days!$F:$F,heating_cooling_degree_days!$A:$A,HDD!$B131,heating_cooling_degree_days!$C:$C,L$4)</f>
        <v>539.29999999999995</v>
      </c>
      <c r="M131" s="18">
        <f t="shared" si="6"/>
        <v>552.18336475023557</v>
      </c>
      <c r="N131" s="13">
        <f>SUMIFS(heating_cooling_degree_days!$F:$F,heating_cooling_degree_days!$A:$A,HDD!$B131,heating_cooling_degree_days!$C:$C,N$4)</f>
        <v>591.6</v>
      </c>
      <c r="O131" s="13">
        <f>SUMIFS(heating_cooling_degree_days!$F:$F,heating_cooling_degree_days!$A:$A,HDD!$B131,heating_cooling_degree_days!$C:$C,O$4)</f>
        <v>641</v>
      </c>
      <c r="P131" s="13">
        <f>SUMIFS(heating_cooling_degree_days!$F:$F,heating_cooling_degree_days!$A:$A,HDD!$B131,heating_cooling_degree_days!$C:$C,P$4)</f>
        <v>627</v>
      </c>
      <c r="Q131" s="13">
        <f>SUMIFS(heating_cooling_degree_days!$F:$F,heating_cooling_degree_days!$A:$A,HDD!$B131,heating_cooling_degree_days!$C:$C,Q$4)</f>
        <v>683</v>
      </c>
      <c r="R131" s="13">
        <f>SUMIFS(heating_cooling_degree_days!$F:$F,heating_cooling_degree_days!$A:$A,HDD!$B131,heating_cooling_degree_days!$C:$C,R$4)</f>
        <v>710.9</v>
      </c>
      <c r="S131" s="40">
        <f>'Provincial populations'!$N$62*HDD!C131+'Provincial populations'!$M$62*HDD!F131+'Provincial populations'!$L$62*HDD!I131+'Provincial populations'!$K$62*HDD!J131+'Provincial populations'!$J$62*HDD!M131+'Provincial populations'!$I$62*HDD!N131+'Provincial populations'!$H$62*HDD!O131+'Provincial populations'!$G$62*HDD!P131+'Provincial populations'!$F$62*HDD!Q131+'Provincial populations'!$E$62*HDD!R131</f>
        <v>553.33903979464981</v>
      </c>
    </row>
    <row r="132" spans="1:19" x14ac:dyDescent="0.2">
      <c r="A132" s="4">
        <f t="shared" si="4"/>
        <v>1990</v>
      </c>
      <c r="B132" s="16">
        <v>32964</v>
      </c>
      <c r="C132" s="13">
        <f>SUMIFS(heating_cooling_degree_days!$F:$F,heating_cooling_degree_days!$A:$A,HDD!$B132,heating_cooling_degree_days!$C:$C,C$4)</f>
        <v>231.7</v>
      </c>
      <c r="D132" s="13">
        <f>SUMIFS(heating_cooling_degree_days!$F:$F,heating_cooling_degree_days!$A:$A,HDD!$B132,heating_cooling_degree_days!$C:$C,D$4)</f>
        <v>416.4</v>
      </c>
      <c r="E132" s="13">
        <f>SUMIFS(heating_cooling_degree_days!$F:$F,heating_cooling_degree_days!$A:$A,HDD!$B132,heating_cooling_degree_days!$C:$C,E$4)</f>
        <v>399.7</v>
      </c>
      <c r="F132" s="18">
        <f t="shared" si="7"/>
        <v>407.7898948529122</v>
      </c>
      <c r="G132" s="13">
        <f>SUMIFS(heating_cooling_degree_days!$F:$F,heating_cooling_degree_days!$A:$A,HDD!$B132,heating_cooling_degree_days!$C:$C,G$4)</f>
        <v>411.9</v>
      </c>
      <c r="H132" s="13">
        <f>SUMIFS(heating_cooling_degree_days!$F:$F,heating_cooling_degree_days!$A:$A,HDD!$B132,heating_cooling_degree_days!$C:$C,H$4)</f>
        <v>429.6</v>
      </c>
      <c r="I132" s="18">
        <f t="shared" si="5"/>
        <v>421.75067607289827</v>
      </c>
      <c r="J132" s="13">
        <f>SUMIFS(heating_cooling_degree_days!$F:$F,heating_cooling_degree_days!$A:$A,HDD!$B132,heating_cooling_degree_days!$C:$C,J$4)</f>
        <v>461.1</v>
      </c>
      <c r="K132" s="13">
        <f>SUMIFS(heating_cooling_degree_days!$F:$F,heating_cooling_degree_days!$A:$A,HDD!$B132,heating_cooling_degree_days!$C:$C,K$4)</f>
        <v>331.1</v>
      </c>
      <c r="L132" s="13">
        <f>SUMIFS(heating_cooling_degree_days!$F:$F,heating_cooling_degree_days!$A:$A,HDD!$B132,heating_cooling_degree_days!$C:$C,L$4)</f>
        <v>310</v>
      </c>
      <c r="M132" s="18">
        <f t="shared" si="6"/>
        <v>313.72382186616397</v>
      </c>
      <c r="N132" s="13">
        <f>SUMIFS(heating_cooling_degree_days!$F:$F,heating_cooling_degree_days!$A:$A,HDD!$B132,heating_cooling_degree_days!$C:$C,N$4)</f>
        <v>352.2</v>
      </c>
      <c r="O132" s="13">
        <f>SUMIFS(heating_cooling_degree_days!$F:$F,heating_cooling_degree_days!$A:$A,HDD!$B132,heating_cooling_degree_days!$C:$C,O$4)</f>
        <v>420.1</v>
      </c>
      <c r="P132" s="13">
        <f>SUMIFS(heating_cooling_degree_days!$F:$F,heating_cooling_degree_days!$A:$A,HDD!$B132,heating_cooling_degree_days!$C:$C,P$4)</f>
        <v>413.4</v>
      </c>
      <c r="Q132" s="13">
        <f>SUMIFS(heating_cooling_degree_days!$F:$F,heating_cooling_degree_days!$A:$A,HDD!$B132,heating_cooling_degree_days!$C:$C,Q$4)</f>
        <v>441.9</v>
      </c>
      <c r="R132" s="13">
        <f>SUMIFS(heating_cooling_degree_days!$F:$F,heating_cooling_degree_days!$A:$A,HDD!$B132,heating_cooling_degree_days!$C:$C,R$4)</f>
        <v>458.5</v>
      </c>
      <c r="S132" s="40">
        <f>'Provincial populations'!$N$62*HDD!C132+'Provincial populations'!$M$62*HDD!F132+'Provincial populations'!$L$62*HDD!I132+'Provincial populations'!$K$62*HDD!J132+'Provincial populations'!$J$62*HDD!M132+'Provincial populations'!$I$62*HDD!N132+'Provincial populations'!$H$62*HDD!O132+'Provincial populations'!$G$62*HDD!P132+'Provincial populations'!$F$62*HDD!Q132+'Provincial populations'!$E$62*HDD!R132</f>
        <v>340.92201100967304</v>
      </c>
    </row>
    <row r="133" spans="1:19" x14ac:dyDescent="0.2">
      <c r="A133" s="4">
        <f t="shared" si="4"/>
        <v>1990</v>
      </c>
      <c r="B133" s="16">
        <v>32994</v>
      </c>
      <c r="C133" s="13">
        <f>SUMIFS(heating_cooling_degree_days!$F:$F,heating_cooling_degree_days!$A:$A,HDD!$B133,heating_cooling_degree_days!$C:$C,C$4)</f>
        <v>164</v>
      </c>
      <c r="D133" s="13">
        <f>SUMIFS(heating_cooling_degree_days!$F:$F,heating_cooling_degree_days!$A:$A,HDD!$B133,heating_cooling_degree_days!$C:$C,D$4)</f>
        <v>231.7</v>
      </c>
      <c r="E133" s="13">
        <f>SUMIFS(heating_cooling_degree_days!$F:$F,heating_cooling_degree_days!$A:$A,HDD!$B133,heating_cooling_degree_days!$C:$C,E$4)</f>
        <v>278.7</v>
      </c>
      <c r="F133" s="18">
        <f t="shared" si="7"/>
        <v>255.93203244988774</v>
      </c>
      <c r="G133" s="13">
        <f>SUMIFS(heating_cooling_degree_days!$F:$F,heating_cooling_degree_days!$A:$A,HDD!$B133,heating_cooling_degree_days!$C:$C,G$4)</f>
        <v>213.2</v>
      </c>
      <c r="H133" s="13">
        <f>SUMIFS(heating_cooling_degree_days!$F:$F,heating_cooling_degree_days!$A:$A,HDD!$B133,heating_cooling_degree_days!$C:$C,H$4)</f>
        <v>230</v>
      </c>
      <c r="I133" s="18">
        <f t="shared" si="5"/>
        <v>222.54979423868315</v>
      </c>
      <c r="J133" s="13">
        <f>SUMIFS(heating_cooling_degree_days!$F:$F,heating_cooling_degree_days!$A:$A,HDD!$B133,heating_cooling_degree_days!$C:$C,J$4)</f>
        <v>243</v>
      </c>
      <c r="K133" s="13">
        <f>SUMIFS(heating_cooling_degree_days!$F:$F,heating_cooling_degree_days!$A:$A,HDD!$B133,heating_cooling_degree_days!$C:$C,K$4)</f>
        <v>197.5</v>
      </c>
      <c r="L133" s="13">
        <f>SUMIFS(heating_cooling_degree_days!$F:$F,heating_cooling_degree_days!$A:$A,HDD!$B133,heating_cooling_degree_days!$C:$C,L$4)</f>
        <v>198.9</v>
      </c>
      <c r="M133" s="18">
        <f t="shared" si="6"/>
        <v>198.6529217719133</v>
      </c>
      <c r="N133" s="13">
        <f>SUMIFS(heating_cooling_degree_days!$F:$F,heating_cooling_degree_days!$A:$A,HDD!$B133,heating_cooling_degree_days!$C:$C,N$4)</f>
        <v>198.8</v>
      </c>
      <c r="O133" s="13">
        <f>SUMIFS(heating_cooling_degree_days!$F:$F,heating_cooling_degree_days!$A:$A,HDD!$B133,heating_cooling_degree_days!$C:$C,O$4)</f>
        <v>286.60000000000002</v>
      </c>
      <c r="P133" s="13">
        <f>SUMIFS(heating_cooling_degree_days!$F:$F,heating_cooling_degree_days!$A:$A,HDD!$B133,heating_cooling_degree_days!$C:$C,P$4)</f>
        <v>299.8</v>
      </c>
      <c r="Q133" s="13">
        <f>SUMIFS(heating_cooling_degree_days!$F:$F,heating_cooling_degree_days!$A:$A,HDD!$B133,heating_cooling_degree_days!$C:$C,Q$4)</f>
        <v>337.4</v>
      </c>
      <c r="R133" s="13">
        <f>SUMIFS(heating_cooling_degree_days!$F:$F,heating_cooling_degree_days!$A:$A,HDD!$B133,heating_cooling_degree_days!$C:$C,R$4)</f>
        <v>423.3</v>
      </c>
      <c r="S133" s="40">
        <f>'Provincial populations'!$N$62*HDD!C133+'Provincial populations'!$M$62*HDD!F133+'Provincial populations'!$L$62*HDD!I133+'Provincial populations'!$K$62*HDD!J133+'Provincial populations'!$J$62*HDD!M133+'Provincial populations'!$I$62*HDD!N133+'Provincial populations'!$H$62*HDD!O133+'Provincial populations'!$G$62*HDD!P133+'Provincial populations'!$F$62*HDD!Q133+'Provincial populations'!$E$62*HDD!R133</f>
        <v>212.87068569240316</v>
      </c>
    </row>
    <row r="134" spans="1:19" x14ac:dyDescent="0.2">
      <c r="A134" s="4">
        <f t="shared" si="4"/>
        <v>1990</v>
      </c>
      <c r="B134" s="16">
        <v>33025</v>
      </c>
      <c r="C134" s="13">
        <f>SUMIFS(heating_cooling_degree_days!$F:$F,heating_cooling_degree_days!$A:$A,HDD!$B134,heating_cooling_degree_days!$C:$C,C$4)</f>
        <v>82.4</v>
      </c>
      <c r="D134" s="13">
        <f>SUMIFS(heating_cooling_degree_days!$F:$F,heating_cooling_degree_days!$A:$A,HDD!$B134,heating_cooling_degree_days!$C:$C,D$4)</f>
        <v>105.2</v>
      </c>
      <c r="E134" s="13">
        <f>SUMIFS(heating_cooling_degree_days!$F:$F,heating_cooling_degree_days!$A:$A,HDD!$B134,heating_cooling_degree_days!$C:$C,E$4)</f>
        <v>130.9</v>
      </c>
      <c r="F134" s="18">
        <f t="shared" si="7"/>
        <v>118.45028157366204</v>
      </c>
      <c r="G134" s="13">
        <f>SUMIFS(heating_cooling_degree_days!$F:$F,heating_cooling_degree_days!$A:$A,HDD!$B134,heating_cooling_degree_days!$C:$C,G$4)</f>
        <v>60.9</v>
      </c>
      <c r="H134" s="13">
        <f>SUMIFS(heating_cooling_degree_days!$F:$F,heating_cooling_degree_days!$A:$A,HDD!$B134,heating_cooling_degree_days!$C:$C,H$4)</f>
        <v>64.3</v>
      </c>
      <c r="I134" s="18">
        <f t="shared" si="5"/>
        <v>62.792220262590632</v>
      </c>
      <c r="J134" s="13">
        <f>SUMIFS(heating_cooling_degree_days!$F:$F,heating_cooling_degree_days!$A:$A,HDD!$B134,heating_cooling_degree_days!$C:$C,J$4)</f>
        <v>54.7</v>
      </c>
      <c r="K134" s="13">
        <f>SUMIFS(heating_cooling_degree_days!$F:$F,heating_cooling_degree_days!$A:$A,HDD!$B134,heating_cooling_degree_days!$C:$C,K$4)</f>
        <v>35.299999999999997</v>
      </c>
      <c r="L134" s="13">
        <f>SUMIFS(heating_cooling_degree_days!$F:$F,heating_cooling_degree_days!$A:$A,HDD!$B134,heating_cooling_degree_days!$C:$C,L$4)</f>
        <v>31.7</v>
      </c>
      <c r="M134" s="18">
        <f t="shared" si="6"/>
        <v>32.335344015080111</v>
      </c>
      <c r="N134" s="13">
        <f>SUMIFS(heating_cooling_degree_days!$F:$F,heating_cooling_degree_days!$A:$A,HDD!$B134,heating_cooling_degree_days!$C:$C,N$4)</f>
        <v>41.1</v>
      </c>
      <c r="O134" s="13">
        <f>SUMIFS(heating_cooling_degree_days!$F:$F,heating_cooling_degree_days!$A:$A,HDD!$B134,heating_cooling_degree_days!$C:$C,O$4)</f>
        <v>111.3</v>
      </c>
      <c r="P134" s="13">
        <f>SUMIFS(heating_cooling_degree_days!$F:$F,heating_cooling_degree_days!$A:$A,HDD!$B134,heating_cooling_degree_days!$C:$C,P$4)</f>
        <v>72.599999999999994</v>
      </c>
      <c r="Q134" s="13">
        <f>SUMIFS(heating_cooling_degree_days!$F:$F,heating_cooling_degree_days!$A:$A,HDD!$B134,heating_cooling_degree_days!$C:$C,Q$4)</f>
        <v>80.8</v>
      </c>
      <c r="R134" s="13">
        <f>SUMIFS(heating_cooling_degree_days!$F:$F,heating_cooling_degree_days!$A:$A,HDD!$B134,heating_cooling_degree_days!$C:$C,R$4)</f>
        <v>178.1</v>
      </c>
      <c r="S134" s="40">
        <f>'Provincial populations'!$N$62*HDD!C134+'Provincial populations'!$M$62*HDD!F134+'Provincial populations'!$L$62*HDD!I134+'Provincial populations'!$K$62*HDD!J134+'Provincial populations'!$J$62*HDD!M134+'Provincial populations'!$I$62*HDD!N134+'Provincial populations'!$H$62*HDD!O134+'Provincial populations'!$G$62*HDD!P134+'Provincial populations'!$F$62*HDD!Q134+'Provincial populations'!$E$62*HDD!R134</f>
        <v>57.026889992026589</v>
      </c>
    </row>
    <row r="135" spans="1:19" x14ac:dyDescent="0.2">
      <c r="A135" s="4">
        <f t="shared" si="4"/>
        <v>1990</v>
      </c>
      <c r="B135" s="16">
        <v>33055</v>
      </c>
      <c r="C135" s="13">
        <f>SUMIFS(heating_cooling_degree_days!$F:$F,heating_cooling_degree_days!$A:$A,HDD!$B135,heating_cooling_degree_days!$C:$C,C$4)</f>
        <v>12.6</v>
      </c>
      <c r="D135" s="13">
        <f>SUMIFS(heating_cooling_degree_days!$F:$F,heating_cooling_degree_days!$A:$A,HDD!$B135,heating_cooling_degree_days!$C:$C,D$4)</f>
        <v>69.3</v>
      </c>
      <c r="E135" s="13">
        <f>SUMIFS(heating_cooling_degree_days!$F:$F,heating_cooling_degree_days!$A:$A,HDD!$B135,heating_cooling_degree_days!$C:$C,E$4)</f>
        <v>69.400000000000006</v>
      </c>
      <c r="F135" s="18">
        <f t="shared" si="7"/>
        <v>69.351557515850828</v>
      </c>
      <c r="G135" s="13">
        <f>SUMIFS(heating_cooling_degree_days!$F:$F,heating_cooling_degree_days!$A:$A,HDD!$B135,heating_cooling_degree_days!$C:$C,G$4)</f>
        <v>40.299999999999997</v>
      </c>
      <c r="H135" s="13">
        <f>SUMIFS(heating_cooling_degree_days!$F:$F,heating_cooling_degree_days!$A:$A,HDD!$B135,heating_cooling_degree_days!$C:$C,H$4)</f>
        <v>49.6</v>
      </c>
      <c r="I135" s="18">
        <f t="shared" si="5"/>
        <v>45.475778953556727</v>
      </c>
      <c r="J135" s="13">
        <f>SUMIFS(heating_cooling_degree_days!$F:$F,heating_cooling_degree_days!$A:$A,HDD!$B135,heating_cooling_degree_days!$C:$C,J$4)</f>
        <v>17.899999999999999</v>
      </c>
      <c r="K135" s="13">
        <f>SUMIFS(heating_cooling_degree_days!$F:$F,heating_cooling_degree_days!$A:$A,HDD!$B135,heating_cooling_degree_days!$C:$C,K$4)</f>
        <v>2.2999999999999998</v>
      </c>
      <c r="L135" s="13">
        <f>SUMIFS(heating_cooling_degree_days!$F:$F,heating_cooling_degree_days!$A:$A,HDD!$B135,heating_cooling_degree_days!$C:$C,L$4)</f>
        <v>3.8</v>
      </c>
      <c r="M135" s="18">
        <f t="shared" si="6"/>
        <v>3.5352733270499526</v>
      </c>
      <c r="N135" s="13">
        <f>SUMIFS(heating_cooling_degree_days!$F:$F,heating_cooling_degree_days!$A:$A,HDD!$B135,heating_cooling_degree_days!$C:$C,N$4)</f>
        <v>8.6999999999999993</v>
      </c>
      <c r="O135" s="13">
        <f>SUMIFS(heating_cooling_degree_days!$F:$F,heating_cooling_degree_days!$A:$A,HDD!$B135,heating_cooling_degree_days!$C:$C,O$4)</f>
        <v>31.2</v>
      </c>
      <c r="P135" s="13">
        <f>SUMIFS(heating_cooling_degree_days!$F:$F,heating_cooling_degree_days!$A:$A,HDD!$B135,heating_cooling_degree_days!$C:$C,P$4)</f>
        <v>21.8</v>
      </c>
      <c r="Q135" s="13">
        <f>SUMIFS(heating_cooling_degree_days!$F:$F,heating_cooling_degree_days!$A:$A,HDD!$B135,heating_cooling_degree_days!$C:$C,Q$4)</f>
        <v>32.5</v>
      </c>
      <c r="R135" s="13">
        <f>SUMIFS(heating_cooling_degree_days!$F:$F,heating_cooling_degree_days!$A:$A,HDD!$B135,heating_cooling_degree_days!$C:$C,R$4)</f>
        <v>124.7</v>
      </c>
      <c r="S135" s="40">
        <f>'Provincial populations'!$N$62*HDD!C135+'Provincial populations'!$M$62*HDD!F135+'Provincial populations'!$L$62*HDD!I135+'Provincial populations'!$K$62*HDD!J135+'Provincial populations'!$J$62*HDD!M135+'Provincial populations'!$I$62*HDD!N135+'Provincial populations'!$H$62*HDD!O135+'Provincial populations'!$G$62*HDD!P135+'Provincial populations'!$F$62*HDD!Q135+'Provincial populations'!$E$62*HDD!R135</f>
        <v>18.064871435298642</v>
      </c>
    </row>
    <row r="136" spans="1:19" x14ac:dyDescent="0.2">
      <c r="A136" s="4">
        <f t="shared" si="4"/>
        <v>1990</v>
      </c>
      <c r="B136" s="16">
        <v>33086</v>
      </c>
      <c r="C136" s="13">
        <f>SUMIFS(heating_cooling_degree_days!$F:$F,heating_cooling_degree_days!$A:$A,HDD!$B136,heating_cooling_degree_days!$C:$C,C$4)</f>
        <v>17</v>
      </c>
      <c r="D136" s="13">
        <f>SUMIFS(heating_cooling_degree_days!$F:$F,heating_cooling_degree_days!$A:$A,HDD!$B136,heating_cooling_degree_days!$C:$C,D$4)</f>
        <v>77.099999999999994</v>
      </c>
      <c r="E136" s="13">
        <f>SUMIFS(heating_cooling_degree_days!$F:$F,heating_cooling_degree_days!$A:$A,HDD!$B136,heating_cooling_degree_days!$C:$C,E$4)</f>
        <v>62.2</v>
      </c>
      <c r="F136" s="18">
        <f t="shared" si="7"/>
        <v>69.417930138227064</v>
      </c>
      <c r="G136" s="13">
        <f>SUMIFS(heating_cooling_degree_days!$F:$F,heating_cooling_degree_days!$A:$A,HDD!$B136,heating_cooling_degree_days!$C:$C,G$4)</f>
        <v>33.200000000000003</v>
      </c>
      <c r="H136" s="13">
        <f>SUMIFS(heating_cooling_degree_days!$F:$F,heating_cooling_degree_days!$A:$A,HDD!$B136,heating_cooling_degree_days!$C:$C,H$4)</f>
        <v>46.1</v>
      </c>
      <c r="I136" s="18">
        <f t="shared" si="5"/>
        <v>40.379306290417404</v>
      </c>
      <c r="J136" s="13">
        <f>SUMIFS(heating_cooling_degree_days!$F:$F,heating_cooling_degree_days!$A:$A,HDD!$B136,heating_cooling_degree_days!$C:$C,J$4)</f>
        <v>16.5</v>
      </c>
      <c r="K136" s="13">
        <f>SUMIFS(heating_cooling_degree_days!$F:$F,heating_cooling_degree_days!$A:$A,HDD!$B136,heating_cooling_degree_days!$C:$C,K$4)</f>
        <v>9.6999999999999993</v>
      </c>
      <c r="L136" s="13">
        <f>SUMIFS(heating_cooling_degree_days!$F:$F,heating_cooling_degree_days!$A:$A,HDD!$B136,heating_cooling_degree_days!$C:$C,L$4)</f>
        <v>3.5</v>
      </c>
      <c r="M136" s="18">
        <f t="shared" si="6"/>
        <v>4.5942035815268607</v>
      </c>
      <c r="N136" s="13">
        <f>SUMIFS(heating_cooling_degree_days!$F:$F,heating_cooling_degree_days!$A:$A,HDD!$B136,heating_cooling_degree_days!$C:$C,N$4)</f>
        <v>6.6</v>
      </c>
      <c r="O136" s="13">
        <f>SUMIFS(heating_cooling_degree_days!$F:$F,heating_cooling_degree_days!$A:$A,HDD!$B136,heating_cooling_degree_days!$C:$C,O$4)</f>
        <v>31</v>
      </c>
      <c r="P136" s="13">
        <f>SUMIFS(heating_cooling_degree_days!$F:$F,heating_cooling_degree_days!$A:$A,HDD!$B136,heating_cooling_degree_days!$C:$C,P$4)</f>
        <v>14.6</v>
      </c>
      <c r="Q136" s="13">
        <f>SUMIFS(heating_cooling_degree_days!$F:$F,heating_cooling_degree_days!$A:$A,HDD!$B136,heating_cooling_degree_days!$C:$C,Q$4)</f>
        <v>15</v>
      </c>
      <c r="R136" s="13">
        <f>SUMIFS(heating_cooling_degree_days!$F:$F,heating_cooling_degree_days!$A:$A,HDD!$B136,heating_cooling_degree_days!$C:$C,R$4)</f>
        <v>46</v>
      </c>
      <c r="S136" s="40">
        <f>'Provincial populations'!$N$62*HDD!C136+'Provincial populations'!$M$62*HDD!F136+'Provincial populations'!$L$62*HDD!I136+'Provincial populations'!$K$62*HDD!J136+'Provincial populations'!$J$62*HDD!M136+'Provincial populations'!$I$62*HDD!N136+'Provincial populations'!$H$62*HDD!O136+'Provincial populations'!$G$62*HDD!P136+'Provincial populations'!$F$62*HDD!Q136+'Provincial populations'!$E$62*HDD!R136</f>
        <v>16.250415007513798</v>
      </c>
    </row>
    <row r="137" spans="1:19" x14ac:dyDescent="0.2">
      <c r="A137" s="4">
        <f t="shared" si="4"/>
        <v>1990</v>
      </c>
      <c r="B137" s="16">
        <v>33117</v>
      </c>
      <c r="C137" s="13">
        <f>SUMIFS(heating_cooling_degree_days!$F:$F,heating_cooling_degree_days!$A:$A,HDD!$B137,heating_cooling_degree_days!$C:$C,C$4)</f>
        <v>58.6</v>
      </c>
      <c r="D137" s="13">
        <f>SUMIFS(heating_cooling_degree_days!$F:$F,heating_cooling_degree_days!$A:$A,HDD!$B137,heating_cooling_degree_days!$C:$C,D$4)</f>
        <v>150</v>
      </c>
      <c r="E137" s="13">
        <f>SUMIFS(heating_cooling_degree_days!$F:$F,heating_cooling_degree_days!$A:$A,HDD!$B137,heating_cooling_degree_days!$C:$C,E$4)</f>
        <v>122.2</v>
      </c>
      <c r="F137" s="18">
        <f t="shared" si="7"/>
        <v>135.66701059347062</v>
      </c>
      <c r="G137" s="13">
        <f>SUMIFS(heating_cooling_degree_days!$F:$F,heating_cooling_degree_days!$A:$A,HDD!$B137,heating_cooling_degree_days!$C:$C,G$4)</f>
        <v>123.1</v>
      </c>
      <c r="H137" s="13">
        <f>SUMIFS(heating_cooling_degree_days!$F:$F,heating_cooling_degree_days!$A:$A,HDD!$B137,heating_cooling_degree_days!$C:$C,H$4)</f>
        <v>146.69999999999999</v>
      </c>
      <c r="I137" s="18">
        <f t="shared" si="5"/>
        <v>136.23423476386438</v>
      </c>
      <c r="J137" s="13">
        <f>SUMIFS(heating_cooling_degree_days!$F:$F,heating_cooling_degree_days!$A:$A,HDD!$B137,heating_cooling_degree_days!$C:$C,J$4)</f>
        <v>137.5</v>
      </c>
      <c r="K137" s="13">
        <f>SUMIFS(heating_cooling_degree_days!$F:$F,heating_cooling_degree_days!$A:$A,HDD!$B137,heating_cooling_degree_days!$C:$C,K$4)</f>
        <v>141.30000000000001</v>
      </c>
      <c r="L137" s="13">
        <f>SUMIFS(heating_cooling_degree_days!$F:$F,heating_cooling_degree_days!$A:$A,HDD!$B137,heating_cooling_degree_days!$C:$C,L$4)</f>
        <v>102.6</v>
      </c>
      <c r="M137" s="18">
        <f t="shared" si="6"/>
        <v>109.4299481621112</v>
      </c>
      <c r="N137" s="13">
        <f>SUMIFS(heating_cooling_degree_days!$F:$F,heating_cooling_degree_days!$A:$A,HDD!$B137,heating_cooling_degree_days!$C:$C,N$4)</f>
        <v>120.5</v>
      </c>
      <c r="O137" s="13">
        <f>SUMIFS(heating_cooling_degree_days!$F:$F,heating_cooling_degree_days!$A:$A,HDD!$B137,heating_cooling_degree_days!$C:$C,O$4)</f>
        <v>155.80000000000001</v>
      </c>
      <c r="P137" s="13">
        <f>SUMIFS(heating_cooling_degree_days!$F:$F,heating_cooling_degree_days!$A:$A,HDD!$B137,heating_cooling_degree_days!$C:$C,P$4)</f>
        <v>124.3</v>
      </c>
      <c r="Q137" s="13">
        <f>SUMIFS(heating_cooling_degree_days!$F:$F,heating_cooling_degree_days!$A:$A,HDD!$B137,heating_cooling_degree_days!$C:$C,Q$4)</f>
        <v>140.6</v>
      </c>
      <c r="R137" s="13">
        <f>SUMIFS(heating_cooling_degree_days!$F:$F,heating_cooling_degree_days!$A:$A,HDD!$B137,heating_cooling_degree_days!$C:$C,R$4)</f>
        <v>163.19999999999999</v>
      </c>
      <c r="S137" s="40">
        <f>'Provincial populations'!$N$62*HDD!C137+'Provincial populations'!$M$62*HDD!F137+'Provincial populations'!$L$62*HDD!I137+'Provincial populations'!$K$62*HDD!J137+'Provincial populations'!$J$62*HDD!M137+'Provincial populations'!$I$62*HDD!N137+'Provincial populations'!$H$62*HDD!O137+'Provincial populations'!$G$62*HDD!P137+'Provincial populations'!$F$62*HDD!Q137+'Provincial populations'!$E$62*HDD!R137</f>
        <v>113.34697004968189</v>
      </c>
    </row>
    <row r="138" spans="1:19" x14ac:dyDescent="0.2">
      <c r="A138" s="4">
        <f t="shared" ref="A138:A201" si="8">YEAR(B138)</f>
        <v>1990</v>
      </c>
      <c r="B138" s="16">
        <v>33147</v>
      </c>
      <c r="C138" s="13">
        <f>SUMIFS(heating_cooling_degree_days!$F:$F,heating_cooling_degree_days!$A:$A,HDD!$B138,heating_cooling_degree_days!$C:$C,C$4)</f>
        <v>251</v>
      </c>
      <c r="D138" s="13">
        <f>SUMIFS(heating_cooling_degree_days!$F:$F,heating_cooling_degree_days!$A:$A,HDD!$B138,heating_cooling_degree_days!$C:$C,D$4)</f>
        <v>475.4</v>
      </c>
      <c r="E138" s="13">
        <f>SUMIFS(heating_cooling_degree_days!$F:$F,heating_cooling_degree_days!$A:$A,HDD!$B138,heating_cooling_degree_days!$C:$C,E$4)</f>
        <v>432.1</v>
      </c>
      <c r="F138" s="18">
        <f t="shared" si="7"/>
        <v>453.07559563659277</v>
      </c>
      <c r="G138" s="13">
        <f>SUMIFS(heating_cooling_degree_days!$F:$F,heating_cooling_degree_days!$A:$A,HDD!$B138,heating_cooling_degree_days!$C:$C,G$4)</f>
        <v>439.5</v>
      </c>
      <c r="H138" s="13">
        <f>SUMIFS(heating_cooling_degree_days!$F:$F,heating_cooling_degree_days!$A:$A,HDD!$B138,heating_cooling_degree_days!$C:$C,H$4)</f>
        <v>462.6</v>
      </c>
      <c r="I138" s="18">
        <f t="shared" ref="I138:I201" si="9">(($G$5/SUM($G$5:$H$5))*G138)+(($H$5/SUM($G$5:$H$5))*H138)</f>
        <v>452.35596707818934</v>
      </c>
      <c r="J138" s="13">
        <f>SUMIFS(heating_cooling_degree_days!$F:$F,heating_cooling_degree_days!$A:$A,HDD!$B138,heating_cooling_degree_days!$C:$C,J$4)</f>
        <v>393.7</v>
      </c>
      <c r="K138" s="13">
        <f>SUMIFS(heating_cooling_degree_days!$F:$F,heating_cooling_degree_days!$A:$A,HDD!$B138,heating_cooling_degree_days!$C:$C,K$4)</f>
        <v>312.5</v>
      </c>
      <c r="L138" s="13">
        <f>SUMIFS(heating_cooling_degree_days!$F:$F,heating_cooling_degree_days!$A:$A,HDD!$B138,heating_cooling_degree_days!$C:$C,L$4)</f>
        <v>269.39999999999998</v>
      </c>
      <c r="M138" s="18">
        <f t="shared" ref="M138:M201" si="10">(($K$5/SUM($K$5:$L$5))*K138)+(($L$5/SUM($K$5:$L$5))*L138)</f>
        <v>277.00647973609802</v>
      </c>
      <c r="N138" s="13">
        <f>SUMIFS(heating_cooling_degree_days!$F:$F,heating_cooling_degree_days!$A:$A,HDD!$B138,heating_cooling_degree_days!$C:$C,N$4)</f>
        <v>294.5</v>
      </c>
      <c r="O138" s="13">
        <f>SUMIFS(heating_cooling_degree_days!$F:$F,heating_cooling_degree_days!$A:$A,HDD!$B138,heating_cooling_degree_days!$C:$C,O$4)</f>
        <v>280.10000000000002</v>
      </c>
      <c r="P138" s="13">
        <f>SUMIFS(heating_cooling_degree_days!$F:$F,heating_cooling_degree_days!$A:$A,HDD!$B138,heating_cooling_degree_days!$C:$C,P$4)</f>
        <v>233.4</v>
      </c>
      <c r="Q138" s="13">
        <f>SUMIFS(heating_cooling_degree_days!$F:$F,heating_cooling_degree_days!$A:$A,HDD!$B138,heating_cooling_degree_days!$C:$C,Q$4)</f>
        <v>258.10000000000002</v>
      </c>
      <c r="R138" s="13">
        <f>SUMIFS(heating_cooling_degree_days!$F:$F,heating_cooling_degree_days!$A:$A,HDD!$B138,heating_cooling_degree_days!$C:$C,R$4)</f>
        <v>289.60000000000002</v>
      </c>
      <c r="S138" s="40">
        <f>'Provincial populations'!$N$62*HDD!C138+'Provincial populations'!$M$62*HDD!F138+'Provincial populations'!$L$62*HDD!I138+'Provincial populations'!$K$62*HDD!J138+'Provincial populations'!$J$62*HDD!M138+'Provincial populations'!$I$62*HDD!N138+'Provincial populations'!$H$62*HDD!O138+'Provincial populations'!$G$62*HDD!P138+'Provincial populations'!$F$62*HDD!Q138+'Provincial populations'!$E$62*HDD!R138</f>
        <v>303.52745183191229</v>
      </c>
    </row>
    <row r="139" spans="1:19" x14ac:dyDescent="0.2">
      <c r="A139" s="4">
        <f t="shared" si="8"/>
        <v>1990</v>
      </c>
      <c r="B139" s="16">
        <v>33178</v>
      </c>
      <c r="C139" s="13">
        <f>SUMIFS(heating_cooling_degree_days!$F:$F,heating_cooling_degree_days!$A:$A,HDD!$B139,heating_cooling_degree_days!$C:$C,C$4)</f>
        <v>331.4</v>
      </c>
      <c r="D139" s="13">
        <f>SUMIFS(heating_cooling_degree_days!$F:$F,heating_cooling_degree_days!$A:$A,HDD!$B139,heating_cooling_degree_days!$C:$C,D$4)</f>
        <v>768.2</v>
      </c>
      <c r="E139" s="13">
        <f>SUMIFS(heating_cooling_degree_days!$F:$F,heating_cooling_degree_days!$A:$A,HDD!$B139,heating_cooling_degree_days!$C:$C,E$4)</f>
        <v>660</v>
      </c>
      <c r="F139" s="18">
        <f t="shared" ref="F139:F202" si="11">(($D$5/SUM($D$5:$E$5))*D139)+(($E$5/SUM($D$5:$E$5))*E139)</f>
        <v>712.41476784940733</v>
      </c>
      <c r="G139" s="13">
        <f>SUMIFS(heating_cooling_degree_days!$F:$F,heating_cooling_degree_days!$A:$A,HDD!$B139,heating_cooling_degree_days!$C:$C,G$4)</f>
        <v>691</v>
      </c>
      <c r="H139" s="13">
        <f>SUMIFS(heating_cooling_degree_days!$F:$F,heating_cooling_degree_days!$A:$A,HDD!$B139,heating_cooling_degree_days!$C:$C,H$4)</f>
        <v>775.5</v>
      </c>
      <c r="I139" s="18">
        <f t="shared" si="9"/>
        <v>738.02723887909076</v>
      </c>
      <c r="J139" s="13">
        <f>SUMIFS(heating_cooling_degree_days!$F:$F,heating_cooling_degree_days!$A:$A,HDD!$B139,heating_cooling_degree_days!$C:$C,J$4)</f>
        <v>668.6</v>
      </c>
      <c r="K139" s="13">
        <f>SUMIFS(heating_cooling_degree_days!$F:$F,heating_cooling_degree_days!$A:$A,HDD!$B139,heating_cooling_degree_days!$C:$C,K$4)</f>
        <v>479.3</v>
      </c>
      <c r="L139" s="13">
        <f>SUMIFS(heating_cooling_degree_days!$F:$F,heating_cooling_degree_days!$A:$A,HDD!$B139,heating_cooling_degree_days!$C:$C,L$4)</f>
        <v>403.2</v>
      </c>
      <c r="M139" s="18">
        <f t="shared" si="10"/>
        <v>416.63046654099901</v>
      </c>
      <c r="N139" s="13">
        <f>SUMIFS(heating_cooling_degree_days!$F:$F,heating_cooling_degree_days!$A:$A,HDD!$B139,heating_cooling_degree_days!$C:$C,N$4)</f>
        <v>464.8</v>
      </c>
      <c r="O139" s="13">
        <f>SUMIFS(heating_cooling_degree_days!$F:$F,heating_cooling_degree_days!$A:$A,HDD!$B139,heating_cooling_degree_days!$C:$C,O$4)</f>
        <v>469.2</v>
      </c>
      <c r="P139" s="13">
        <f>SUMIFS(heating_cooling_degree_days!$F:$F,heating_cooling_degree_days!$A:$A,HDD!$B139,heating_cooling_degree_days!$C:$C,P$4)</f>
        <v>434.9</v>
      </c>
      <c r="Q139" s="13">
        <f>SUMIFS(heating_cooling_degree_days!$F:$F,heating_cooling_degree_days!$A:$A,HDD!$B139,heating_cooling_degree_days!$C:$C,Q$4)</f>
        <v>466.9</v>
      </c>
      <c r="R139" s="13">
        <f>SUMIFS(heating_cooling_degree_days!$F:$F,heating_cooling_degree_days!$A:$A,HDD!$B139,heating_cooling_degree_days!$C:$C,R$4)</f>
        <v>454.7</v>
      </c>
      <c r="S139" s="40">
        <f>'Provincial populations'!$N$62*HDD!C139+'Provincial populations'!$M$62*HDD!F139+'Provincial populations'!$L$62*HDD!I139+'Provincial populations'!$K$62*HDD!J139+'Provincial populations'!$J$62*HDD!M139+'Provincial populations'!$I$62*HDD!N139+'Provincial populations'!$H$62*HDD!O139+'Provincial populations'!$G$62*HDD!P139+'Provincial populations'!$F$62*HDD!Q139+'Provincial populations'!$E$62*HDD!R139</f>
        <v>469.3671098887724</v>
      </c>
    </row>
    <row r="140" spans="1:19" x14ac:dyDescent="0.2">
      <c r="A140" s="4">
        <f t="shared" si="8"/>
        <v>1990</v>
      </c>
      <c r="B140" s="16">
        <v>33208</v>
      </c>
      <c r="C140" s="13">
        <f>SUMIFS(heating_cooling_degree_days!$F:$F,heating_cooling_degree_days!$A:$A,HDD!$B140,heating_cooling_degree_days!$C:$C,C$4)</f>
        <v>535</v>
      </c>
      <c r="D140" s="13">
        <f>SUMIFS(heating_cooling_degree_days!$F:$F,heating_cooling_degree_days!$A:$A,HDD!$B140,heating_cooling_degree_days!$C:$C,D$4)</f>
        <v>1004.7</v>
      </c>
      <c r="E140" s="13">
        <f>SUMIFS(heating_cooling_degree_days!$F:$F,heating_cooling_degree_days!$A:$A,HDD!$B140,heating_cooling_degree_days!$C:$C,E$4)</f>
        <v>887.5</v>
      </c>
      <c r="F140" s="18">
        <f t="shared" si="11"/>
        <v>944.27459142283305</v>
      </c>
      <c r="G140" s="13">
        <f>SUMIFS(heating_cooling_degree_days!$F:$F,heating_cooling_degree_days!$A:$A,HDD!$B140,heating_cooling_degree_days!$C:$C,G$4)</f>
        <v>1091.3</v>
      </c>
      <c r="H140" s="13">
        <f>SUMIFS(heating_cooling_degree_days!$F:$F,heating_cooling_degree_days!$A:$A,HDD!$B140,heating_cooling_degree_days!$C:$C,H$4)</f>
        <v>1134.2</v>
      </c>
      <c r="I140" s="18">
        <f t="shared" si="9"/>
        <v>1115.175367430923</v>
      </c>
      <c r="J140" s="13">
        <f>SUMIFS(heating_cooling_degree_days!$F:$F,heating_cooling_degree_days!$A:$A,HDD!$B140,heating_cooling_degree_days!$C:$C,J$4)</f>
        <v>1064</v>
      </c>
      <c r="K140" s="13">
        <f>SUMIFS(heating_cooling_degree_days!$F:$F,heating_cooling_degree_days!$A:$A,HDD!$B140,heating_cooling_degree_days!$C:$C,K$4)</f>
        <v>728.7</v>
      </c>
      <c r="L140" s="13">
        <f>SUMIFS(heating_cooling_degree_days!$F:$F,heating_cooling_degree_days!$A:$A,HDD!$B140,heating_cooling_degree_days!$C:$C,L$4)</f>
        <v>587.4</v>
      </c>
      <c r="M140" s="18">
        <f t="shared" si="10"/>
        <v>612.33725259189441</v>
      </c>
      <c r="N140" s="13">
        <f>SUMIFS(heating_cooling_degree_days!$F:$F,heating_cooling_degree_days!$A:$A,HDD!$B140,heating_cooling_degree_days!$C:$C,N$4)</f>
        <v>685.8</v>
      </c>
      <c r="O140" s="13">
        <f>SUMIFS(heating_cooling_degree_days!$F:$F,heating_cooling_degree_days!$A:$A,HDD!$B140,heating_cooling_degree_days!$C:$C,O$4)</f>
        <v>598.70000000000005</v>
      </c>
      <c r="P140" s="13">
        <f>SUMIFS(heating_cooling_degree_days!$F:$F,heating_cooling_degree_days!$A:$A,HDD!$B140,heating_cooling_degree_days!$C:$C,P$4)</f>
        <v>569.79999999999995</v>
      </c>
      <c r="Q140" s="13">
        <f>SUMIFS(heating_cooling_degree_days!$F:$F,heating_cooling_degree_days!$A:$A,HDD!$B140,heating_cooling_degree_days!$C:$C,Q$4)</f>
        <v>609.9</v>
      </c>
      <c r="R140" s="13">
        <f>SUMIFS(heating_cooling_degree_days!$F:$F,heating_cooling_degree_days!$A:$A,HDD!$B140,heating_cooling_degree_days!$C:$C,R$4)</f>
        <v>592.70000000000005</v>
      </c>
      <c r="S140" s="40">
        <f>'Provincial populations'!$N$62*HDD!C140+'Provincial populations'!$M$62*HDD!F140+'Provincial populations'!$L$62*HDD!I140+'Provincial populations'!$K$62*HDD!J140+'Provincial populations'!$J$62*HDD!M140+'Provincial populations'!$I$62*HDD!N140+'Provincial populations'!$H$62*HDD!O140+'Provincial populations'!$G$62*HDD!P140+'Provincial populations'!$F$62*HDD!Q140+'Provincial populations'!$E$62*HDD!R140</f>
        <v>684.46993396424409</v>
      </c>
    </row>
    <row r="141" spans="1:19" x14ac:dyDescent="0.2">
      <c r="A141" s="4">
        <f t="shared" si="8"/>
        <v>1991</v>
      </c>
      <c r="B141" s="16">
        <v>33239</v>
      </c>
      <c r="C141" s="13">
        <f>SUMIFS(heating_cooling_degree_days!$F:$F,heating_cooling_degree_days!$A:$A,HDD!$B141,heating_cooling_degree_days!$C:$C,C$4)</f>
        <v>508.5</v>
      </c>
      <c r="D141" s="13">
        <f>SUMIFS(heating_cooling_degree_days!$F:$F,heating_cooling_degree_days!$A:$A,HDD!$B141,heating_cooling_degree_days!$C:$C,D$4)</f>
        <v>927.5</v>
      </c>
      <c r="E141" s="13">
        <f>SUMIFS(heating_cooling_degree_days!$F:$F,heating_cooling_degree_days!$A:$A,HDD!$B141,heating_cooling_degree_days!$C:$C,E$4)</f>
        <v>829.5</v>
      </c>
      <c r="F141" s="18">
        <f t="shared" si="11"/>
        <v>876.97363446619147</v>
      </c>
      <c r="G141" s="13">
        <f>SUMIFS(heating_cooling_degree_days!$F:$F,heating_cooling_degree_days!$A:$A,HDD!$B141,heating_cooling_degree_days!$C:$C,G$4)</f>
        <v>1078.8</v>
      </c>
      <c r="H141" s="13">
        <f>SUMIFS(heating_cooling_degree_days!$F:$F,heating_cooling_degree_days!$A:$A,HDD!$B141,heating_cooling_degree_days!$C:$C,H$4)</f>
        <v>1101.7</v>
      </c>
      <c r="I141" s="18">
        <f t="shared" si="9"/>
        <v>1091.5446600039193</v>
      </c>
      <c r="J141" s="13">
        <f>SUMIFS(heating_cooling_degree_days!$F:$F,heating_cooling_degree_days!$A:$A,HDD!$B141,heating_cooling_degree_days!$C:$C,J$4)</f>
        <v>1141.8</v>
      </c>
      <c r="K141" s="13">
        <f>SUMIFS(heating_cooling_degree_days!$F:$F,heating_cooling_degree_days!$A:$A,HDD!$B141,heating_cooling_degree_days!$C:$C,K$4)</f>
        <v>886.9</v>
      </c>
      <c r="L141" s="13">
        <f>SUMIFS(heating_cooling_degree_days!$F:$F,heating_cooling_degree_days!$A:$A,HDD!$B141,heating_cooling_degree_days!$C:$C,L$4)</f>
        <v>734.5</v>
      </c>
      <c r="M141" s="18">
        <f t="shared" si="10"/>
        <v>761.39622997172478</v>
      </c>
      <c r="N141" s="13">
        <f>SUMIFS(heating_cooling_degree_days!$F:$F,heating_cooling_degree_days!$A:$A,HDD!$B141,heating_cooling_degree_days!$C:$C,N$4)</f>
        <v>883.7</v>
      </c>
      <c r="O141" s="13">
        <f>SUMIFS(heating_cooling_degree_days!$F:$F,heating_cooling_degree_days!$A:$A,HDD!$B141,heating_cooling_degree_days!$C:$C,O$4)</f>
        <v>846.2</v>
      </c>
      <c r="P141" s="13">
        <f>SUMIFS(heating_cooling_degree_days!$F:$F,heating_cooling_degree_days!$A:$A,HDD!$B141,heating_cooling_degree_days!$C:$C,P$4)</f>
        <v>809</v>
      </c>
      <c r="Q141" s="13">
        <f>SUMIFS(heating_cooling_degree_days!$F:$F,heating_cooling_degree_days!$A:$A,HDD!$B141,heating_cooling_degree_days!$C:$C,Q$4)</f>
        <v>893.7</v>
      </c>
      <c r="R141" s="13">
        <f>SUMIFS(heating_cooling_degree_days!$F:$F,heating_cooling_degree_days!$A:$A,HDD!$B141,heating_cooling_degree_days!$C:$C,R$4)</f>
        <v>808.2</v>
      </c>
      <c r="S141" s="40">
        <f>'Provincial populations'!$N$63*HDD!C141+'Provincial populations'!$M$63*HDD!F141+'Provincial populations'!$L$63*HDD!I141+'Provincial populations'!$K$63*HDD!J141+'Provincial populations'!$J$63*HDD!M141+'Provincial populations'!$I$63*HDD!N141+'Provincial populations'!$H$63*HDD!O141+'Provincial populations'!$G$63*HDD!P141+'Provincial populations'!$F$63*HDD!Q141+'Provincial populations'!$E$63*HDD!R141</f>
        <v>802.29624785657018</v>
      </c>
    </row>
    <row r="142" spans="1:19" x14ac:dyDescent="0.2">
      <c r="A142" s="4">
        <f t="shared" si="8"/>
        <v>1991</v>
      </c>
      <c r="B142" s="16">
        <v>33270</v>
      </c>
      <c r="C142" s="13">
        <f>SUMIFS(heating_cooling_degree_days!$F:$F,heating_cooling_degree_days!$A:$A,HDD!$B142,heating_cooling_degree_days!$C:$C,C$4)</f>
        <v>306.39999999999998</v>
      </c>
      <c r="D142" s="13">
        <f>SUMIFS(heating_cooling_degree_days!$F:$F,heating_cooling_degree_days!$A:$A,HDD!$B142,heating_cooling_degree_days!$C:$C,D$4)</f>
        <v>550.79999999999995</v>
      </c>
      <c r="E142" s="13">
        <f>SUMIFS(heating_cooling_degree_days!$F:$F,heating_cooling_degree_days!$A:$A,HDD!$B142,heating_cooling_degree_days!$C:$C,E$4)</f>
        <v>478.2</v>
      </c>
      <c r="F142" s="18">
        <f t="shared" si="11"/>
        <v>513.36924349230094</v>
      </c>
      <c r="G142" s="13">
        <f>SUMIFS(heating_cooling_degree_days!$F:$F,heating_cooling_degree_days!$A:$A,HDD!$B142,heating_cooling_degree_days!$C:$C,G$4)</f>
        <v>663.9</v>
      </c>
      <c r="H142" s="13">
        <f>SUMIFS(heating_cooling_degree_days!$F:$F,heating_cooling_degree_days!$A:$A,HDD!$B142,heating_cooling_degree_days!$C:$C,H$4)</f>
        <v>704.5</v>
      </c>
      <c r="I142" s="18">
        <f t="shared" si="9"/>
        <v>686.49533607681758</v>
      </c>
      <c r="J142" s="13">
        <f>SUMIFS(heating_cooling_degree_days!$F:$F,heating_cooling_degree_days!$A:$A,HDD!$B142,heating_cooling_degree_days!$C:$C,J$4)</f>
        <v>783.8</v>
      </c>
      <c r="K142" s="13">
        <f>SUMIFS(heating_cooling_degree_days!$F:$F,heating_cooling_degree_days!$A:$A,HDD!$B142,heating_cooling_degree_days!$C:$C,K$4)</f>
        <v>673.5</v>
      </c>
      <c r="L142" s="13">
        <f>SUMIFS(heating_cooling_degree_days!$F:$F,heating_cooling_degree_days!$A:$A,HDD!$B142,heating_cooling_degree_days!$C:$C,L$4)</f>
        <v>571.79999999999995</v>
      </c>
      <c r="M142" s="18">
        <f t="shared" si="10"/>
        <v>589.74846842601312</v>
      </c>
      <c r="N142" s="13">
        <f>SUMIFS(heating_cooling_degree_days!$F:$F,heating_cooling_degree_days!$A:$A,HDD!$B142,heating_cooling_degree_days!$C:$C,N$4)</f>
        <v>657.8</v>
      </c>
      <c r="O142" s="13">
        <f>SUMIFS(heating_cooling_degree_days!$F:$F,heating_cooling_degree_days!$A:$A,HDD!$B142,heating_cooling_degree_days!$C:$C,O$4)</f>
        <v>659.4</v>
      </c>
      <c r="P142" s="13">
        <f>SUMIFS(heating_cooling_degree_days!$F:$F,heating_cooling_degree_days!$A:$A,HDD!$B142,heating_cooling_degree_days!$C:$C,P$4)</f>
        <v>623.70000000000005</v>
      </c>
      <c r="Q142" s="13">
        <f>SUMIFS(heating_cooling_degree_days!$F:$F,heating_cooling_degree_days!$A:$A,HDD!$B142,heating_cooling_degree_days!$C:$C,Q$4)</f>
        <v>706.4</v>
      </c>
      <c r="R142" s="13">
        <f>SUMIFS(heating_cooling_degree_days!$F:$F,heating_cooling_degree_days!$A:$A,HDD!$B142,heating_cooling_degree_days!$C:$C,R$4)</f>
        <v>666.1</v>
      </c>
      <c r="S142" s="40">
        <f>'Provincial populations'!$N$63*HDD!C142+'Provincial populations'!$M$63*HDD!F142+'Provincial populations'!$L$63*HDD!I142+'Provincial populations'!$K$63*HDD!J142+'Provincial populations'!$J$63*HDD!M142+'Provincial populations'!$I$63*HDD!N142+'Provincial populations'!$H$63*HDD!O142+'Provincial populations'!$G$63*HDD!P142+'Provincial populations'!$F$63*HDD!Q142+'Provincial populations'!$E$63*HDD!R142</f>
        <v>580.07748996205464</v>
      </c>
    </row>
    <row r="143" spans="1:19" x14ac:dyDescent="0.2">
      <c r="A143" s="4">
        <f t="shared" si="8"/>
        <v>1991</v>
      </c>
      <c r="B143" s="16">
        <v>33298</v>
      </c>
      <c r="C143" s="13">
        <f>SUMIFS(heating_cooling_degree_days!$F:$F,heating_cooling_degree_days!$A:$A,HDD!$B143,heating_cooling_degree_days!$C:$C,C$4)</f>
        <v>391.8</v>
      </c>
      <c r="D143" s="13">
        <f>SUMIFS(heating_cooling_degree_days!$F:$F,heating_cooling_degree_days!$A:$A,HDD!$B143,heating_cooling_degree_days!$C:$C,D$4)</f>
        <v>742.4</v>
      </c>
      <c r="E143" s="13">
        <f>SUMIFS(heating_cooling_degree_days!$F:$F,heating_cooling_degree_days!$A:$A,HDD!$B143,heating_cooling_degree_days!$C:$C,E$4)</f>
        <v>665</v>
      </c>
      <c r="F143" s="18">
        <f t="shared" si="11"/>
        <v>702.4944827314614</v>
      </c>
      <c r="G143" s="13">
        <f>SUMIFS(heating_cooling_degree_days!$F:$F,heating_cooling_degree_days!$A:$A,HDD!$B143,heating_cooling_degree_days!$C:$C,G$4)</f>
        <v>714.8</v>
      </c>
      <c r="H143" s="13">
        <f>SUMIFS(heating_cooling_degree_days!$F:$F,heating_cooling_degree_days!$A:$A,HDD!$B143,heating_cooling_degree_days!$C:$C,H$4)</f>
        <v>730.3</v>
      </c>
      <c r="I143" s="18">
        <f t="shared" si="9"/>
        <v>723.4262982559278</v>
      </c>
      <c r="J143" s="13">
        <f>SUMIFS(heating_cooling_degree_days!$F:$F,heating_cooling_degree_days!$A:$A,HDD!$B143,heating_cooling_degree_days!$C:$C,J$4)</f>
        <v>724.2</v>
      </c>
      <c r="K143" s="13">
        <f>SUMIFS(heating_cooling_degree_days!$F:$F,heating_cooling_degree_days!$A:$A,HDD!$B143,heating_cooling_degree_days!$C:$C,K$4)</f>
        <v>597.29999999999995</v>
      </c>
      <c r="L143" s="13">
        <f>SUMIFS(heating_cooling_degree_days!$F:$F,heating_cooling_degree_days!$A:$A,HDD!$B143,heating_cooling_degree_days!$C:$C,L$4)</f>
        <v>507.5</v>
      </c>
      <c r="M143" s="18">
        <f t="shared" si="10"/>
        <v>523.3483034872761</v>
      </c>
      <c r="N143" s="13">
        <f>SUMIFS(heating_cooling_degree_days!$F:$F,heating_cooling_degree_days!$A:$A,HDD!$B143,heating_cooling_degree_days!$C:$C,N$4)</f>
        <v>579.5</v>
      </c>
      <c r="O143" s="13">
        <f>SUMIFS(heating_cooling_degree_days!$F:$F,heating_cooling_degree_days!$A:$A,HDD!$B143,heating_cooling_degree_days!$C:$C,O$4)</f>
        <v>594.20000000000005</v>
      </c>
      <c r="P143" s="13">
        <f>SUMIFS(heating_cooling_degree_days!$F:$F,heating_cooling_degree_days!$A:$A,HDD!$B143,heating_cooling_degree_days!$C:$C,P$4)</f>
        <v>555.79999999999995</v>
      </c>
      <c r="Q143" s="13">
        <f>SUMIFS(heating_cooling_degree_days!$F:$F,heating_cooling_degree_days!$A:$A,HDD!$B143,heating_cooling_degree_days!$C:$C,Q$4)</f>
        <v>594.4</v>
      </c>
      <c r="R143" s="13">
        <f>SUMIFS(heating_cooling_degree_days!$F:$F,heating_cooling_degree_days!$A:$A,HDD!$B143,heating_cooling_degree_days!$C:$C,R$4)</f>
        <v>606.20000000000005</v>
      </c>
      <c r="S143" s="40">
        <f>'Provincial populations'!$N$63*HDD!C143+'Provincial populations'!$M$63*HDD!F143+'Provincial populations'!$L$63*HDD!I143+'Provincial populations'!$K$63*HDD!J143+'Provincial populations'!$J$63*HDD!M143+'Provincial populations'!$I$63*HDD!N143+'Provincial populations'!$H$63*HDD!O143+'Provincial populations'!$G$63*HDD!P143+'Provincial populations'!$F$63*HDD!Q143+'Provincial populations'!$E$63*HDD!R143</f>
        <v>556.6521206835165</v>
      </c>
    </row>
    <row r="144" spans="1:19" x14ac:dyDescent="0.2">
      <c r="A144" s="4">
        <f t="shared" si="8"/>
        <v>1991</v>
      </c>
      <c r="B144" s="16">
        <v>33329</v>
      </c>
      <c r="C144" s="13">
        <f>SUMIFS(heating_cooling_degree_days!$F:$F,heating_cooling_degree_days!$A:$A,HDD!$B144,heating_cooling_degree_days!$C:$C,C$4)</f>
        <v>276.89999999999998</v>
      </c>
      <c r="D144" s="13">
        <f>SUMIFS(heating_cooling_degree_days!$F:$F,heating_cooling_degree_days!$A:$A,HDD!$B144,heating_cooling_degree_days!$C:$C,D$4)</f>
        <v>357.1</v>
      </c>
      <c r="E144" s="13">
        <f>SUMIFS(heating_cooling_degree_days!$F:$F,heating_cooling_degree_days!$A:$A,HDD!$B144,heating_cooling_degree_days!$C:$C,E$4)</f>
        <v>377.5</v>
      </c>
      <c r="F144" s="18">
        <f t="shared" si="11"/>
        <v>367.61773323356829</v>
      </c>
      <c r="G144" s="13">
        <f>SUMIFS(heating_cooling_degree_days!$F:$F,heating_cooling_degree_days!$A:$A,HDD!$B144,heating_cooling_degree_days!$C:$C,G$4)</f>
        <v>329</v>
      </c>
      <c r="H144" s="13">
        <f>SUMIFS(heating_cooling_degree_days!$F:$F,heating_cooling_degree_days!$A:$A,HDD!$B144,heating_cooling_degree_days!$C:$C,H$4)</f>
        <v>350.6</v>
      </c>
      <c r="I144" s="18">
        <f t="shared" si="9"/>
        <v>341.02116402116405</v>
      </c>
      <c r="J144" s="13">
        <f>SUMIFS(heating_cooling_degree_days!$F:$F,heating_cooling_degree_days!$A:$A,HDD!$B144,heating_cooling_degree_days!$C:$C,J$4)</f>
        <v>323.60000000000002</v>
      </c>
      <c r="K144" s="13">
        <f>SUMIFS(heating_cooling_degree_days!$F:$F,heating_cooling_degree_days!$A:$A,HDD!$B144,heating_cooling_degree_days!$C:$C,K$4)</f>
        <v>292.39999999999998</v>
      </c>
      <c r="L144" s="13">
        <f>SUMIFS(heating_cooling_degree_days!$F:$F,heating_cooling_degree_days!$A:$A,HDD!$B144,heating_cooling_degree_days!$C:$C,L$4)</f>
        <v>283.39999999999998</v>
      </c>
      <c r="M144" s="18">
        <f t="shared" si="10"/>
        <v>284.98836003770026</v>
      </c>
      <c r="N144" s="13">
        <f>SUMIFS(heating_cooling_degree_days!$F:$F,heating_cooling_degree_days!$A:$A,HDD!$B144,heating_cooling_degree_days!$C:$C,N$4)</f>
        <v>305</v>
      </c>
      <c r="O144" s="13">
        <f>SUMIFS(heating_cooling_degree_days!$F:$F,heating_cooling_degree_days!$A:$A,HDD!$B144,heating_cooling_degree_days!$C:$C,O$4)</f>
        <v>426.3</v>
      </c>
      <c r="P144" s="13">
        <f>SUMIFS(heating_cooling_degree_days!$F:$F,heating_cooling_degree_days!$A:$A,HDD!$B144,heating_cooling_degree_days!$C:$C,P$4)</f>
        <v>414.8</v>
      </c>
      <c r="Q144" s="13">
        <f>SUMIFS(heating_cooling_degree_days!$F:$F,heating_cooling_degree_days!$A:$A,HDD!$B144,heating_cooling_degree_days!$C:$C,Q$4)</f>
        <v>471.9</v>
      </c>
      <c r="R144" s="13">
        <f>SUMIFS(heating_cooling_degree_days!$F:$F,heating_cooling_degree_days!$A:$A,HDD!$B144,heating_cooling_degree_days!$C:$C,R$4)</f>
        <v>527.9</v>
      </c>
      <c r="S144" s="40">
        <f>'Provincial populations'!$N$63*HDD!C144+'Provincial populations'!$M$63*HDD!F144+'Provincial populations'!$L$63*HDD!I144+'Provincial populations'!$K$63*HDD!J144+'Provincial populations'!$J$63*HDD!M144+'Provincial populations'!$I$63*HDD!N144+'Provincial populations'!$H$63*HDD!O144+'Provincial populations'!$G$63*HDD!P144+'Provincial populations'!$F$63*HDD!Q144+'Provincial populations'!$E$63*HDD!R144</f>
        <v>313.20401294348613</v>
      </c>
    </row>
    <row r="145" spans="1:19" x14ac:dyDescent="0.2">
      <c r="A145" s="4">
        <f t="shared" si="8"/>
        <v>1991</v>
      </c>
      <c r="B145" s="16">
        <v>33359</v>
      </c>
      <c r="C145" s="13">
        <f>SUMIFS(heating_cooling_degree_days!$F:$F,heating_cooling_degree_days!$A:$A,HDD!$B145,heating_cooling_degree_days!$C:$C,C$4)</f>
        <v>176.3</v>
      </c>
      <c r="D145" s="13">
        <f>SUMIFS(heating_cooling_degree_days!$F:$F,heating_cooling_degree_days!$A:$A,HDD!$B145,heating_cooling_degree_days!$C:$C,D$4)</f>
        <v>224.7</v>
      </c>
      <c r="E145" s="13">
        <f>SUMIFS(heating_cooling_degree_days!$F:$F,heating_cooling_degree_days!$A:$A,HDD!$B145,heating_cooling_degree_days!$C:$C,E$4)</f>
        <v>265.7</v>
      </c>
      <c r="F145" s="18">
        <f t="shared" si="11"/>
        <v>245.83858149883824</v>
      </c>
      <c r="G145" s="13">
        <f>SUMIFS(heating_cooling_degree_days!$F:$F,heating_cooling_degree_days!$A:$A,HDD!$B145,heating_cooling_degree_days!$C:$C,G$4)</f>
        <v>187</v>
      </c>
      <c r="H145" s="13">
        <f>SUMIFS(heating_cooling_degree_days!$F:$F,heating_cooling_degree_days!$A:$A,HDD!$B145,heating_cooling_degree_days!$C:$C,H$4)</f>
        <v>199.4</v>
      </c>
      <c r="I145" s="18">
        <f t="shared" si="9"/>
        <v>193.90103860474233</v>
      </c>
      <c r="J145" s="13">
        <f>SUMIFS(heating_cooling_degree_days!$F:$F,heating_cooling_degree_days!$A:$A,HDD!$B145,heating_cooling_degree_days!$C:$C,J$4)</f>
        <v>141.30000000000001</v>
      </c>
      <c r="K145" s="13">
        <f>SUMIFS(heating_cooling_degree_days!$F:$F,heating_cooling_degree_days!$A:$A,HDD!$B145,heating_cooling_degree_days!$C:$C,K$4)</f>
        <v>106.9</v>
      </c>
      <c r="L145" s="13">
        <f>SUMIFS(heating_cooling_degree_days!$F:$F,heating_cooling_degree_days!$A:$A,HDD!$B145,heating_cooling_degree_days!$C:$C,L$4)</f>
        <v>105.5</v>
      </c>
      <c r="M145" s="18">
        <f t="shared" si="10"/>
        <v>105.74707822808671</v>
      </c>
      <c r="N145" s="13">
        <f>SUMIFS(heating_cooling_degree_days!$F:$F,heating_cooling_degree_days!$A:$A,HDD!$B145,heating_cooling_degree_days!$C:$C,N$4)</f>
        <v>112.5</v>
      </c>
      <c r="O145" s="13">
        <f>SUMIFS(heating_cooling_degree_days!$F:$F,heating_cooling_degree_days!$A:$A,HDD!$B145,heating_cooling_degree_days!$C:$C,O$4)</f>
        <v>245</v>
      </c>
      <c r="P145" s="13">
        <f>SUMIFS(heating_cooling_degree_days!$F:$F,heating_cooling_degree_days!$A:$A,HDD!$B145,heating_cooling_degree_days!$C:$C,P$4)</f>
        <v>237</v>
      </c>
      <c r="Q145" s="13">
        <f>SUMIFS(heating_cooling_degree_days!$F:$F,heating_cooling_degree_days!$A:$A,HDD!$B145,heating_cooling_degree_days!$C:$C,Q$4)</f>
        <v>274</v>
      </c>
      <c r="R145" s="13">
        <f>SUMIFS(heating_cooling_degree_days!$F:$F,heating_cooling_degree_days!$A:$A,HDD!$B145,heating_cooling_degree_days!$C:$C,R$4)</f>
        <v>419.3</v>
      </c>
      <c r="S145" s="40">
        <f>'Provincial populations'!$N$63*HDD!C145+'Provincial populations'!$M$63*HDD!F145+'Provincial populations'!$L$63*HDD!I145+'Provincial populations'!$K$63*HDD!J145+'Provincial populations'!$J$63*HDD!M145+'Provincial populations'!$I$63*HDD!N145+'Provincial populations'!$H$63*HDD!O145+'Provincial populations'!$G$63*HDD!P145+'Provincial populations'!$F$63*HDD!Q145+'Provincial populations'!$E$63*HDD!R145</f>
        <v>148.3639456678716</v>
      </c>
    </row>
    <row r="146" spans="1:19" x14ac:dyDescent="0.2">
      <c r="A146" s="4">
        <f t="shared" si="8"/>
        <v>1991</v>
      </c>
      <c r="B146" s="16">
        <v>33390</v>
      </c>
      <c r="C146" s="13">
        <f>SUMIFS(heating_cooling_degree_days!$F:$F,heating_cooling_degree_days!$A:$A,HDD!$B146,heating_cooling_degree_days!$C:$C,C$4)</f>
        <v>102.9</v>
      </c>
      <c r="D146" s="13">
        <f>SUMIFS(heating_cooling_degree_days!$F:$F,heating_cooling_degree_days!$A:$A,HDD!$B146,heating_cooling_degree_days!$C:$C,D$4)</f>
        <v>127</v>
      </c>
      <c r="E146" s="13">
        <f>SUMIFS(heating_cooling_degree_days!$F:$F,heating_cooling_degree_days!$A:$A,HDD!$B146,heating_cooling_degree_days!$C:$C,E$4)</f>
        <v>149.30000000000001</v>
      </c>
      <c r="F146" s="18">
        <f t="shared" si="11"/>
        <v>138.49732603473399</v>
      </c>
      <c r="G146" s="13">
        <f>SUMIFS(heating_cooling_degree_days!$F:$F,heating_cooling_degree_days!$A:$A,HDD!$B146,heating_cooling_degree_days!$C:$C,G$4)</f>
        <v>31</v>
      </c>
      <c r="H146" s="13">
        <f>SUMIFS(heating_cooling_degree_days!$F:$F,heating_cooling_degree_days!$A:$A,HDD!$B146,heating_cooling_degree_days!$C:$C,H$4)</f>
        <v>54.3</v>
      </c>
      <c r="I146" s="18">
        <f t="shared" si="9"/>
        <v>43.967274152459339</v>
      </c>
      <c r="J146" s="13">
        <f>SUMIFS(heating_cooling_degree_days!$F:$F,heating_cooling_degree_days!$A:$A,HDD!$B146,heating_cooling_degree_days!$C:$C,J$4)</f>
        <v>16.5</v>
      </c>
      <c r="K146" s="13">
        <f>SUMIFS(heating_cooling_degree_days!$F:$F,heating_cooling_degree_days!$A:$A,HDD!$B146,heating_cooling_degree_days!$C:$C,K$4)</f>
        <v>15.2</v>
      </c>
      <c r="L146" s="13">
        <f>SUMIFS(heating_cooling_degree_days!$F:$F,heating_cooling_degree_days!$A:$A,HDD!$B146,heating_cooling_degree_days!$C:$C,L$4)</f>
        <v>17.8</v>
      </c>
      <c r="M146" s="18">
        <f t="shared" si="10"/>
        <v>17.34114043355325</v>
      </c>
      <c r="N146" s="13">
        <f>SUMIFS(heating_cooling_degree_days!$F:$F,heating_cooling_degree_days!$A:$A,HDD!$B146,heating_cooling_degree_days!$C:$C,N$4)</f>
        <v>26.2</v>
      </c>
      <c r="O146" s="13">
        <f>SUMIFS(heating_cooling_degree_days!$F:$F,heating_cooling_degree_days!$A:$A,HDD!$B146,heating_cooling_degree_days!$C:$C,O$4)</f>
        <v>103.6</v>
      </c>
      <c r="P146" s="13">
        <f>SUMIFS(heating_cooling_degree_days!$F:$F,heating_cooling_degree_days!$A:$A,HDD!$B146,heating_cooling_degree_days!$C:$C,P$4)</f>
        <v>97.6</v>
      </c>
      <c r="Q146" s="13">
        <f>SUMIFS(heating_cooling_degree_days!$F:$F,heating_cooling_degree_days!$A:$A,HDD!$B146,heating_cooling_degree_days!$C:$C,Q$4)</f>
        <v>126.4</v>
      </c>
      <c r="R146" s="13">
        <f>SUMIFS(heating_cooling_degree_days!$F:$F,heating_cooling_degree_days!$A:$A,HDD!$B146,heating_cooling_degree_days!$C:$C,R$4)</f>
        <v>270.8</v>
      </c>
      <c r="S146" s="40">
        <f>'Provincial populations'!$N$63*HDD!C146+'Provincial populations'!$M$63*HDD!F146+'Provincial populations'!$L$63*HDD!I146+'Provincial populations'!$K$63*HDD!J146+'Provincial populations'!$J$63*HDD!M146+'Provincial populations'!$I$63*HDD!N146+'Provincial populations'!$H$63*HDD!O146+'Provincial populations'!$G$63*HDD!P146+'Provincial populations'!$F$63*HDD!Q146+'Provincial populations'!$E$63*HDD!R146</f>
        <v>52.595060394066337</v>
      </c>
    </row>
    <row r="147" spans="1:19" x14ac:dyDescent="0.2">
      <c r="A147" s="4">
        <f t="shared" si="8"/>
        <v>1991</v>
      </c>
      <c r="B147" s="16">
        <v>33420</v>
      </c>
      <c r="C147" s="13">
        <f>SUMIFS(heating_cooling_degree_days!$F:$F,heating_cooling_degree_days!$A:$A,HDD!$B147,heating_cooling_degree_days!$C:$C,C$4)</f>
        <v>20.5</v>
      </c>
      <c r="D147" s="13">
        <f>SUMIFS(heating_cooling_degree_days!$F:$F,heating_cooling_degree_days!$A:$A,HDD!$B147,heating_cooling_degree_days!$C:$C,D$4)</f>
        <v>48.3</v>
      </c>
      <c r="E147" s="13">
        <f>SUMIFS(heating_cooling_degree_days!$F:$F,heating_cooling_degree_days!$A:$A,HDD!$B147,heating_cooling_degree_days!$C:$C,E$4)</f>
        <v>59.9</v>
      </c>
      <c r="F147" s="18">
        <f t="shared" si="11"/>
        <v>54.280671838695696</v>
      </c>
      <c r="G147" s="13">
        <f>SUMIFS(heating_cooling_degree_days!$F:$F,heating_cooling_degree_days!$A:$A,HDD!$B147,heating_cooling_degree_days!$C:$C,G$4)</f>
        <v>16.600000000000001</v>
      </c>
      <c r="H147" s="13">
        <f>SUMIFS(heating_cooling_degree_days!$F:$F,heating_cooling_degree_days!$A:$A,HDD!$B147,heating_cooling_degree_days!$C:$C,H$4)</f>
        <v>23.7</v>
      </c>
      <c r="I147" s="18">
        <f t="shared" si="9"/>
        <v>20.551401136586321</v>
      </c>
      <c r="J147" s="13">
        <f>SUMIFS(heating_cooling_degree_days!$F:$F,heating_cooling_degree_days!$A:$A,HDD!$B147,heating_cooling_degree_days!$C:$C,J$4)</f>
        <v>9</v>
      </c>
      <c r="K147" s="13">
        <f>SUMIFS(heating_cooling_degree_days!$F:$F,heating_cooling_degree_days!$A:$A,HDD!$B147,heating_cooling_degree_days!$C:$C,K$4)</f>
        <v>0.4</v>
      </c>
      <c r="L147" s="13">
        <f>SUMIFS(heating_cooling_degree_days!$F:$F,heating_cooling_degree_days!$A:$A,HDD!$B147,heating_cooling_degree_days!$C:$C,L$4)</f>
        <v>0.8</v>
      </c>
      <c r="M147" s="18">
        <f t="shared" si="10"/>
        <v>0.72940622054665416</v>
      </c>
      <c r="N147" s="13">
        <f>SUMIFS(heating_cooling_degree_days!$F:$F,heating_cooling_degree_days!$A:$A,HDD!$B147,heating_cooling_degree_days!$C:$C,N$4)</f>
        <v>4</v>
      </c>
      <c r="O147" s="13">
        <f>SUMIFS(heating_cooling_degree_days!$F:$F,heating_cooling_degree_days!$A:$A,HDD!$B147,heating_cooling_degree_days!$C:$C,O$4)</f>
        <v>29.4</v>
      </c>
      <c r="P147" s="13">
        <f>SUMIFS(heating_cooling_degree_days!$F:$F,heating_cooling_degree_days!$A:$A,HDD!$B147,heating_cooling_degree_days!$C:$C,P$4)</f>
        <v>14.9</v>
      </c>
      <c r="Q147" s="13">
        <f>SUMIFS(heating_cooling_degree_days!$F:$F,heating_cooling_degree_days!$A:$A,HDD!$B147,heating_cooling_degree_days!$C:$C,Q$4)</f>
        <v>31.6</v>
      </c>
      <c r="R147" s="13">
        <f>SUMIFS(heating_cooling_degree_days!$F:$F,heating_cooling_degree_days!$A:$A,HDD!$B147,heating_cooling_degree_days!$C:$C,R$4)</f>
        <v>135.80000000000001</v>
      </c>
      <c r="S147" s="40">
        <f>'Provincial populations'!$N$63*HDD!C147+'Provincial populations'!$M$63*HDD!F147+'Provincial populations'!$L$63*HDD!I147+'Provincial populations'!$K$63*HDD!J147+'Provincial populations'!$J$63*HDD!M147+'Provincial populations'!$I$63*HDD!N147+'Provincial populations'!$H$63*HDD!O147+'Provincial populations'!$G$63*HDD!P147+'Provincial populations'!$F$63*HDD!Q147+'Provincial populations'!$E$63*HDD!R147</f>
        <v>14.078849343421744</v>
      </c>
    </row>
    <row r="148" spans="1:19" x14ac:dyDescent="0.2">
      <c r="A148" s="4">
        <f t="shared" si="8"/>
        <v>1991</v>
      </c>
      <c r="B148" s="16">
        <v>33451</v>
      </c>
      <c r="C148" s="13">
        <f>SUMIFS(heating_cooling_degree_days!$F:$F,heating_cooling_degree_days!$A:$A,HDD!$B148,heating_cooling_degree_days!$C:$C,C$4)</f>
        <v>30</v>
      </c>
      <c r="D148" s="13">
        <f>SUMIFS(heating_cooling_degree_days!$F:$F,heating_cooling_degree_days!$A:$A,HDD!$B148,heating_cooling_degree_days!$C:$C,D$4)</f>
        <v>29.6</v>
      </c>
      <c r="E148" s="13">
        <f>SUMIFS(heating_cooling_degree_days!$F:$F,heating_cooling_degree_days!$A:$A,HDD!$B148,heating_cooling_degree_days!$C:$C,E$4)</f>
        <v>36.9</v>
      </c>
      <c r="F148" s="18">
        <f t="shared" si="11"/>
        <v>33.363698657110227</v>
      </c>
      <c r="G148" s="13">
        <f>SUMIFS(heating_cooling_degree_days!$F:$F,heating_cooling_degree_days!$A:$A,HDD!$B148,heating_cooling_degree_days!$C:$C,G$4)</f>
        <v>12.1</v>
      </c>
      <c r="H148" s="13">
        <f>SUMIFS(heating_cooling_degree_days!$F:$F,heating_cooling_degree_days!$A:$A,HDD!$B148,heating_cooling_degree_days!$C:$C,H$4)</f>
        <v>5.8</v>
      </c>
      <c r="I148" s="18">
        <f t="shared" si="9"/>
        <v>8.5938271604938272</v>
      </c>
      <c r="J148" s="13">
        <f>SUMIFS(heating_cooling_degree_days!$F:$F,heating_cooling_degree_days!$A:$A,HDD!$B148,heating_cooling_degree_days!$C:$C,J$4)</f>
        <v>12.6</v>
      </c>
      <c r="K148" s="13">
        <f>SUMIFS(heating_cooling_degree_days!$F:$F,heating_cooling_degree_days!$A:$A,HDD!$B148,heating_cooling_degree_days!$C:$C,K$4)</f>
        <v>10.9</v>
      </c>
      <c r="L148" s="13">
        <f>SUMIFS(heating_cooling_degree_days!$F:$F,heating_cooling_degree_days!$A:$A,HDD!$B148,heating_cooling_degree_days!$C:$C,L$4)</f>
        <v>2.5</v>
      </c>
      <c r="M148" s="18">
        <f t="shared" si="10"/>
        <v>3.9824693685202641</v>
      </c>
      <c r="N148" s="13">
        <f>SUMIFS(heating_cooling_degree_days!$F:$F,heating_cooling_degree_days!$A:$A,HDD!$B148,heating_cooling_degree_days!$C:$C,N$4)</f>
        <v>11</v>
      </c>
      <c r="O148" s="13">
        <f>SUMIFS(heating_cooling_degree_days!$F:$F,heating_cooling_degree_days!$A:$A,HDD!$B148,heating_cooling_degree_days!$C:$C,O$4)</f>
        <v>34.200000000000003</v>
      </c>
      <c r="P148" s="13">
        <f>SUMIFS(heating_cooling_degree_days!$F:$F,heating_cooling_degree_days!$A:$A,HDD!$B148,heating_cooling_degree_days!$C:$C,P$4)</f>
        <v>22.3</v>
      </c>
      <c r="Q148" s="13">
        <f>SUMIFS(heating_cooling_degree_days!$F:$F,heating_cooling_degree_days!$A:$A,HDD!$B148,heating_cooling_degree_days!$C:$C,Q$4)</f>
        <v>37.700000000000003</v>
      </c>
      <c r="R148" s="13">
        <f>SUMIFS(heating_cooling_degree_days!$F:$F,heating_cooling_degree_days!$A:$A,HDD!$B148,heating_cooling_degree_days!$C:$C,R$4)</f>
        <v>120.2</v>
      </c>
      <c r="S148" s="40">
        <f>'Provincial populations'!$N$63*HDD!C148+'Provincial populations'!$M$63*HDD!F148+'Provincial populations'!$L$63*HDD!I148+'Provincial populations'!$K$63*HDD!J148+'Provincial populations'!$J$63*HDD!M148+'Provincial populations'!$I$63*HDD!N148+'Provincial populations'!$H$63*HDD!O148+'Provincial populations'!$G$63*HDD!P148+'Provincial populations'!$F$63*HDD!Q148+'Provincial populations'!$E$63*HDD!R148</f>
        <v>16.052645053216533</v>
      </c>
    </row>
    <row r="149" spans="1:19" x14ac:dyDescent="0.2">
      <c r="A149" s="4">
        <f t="shared" si="8"/>
        <v>1991</v>
      </c>
      <c r="B149" s="16">
        <v>33482</v>
      </c>
      <c r="C149" s="13">
        <f>SUMIFS(heating_cooling_degree_days!$F:$F,heating_cooling_degree_days!$A:$A,HDD!$B149,heating_cooling_degree_days!$C:$C,C$4)</f>
        <v>94</v>
      </c>
      <c r="D149" s="13">
        <f>SUMIFS(heating_cooling_degree_days!$F:$F,heating_cooling_degree_days!$A:$A,HDD!$B149,heating_cooling_degree_days!$C:$C,D$4)</f>
        <v>213.7</v>
      </c>
      <c r="E149" s="13">
        <f>SUMIFS(heating_cooling_degree_days!$F:$F,heating_cooling_degree_days!$A:$A,HDD!$B149,heating_cooling_degree_days!$C:$C,E$4)</f>
        <v>195.2</v>
      </c>
      <c r="F149" s="18">
        <f t="shared" si="11"/>
        <v>204.16185956759733</v>
      </c>
      <c r="G149" s="13">
        <f>SUMIFS(heating_cooling_degree_days!$F:$F,heating_cooling_degree_days!$A:$A,HDD!$B149,heating_cooling_degree_days!$C:$C,G$4)</f>
        <v>190.7</v>
      </c>
      <c r="H149" s="13">
        <f>SUMIFS(heating_cooling_degree_days!$F:$F,heating_cooling_degree_days!$A:$A,HDD!$B149,heating_cooling_degree_days!$C:$C,H$4)</f>
        <v>197.1</v>
      </c>
      <c r="I149" s="18">
        <f t="shared" si="9"/>
        <v>194.26182637664118</v>
      </c>
      <c r="J149" s="13">
        <f>SUMIFS(heating_cooling_degree_days!$F:$F,heating_cooling_degree_days!$A:$A,HDD!$B149,heating_cooling_degree_days!$C:$C,J$4)</f>
        <v>188.7</v>
      </c>
      <c r="K149" s="13">
        <f>SUMIFS(heating_cooling_degree_days!$F:$F,heating_cooling_degree_days!$A:$A,HDD!$B149,heating_cooling_degree_days!$C:$C,K$4)</f>
        <v>152.1</v>
      </c>
      <c r="L149" s="13">
        <f>SUMIFS(heating_cooling_degree_days!$F:$F,heating_cooling_degree_days!$A:$A,HDD!$B149,heating_cooling_degree_days!$C:$C,L$4)</f>
        <v>126.6</v>
      </c>
      <c r="M149" s="18">
        <f t="shared" si="10"/>
        <v>131.1003534401508</v>
      </c>
      <c r="N149" s="13">
        <f>SUMIFS(heating_cooling_degree_days!$F:$F,heating_cooling_degree_days!$A:$A,HDD!$B149,heating_cooling_degree_days!$C:$C,N$4)</f>
        <v>146.30000000000001</v>
      </c>
      <c r="O149" s="13">
        <f>SUMIFS(heating_cooling_degree_days!$F:$F,heating_cooling_degree_days!$A:$A,HDD!$B149,heating_cooling_degree_days!$C:$C,O$4)</f>
        <v>176.7</v>
      </c>
      <c r="P149" s="13">
        <f>SUMIFS(heating_cooling_degree_days!$F:$F,heating_cooling_degree_days!$A:$A,HDD!$B149,heating_cooling_degree_days!$C:$C,P$4)</f>
        <v>133.4</v>
      </c>
      <c r="Q149" s="13">
        <f>SUMIFS(heating_cooling_degree_days!$F:$F,heating_cooling_degree_days!$A:$A,HDD!$B149,heating_cooling_degree_days!$C:$C,Q$4)</f>
        <v>148.69999999999999</v>
      </c>
      <c r="R149" s="13">
        <f>SUMIFS(heating_cooling_degree_days!$F:$F,heating_cooling_degree_days!$A:$A,HDD!$B149,heating_cooling_degree_days!$C:$C,R$4)</f>
        <v>186.3</v>
      </c>
      <c r="S149" s="40">
        <f>'Provincial populations'!$N$63*HDD!C149+'Provincial populations'!$M$63*HDD!F149+'Provincial populations'!$L$63*HDD!I149+'Provincial populations'!$K$63*HDD!J149+'Provincial populations'!$J$63*HDD!M149+'Provincial populations'!$I$63*HDD!N149+'Provincial populations'!$H$63*HDD!O149+'Provincial populations'!$G$63*HDD!P149+'Provincial populations'!$F$63*HDD!Q149+'Provincial populations'!$E$63*HDD!R149</f>
        <v>143.8519833595866</v>
      </c>
    </row>
    <row r="150" spans="1:19" x14ac:dyDescent="0.2">
      <c r="A150" s="4">
        <f t="shared" si="8"/>
        <v>1991</v>
      </c>
      <c r="B150" s="16">
        <v>33512</v>
      </c>
      <c r="C150" s="13">
        <f>SUMIFS(heating_cooling_degree_days!$F:$F,heating_cooling_degree_days!$A:$A,HDD!$B150,heating_cooling_degree_days!$C:$C,C$4)</f>
        <v>274</v>
      </c>
      <c r="D150" s="13">
        <f>SUMIFS(heating_cooling_degree_days!$F:$F,heating_cooling_degree_days!$A:$A,HDD!$B150,heating_cooling_degree_days!$C:$C,D$4)</f>
        <v>546.29999999999995</v>
      </c>
      <c r="E150" s="13">
        <f>SUMIFS(heating_cooling_degree_days!$F:$F,heating_cooling_degree_days!$A:$A,HDD!$B150,heating_cooling_degree_days!$C:$C,E$4)</f>
        <v>493.4</v>
      </c>
      <c r="F150" s="18">
        <f t="shared" si="11"/>
        <v>519.02607411491351</v>
      </c>
      <c r="G150" s="13">
        <f>SUMIFS(heating_cooling_degree_days!$F:$F,heating_cooling_degree_days!$A:$A,HDD!$B150,heating_cooling_degree_days!$C:$C,G$4)</f>
        <v>489.1</v>
      </c>
      <c r="H150" s="13">
        <f>SUMIFS(heating_cooling_degree_days!$F:$F,heating_cooling_degree_days!$A:$A,HDD!$B150,heating_cooling_degree_days!$C:$C,H$4)</f>
        <v>538.29999999999995</v>
      </c>
      <c r="I150" s="18">
        <f t="shared" si="9"/>
        <v>516.48154027042915</v>
      </c>
      <c r="J150" s="13">
        <f>SUMIFS(heating_cooling_degree_days!$F:$F,heating_cooling_degree_days!$A:$A,HDD!$B150,heating_cooling_degree_days!$C:$C,J$4)</f>
        <v>500.9</v>
      </c>
      <c r="K150" s="13">
        <f>SUMIFS(heating_cooling_degree_days!$F:$F,heating_cooling_degree_days!$A:$A,HDD!$B150,heating_cooling_degree_days!$C:$C,K$4)</f>
        <v>277.60000000000002</v>
      </c>
      <c r="L150" s="13">
        <f>SUMIFS(heating_cooling_degree_days!$F:$F,heating_cooling_degree_days!$A:$A,HDD!$B150,heating_cooling_degree_days!$C:$C,L$4)</f>
        <v>237.3</v>
      </c>
      <c r="M150" s="18">
        <f t="shared" si="10"/>
        <v>244.41232327992461</v>
      </c>
      <c r="N150" s="13">
        <f>SUMIFS(heating_cooling_degree_days!$F:$F,heating_cooling_degree_days!$A:$A,HDD!$B150,heating_cooling_degree_days!$C:$C,N$4)</f>
        <v>265.60000000000002</v>
      </c>
      <c r="O150" s="13">
        <f>SUMIFS(heating_cooling_degree_days!$F:$F,heating_cooling_degree_days!$A:$A,HDD!$B150,heating_cooling_degree_days!$C:$C,O$4)</f>
        <v>277</v>
      </c>
      <c r="P150" s="13">
        <f>SUMIFS(heating_cooling_degree_days!$F:$F,heating_cooling_degree_days!$A:$A,HDD!$B150,heating_cooling_degree_days!$C:$C,P$4)</f>
        <v>245.9</v>
      </c>
      <c r="Q150" s="13">
        <f>SUMIFS(heating_cooling_degree_days!$F:$F,heating_cooling_degree_days!$A:$A,HDD!$B150,heating_cooling_degree_days!$C:$C,Q$4)</f>
        <v>258.2</v>
      </c>
      <c r="R150" s="13">
        <f>SUMIFS(heating_cooling_degree_days!$F:$F,heating_cooling_degree_days!$A:$A,HDD!$B150,heating_cooling_degree_days!$C:$C,R$4)</f>
        <v>323.7</v>
      </c>
      <c r="S150" s="40">
        <f>'Provincial populations'!$N$63*HDD!C150+'Provincial populations'!$M$63*HDD!F150+'Provincial populations'!$L$63*HDD!I150+'Provincial populations'!$K$63*HDD!J150+'Provincial populations'!$J$63*HDD!M150+'Provincial populations'!$I$63*HDD!N150+'Provincial populations'!$H$63*HDD!O150+'Provincial populations'!$G$63*HDD!P150+'Provincial populations'!$F$63*HDD!Q150+'Provincial populations'!$E$63*HDD!R150</f>
        <v>300.42075815466507</v>
      </c>
    </row>
    <row r="151" spans="1:19" x14ac:dyDescent="0.2">
      <c r="A151" s="4">
        <f t="shared" si="8"/>
        <v>1991</v>
      </c>
      <c r="B151" s="16">
        <v>33543</v>
      </c>
      <c r="C151" s="13">
        <f>SUMIFS(heating_cooling_degree_days!$F:$F,heating_cooling_degree_days!$A:$A,HDD!$B151,heating_cooling_degree_days!$C:$C,C$4)</f>
        <v>325.8</v>
      </c>
      <c r="D151" s="13">
        <f>SUMIFS(heating_cooling_degree_days!$F:$F,heating_cooling_degree_days!$A:$A,HDD!$B151,heating_cooling_degree_days!$C:$C,D$4)</f>
        <v>725.5</v>
      </c>
      <c r="E151" s="13">
        <f>SUMIFS(heating_cooling_degree_days!$F:$F,heating_cooling_degree_days!$A:$A,HDD!$B151,heating_cooling_degree_days!$C:$C,E$4)</f>
        <v>618.1</v>
      </c>
      <c r="F151" s="18">
        <f t="shared" si="11"/>
        <v>670.12722797621382</v>
      </c>
      <c r="G151" s="13">
        <f>SUMIFS(heating_cooling_degree_days!$F:$F,heating_cooling_degree_days!$A:$A,HDD!$B151,heating_cooling_degree_days!$C:$C,G$4)</f>
        <v>738.7</v>
      </c>
      <c r="H151" s="13">
        <f>SUMIFS(heating_cooling_degree_days!$F:$F,heating_cooling_degree_days!$A:$A,HDD!$B151,heating_cooling_degree_days!$C:$C,H$4)</f>
        <v>787.5</v>
      </c>
      <c r="I151" s="18">
        <f t="shared" si="9"/>
        <v>765.85892612188911</v>
      </c>
      <c r="J151" s="13">
        <f>SUMIFS(heating_cooling_degree_days!$F:$F,heating_cooling_degree_days!$A:$A,HDD!$B151,heating_cooling_degree_days!$C:$C,J$4)</f>
        <v>794.7</v>
      </c>
      <c r="K151" s="13">
        <f>SUMIFS(heating_cooling_degree_days!$F:$F,heating_cooling_degree_days!$A:$A,HDD!$B151,heating_cooling_degree_days!$C:$C,K$4)</f>
        <v>492.7</v>
      </c>
      <c r="L151" s="13">
        <f>SUMIFS(heating_cooling_degree_days!$F:$F,heating_cooling_degree_days!$A:$A,HDD!$B151,heating_cooling_degree_days!$C:$C,L$4)</f>
        <v>467.1</v>
      </c>
      <c r="M151" s="18">
        <f t="shared" si="10"/>
        <v>471.61800188501411</v>
      </c>
      <c r="N151" s="13">
        <f>SUMIFS(heating_cooling_degree_days!$F:$F,heating_cooling_degree_days!$A:$A,HDD!$B151,heating_cooling_degree_days!$C:$C,N$4)</f>
        <v>466</v>
      </c>
      <c r="O151" s="13">
        <f>SUMIFS(heating_cooling_degree_days!$F:$F,heating_cooling_degree_days!$A:$A,HDD!$B151,heating_cooling_degree_days!$C:$C,O$4)</f>
        <v>449.9</v>
      </c>
      <c r="P151" s="13">
        <f>SUMIFS(heating_cooling_degree_days!$F:$F,heating_cooling_degree_days!$A:$A,HDD!$B151,heating_cooling_degree_days!$C:$C,P$4)</f>
        <v>381</v>
      </c>
      <c r="Q151" s="13">
        <f>SUMIFS(heating_cooling_degree_days!$F:$F,heating_cooling_degree_days!$A:$A,HDD!$B151,heating_cooling_degree_days!$C:$C,Q$4)</f>
        <v>412.9</v>
      </c>
      <c r="R151" s="13">
        <f>SUMIFS(heating_cooling_degree_days!$F:$F,heating_cooling_degree_days!$A:$A,HDD!$B151,heating_cooling_degree_days!$C:$C,R$4)</f>
        <v>414.7</v>
      </c>
      <c r="S151" s="40">
        <f>'Provincial populations'!$N$63*HDD!C151+'Provincial populations'!$M$63*HDD!F151+'Provincial populations'!$L$63*HDD!I151+'Provincial populations'!$K$63*HDD!J151+'Provincial populations'!$J$63*HDD!M151+'Provincial populations'!$I$63*HDD!N151+'Provincial populations'!$H$63*HDD!O151+'Provincial populations'!$G$63*HDD!P151+'Provincial populations'!$F$63*HDD!Q151+'Provincial populations'!$E$63*HDD!R151</f>
        <v>487.82441796662255</v>
      </c>
    </row>
    <row r="152" spans="1:19" x14ac:dyDescent="0.2">
      <c r="A152" s="4">
        <f t="shared" si="8"/>
        <v>1991</v>
      </c>
      <c r="B152" s="16">
        <v>33573</v>
      </c>
      <c r="C152" s="13">
        <f>SUMIFS(heating_cooling_degree_days!$F:$F,heating_cooling_degree_days!$A:$A,HDD!$B152,heating_cooling_degree_days!$C:$C,C$4)</f>
        <v>386.5</v>
      </c>
      <c r="D152" s="13">
        <f>SUMIFS(heating_cooling_degree_days!$F:$F,heating_cooling_degree_days!$A:$A,HDD!$B152,heating_cooling_degree_days!$C:$C,D$4)</f>
        <v>814.4</v>
      </c>
      <c r="E152" s="13">
        <f>SUMIFS(heating_cooling_degree_days!$F:$F,heating_cooling_degree_days!$A:$A,HDD!$B152,heating_cooling_degree_days!$C:$C,E$4)</f>
        <v>618.70000000000005</v>
      </c>
      <c r="F152" s="18">
        <f t="shared" si="11"/>
        <v>713.50194147993534</v>
      </c>
      <c r="G152" s="13">
        <f>SUMIFS(heating_cooling_degree_days!$F:$F,heating_cooling_degree_days!$A:$A,HDD!$B152,heating_cooling_degree_days!$C:$C,G$4)</f>
        <v>889.1</v>
      </c>
      <c r="H152" s="13">
        <f>SUMIFS(heating_cooling_degree_days!$F:$F,heating_cooling_degree_days!$A:$A,HDD!$B152,heating_cooling_degree_days!$C:$C,H$4)</f>
        <v>911.5</v>
      </c>
      <c r="I152" s="18">
        <f t="shared" si="9"/>
        <v>901.5663923182442</v>
      </c>
      <c r="J152" s="13">
        <f>SUMIFS(heating_cooling_degree_days!$F:$F,heating_cooling_degree_days!$A:$A,HDD!$B152,heating_cooling_degree_days!$C:$C,J$4)</f>
        <v>896.2</v>
      </c>
      <c r="K152" s="13">
        <f>SUMIFS(heating_cooling_degree_days!$F:$F,heating_cooling_degree_days!$A:$A,HDD!$B152,heating_cooling_degree_days!$C:$C,K$4)</f>
        <v>800.5</v>
      </c>
      <c r="L152" s="13">
        <f>SUMIFS(heating_cooling_degree_days!$F:$F,heating_cooling_degree_days!$A:$A,HDD!$B152,heating_cooling_degree_days!$C:$C,L$4)</f>
        <v>631</v>
      </c>
      <c r="M152" s="18">
        <f t="shared" si="10"/>
        <v>660.91411404335531</v>
      </c>
      <c r="N152" s="13">
        <f>SUMIFS(heating_cooling_degree_days!$F:$F,heating_cooling_degree_days!$A:$A,HDD!$B152,heating_cooling_degree_days!$C:$C,N$4)</f>
        <v>785.2</v>
      </c>
      <c r="O152" s="13">
        <f>SUMIFS(heating_cooling_degree_days!$F:$F,heating_cooling_degree_days!$A:$A,HDD!$B152,heating_cooling_degree_days!$C:$C,O$4)</f>
        <v>762.7</v>
      </c>
      <c r="P152" s="13">
        <f>SUMIFS(heating_cooling_degree_days!$F:$F,heating_cooling_degree_days!$A:$A,HDD!$B152,heating_cooling_degree_days!$C:$C,P$4)</f>
        <v>682.2</v>
      </c>
      <c r="Q152" s="13">
        <f>SUMIFS(heating_cooling_degree_days!$F:$F,heating_cooling_degree_days!$A:$A,HDD!$B152,heating_cooling_degree_days!$C:$C,Q$4)</f>
        <v>716.2</v>
      </c>
      <c r="R152" s="13">
        <f>SUMIFS(heating_cooling_degree_days!$F:$F,heating_cooling_degree_days!$A:$A,HDD!$B152,heating_cooling_degree_days!$C:$C,R$4)</f>
        <v>672.7</v>
      </c>
      <c r="S152" s="40">
        <f>'Provincial populations'!$N$63*HDD!C152+'Provincial populations'!$M$63*HDD!F152+'Provincial populations'!$L$63*HDD!I152+'Provincial populations'!$K$63*HDD!J152+'Provincial populations'!$J$63*HDD!M152+'Provincial populations'!$I$63*HDD!N152+'Provincial populations'!$H$63*HDD!O152+'Provincial populations'!$G$63*HDD!P152+'Provincial populations'!$F$63*HDD!Q152+'Provincial populations'!$E$63*HDD!R152</f>
        <v>683.78900045357125</v>
      </c>
    </row>
    <row r="153" spans="1:19" x14ac:dyDescent="0.2">
      <c r="A153" s="4">
        <f t="shared" si="8"/>
        <v>1992</v>
      </c>
      <c r="B153" s="16">
        <v>33604</v>
      </c>
      <c r="C153" s="13">
        <f>SUMIFS(heating_cooling_degree_days!$F:$F,heating_cooling_degree_days!$A:$A,HDD!$B153,heating_cooling_degree_days!$C:$C,C$4)</f>
        <v>377.1</v>
      </c>
      <c r="D153" s="13">
        <f>SUMIFS(heating_cooling_degree_days!$F:$F,heating_cooling_degree_days!$A:$A,HDD!$B153,heating_cooling_degree_days!$C:$C,D$4)</f>
        <v>777</v>
      </c>
      <c r="E153" s="13">
        <f>SUMIFS(heating_cooling_degree_days!$F:$F,heating_cooling_degree_days!$A:$A,HDD!$B153,heating_cooling_degree_days!$C:$C,E$4)</f>
        <v>593.29999999999995</v>
      </c>
      <c r="F153" s="18">
        <f t="shared" si="11"/>
        <v>682.28884338203443</v>
      </c>
      <c r="G153" s="13">
        <f>SUMIFS(heating_cooling_degree_days!$F:$F,heating_cooling_degree_days!$A:$A,HDD!$B153,heating_cooling_degree_days!$C:$C,G$4)</f>
        <v>850</v>
      </c>
      <c r="H153" s="13">
        <f>SUMIFS(heating_cooling_degree_days!$F:$F,heating_cooling_degree_days!$A:$A,HDD!$B153,heating_cooling_degree_days!$C:$C,H$4)</f>
        <v>880.2</v>
      </c>
      <c r="I153" s="18">
        <f t="shared" si="9"/>
        <v>866.80736821477558</v>
      </c>
      <c r="J153" s="13">
        <f>SUMIFS(heating_cooling_degree_days!$F:$F,heating_cooling_degree_days!$A:$A,HDD!$B153,heating_cooling_degree_days!$C:$C,J$4)</f>
        <v>913</v>
      </c>
      <c r="K153" s="13">
        <f>SUMIFS(heating_cooling_degree_days!$F:$F,heating_cooling_degree_days!$A:$A,HDD!$B153,heating_cooling_degree_days!$C:$C,K$4)</f>
        <v>916.8</v>
      </c>
      <c r="L153" s="13">
        <f>SUMIFS(heating_cooling_degree_days!$F:$F,heating_cooling_degree_days!$A:$A,HDD!$B153,heating_cooling_degree_days!$C:$C,L$4)</f>
        <v>687.9</v>
      </c>
      <c r="M153" s="18">
        <f t="shared" si="10"/>
        <v>728.29729029217719</v>
      </c>
      <c r="N153" s="13">
        <f>SUMIFS(heating_cooling_degree_days!$F:$F,heating_cooling_degree_days!$A:$A,HDD!$B153,heating_cooling_degree_days!$C:$C,N$4)</f>
        <v>900</v>
      </c>
      <c r="O153" s="13">
        <f>SUMIFS(heating_cooling_degree_days!$F:$F,heating_cooling_degree_days!$A:$A,HDD!$B153,heating_cooling_degree_days!$C:$C,O$4)</f>
        <v>811.8</v>
      </c>
      <c r="P153" s="13">
        <f>SUMIFS(heating_cooling_degree_days!$F:$F,heating_cooling_degree_days!$A:$A,HDD!$B153,heating_cooling_degree_days!$C:$C,P$4)</f>
        <v>772.5</v>
      </c>
      <c r="Q153" s="13">
        <f>SUMIFS(heating_cooling_degree_days!$F:$F,heating_cooling_degree_days!$A:$A,HDD!$B153,heating_cooling_degree_days!$C:$C,Q$4)</f>
        <v>822.2</v>
      </c>
      <c r="R153" s="13">
        <f>SUMIFS(heating_cooling_degree_days!$F:$F,heating_cooling_degree_days!$A:$A,HDD!$B153,heating_cooling_degree_days!$C:$C,R$4)</f>
        <v>765.8</v>
      </c>
      <c r="S153" s="40">
        <f>'Provincial populations'!$N$64*HDD!C153+'Provincial populations'!$M$64*HDD!F153+'Provincial populations'!$L$64*HDD!I153+'Provincial populations'!$K$64*HDD!J153+'Provincial populations'!$J$64*HDD!M153+'Provincial populations'!$I$64*HDD!N153+'Provincial populations'!$H$64*HDD!O153+'Provincial populations'!$G$64*HDD!P153+'Provincial populations'!$F$64*HDD!Q153+'Provincial populations'!$E$64*HDD!R153</f>
        <v>738.72685050438611</v>
      </c>
    </row>
    <row r="154" spans="1:19" x14ac:dyDescent="0.2">
      <c r="A154" s="4">
        <f t="shared" si="8"/>
        <v>1992</v>
      </c>
      <c r="B154" s="16">
        <v>33635</v>
      </c>
      <c r="C154" s="13">
        <f>SUMIFS(heating_cooling_degree_days!$F:$F,heating_cooling_degree_days!$A:$A,HDD!$B154,heating_cooling_degree_days!$C:$C,C$4)</f>
        <v>329.1</v>
      </c>
      <c r="D154" s="13">
        <f>SUMIFS(heating_cooling_degree_days!$F:$F,heating_cooling_degree_days!$A:$A,HDD!$B154,heating_cooling_degree_days!$C:$C,D$4)</f>
        <v>762.7</v>
      </c>
      <c r="E154" s="13">
        <f>SUMIFS(heating_cooling_degree_days!$F:$F,heating_cooling_degree_days!$A:$A,HDD!$B154,heating_cooling_degree_days!$C:$C,E$4)</f>
        <v>595</v>
      </c>
      <c r="F154" s="18">
        <f t="shared" si="11"/>
        <v>676.23804591816634</v>
      </c>
      <c r="G154" s="13">
        <f>SUMIFS(heating_cooling_degree_days!$F:$F,heating_cooling_degree_days!$A:$A,HDD!$B154,heating_cooling_degree_days!$C:$C,G$4)</f>
        <v>765.6</v>
      </c>
      <c r="H154" s="13">
        <f>SUMIFS(heating_cooling_degree_days!$F:$F,heating_cooling_degree_days!$A:$A,HDD!$B154,heating_cooling_degree_days!$C:$C,H$4)</f>
        <v>807.7</v>
      </c>
      <c r="I154" s="18">
        <f t="shared" si="9"/>
        <v>789.03013913384279</v>
      </c>
      <c r="J154" s="13">
        <f>SUMIFS(heating_cooling_degree_days!$F:$F,heating_cooling_degree_days!$A:$A,HDD!$B154,heating_cooling_degree_days!$C:$C,J$4)</f>
        <v>815.1</v>
      </c>
      <c r="K154" s="13">
        <f>SUMIFS(heating_cooling_degree_days!$F:$F,heating_cooling_degree_days!$A:$A,HDD!$B154,heating_cooling_degree_days!$C:$C,K$4)</f>
        <v>801.6</v>
      </c>
      <c r="L154" s="13">
        <f>SUMIFS(heating_cooling_degree_days!$F:$F,heating_cooling_degree_days!$A:$A,HDD!$B154,heating_cooling_degree_days!$C:$C,L$4)</f>
        <v>635.70000000000005</v>
      </c>
      <c r="M154" s="18">
        <f t="shared" si="10"/>
        <v>664.97877002827522</v>
      </c>
      <c r="N154" s="13">
        <f>SUMIFS(heating_cooling_degree_days!$F:$F,heating_cooling_degree_days!$A:$A,HDD!$B154,heating_cooling_degree_days!$C:$C,N$4)</f>
        <v>804.9</v>
      </c>
      <c r="O154" s="13">
        <f>SUMIFS(heating_cooling_degree_days!$F:$F,heating_cooling_degree_days!$A:$A,HDD!$B154,heating_cooling_degree_days!$C:$C,O$4)</f>
        <v>755.1</v>
      </c>
      <c r="P154" s="13">
        <f>SUMIFS(heating_cooling_degree_days!$F:$F,heating_cooling_degree_days!$A:$A,HDD!$B154,heating_cooling_degree_days!$C:$C,P$4)</f>
        <v>701.9</v>
      </c>
      <c r="Q154" s="13">
        <f>SUMIFS(heating_cooling_degree_days!$F:$F,heating_cooling_degree_days!$A:$A,HDD!$B154,heating_cooling_degree_days!$C:$C,Q$4)</f>
        <v>769.4</v>
      </c>
      <c r="R154" s="13">
        <f>SUMIFS(heating_cooling_degree_days!$F:$F,heating_cooling_degree_days!$A:$A,HDD!$B154,heating_cooling_degree_days!$C:$C,R$4)</f>
        <v>713.7</v>
      </c>
      <c r="S154" s="40">
        <f>'Provincial populations'!$N$64*HDD!C154+'Provincial populations'!$M$64*HDD!F154+'Provincial populations'!$L$64*HDD!I154+'Provincial populations'!$K$64*HDD!J154+'Provincial populations'!$J$64*HDD!M154+'Provincial populations'!$I$64*HDD!N154+'Provincial populations'!$H$64*HDD!O154+'Provincial populations'!$G$64*HDD!P154+'Provincial populations'!$F$64*HDD!Q154+'Provincial populations'!$E$64*HDD!R154</f>
        <v>673.18539854093001</v>
      </c>
    </row>
    <row r="155" spans="1:19" x14ac:dyDescent="0.2">
      <c r="A155" s="4">
        <f t="shared" si="8"/>
        <v>1992</v>
      </c>
      <c r="B155" s="16">
        <v>33664</v>
      </c>
      <c r="C155" s="13">
        <f>SUMIFS(heating_cooling_degree_days!$F:$F,heating_cooling_degree_days!$A:$A,HDD!$B155,heating_cooling_degree_days!$C:$C,C$4)</f>
        <v>294.5</v>
      </c>
      <c r="D155" s="13">
        <f>SUMIFS(heating_cooling_degree_days!$F:$F,heating_cooling_degree_days!$A:$A,HDD!$B155,heating_cooling_degree_days!$C:$C,D$4)</f>
        <v>503.5</v>
      </c>
      <c r="E155" s="13">
        <f>SUMIFS(heating_cooling_degree_days!$F:$F,heating_cooling_degree_days!$A:$A,HDD!$B155,heating_cooling_degree_days!$C:$C,E$4)</f>
        <v>461.3</v>
      </c>
      <c r="F155" s="18">
        <f t="shared" si="11"/>
        <v>481.7427283109518</v>
      </c>
      <c r="G155" s="13">
        <f>SUMIFS(heating_cooling_degree_days!$F:$F,heating_cooling_degree_days!$A:$A,HDD!$B155,heating_cooling_degree_days!$C:$C,G$4)</f>
        <v>551.29999999999995</v>
      </c>
      <c r="H155" s="13">
        <f>SUMIFS(heating_cooling_degree_days!$F:$F,heating_cooling_degree_days!$A:$A,HDD!$B155,heating_cooling_degree_days!$C:$C,H$4)</f>
        <v>573</v>
      </c>
      <c r="I155" s="18">
        <f t="shared" si="9"/>
        <v>563.37681755829908</v>
      </c>
      <c r="J155" s="13">
        <f>SUMIFS(heating_cooling_degree_days!$F:$F,heating_cooling_degree_days!$A:$A,HDD!$B155,heating_cooling_degree_days!$C:$C,J$4)</f>
        <v>691.7</v>
      </c>
      <c r="K155" s="13">
        <f>SUMIFS(heating_cooling_degree_days!$F:$F,heating_cooling_degree_days!$A:$A,HDD!$B155,heating_cooling_degree_days!$C:$C,K$4)</f>
        <v>744.6</v>
      </c>
      <c r="L155" s="13">
        <f>SUMIFS(heating_cooling_degree_days!$F:$F,heating_cooling_degree_days!$A:$A,HDD!$B155,heating_cooling_degree_days!$C:$C,L$4)</f>
        <v>593</v>
      </c>
      <c r="M155" s="18">
        <f t="shared" si="10"/>
        <v>619.75504241281806</v>
      </c>
      <c r="N155" s="13">
        <f>SUMIFS(heating_cooling_degree_days!$F:$F,heating_cooling_degree_days!$A:$A,HDD!$B155,heating_cooling_degree_days!$C:$C,N$4)</f>
        <v>718.5</v>
      </c>
      <c r="O155" s="13">
        <f>SUMIFS(heating_cooling_degree_days!$F:$F,heating_cooling_degree_days!$A:$A,HDD!$B155,heating_cooling_degree_days!$C:$C,O$4)</f>
        <v>701.7</v>
      </c>
      <c r="P155" s="13">
        <f>SUMIFS(heating_cooling_degree_days!$F:$F,heating_cooling_degree_days!$A:$A,HDD!$B155,heating_cooling_degree_days!$C:$C,P$4)</f>
        <v>676.4</v>
      </c>
      <c r="Q155" s="13">
        <f>SUMIFS(heating_cooling_degree_days!$F:$F,heating_cooling_degree_days!$A:$A,HDD!$B155,heating_cooling_degree_days!$C:$C,Q$4)</f>
        <v>743.2</v>
      </c>
      <c r="R155" s="13">
        <f>SUMIFS(heating_cooling_degree_days!$F:$F,heating_cooling_degree_days!$A:$A,HDD!$B155,heating_cooling_degree_days!$C:$C,R$4)</f>
        <v>661.4</v>
      </c>
      <c r="S155" s="40">
        <f>'Provincial populations'!$N$64*HDD!C155+'Provincial populations'!$M$64*HDD!F155+'Provincial populations'!$L$64*HDD!I155+'Provincial populations'!$K$64*HDD!J155+'Provincial populations'!$J$64*HDD!M155+'Provincial populations'!$I$64*HDD!N155+'Provincial populations'!$H$64*HDD!O155+'Provincial populations'!$G$64*HDD!P155+'Provincial populations'!$F$64*HDD!Q155+'Provincial populations'!$E$64*HDD!R155</f>
        <v>596.15301928543977</v>
      </c>
    </row>
    <row r="156" spans="1:19" x14ac:dyDescent="0.2">
      <c r="A156" s="4">
        <f t="shared" si="8"/>
        <v>1992</v>
      </c>
      <c r="B156" s="16">
        <v>33695</v>
      </c>
      <c r="C156" s="13">
        <f>SUMIFS(heating_cooling_degree_days!$F:$F,heating_cooling_degree_days!$A:$A,HDD!$B156,heating_cooling_degree_days!$C:$C,C$4)</f>
        <v>222.9</v>
      </c>
      <c r="D156" s="13">
        <f>SUMIFS(heating_cooling_degree_days!$F:$F,heating_cooling_degree_days!$A:$A,HDD!$B156,heating_cooling_degree_days!$C:$C,D$4)</f>
        <v>380</v>
      </c>
      <c r="E156" s="13">
        <f>SUMIFS(heating_cooling_degree_days!$F:$F,heating_cooling_degree_days!$A:$A,HDD!$B156,heating_cooling_degree_days!$C:$C,E$4)</f>
        <v>348.5</v>
      </c>
      <c r="F156" s="18">
        <f t="shared" si="11"/>
        <v>363.75938250699011</v>
      </c>
      <c r="G156" s="13">
        <f>SUMIFS(heating_cooling_degree_days!$F:$F,heating_cooling_degree_days!$A:$A,HDD!$B156,heating_cooling_degree_days!$C:$C,G$4)</f>
        <v>395.8</v>
      </c>
      <c r="H156" s="13">
        <f>SUMIFS(heating_cooling_degree_days!$F:$F,heating_cooling_degree_days!$A:$A,HDD!$B156,heating_cooling_degree_days!$C:$C,H$4)</f>
        <v>403.3</v>
      </c>
      <c r="I156" s="18">
        <f t="shared" si="9"/>
        <v>399.97401528512637</v>
      </c>
      <c r="J156" s="13">
        <f>SUMIFS(heating_cooling_degree_days!$F:$F,heating_cooling_degree_days!$A:$A,HDD!$B156,heating_cooling_degree_days!$C:$C,J$4)</f>
        <v>464.8</v>
      </c>
      <c r="K156" s="13">
        <f>SUMIFS(heating_cooling_degree_days!$F:$F,heating_cooling_degree_days!$A:$A,HDD!$B156,heating_cooling_degree_days!$C:$C,K$4)</f>
        <v>392.8</v>
      </c>
      <c r="L156" s="13">
        <f>SUMIFS(heating_cooling_degree_days!$F:$F,heating_cooling_degree_days!$A:$A,HDD!$B156,heating_cooling_degree_days!$C:$C,L$4)</f>
        <v>372.8</v>
      </c>
      <c r="M156" s="18">
        <f t="shared" si="10"/>
        <v>376.32968897266733</v>
      </c>
      <c r="N156" s="13">
        <f>SUMIFS(heating_cooling_degree_days!$F:$F,heating_cooling_degree_days!$A:$A,HDD!$B156,heating_cooling_degree_days!$C:$C,N$4)</f>
        <v>392.4</v>
      </c>
      <c r="O156" s="13">
        <f>SUMIFS(heating_cooling_degree_days!$F:$F,heating_cooling_degree_days!$A:$A,HDD!$B156,heating_cooling_degree_days!$C:$C,O$4)</f>
        <v>481</v>
      </c>
      <c r="P156" s="13">
        <f>SUMIFS(heating_cooling_degree_days!$F:$F,heating_cooling_degree_days!$A:$A,HDD!$B156,heating_cooling_degree_days!$C:$C,P$4)</f>
        <v>476.1</v>
      </c>
      <c r="Q156" s="13">
        <f>SUMIFS(heating_cooling_degree_days!$F:$F,heating_cooling_degree_days!$A:$A,HDD!$B156,heating_cooling_degree_days!$C:$C,Q$4)</f>
        <v>502.6</v>
      </c>
      <c r="R156" s="13">
        <f>SUMIFS(heating_cooling_degree_days!$F:$F,heating_cooling_degree_days!$A:$A,HDD!$B156,heating_cooling_degree_days!$C:$C,R$4)</f>
        <v>566.29999999999995</v>
      </c>
      <c r="S156" s="40">
        <f>'Provincial populations'!$N$64*HDD!C156+'Provincial populations'!$M$64*HDD!F156+'Provincial populations'!$L$64*HDD!I156+'Provincial populations'!$K$64*HDD!J156+'Provincial populations'!$J$64*HDD!M156+'Provincial populations'!$I$64*HDD!N156+'Provincial populations'!$H$64*HDD!O156+'Provincial populations'!$G$64*HDD!P156+'Provincial populations'!$F$64*HDD!Q156+'Provincial populations'!$E$64*HDD!R156</f>
        <v>373.972538126779</v>
      </c>
    </row>
    <row r="157" spans="1:19" x14ac:dyDescent="0.2">
      <c r="A157" s="4">
        <f t="shared" si="8"/>
        <v>1992</v>
      </c>
      <c r="B157" s="16">
        <v>33725</v>
      </c>
      <c r="C157" s="13">
        <f>SUMIFS(heating_cooling_degree_days!$F:$F,heating_cooling_degree_days!$A:$A,HDD!$B157,heating_cooling_degree_days!$C:$C,C$4)</f>
        <v>139.1</v>
      </c>
      <c r="D157" s="13">
        <f>SUMIFS(heating_cooling_degree_days!$F:$F,heating_cooling_degree_days!$A:$A,HDD!$B157,heating_cooling_degree_days!$C:$C,D$4)</f>
        <v>267.2</v>
      </c>
      <c r="E157" s="13">
        <f>SUMIFS(heating_cooling_degree_days!$F:$F,heating_cooling_degree_days!$A:$A,HDD!$B157,heating_cooling_degree_days!$C:$C,E$4)</f>
        <v>264.3</v>
      </c>
      <c r="F157" s="18">
        <f t="shared" si="11"/>
        <v>265.7048320403261</v>
      </c>
      <c r="G157" s="13">
        <f>SUMIFS(heating_cooling_degree_days!$F:$F,heating_cooling_degree_days!$A:$A,HDD!$B157,heating_cooling_degree_days!$C:$C,G$4)</f>
        <v>217.1</v>
      </c>
      <c r="H157" s="13">
        <f>SUMIFS(heating_cooling_degree_days!$F:$F,heating_cooling_degree_days!$A:$A,HDD!$B157,heating_cooling_degree_days!$C:$C,H$4)</f>
        <v>240.3</v>
      </c>
      <c r="I157" s="18">
        <f t="shared" si="9"/>
        <v>230.01162061532432</v>
      </c>
      <c r="J157" s="13">
        <f>SUMIFS(heating_cooling_degree_days!$F:$F,heating_cooling_degree_days!$A:$A,HDD!$B157,heating_cooling_degree_days!$C:$C,J$4)</f>
        <v>194.5</v>
      </c>
      <c r="K157" s="13">
        <f>SUMIFS(heating_cooling_degree_days!$F:$F,heating_cooling_degree_days!$A:$A,HDD!$B157,heating_cooling_degree_days!$C:$C,K$4)</f>
        <v>156.30000000000001</v>
      </c>
      <c r="L157" s="13">
        <f>SUMIFS(heating_cooling_degree_days!$F:$F,heating_cooling_degree_days!$A:$A,HDD!$B157,heating_cooling_degree_days!$C:$C,L$4)</f>
        <v>179.2</v>
      </c>
      <c r="M157" s="18">
        <f t="shared" si="10"/>
        <v>175.15850612629592</v>
      </c>
      <c r="N157" s="13">
        <f>SUMIFS(heating_cooling_degree_days!$F:$F,heating_cooling_degree_days!$A:$A,HDD!$B157,heating_cooling_degree_days!$C:$C,N$4)</f>
        <v>157.6</v>
      </c>
      <c r="O157" s="13">
        <f>SUMIFS(heating_cooling_degree_days!$F:$F,heating_cooling_degree_days!$A:$A,HDD!$B157,heating_cooling_degree_days!$C:$C,O$4)</f>
        <v>282.39999999999998</v>
      </c>
      <c r="P157" s="13">
        <f>SUMIFS(heating_cooling_degree_days!$F:$F,heating_cooling_degree_days!$A:$A,HDD!$B157,heating_cooling_degree_days!$C:$C,P$4)</f>
        <v>264.39999999999998</v>
      </c>
      <c r="Q157" s="13">
        <f>SUMIFS(heating_cooling_degree_days!$F:$F,heating_cooling_degree_days!$A:$A,HDD!$B157,heating_cooling_degree_days!$C:$C,Q$4)</f>
        <v>282.7</v>
      </c>
      <c r="R157" s="13">
        <f>SUMIFS(heating_cooling_degree_days!$F:$F,heating_cooling_degree_days!$A:$A,HDD!$B157,heating_cooling_degree_days!$C:$C,R$4)</f>
        <v>365</v>
      </c>
      <c r="S157" s="40">
        <f>'Provincial populations'!$N$64*HDD!C157+'Provincial populations'!$M$64*HDD!F157+'Provincial populations'!$L$64*HDD!I157+'Provincial populations'!$K$64*HDD!J157+'Provincial populations'!$J$64*HDD!M157+'Provincial populations'!$I$64*HDD!N157+'Provincial populations'!$H$64*HDD!O157+'Provincial populations'!$G$64*HDD!P157+'Provincial populations'!$F$64*HDD!Q157+'Provincial populations'!$E$64*HDD!R157</f>
        <v>186.97857664282807</v>
      </c>
    </row>
    <row r="158" spans="1:19" x14ac:dyDescent="0.2">
      <c r="A158" s="4">
        <f t="shared" si="8"/>
        <v>1992</v>
      </c>
      <c r="B158" s="16">
        <v>33756</v>
      </c>
      <c r="C158" s="13">
        <f>SUMIFS(heating_cooling_degree_days!$F:$F,heating_cooling_degree_days!$A:$A,HDD!$B158,heating_cooling_degree_days!$C:$C,C$4)</f>
        <v>41.8</v>
      </c>
      <c r="D158" s="13">
        <f>SUMIFS(heating_cooling_degree_days!$F:$F,heating_cooling_degree_days!$A:$A,HDD!$B158,heating_cooling_degree_days!$C:$C,D$4)</f>
        <v>78.599999999999994</v>
      </c>
      <c r="E158" s="13">
        <f>SUMIFS(heating_cooling_degree_days!$F:$F,heating_cooling_degree_days!$A:$A,HDD!$B158,heating_cooling_degree_days!$C:$C,E$4)</f>
        <v>109.5</v>
      </c>
      <c r="F158" s="18">
        <f t="shared" si="11"/>
        <v>94.531272397904928</v>
      </c>
      <c r="G158" s="13">
        <f>SUMIFS(heating_cooling_degree_days!$F:$F,heating_cooling_degree_days!$A:$A,HDD!$B158,heating_cooling_degree_days!$C:$C,G$4)</f>
        <v>91.2</v>
      </c>
      <c r="H158" s="13">
        <f>SUMIFS(heating_cooling_degree_days!$F:$F,heating_cooling_degree_days!$A:$A,HDD!$B158,heating_cooling_degree_days!$C:$C,H$4)</f>
        <v>101.8</v>
      </c>
      <c r="I158" s="18">
        <f t="shared" si="9"/>
        <v>97.099274936311986</v>
      </c>
      <c r="J158" s="13">
        <f>SUMIFS(heating_cooling_degree_days!$F:$F,heating_cooling_degree_days!$A:$A,HDD!$B158,heating_cooling_degree_days!$C:$C,J$4)</f>
        <v>115.6</v>
      </c>
      <c r="K158" s="13">
        <f>SUMIFS(heating_cooling_degree_days!$F:$F,heating_cooling_degree_days!$A:$A,HDD!$B158,heating_cooling_degree_days!$C:$C,K$4)</f>
        <v>50.6</v>
      </c>
      <c r="L158" s="13">
        <f>SUMIFS(heating_cooling_degree_days!$F:$F,heating_cooling_degree_days!$A:$A,HDD!$B158,heating_cooling_degree_days!$C:$C,L$4)</f>
        <v>67.099999999999994</v>
      </c>
      <c r="M158" s="18">
        <f t="shared" si="10"/>
        <v>64.188006597549474</v>
      </c>
      <c r="N158" s="13">
        <f>SUMIFS(heating_cooling_degree_days!$F:$F,heating_cooling_degree_days!$A:$A,HDD!$B158,heating_cooling_degree_days!$C:$C,N$4)</f>
        <v>40</v>
      </c>
      <c r="O158" s="13">
        <f>SUMIFS(heating_cooling_degree_days!$F:$F,heating_cooling_degree_days!$A:$A,HDD!$B158,heating_cooling_degree_days!$C:$C,O$4)</f>
        <v>121.6</v>
      </c>
      <c r="P158" s="13">
        <f>SUMIFS(heating_cooling_degree_days!$F:$F,heating_cooling_degree_days!$A:$A,HDD!$B158,heating_cooling_degree_days!$C:$C,P$4)</f>
        <v>72.5</v>
      </c>
      <c r="Q158" s="13">
        <f>SUMIFS(heating_cooling_degree_days!$F:$F,heating_cooling_degree_days!$A:$A,HDD!$B158,heating_cooling_degree_days!$C:$C,Q$4)</f>
        <v>117.2</v>
      </c>
      <c r="R158" s="13">
        <f>SUMIFS(heating_cooling_degree_days!$F:$F,heating_cooling_degree_days!$A:$A,HDD!$B158,heating_cooling_degree_days!$C:$C,R$4)</f>
        <v>222.9</v>
      </c>
      <c r="S158" s="40">
        <f>'Provincial populations'!$N$64*HDD!C158+'Provincial populations'!$M$64*HDD!F158+'Provincial populations'!$L$64*HDD!I158+'Provincial populations'!$K$64*HDD!J158+'Provincial populations'!$J$64*HDD!M158+'Provincial populations'!$I$64*HDD!N158+'Provincial populations'!$H$64*HDD!O158+'Provincial populations'!$G$64*HDD!P158+'Provincial populations'!$F$64*HDD!Q158+'Provincial populations'!$E$64*HDD!R158</f>
        <v>66.449626227321602</v>
      </c>
    </row>
    <row r="159" spans="1:19" x14ac:dyDescent="0.2">
      <c r="A159" s="4">
        <f t="shared" si="8"/>
        <v>1992</v>
      </c>
      <c r="B159" s="16">
        <v>33786</v>
      </c>
      <c r="C159" s="13">
        <f>SUMIFS(heating_cooling_degree_days!$F:$F,heating_cooling_degree_days!$A:$A,HDD!$B159,heating_cooling_degree_days!$C:$C,C$4)</f>
        <v>15.1</v>
      </c>
      <c r="D159" s="13">
        <f>SUMIFS(heating_cooling_degree_days!$F:$F,heating_cooling_degree_days!$A:$A,HDD!$B159,heating_cooling_degree_days!$C:$C,D$4)</f>
        <v>98.3</v>
      </c>
      <c r="E159" s="13">
        <f>SUMIFS(heating_cooling_degree_days!$F:$F,heating_cooling_degree_days!$A:$A,HDD!$B159,heating_cooling_degree_days!$C:$C,E$4)</f>
        <v>117.5</v>
      </c>
      <c r="F159" s="18">
        <f t="shared" si="11"/>
        <v>108.1990430433584</v>
      </c>
      <c r="G159" s="13">
        <f>SUMIFS(heating_cooling_degree_days!$F:$F,heating_cooling_degree_days!$A:$A,HDD!$B159,heating_cooling_degree_days!$C:$C,G$4)</f>
        <v>69.8</v>
      </c>
      <c r="H159" s="13">
        <f>SUMIFS(heating_cooling_degree_days!$F:$F,heating_cooling_degree_days!$A:$A,HDD!$B159,heating_cooling_degree_days!$C:$C,H$4)</f>
        <v>49.4</v>
      </c>
      <c r="I159" s="18">
        <f t="shared" si="9"/>
        <v>58.446678424456202</v>
      </c>
      <c r="J159" s="13">
        <f>SUMIFS(heating_cooling_degree_days!$F:$F,heating_cooling_degree_days!$A:$A,HDD!$B159,heating_cooling_degree_days!$C:$C,J$4)</f>
        <v>71.3</v>
      </c>
      <c r="K159" s="13">
        <f>SUMIFS(heating_cooling_degree_days!$F:$F,heating_cooling_degree_days!$A:$A,HDD!$B159,heating_cooling_degree_days!$C:$C,K$4)</f>
        <v>27.4</v>
      </c>
      <c r="L159" s="13">
        <f>SUMIFS(heating_cooling_degree_days!$F:$F,heating_cooling_degree_days!$A:$A,HDD!$B159,heating_cooling_degree_days!$C:$C,L$4)</f>
        <v>23.7</v>
      </c>
      <c r="M159" s="18">
        <f t="shared" si="10"/>
        <v>24.352992459943447</v>
      </c>
      <c r="N159" s="13">
        <f>SUMIFS(heating_cooling_degree_days!$F:$F,heating_cooling_degree_days!$A:$A,HDD!$B159,heating_cooling_degree_days!$C:$C,N$4)</f>
        <v>17.5</v>
      </c>
      <c r="O159" s="13">
        <f>SUMIFS(heating_cooling_degree_days!$F:$F,heating_cooling_degree_days!$A:$A,HDD!$B159,heating_cooling_degree_days!$C:$C,O$4)</f>
        <v>85.2</v>
      </c>
      <c r="P159" s="13">
        <f>SUMIFS(heating_cooling_degree_days!$F:$F,heating_cooling_degree_days!$A:$A,HDD!$B159,heating_cooling_degree_days!$C:$C,P$4)</f>
        <v>63.2</v>
      </c>
      <c r="Q159" s="13">
        <f>SUMIFS(heating_cooling_degree_days!$F:$F,heating_cooling_degree_days!$A:$A,HDD!$B159,heating_cooling_degree_days!$C:$C,Q$4)</f>
        <v>76.2</v>
      </c>
      <c r="R159" s="13">
        <f>SUMIFS(heating_cooling_degree_days!$F:$F,heating_cooling_degree_days!$A:$A,HDD!$B159,heating_cooling_degree_days!$C:$C,R$4)</f>
        <v>174.9</v>
      </c>
      <c r="S159" s="40">
        <f>'Provincial populations'!$N$64*HDD!C159+'Provincial populations'!$M$64*HDD!F159+'Provincial populations'!$L$64*HDD!I159+'Provincial populations'!$K$64*HDD!J159+'Provincial populations'!$J$64*HDD!M159+'Provincial populations'!$I$64*HDD!N159+'Provincial populations'!$H$64*HDD!O159+'Provincial populations'!$G$64*HDD!P159+'Provincial populations'!$F$64*HDD!Q159+'Provincial populations'!$E$64*HDD!R159</f>
        <v>38.433807439872361</v>
      </c>
    </row>
    <row r="160" spans="1:19" x14ac:dyDescent="0.2">
      <c r="A160" s="4">
        <f t="shared" si="8"/>
        <v>1992</v>
      </c>
      <c r="B160" s="16">
        <v>33817</v>
      </c>
      <c r="C160" s="13">
        <f>SUMIFS(heating_cooling_degree_days!$F:$F,heating_cooling_degree_days!$A:$A,HDD!$B160,heating_cooling_degree_days!$C:$C,C$4)</f>
        <v>22.7</v>
      </c>
      <c r="D160" s="13">
        <f>SUMIFS(heating_cooling_degree_days!$F:$F,heating_cooling_degree_days!$A:$A,HDD!$B160,heating_cooling_degree_days!$C:$C,D$4)</f>
        <v>135.19999999999999</v>
      </c>
      <c r="E160" s="13">
        <f>SUMIFS(heating_cooling_degree_days!$F:$F,heating_cooling_degree_days!$A:$A,HDD!$B160,heating_cooling_degree_days!$C:$C,E$4)</f>
        <v>133.30000000000001</v>
      </c>
      <c r="F160" s="18">
        <f t="shared" si="11"/>
        <v>134.22040719883432</v>
      </c>
      <c r="G160" s="13">
        <f>SUMIFS(heating_cooling_degree_days!$F:$F,heating_cooling_degree_days!$A:$A,HDD!$B160,heating_cooling_degree_days!$C:$C,G$4)</f>
        <v>98.8</v>
      </c>
      <c r="H160" s="13">
        <f>SUMIFS(heating_cooling_degree_days!$F:$F,heating_cooling_degree_days!$A:$A,HDD!$B160,heating_cooling_degree_days!$C:$C,H$4)</f>
        <v>108</v>
      </c>
      <c r="I160" s="18">
        <f t="shared" si="9"/>
        <v>103.92012541642171</v>
      </c>
      <c r="J160" s="13">
        <f>SUMIFS(heating_cooling_degree_days!$F:$F,heating_cooling_degree_days!$A:$A,HDD!$B160,heating_cooling_degree_days!$C:$C,J$4)</f>
        <v>70.3</v>
      </c>
      <c r="K160" s="13">
        <f>SUMIFS(heating_cooling_degree_days!$F:$F,heating_cooling_degree_days!$A:$A,HDD!$B160,heating_cooling_degree_days!$C:$C,K$4)</f>
        <v>33.6</v>
      </c>
      <c r="L160" s="13">
        <f>SUMIFS(heating_cooling_degree_days!$F:$F,heating_cooling_degree_days!$A:$A,HDD!$B160,heating_cooling_degree_days!$C:$C,L$4)</f>
        <v>35.299999999999997</v>
      </c>
      <c r="M160" s="18">
        <f t="shared" si="10"/>
        <v>34.999976437323276</v>
      </c>
      <c r="N160" s="13">
        <f>SUMIFS(heating_cooling_degree_days!$F:$F,heating_cooling_degree_days!$A:$A,HDD!$B160,heating_cooling_degree_days!$C:$C,N$4)</f>
        <v>26.6</v>
      </c>
      <c r="O160" s="13">
        <f>SUMIFS(heating_cooling_degree_days!$F:$F,heating_cooling_degree_days!$A:$A,HDD!$B160,heating_cooling_degree_days!$C:$C,O$4)</f>
        <v>47.2</v>
      </c>
      <c r="P160" s="13">
        <f>SUMIFS(heating_cooling_degree_days!$F:$F,heating_cooling_degree_days!$A:$A,HDD!$B160,heating_cooling_degree_days!$C:$C,P$4)</f>
        <v>17.600000000000001</v>
      </c>
      <c r="Q160" s="13">
        <f>SUMIFS(heating_cooling_degree_days!$F:$F,heating_cooling_degree_days!$A:$A,HDD!$B160,heating_cooling_degree_days!$C:$C,Q$4)</f>
        <v>19.3</v>
      </c>
      <c r="R160" s="13">
        <f>SUMIFS(heating_cooling_degree_days!$F:$F,heating_cooling_degree_days!$A:$A,HDD!$B160,heating_cooling_degree_days!$C:$C,R$4)</f>
        <v>96</v>
      </c>
      <c r="S160" s="40">
        <f>'Provincial populations'!$N$64*HDD!C160+'Provincial populations'!$M$64*HDD!F160+'Provincial populations'!$L$64*HDD!I160+'Provincial populations'!$K$64*HDD!J160+'Provincial populations'!$J$64*HDD!M160+'Provincial populations'!$I$64*HDD!N160+'Provincial populations'!$H$64*HDD!O160+'Provincial populations'!$G$64*HDD!P160+'Provincial populations'!$F$64*HDD!Q160+'Provincial populations'!$E$64*HDD!R160</f>
        <v>45.240131073080896</v>
      </c>
    </row>
    <row r="161" spans="1:19" x14ac:dyDescent="0.2">
      <c r="A161" s="4">
        <f t="shared" si="8"/>
        <v>1992</v>
      </c>
      <c r="B161" s="16">
        <v>33848</v>
      </c>
      <c r="C161" s="13">
        <f>SUMIFS(heating_cooling_degree_days!$F:$F,heating_cooling_degree_days!$A:$A,HDD!$B161,heating_cooling_degree_days!$C:$C,C$4)</f>
        <v>122.6</v>
      </c>
      <c r="D161" s="13">
        <f>SUMIFS(heating_cooling_degree_days!$F:$F,heating_cooling_degree_days!$A:$A,HDD!$B161,heating_cooling_degree_days!$C:$C,D$4)</f>
        <v>296</v>
      </c>
      <c r="E161" s="13">
        <f>SUMIFS(heating_cooling_degree_days!$F:$F,heating_cooling_degree_days!$A:$A,HDD!$B161,heating_cooling_degree_days!$C:$C,E$4)</f>
        <v>256.39999999999998</v>
      </c>
      <c r="F161" s="18">
        <f t="shared" si="11"/>
        <v>275.58322372307327</v>
      </c>
      <c r="G161" s="13">
        <f>SUMIFS(heating_cooling_degree_days!$F:$F,heating_cooling_degree_days!$A:$A,HDD!$B161,heating_cooling_degree_days!$C:$C,G$4)</f>
        <v>227</v>
      </c>
      <c r="H161" s="13">
        <f>SUMIFS(heating_cooling_degree_days!$F:$F,heating_cooling_degree_days!$A:$A,HDD!$B161,heating_cooling_degree_days!$C:$C,H$4)</f>
        <v>253.4</v>
      </c>
      <c r="I161" s="18">
        <f t="shared" si="9"/>
        <v>241.69253380364492</v>
      </c>
      <c r="J161" s="13">
        <f>SUMIFS(heating_cooling_degree_days!$F:$F,heating_cooling_degree_days!$A:$A,HDD!$B161,heating_cooling_degree_days!$C:$C,J$4)</f>
        <v>211.2</v>
      </c>
      <c r="K161" s="13">
        <f>SUMIFS(heating_cooling_degree_days!$F:$F,heating_cooling_degree_days!$A:$A,HDD!$B161,heating_cooling_degree_days!$C:$C,K$4)</f>
        <v>134.6</v>
      </c>
      <c r="L161" s="13">
        <f>SUMIFS(heating_cooling_degree_days!$F:$F,heating_cooling_degree_days!$A:$A,HDD!$B161,heating_cooling_degree_days!$C:$C,L$4)</f>
        <v>123.5</v>
      </c>
      <c r="M161" s="18">
        <f t="shared" si="10"/>
        <v>125.45897737983034</v>
      </c>
      <c r="N161" s="13">
        <f>SUMIFS(heating_cooling_degree_days!$F:$F,heating_cooling_degree_days!$A:$A,HDD!$B161,heating_cooling_degree_days!$C:$C,N$4)</f>
        <v>121.6</v>
      </c>
      <c r="O161" s="13">
        <f>SUMIFS(heating_cooling_degree_days!$F:$F,heating_cooling_degree_days!$A:$A,HDD!$B161,heating_cooling_degree_days!$C:$C,O$4)</f>
        <v>152.30000000000001</v>
      </c>
      <c r="P161" s="13">
        <f>SUMIFS(heating_cooling_degree_days!$F:$F,heating_cooling_degree_days!$A:$A,HDD!$B161,heating_cooling_degree_days!$C:$C,P$4)</f>
        <v>100.1</v>
      </c>
      <c r="Q161" s="13">
        <f>SUMIFS(heating_cooling_degree_days!$F:$F,heating_cooling_degree_days!$A:$A,HDD!$B161,heating_cooling_degree_days!$C:$C,Q$4)</f>
        <v>100.5</v>
      </c>
      <c r="R161" s="13">
        <f>SUMIFS(heating_cooling_degree_days!$F:$F,heating_cooling_degree_days!$A:$A,HDD!$B161,heating_cooling_degree_days!$C:$C,R$4)</f>
        <v>157.6</v>
      </c>
      <c r="S161" s="40">
        <f>'Provincial populations'!$N$64*HDD!C161+'Provincial populations'!$M$64*HDD!F161+'Provincial populations'!$L$64*HDD!I161+'Provincial populations'!$K$64*HDD!J161+'Provincial populations'!$J$64*HDD!M161+'Provincial populations'!$I$64*HDD!N161+'Provincial populations'!$H$64*HDD!O161+'Provincial populations'!$G$64*HDD!P161+'Provincial populations'!$F$64*HDD!Q161+'Provincial populations'!$E$64*HDD!R161</f>
        <v>145.56833927073501</v>
      </c>
    </row>
    <row r="162" spans="1:19" x14ac:dyDescent="0.2">
      <c r="A162" s="4">
        <f t="shared" si="8"/>
        <v>1992</v>
      </c>
      <c r="B162" s="16">
        <v>33878</v>
      </c>
      <c r="C162" s="13">
        <f>SUMIFS(heating_cooling_degree_days!$F:$F,heating_cooling_degree_days!$A:$A,HDD!$B162,heating_cooling_degree_days!$C:$C,C$4)</f>
        <v>208.4</v>
      </c>
      <c r="D162" s="13">
        <f>SUMIFS(heating_cooling_degree_days!$F:$F,heating_cooling_degree_days!$A:$A,HDD!$B162,heating_cooling_degree_days!$C:$C,D$4)</f>
        <v>439.2</v>
      </c>
      <c r="E162" s="13">
        <f>SUMIFS(heating_cooling_degree_days!$F:$F,heating_cooling_degree_days!$A:$A,HDD!$B162,heating_cooling_degree_days!$C:$C,E$4)</f>
        <v>394.6</v>
      </c>
      <c r="F162" s="18">
        <f t="shared" si="11"/>
        <v>416.20534793053201</v>
      </c>
      <c r="G162" s="13">
        <f>SUMIFS(heating_cooling_degree_days!$F:$F,heating_cooling_degree_days!$A:$A,HDD!$B162,heating_cooling_degree_days!$C:$C,G$4)</f>
        <v>419.2</v>
      </c>
      <c r="H162" s="13">
        <f>SUMIFS(heating_cooling_degree_days!$F:$F,heating_cooling_degree_days!$A:$A,HDD!$B162,heating_cooling_degree_days!$C:$C,H$4)</f>
        <v>441.5</v>
      </c>
      <c r="I162" s="18">
        <f t="shared" si="9"/>
        <v>431.61073878110915</v>
      </c>
      <c r="J162" s="13">
        <f>SUMIFS(heating_cooling_degree_days!$F:$F,heating_cooling_degree_days!$A:$A,HDD!$B162,heating_cooling_degree_days!$C:$C,J$4)</f>
        <v>405.4</v>
      </c>
      <c r="K162" s="13">
        <f>SUMIFS(heating_cooling_degree_days!$F:$F,heating_cooling_degree_days!$A:$A,HDD!$B162,heating_cooling_degree_days!$C:$C,K$4)</f>
        <v>371.3</v>
      </c>
      <c r="L162" s="13">
        <f>SUMIFS(heating_cooling_degree_days!$F:$F,heating_cooling_degree_days!$A:$A,HDD!$B162,heating_cooling_degree_days!$C:$C,L$4)</f>
        <v>328.5</v>
      </c>
      <c r="M162" s="18">
        <f t="shared" si="10"/>
        <v>336.05353440150799</v>
      </c>
      <c r="N162" s="13">
        <f>SUMIFS(heating_cooling_degree_days!$F:$F,heating_cooling_degree_days!$A:$A,HDD!$B162,heating_cooling_degree_days!$C:$C,N$4)</f>
        <v>356.4</v>
      </c>
      <c r="O162" s="13">
        <f>SUMIFS(heating_cooling_degree_days!$F:$F,heating_cooling_degree_days!$A:$A,HDD!$B162,heating_cooling_degree_days!$C:$C,O$4)</f>
        <v>351.4</v>
      </c>
      <c r="P162" s="13">
        <f>SUMIFS(heating_cooling_degree_days!$F:$F,heating_cooling_degree_days!$A:$A,HDD!$B162,heating_cooling_degree_days!$C:$C,P$4)</f>
        <v>315.10000000000002</v>
      </c>
      <c r="Q162" s="13">
        <f>SUMIFS(heating_cooling_degree_days!$F:$F,heating_cooling_degree_days!$A:$A,HDD!$B162,heating_cooling_degree_days!$C:$C,Q$4)</f>
        <v>325.39999999999998</v>
      </c>
      <c r="R162" s="13">
        <f>SUMIFS(heating_cooling_degree_days!$F:$F,heating_cooling_degree_days!$A:$A,HDD!$B162,heating_cooling_degree_days!$C:$C,R$4)</f>
        <v>354.4</v>
      </c>
      <c r="S162" s="40">
        <f>'Provincial populations'!$N$64*HDD!C162+'Provincial populations'!$M$64*HDD!F162+'Provincial populations'!$L$64*HDD!I162+'Provincial populations'!$K$64*HDD!J162+'Provincial populations'!$J$64*HDD!M162+'Provincial populations'!$I$64*HDD!N162+'Provincial populations'!$H$64*HDD!O162+'Provincial populations'!$G$64*HDD!P162+'Provincial populations'!$F$64*HDD!Q162+'Provincial populations'!$E$64*HDD!R162</f>
        <v>338.04114375717643</v>
      </c>
    </row>
    <row r="163" spans="1:19" x14ac:dyDescent="0.2">
      <c r="A163" s="4">
        <f t="shared" si="8"/>
        <v>1992</v>
      </c>
      <c r="B163" s="16">
        <v>33909</v>
      </c>
      <c r="C163" s="13">
        <f>SUMIFS(heating_cooling_degree_days!$F:$F,heating_cooling_degree_days!$A:$A,HDD!$B163,heating_cooling_degree_days!$C:$C,C$4)</f>
        <v>347</v>
      </c>
      <c r="D163" s="13">
        <f>SUMIFS(heating_cooling_degree_days!$F:$F,heating_cooling_degree_days!$A:$A,HDD!$B163,heating_cooling_degree_days!$C:$C,D$4)</f>
        <v>623.5</v>
      </c>
      <c r="E163" s="13">
        <f>SUMIFS(heating_cooling_degree_days!$F:$F,heating_cooling_degree_days!$A:$A,HDD!$B163,heating_cooling_degree_days!$C:$C,E$4)</f>
        <v>580.70000000000005</v>
      </c>
      <c r="F163" s="18">
        <f t="shared" si="11"/>
        <v>601.4333832158469</v>
      </c>
      <c r="G163" s="13">
        <f>SUMIFS(heating_cooling_degree_days!$F:$F,heating_cooling_degree_days!$A:$A,HDD!$B163,heating_cooling_degree_days!$C:$C,G$4)</f>
        <v>626.70000000000005</v>
      </c>
      <c r="H163" s="13">
        <f>SUMIFS(heating_cooling_degree_days!$F:$F,heating_cooling_degree_days!$A:$A,HDD!$B163,heating_cooling_degree_days!$C:$C,H$4)</f>
        <v>641.6</v>
      </c>
      <c r="I163" s="18">
        <f t="shared" si="9"/>
        <v>634.9923770331178</v>
      </c>
      <c r="J163" s="13">
        <f>SUMIFS(heating_cooling_degree_days!$F:$F,heating_cooling_degree_days!$A:$A,HDD!$B163,heating_cooling_degree_days!$C:$C,J$4)</f>
        <v>681.7</v>
      </c>
      <c r="K163" s="13">
        <f>SUMIFS(heating_cooling_degree_days!$F:$F,heating_cooling_degree_days!$A:$A,HDD!$B163,heating_cooling_degree_days!$C:$C,K$4)</f>
        <v>506.6</v>
      </c>
      <c r="L163" s="13">
        <f>SUMIFS(heating_cooling_degree_days!$F:$F,heating_cooling_degree_days!$A:$A,HDD!$B163,heating_cooling_degree_days!$C:$C,L$4)</f>
        <v>456.2</v>
      </c>
      <c r="M163" s="18">
        <f t="shared" si="10"/>
        <v>465.09481621112161</v>
      </c>
      <c r="N163" s="13">
        <f>SUMIFS(heating_cooling_degree_days!$F:$F,heating_cooling_degree_days!$A:$A,HDD!$B163,heating_cooling_degree_days!$C:$C,N$4)</f>
        <v>495.1</v>
      </c>
      <c r="O163" s="13">
        <f>SUMIFS(heating_cooling_degree_days!$F:$F,heating_cooling_degree_days!$A:$A,HDD!$B163,heating_cooling_degree_days!$C:$C,O$4)</f>
        <v>523.9</v>
      </c>
      <c r="P163" s="13">
        <f>SUMIFS(heating_cooling_degree_days!$F:$F,heating_cooling_degree_days!$A:$A,HDD!$B163,heating_cooling_degree_days!$C:$C,P$4)</f>
        <v>498</v>
      </c>
      <c r="Q163" s="13">
        <f>SUMIFS(heating_cooling_degree_days!$F:$F,heating_cooling_degree_days!$A:$A,HDD!$B163,heating_cooling_degree_days!$C:$C,Q$4)</f>
        <v>511.2</v>
      </c>
      <c r="R163" s="13">
        <f>SUMIFS(heating_cooling_degree_days!$F:$F,heating_cooling_degree_days!$A:$A,HDD!$B163,heating_cooling_degree_days!$C:$C,R$4)</f>
        <v>547.70000000000005</v>
      </c>
      <c r="S163" s="40">
        <f>'Provincial populations'!$N$64*HDD!C163+'Provincial populations'!$M$64*HDD!F163+'Provincial populations'!$L$64*HDD!I163+'Provincial populations'!$K$64*HDD!J163+'Provincial populations'!$J$64*HDD!M163+'Provincial populations'!$I$64*HDD!N163+'Provincial populations'!$H$64*HDD!O163+'Provincial populations'!$G$64*HDD!P163+'Provincial populations'!$F$64*HDD!Q163+'Provincial populations'!$E$64*HDD!R163</f>
        <v>488.33833165692931</v>
      </c>
    </row>
    <row r="164" spans="1:19" x14ac:dyDescent="0.2">
      <c r="A164" s="4">
        <f t="shared" si="8"/>
        <v>1992</v>
      </c>
      <c r="B164" s="16">
        <v>33939</v>
      </c>
      <c r="C164" s="13">
        <f>SUMIFS(heating_cooling_degree_days!$F:$F,heating_cooling_degree_days!$A:$A,HDD!$B164,heating_cooling_degree_days!$C:$C,C$4)</f>
        <v>499.1</v>
      </c>
      <c r="D164" s="13">
        <f>SUMIFS(heating_cooling_degree_days!$F:$F,heating_cooling_degree_days!$A:$A,HDD!$B164,heating_cooling_degree_days!$C:$C,D$4)</f>
        <v>1037.4000000000001</v>
      </c>
      <c r="E164" s="13">
        <f>SUMIFS(heating_cooling_degree_days!$F:$F,heating_cooling_degree_days!$A:$A,HDD!$B164,heating_cooling_degree_days!$C:$C,E$4)</f>
        <v>923.6</v>
      </c>
      <c r="F164" s="18">
        <f t="shared" si="11"/>
        <v>978.72754696176116</v>
      </c>
      <c r="G164" s="13">
        <f>SUMIFS(heating_cooling_degree_days!$F:$F,heating_cooling_degree_days!$A:$A,HDD!$B164,heating_cooling_degree_days!$C:$C,G$4)</f>
        <v>1059.8</v>
      </c>
      <c r="H164" s="13">
        <f>SUMIFS(heating_cooling_degree_days!$F:$F,heating_cooling_degree_days!$A:$A,HDD!$B164,heating_cooling_degree_days!$C:$C,H$4)</f>
        <v>1168.4000000000001</v>
      </c>
      <c r="I164" s="18">
        <f t="shared" si="9"/>
        <v>1120.2397413286303</v>
      </c>
      <c r="J164" s="13">
        <f>SUMIFS(heating_cooling_degree_days!$F:$F,heating_cooling_degree_days!$A:$A,HDD!$B164,heating_cooling_degree_days!$C:$C,J$4)</f>
        <v>1070.8</v>
      </c>
      <c r="K164" s="13">
        <f>SUMIFS(heating_cooling_degree_days!$F:$F,heating_cooling_degree_days!$A:$A,HDD!$B164,heating_cooling_degree_days!$C:$C,K$4)</f>
        <v>721.9</v>
      </c>
      <c r="L164" s="13">
        <f>SUMIFS(heating_cooling_degree_days!$F:$F,heating_cooling_degree_days!$A:$A,HDD!$B164,heating_cooling_degree_days!$C:$C,L$4)</f>
        <v>609</v>
      </c>
      <c r="M164" s="18">
        <f t="shared" si="10"/>
        <v>628.92509425070682</v>
      </c>
      <c r="N164" s="13">
        <f>SUMIFS(heating_cooling_degree_days!$F:$F,heating_cooling_degree_days!$A:$A,HDD!$B164,heating_cooling_degree_days!$C:$C,N$4)</f>
        <v>685.9</v>
      </c>
      <c r="O164" s="13">
        <f>SUMIFS(heating_cooling_degree_days!$F:$F,heating_cooling_degree_days!$A:$A,HDD!$B164,heating_cooling_degree_days!$C:$C,O$4)</f>
        <v>680.2</v>
      </c>
      <c r="P164" s="13">
        <f>SUMIFS(heating_cooling_degree_days!$F:$F,heating_cooling_degree_days!$A:$A,HDD!$B164,heating_cooling_degree_days!$C:$C,P$4)</f>
        <v>649.6</v>
      </c>
      <c r="Q164" s="13">
        <f>SUMIFS(heating_cooling_degree_days!$F:$F,heating_cooling_degree_days!$A:$A,HDD!$B164,heating_cooling_degree_days!$C:$C,Q$4)</f>
        <v>672.7</v>
      </c>
      <c r="R164" s="13">
        <f>SUMIFS(heating_cooling_degree_days!$F:$F,heating_cooling_degree_days!$A:$A,HDD!$B164,heating_cooling_degree_days!$C:$C,R$4)</f>
        <v>650.79999999999995</v>
      </c>
      <c r="S164" s="40">
        <f>'Provincial populations'!$N$64*HDD!C164+'Provincial populations'!$M$64*HDD!F164+'Provincial populations'!$L$64*HDD!I164+'Provincial populations'!$K$64*HDD!J164+'Provincial populations'!$J$64*HDD!M164+'Provincial populations'!$I$64*HDD!N164+'Provincial populations'!$H$64*HDD!O164+'Provincial populations'!$G$64*HDD!P164+'Provincial populations'!$F$64*HDD!Q164+'Provincial populations'!$E$64*HDD!R164</f>
        <v>695.12943046784756</v>
      </c>
    </row>
    <row r="165" spans="1:19" x14ac:dyDescent="0.2">
      <c r="A165" s="4">
        <f t="shared" si="8"/>
        <v>1993</v>
      </c>
      <c r="B165" s="16">
        <v>33970</v>
      </c>
      <c r="C165" s="13">
        <f>SUMIFS(heating_cooling_degree_days!$F:$F,heating_cooling_degree_days!$A:$A,HDD!$B165,heating_cooling_degree_days!$C:$C,C$4)</f>
        <v>569.9</v>
      </c>
      <c r="D165" s="13">
        <f>SUMIFS(heating_cooling_degree_days!$F:$F,heating_cooling_degree_days!$A:$A,HDD!$B165,heating_cooling_degree_days!$C:$C,D$4)</f>
        <v>1020.5</v>
      </c>
      <c r="E165" s="13">
        <f>SUMIFS(heating_cooling_degree_days!$F:$F,heating_cooling_degree_days!$A:$A,HDD!$B165,heating_cooling_degree_days!$C:$C,E$4)</f>
        <v>911.7</v>
      </c>
      <c r="F165" s="18">
        <f t="shared" si="11"/>
        <v>964.40542275430232</v>
      </c>
      <c r="G165" s="13">
        <f>SUMIFS(heating_cooling_degree_days!$F:$F,heating_cooling_degree_days!$A:$A,HDD!$B165,heating_cooling_degree_days!$C:$C,G$4)</f>
        <v>1076.0999999999999</v>
      </c>
      <c r="H165" s="13">
        <f>SUMIFS(heating_cooling_degree_days!$F:$F,heating_cooling_degree_days!$A:$A,HDD!$B165,heating_cooling_degree_days!$C:$C,H$4)</f>
        <v>1121.8</v>
      </c>
      <c r="I165" s="18">
        <f t="shared" si="9"/>
        <v>1101.5336664707033</v>
      </c>
      <c r="J165" s="13">
        <f>SUMIFS(heating_cooling_degree_days!$F:$F,heating_cooling_degree_days!$A:$A,HDD!$B165,heating_cooling_degree_days!$C:$C,J$4)</f>
        <v>1077.8</v>
      </c>
      <c r="K165" s="13">
        <f>SUMIFS(heating_cooling_degree_days!$F:$F,heating_cooling_degree_days!$A:$A,HDD!$B165,heating_cooling_degree_days!$C:$C,K$4)</f>
        <v>842.3</v>
      </c>
      <c r="L165" s="13">
        <f>SUMIFS(heating_cooling_degree_days!$F:$F,heating_cooling_degree_days!$A:$A,HDD!$B165,heating_cooling_degree_days!$C:$C,L$4)</f>
        <v>681.4</v>
      </c>
      <c r="M165" s="18">
        <f t="shared" si="10"/>
        <v>709.79634778510831</v>
      </c>
      <c r="N165" s="13">
        <f>SUMIFS(heating_cooling_degree_days!$F:$F,heating_cooling_degree_days!$A:$A,HDD!$B165,heating_cooling_degree_days!$C:$C,N$4)</f>
        <v>831.5</v>
      </c>
      <c r="O165" s="13">
        <f>SUMIFS(heating_cooling_degree_days!$F:$F,heating_cooling_degree_days!$A:$A,HDD!$B165,heating_cooling_degree_days!$C:$C,O$4)</f>
        <v>833.3</v>
      </c>
      <c r="P165" s="13">
        <f>SUMIFS(heating_cooling_degree_days!$F:$F,heating_cooling_degree_days!$A:$A,HDD!$B165,heating_cooling_degree_days!$C:$C,P$4)</f>
        <v>786.8</v>
      </c>
      <c r="Q165" s="13">
        <f>SUMIFS(heating_cooling_degree_days!$F:$F,heating_cooling_degree_days!$A:$A,HDD!$B165,heating_cooling_degree_days!$C:$C,Q$4)</f>
        <v>848.7</v>
      </c>
      <c r="R165" s="13">
        <f>SUMIFS(heating_cooling_degree_days!$F:$F,heating_cooling_degree_days!$A:$A,HDD!$B165,heating_cooling_degree_days!$C:$C,R$4)</f>
        <v>783</v>
      </c>
      <c r="S165" s="40">
        <f>'Provincial populations'!$N$65*HDD!C165+'Provincial populations'!$M$65*HDD!F165+'Provincial populations'!$L$65*HDD!I165+'Provincial populations'!$K$65*HDD!J165+'Provincial populations'!$J$65*HDD!M165+'Provincial populations'!$I$65*HDD!N165+'Provincial populations'!$H$65*HDD!O165+'Provincial populations'!$G$65*HDD!P165+'Provincial populations'!$F$65*HDD!Q165+'Provincial populations'!$E$65*HDD!R165</f>
        <v>780.02968220071614</v>
      </c>
    </row>
    <row r="166" spans="1:19" x14ac:dyDescent="0.2">
      <c r="A166" s="4">
        <f t="shared" si="8"/>
        <v>1993</v>
      </c>
      <c r="B166" s="16">
        <v>34001</v>
      </c>
      <c r="C166" s="13">
        <f>SUMIFS(heating_cooling_degree_days!$F:$F,heating_cooling_degree_days!$A:$A,HDD!$B166,heating_cooling_degree_days!$C:$C,C$4)</f>
        <v>405.3</v>
      </c>
      <c r="D166" s="13">
        <f>SUMIFS(heating_cooling_degree_days!$F:$F,heating_cooling_degree_days!$A:$A,HDD!$B166,heating_cooling_degree_days!$C:$C,D$4)</f>
        <v>789.3</v>
      </c>
      <c r="E166" s="13">
        <f>SUMIFS(heating_cooling_degree_days!$F:$F,heating_cooling_degree_days!$A:$A,HDD!$B166,heating_cooling_degree_days!$C:$C,E$4)</f>
        <v>703.5</v>
      </c>
      <c r="F166" s="18">
        <f t="shared" si="11"/>
        <v>745.06365139999207</v>
      </c>
      <c r="G166" s="13">
        <f>SUMIFS(heating_cooling_degree_days!$F:$F,heating_cooling_degree_days!$A:$A,HDD!$B166,heating_cooling_degree_days!$C:$C,G$4)</f>
        <v>873</v>
      </c>
      <c r="H166" s="13">
        <f>SUMIFS(heating_cooling_degree_days!$F:$F,heating_cooling_degree_days!$A:$A,HDD!$B166,heating_cooling_degree_days!$C:$C,H$4)</f>
        <v>913.3</v>
      </c>
      <c r="I166" s="18">
        <f t="shared" si="9"/>
        <v>895.4283754654125</v>
      </c>
      <c r="J166" s="13">
        <f>SUMIFS(heating_cooling_degree_days!$F:$F,heating_cooling_degree_days!$A:$A,HDD!$B166,heating_cooling_degree_days!$C:$C,J$4)</f>
        <v>919.7</v>
      </c>
      <c r="K166" s="13">
        <f>SUMIFS(heating_cooling_degree_days!$F:$F,heating_cooling_degree_days!$A:$A,HDD!$B166,heating_cooling_degree_days!$C:$C,K$4)</f>
        <v>885.9</v>
      </c>
      <c r="L166" s="13">
        <f>SUMIFS(heating_cooling_degree_days!$F:$F,heating_cooling_degree_days!$A:$A,HDD!$B166,heating_cooling_degree_days!$C:$C,L$4)</f>
        <v>737.9</v>
      </c>
      <c r="M166" s="18">
        <f t="shared" si="10"/>
        <v>764.01969839773801</v>
      </c>
      <c r="N166" s="13">
        <f>SUMIFS(heating_cooling_degree_days!$F:$F,heating_cooling_degree_days!$A:$A,HDD!$B166,heating_cooling_degree_days!$C:$C,N$4)</f>
        <v>900</v>
      </c>
      <c r="O166" s="13">
        <f>SUMIFS(heating_cooling_degree_days!$F:$F,heating_cooling_degree_days!$A:$A,HDD!$B166,heating_cooling_degree_days!$C:$C,O$4)</f>
        <v>824</v>
      </c>
      <c r="P166" s="13">
        <f>SUMIFS(heating_cooling_degree_days!$F:$F,heating_cooling_degree_days!$A:$A,HDD!$B166,heating_cooling_degree_days!$C:$C,P$4)</f>
        <v>782.7</v>
      </c>
      <c r="Q166" s="13">
        <f>SUMIFS(heating_cooling_degree_days!$F:$F,heating_cooling_degree_days!$A:$A,HDD!$B166,heating_cooling_degree_days!$C:$C,Q$4)</f>
        <v>850.7</v>
      </c>
      <c r="R166" s="13">
        <f>SUMIFS(heating_cooling_degree_days!$F:$F,heating_cooling_degree_days!$A:$A,HDD!$B166,heating_cooling_degree_days!$C:$C,R$4)</f>
        <v>676.6</v>
      </c>
      <c r="S166" s="40">
        <f>'Provincial populations'!$N$65*HDD!C166+'Provincial populations'!$M$65*HDD!F166+'Provincial populations'!$L$65*HDD!I166+'Provincial populations'!$K$65*HDD!J166+'Provincial populations'!$J$65*HDD!M166+'Provincial populations'!$I$65*HDD!N166+'Provincial populations'!$H$65*HDD!O166+'Provincial populations'!$G$65*HDD!P166+'Provincial populations'!$F$65*HDD!Q166+'Provincial populations'!$E$65*HDD!R166</f>
        <v>760.54716436037154</v>
      </c>
    </row>
    <row r="167" spans="1:19" x14ac:dyDescent="0.2">
      <c r="A167" s="4">
        <f t="shared" si="8"/>
        <v>1993</v>
      </c>
      <c r="B167" s="16">
        <v>34029</v>
      </c>
      <c r="C167" s="13">
        <f>SUMIFS(heating_cooling_degree_days!$F:$F,heating_cooling_degree_days!$A:$A,HDD!$B167,heating_cooling_degree_days!$C:$C,C$4)</f>
        <v>330.8</v>
      </c>
      <c r="D167" s="13">
        <f>SUMIFS(heating_cooling_degree_days!$F:$F,heating_cooling_degree_days!$A:$A,HDD!$B167,heating_cooling_degree_days!$C:$C,D$4)</f>
        <v>653.29999999999995</v>
      </c>
      <c r="E167" s="13">
        <f>SUMIFS(heating_cooling_degree_days!$F:$F,heating_cooling_degree_days!$A:$A,HDD!$B167,heating_cooling_degree_days!$C:$C,E$4)</f>
        <v>567</v>
      </c>
      <c r="F167" s="18">
        <f t="shared" si="11"/>
        <v>608.80586382073784</v>
      </c>
      <c r="G167" s="13">
        <f>SUMIFS(heating_cooling_degree_days!$F:$F,heating_cooling_degree_days!$A:$A,HDD!$B167,heating_cooling_degree_days!$C:$C,G$4)</f>
        <v>629.5</v>
      </c>
      <c r="H167" s="13">
        <f>SUMIFS(heating_cooling_degree_days!$F:$F,heating_cooling_degree_days!$A:$A,HDD!$B167,heating_cooling_degree_days!$C:$C,H$4)</f>
        <v>598.5</v>
      </c>
      <c r="I167" s="18">
        <f t="shared" si="9"/>
        <v>612.2474034881443</v>
      </c>
      <c r="J167" s="13">
        <f>SUMIFS(heating_cooling_degree_days!$F:$F,heating_cooling_degree_days!$A:$A,HDD!$B167,heating_cooling_degree_days!$C:$C,J$4)</f>
        <v>728.6</v>
      </c>
      <c r="K167" s="13">
        <f>SUMIFS(heating_cooling_degree_days!$F:$F,heating_cooling_degree_days!$A:$A,HDD!$B167,heating_cooling_degree_days!$C:$C,K$4)</f>
        <v>670</v>
      </c>
      <c r="L167" s="13">
        <f>SUMIFS(heating_cooling_degree_days!$F:$F,heating_cooling_degree_days!$A:$A,HDD!$B167,heating_cooling_degree_days!$C:$C,L$4)</f>
        <v>621.20000000000005</v>
      </c>
      <c r="M167" s="18">
        <f t="shared" si="10"/>
        <v>629.81244109330828</v>
      </c>
      <c r="N167" s="13">
        <f>SUMIFS(heating_cooling_degree_days!$F:$F,heating_cooling_degree_days!$A:$A,HDD!$B167,heating_cooling_degree_days!$C:$C,N$4)</f>
        <v>682.9</v>
      </c>
      <c r="O167" s="13">
        <f>SUMIFS(heating_cooling_degree_days!$F:$F,heating_cooling_degree_days!$A:$A,HDD!$B167,heating_cooling_degree_days!$C:$C,O$4)</f>
        <v>680</v>
      </c>
      <c r="P167" s="13">
        <f>SUMIFS(heating_cooling_degree_days!$F:$F,heating_cooling_degree_days!$A:$A,HDD!$B167,heating_cooling_degree_days!$C:$C,P$4)</f>
        <v>632</v>
      </c>
      <c r="Q167" s="13">
        <f>SUMIFS(heating_cooling_degree_days!$F:$F,heating_cooling_degree_days!$A:$A,HDD!$B167,heating_cooling_degree_days!$C:$C,Q$4)</f>
        <v>714.3</v>
      </c>
      <c r="R167" s="13">
        <f>SUMIFS(heating_cooling_degree_days!$F:$F,heating_cooling_degree_days!$A:$A,HDD!$B167,heating_cooling_degree_days!$C:$C,R$4)</f>
        <v>670.9</v>
      </c>
      <c r="S167" s="40">
        <f>'Provincial populations'!$N$65*HDD!C167+'Provincial populations'!$M$65*HDD!F167+'Provincial populations'!$L$65*HDD!I167+'Provincial populations'!$K$65*HDD!J167+'Provincial populations'!$J$65*HDD!M167+'Provincial populations'!$I$65*HDD!N167+'Provincial populations'!$H$65*HDD!O167+'Provincial populations'!$G$65*HDD!P167+'Provincial populations'!$F$65*HDD!Q167+'Provincial populations'!$E$65*HDD!R167</f>
        <v>607.68851990396649</v>
      </c>
    </row>
    <row r="168" spans="1:19" x14ac:dyDescent="0.2">
      <c r="A168" s="4">
        <f t="shared" si="8"/>
        <v>1993</v>
      </c>
      <c r="B168" s="16">
        <v>34060</v>
      </c>
      <c r="C168" s="13">
        <f>SUMIFS(heating_cooling_degree_days!$F:$F,heating_cooling_degree_days!$A:$A,HDD!$B168,heating_cooling_degree_days!$C:$C,C$4)</f>
        <v>239.8</v>
      </c>
      <c r="D168" s="13">
        <f>SUMIFS(heating_cooling_degree_days!$F:$F,heating_cooling_degree_days!$A:$A,HDD!$B168,heating_cooling_degree_days!$C:$C,D$4)</f>
        <v>391.2</v>
      </c>
      <c r="E168" s="13">
        <f>SUMIFS(heating_cooling_degree_days!$F:$F,heating_cooling_degree_days!$A:$A,HDD!$B168,heating_cooling_degree_days!$C:$C,E$4)</f>
        <v>395.7</v>
      </c>
      <c r="F168" s="18">
        <f t="shared" si="11"/>
        <v>393.52008821328707</v>
      </c>
      <c r="G168" s="13">
        <f>SUMIFS(heating_cooling_degree_days!$F:$F,heating_cooling_degree_days!$A:$A,HDD!$B168,heating_cooling_degree_days!$C:$C,G$4)</f>
        <v>401.1</v>
      </c>
      <c r="H168" s="13">
        <f>SUMIFS(heating_cooling_degree_days!$F:$F,heating_cooling_degree_days!$A:$A,HDD!$B168,heating_cooling_degree_days!$C:$C,H$4)</f>
        <v>399.5</v>
      </c>
      <c r="I168" s="18">
        <f t="shared" si="9"/>
        <v>400.20954340583967</v>
      </c>
      <c r="J168" s="13">
        <f>SUMIFS(heating_cooling_degree_days!$F:$F,heating_cooling_degree_days!$A:$A,HDD!$B168,heating_cooling_degree_days!$C:$C,J$4)</f>
        <v>411.4</v>
      </c>
      <c r="K168" s="13">
        <f>SUMIFS(heating_cooling_degree_days!$F:$F,heating_cooling_degree_days!$A:$A,HDD!$B168,heating_cooling_degree_days!$C:$C,K$4)</f>
        <v>371.9</v>
      </c>
      <c r="L168" s="13">
        <f>SUMIFS(heating_cooling_degree_days!$F:$F,heating_cooling_degree_days!$A:$A,HDD!$B168,heating_cooling_degree_days!$C:$C,L$4)</f>
        <v>343.5</v>
      </c>
      <c r="M168" s="18">
        <f t="shared" si="10"/>
        <v>348.51215834118756</v>
      </c>
      <c r="N168" s="13">
        <f>SUMIFS(heating_cooling_degree_days!$F:$F,heating_cooling_degree_days!$A:$A,HDD!$B168,heating_cooling_degree_days!$C:$C,N$4)</f>
        <v>364.2</v>
      </c>
      <c r="O168" s="13">
        <f>SUMIFS(heating_cooling_degree_days!$F:$F,heating_cooling_degree_days!$A:$A,HDD!$B168,heating_cooling_degree_days!$C:$C,O$4)</f>
        <v>417.8</v>
      </c>
      <c r="P168" s="13">
        <f>SUMIFS(heating_cooling_degree_days!$F:$F,heating_cooling_degree_days!$A:$A,HDD!$B168,heating_cooling_degree_days!$C:$C,P$4)</f>
        <v>407.8</v>
      </c>
      <c r="Q168" s="13">
        <f>SUMIFS(heating_cooling_degree_days!$F:$F,heating_cooling_degree_days!$A:$A,HDD!$B168,heating_cooling_degree_days!$C:$C,Q$4)</f>
        <v>456.2</v>
      </c>
      <c r="R168" s="13">
        <f>SUMIFS(heating_cooling_degree_days!$F:$F,heating_cooling_degree_days!$A:$A,HDD!$B168,heating_cooling_degree_days!$C:$C,R$4)</f>
        <v>485.4</v>
      </c>
      <c r="S168" s="40">
        <f>'Provincial populations'!$N$65*HDD!C168+'Provincial populations'!$M$65*HDD!F168+'Provincial populations'!$L$65*HDD!I168+'Provincial populations'!$K$65*HDD!J168+'Provincial populations'!$J$65*HDD!M168+'Provincial populations'!$I$65*HDD!N168+'Provincial populations'!$H$65*HDD!O168+'Provincial populations'!$G$65*HDD!P168+'Provincial populations'!$F$65*HDD!Q168+'Provincial populations'!$E$65*HDD!R168</f>
        <v>353.19840827399673</v>
      </c>
    </row>
    <row r="169" spans="1:19" x14ac:dyDescent="0.2">
      <c r="A169" s="4">
        <f t="shared" si="8"/>
        <v>1993</v>
      </c>
      <c r="B169" s="16">
        <v>34090</v>
      </c>
      <c r="C169" s="13">
        <f>SUMIFS(heating_cooling_degree_days!$F:$F,heating_cooling_degree_days!$A:$A,HDD!$B169,heating_cooling_degree_days!$C:$C,C$4)</f>
        <v>105.4</v>
      </c>
      <c r="D169" s="13">
        <f>SUMIFS(heating_cooling_degree_days!$F:$F,heating_cooling_degree_days!$A:$A,HDD!$B169,heating_cooling_degree_days!$C:$C,D$4)</f>
        <v>187.7</v>
      </c>
      <c r="E169" s="13">
        <f>SUMIFS(heating_cooling_degree_days!$F:$F,heating_cooling_degree_days!$A:$A,HDD!$B169,heating_cooling_degree_days!$C:$C,E$4)</f>
        <v>200.7</v>
      </c>
      <c r="F169" s="18">
        <f t="shared" si="11"/>
        <v>194.40247706060723</v>
      </c>
      <c r="G169" s="13">
        <f>SUMIFS(heating_cooling_degree_days!$F:$F,heating_cooling_degree_days!$A:$A,HDD!$B169,heating_cooling_degree_days!$C:$C,G$4)</f>
        <v>188.8</v>
      </c>
      <c r="H169" s="13">
        <f>SUMIFS(heating_cooling_degree_days!$F:$F,heating_cooling_degree_days!$A:$A,HDD!$B169,heating_cooling_degree_days!$C:$C,H$4)</f>
        <v>212</v>
      </c>
      <c r="I169" s="18">
        <f t="shared" si="9"/>
        <v>201.71162061532434</v>
      </c>
      <c r="J169" s="13">
        <f>SUMIFS(heating_cooling_degree_days!$F:$F,heating_cooling_degree_days!$A:$A,HDD!$B169,heating_cooling_degree_days!$C:$C,J$4)</f>
        <v>217.6</v>
      </c>
      <c r="K169" s="13">
        <f>SUMIFS(heating_cooling_degree_days!$F:$F,heating_cooling_degree_days!$A:$A,HDD!$B169,heating_cooling_degree_days!$C:$C,K$4)</f>
        <v>153</v>
      </c>
      <c r="L169" s="13">
        <f>SUMIFS(heating_cooling_degree_days!$F:$F,heating_cooling_degree_days!$A:$A,HDD!$B169,heating_cooling_degree_days!$C:$C,L$4)</f>
        <v>185.7</v>
      </c>
      <c r="M169" s="18">
        <f t="shared" si="10"/>
        <v>179.92895852968894</v>
      </c>
      <c r="N169" s="13">
        <f>SUMIFS(heating_cooling_degree_days!$F:$F,heating_cooling_degree_days!$A:$A,HDD!$B169,heating_cooling_degree_days!$C:$C,N$4)</f>
        <v>154.6</v>
      </c>
      <c r="O169" s="13">
        <f>SUMIFS(heating_cooling_degree_days!$F:$F,heating_cooling_degree_days!$A:$A,HDD!$B169,heating_cooling_degree_days!$C:$C,O$4)</f>
        <v>261.3</v>
      </c>
      <c r="P169" s="13">
        <f>SUMIFS(heating_cooling_degree_days!$F:$F,heating_cooling_degree_days!$A:$A,HDD!$B169,heating_cooling_degree_days!$C:$C,P$4)</f>
        <v>248.9</v>
      </c>
      <c r="Q169" s="13">
        <f>SUMIFS(heating_cooling_degree_days!$F:$F,heating_cooling_degree_days!$A:$A,HDD!$B169,heating_cooling_degree_days!$C:$C,Q$4)</f>
        <v>308.60000000000002</v>
      </c>
      <c r="R169" s="13">
        <f>SUMIFS(heating_cooling_degree_days!$F:$F,heating_cooling_degree_days!$A:$A,HDD!$B169,heating_cooling_degree_days!$C:$C,R$4)</f>
        <v>385.8</v>
      </c>
      <c r="S169" s="40">
        <f>'Provincial populations'!$N$65*HDD!C169+'Provincial populations'!$M$65*HDD!F169+'Provincial populations'!$L$65*HDD!I169+'Provincial populations'!$K$65*HDD!J169+'Provincial populations'!$J$65*HDD!M169+'Provincial populations'!$I$65*HDD!N169+'Provincial populations'!$H$65*HDD!O169+'Provincial populations'!$G$65*HDD!P169+'Provincial populations'!$F$65*HDD!Q169+'Provincial populations'!$E$65*HDD!R169</f>
        <v>176.43132533090767</v>
      </c>
    </row>
    <row r="170" spans="1:19" x14ac:dyDescent="0.2">
      <c r="A170" s="4">
        <f t="shared" si="8"/>
        <v>1993</v>
      </c>
      <c r="B170" s="16">
        <v>34121</v>
      </c>
      <c r="C170" s="13">
        <f>SUMIFS(heating_cooling_degree_days!$F:$F,heating_cooling_degree_days!$A:$A,HDD!$B170,heating_cooling_degree_days!$C:$C,C$4)</f>
        <v>66.400000000000006</v>
      </c>
      <c r="D170" s="13">
        <f>SUMIFS(heating_cooling_degree_days!$F:$F,heating_cooling_degree_days!$A:$A,HDD!$B170,heating_cooling_degree_days!$C:$C,D$4)</f>
        <v>131</v>
      </c>
      <c r="E170" s="13">
        <f>SUMIFS(heating_cooling_degree_days!$F:$F,heating_cooling_degree_days!$A:$A,HDD!$B170,heating_cooling_degree_days!$C:$C,E$4)</f>
        <v>156.1</v>
      </c>
      <c r="F170" s="18">
        <f t="shared" si="11"/>
        <v>143.94093647855706</v>
      </c>
      <c r="G170" s="13">
        <f>SUMIFS(heating_cooling_degree_days!$F:$F,heating_cooling_degree_days!$A:$A,HDD!$B170,heating_cooling_degree_days!$C:$C,G$4)</f>
        <v>124.6</v>
      </c>
      <c r="H170" s="13">
        <f>SUMIFS(heating_cooling_degree_days!$F:$F,heating_cooling_degree_days!$A:$A,HDD!$B170,heating_cooling_degree_days!$C:$C,H$4)</f>
        <v>137.9</v>
      </c>
      <c r="I170" s="18">
        <f t="shared" si="9"/>
        <v>132.00192043895748</v>
      </c>
      <c r="J170" s="13">
        <f>SUMIFS(heating_cooling_degree_days!$F:$F,heating_cooling_degree_days!$A:$A,HDD!$B170,heating_cooling_degree_days!$C:$C,J$4)</f>
        <v>103.1</v>
      </c>
      <c r="K170" s="13">
        <f>SUMIFS(heating_cooling_degree_days!$F:$F,heating_cooling_degree_days!$A:$A,HDD!$B170,heating_cooling_degree_days!$C:$C,K$4)</f>
        <v>48.7</v>
      </c>
      <c r="L170" s="13">
        <f>SUMIFS(heating_cooling_degree_days!$F:$F,heating_cooling_degree_days!$A:$A,HDD!$B170,heating_cooling_degree_days!$C:$C,L$4)</f>
        <v>48.3</v>
      </c>
      <c r="M170" s="18">
        <f t="shared" si="10"/>
        <v>48.370593779453344</v>
      </c>
      <c r="N170" s="13">
        <f>SUMIFS(heating_cooling_degree_days!$F:$F,heating_cooling_degree_days!$A:$A,HDD!$B170,heating_cooling_degree_days!$C:$C,N$4)</f>
        <v>49.1</v>
      </c>
      <c r="O170" s="13">
        <f>SUMIFS(heating_cooling_degree_days!$F:$F,heating_cooling_degree_days!$A:$A,HDD!$B170,heating_cooling_degree_days!$C:$C,O$4)</f>
        <v>146.4</v>
      </c>
      <c r="P170" s="13">
        <f>SUMIFS(heating_cooling_degree_days!$F:$F,heating_cooling_degree_days!$A:$A,HDD!$B170,heating_cooling_degree_days!$C:$C,P$4)</f>
        <v>126.2</v>
      </c>
      <c r="Q170" s="13">
        <f>SUMIFS(heating_cooling_degree_days!$F:$F,heating_cooling_degree_days!$A:$A,HDD!$B170,heating_cooling_degree_days!$C:$C,Q$4)</f>
        <v>136</v>
      </c>
      <c r="R170" s="13">
        <f>SUMIFS(heating_cooling_degree_days!$F:$F,heating_cooling_degree_days!$A:$A,HDD!$B170,heating_cooling_degree_days!$C:$C,R$4)</f>
        <v>263</v>
      </c>
      <c r="S170" s="40">
        <f>'Provincial populations'!$N$65*HDD!C170+'Provincial populations'!$M$65*HDD!F170+'Provincial populations'!$L$65*HDD!I170+'Provincial populations'!$K$65*HDD!J170+'Provincial populations'!$J$65*HDD!M170+'Provincial populations'!$I$65*HDD!N170+'Provincial populations'!$H$65*HDD!O170+'Provincial populations'!$G$65*HDD!P170+'Provincial populations'!$F$65*HDD!Q170+'Provincial populations'!$E$65*HDD!R170</f>
        <v>74.401051572767685</v>
      </c>
    </row>
    <row r="171" spans="1:19" x14ac:dyDescent="0.2">
      <c r="A171" s="4">
        <f t="shared" si="8"/>
        <v>1993</v>
      </c>
      <c r="B171" s="16">
        <v>34151</v>
      </c>
      <c r="C171" s="13">
        <f>SUMIFS(heating_cooling_degree_days!$F:$F,heating_cooling_degree_days!$A:$A,HDD!$B171,heating_cooling_degree_days!$C:$C,C$4)</f>
        <v>49.8</v>
      </c>
      <c r="D171" s="13">
        <f>SUMIFS(heating_cooling_degree_days!$F:$F,heating_cooling_degree_days!$A:$A,HDD!$B171,heating_cooling_degree_days!$C:$C,D$4)</f>
        <v>106.6</v>
      </c>
      <c r="E171" s="13">
        <f>SUMIFS(heating_cooling_degree_days!$F:$F,heating_cooling_degree_days!$A:$A,HDD!$B171,heating_cooling_degree_days!$C:$C,E$4)</f>
        <v>148</v>
      </c>
      <c r="F171" s="18">
        <f t="shared" si="11"/>
        <v>127.94481156224157</v>
      </c>
      <c r="G171" s="13">
        <f>SUMIFS(heating_cooling_degree_days!$F:$F,heating_cooling_degree_days!$A:$A,HDD!$B171,heating_cooling_degree_days!$C:$C,G$4)</f>
        <v>80.099999999999994</v>
      </c>
      <c r="H171" s="13">
        <f>SUMIFS(heating_cooling_degree_days!$F:$F,heating_cooling_degree_days!$A:$A,HDD!$B171,heating_cooling_degree_days!$C:$C,H$4)</f>
        <v>92.7</v>
      </c>
      <c r="I171" s="18">
        <f t="shared" si="9"/>
        <v>87.11234567901235</v>
      </c>
      <c r="J171" s="13">
        <f>SUMIFS(heating_cooling_degree_days!$F:$F,heating_cooling_degree_days!$A:$A,HDD!$B171,heating_cooling_degree_days!$C:$C,J$4)</f>
        <v>38</v>
      </c>
      <c r="K171" s="13">
        <f>SUMIFS(heating_cooling_degree_days!$F:$F,heating_cooling_degree_days!$A:$A,HDD!$B171,heating_cooling_degree_days!$C:$C,K$4)</f>
        <v>0.4</v>
      </c>
      <c r="L171" s="13">
        <f>SUMIFS(heating_cooling_degree_days!$F:$F,heating_cooling_degree_days!$A:$A,HDD!$B171,heating_cooling_degree_days!$C:$C,L$4)</f>
        <v>0.6</v>
      </c>
      <c r="M171" s="18">
        <f t="shared" si="10"/>
        <v>0.56470311027332698</v>
      </c>
      <c r="N171" s="13">
        <f>SUMIFS(heating_cooling_degree_days!$F:$F,heating_cooling_degree_days!$A:$A,HDD!$B171,heating_cooling_degree_days!$C:$C,N$4)</f>
        <v>2.1</v>
      </c>
      <c r="O171" s="13">
        <f>SUMIFS(heating_cooling_degree_days!$F:$F,heating_cooling_degree_days!$A:$A,HDD!$B171,heating_cooling_degree_days!$C:$C,O$4)</f>
        <v>46.6</v>
      </c>
      <c r="P171" s="13">
        <f>SUMIFS(heating_cooling_degree_days!$F:$F,heating_cooling_degree_days!$A:$A,HDD!$B171,heating_cooling_degree_days!$C:$C,P$4)</f>
        <v>45.6</v>
      </c>
      <c r="Q171" s="13">
        <f>SUMIFS(heating_cooling_degree_days!$F:$F,heating_cooling_degree_days!$A:$A,HDD!$B171,heating_cooling_degree_days!$C:$C,Q$4)</f>
        <v>72.599999999999994</v>
      </c>
      <c r="R171" s="13">
        <f>SUMIFS(heating_cooling_degree_days!$F:$F,heating_cooling_degree_days!$A:$A,HDD!$B171,heating_cooling_degree_days!$C:$C,R$4)</f>
        <v>177.8</v>
      </c>
      <c r="S171" s="40">
        <f>'Provincial populations'!$N$65*HDD!C171+'Provincial populations'!$M$65*HDD!F171+'Provincial populations'!$L$65*HDD!I171+'Provincial populations'!$K$65*HDD!J171+'Provincial populations'!$J$65*HDD!M171+'Provincial populations'!$I$65*HDD!N171+'Provincial populations'!$H$65*HDD!O171+'Provincial populations'!$G$65*HDD!P171+'Provincial populations'!$F$65*HDD!Q171+'Provincial populations'!$E$65*HDD!R171</f>
        <v>29.97867188983016</v>
      </c>
    </row>
    <row r="172" spans="1:19" x14ac:dyDescent="0.2">
      <c r="A172" s="4">
        <f t="shared" si="8"/>
        <v>1993</v>
      </c>
      <c r="B172" s="16">
        <v>34182</v>
      </c>
      <c r="C172" s="13">
        <f>SUMIFS(heating_cooling_degree_days!$F:$F,heating_cooling_degree_days!$A:$A,HDD!$B172,heating_cooling_degree_days!$C:$C,C$4)</f>
        <v>33.799999999999997</v>
      </c>
      <c r="D172" s="13">
        <f>SUMIFS(heating_cooling_degree_days!$F:$F,heating_cooling_degree_days!$A:$A,HDD!$B172,heating_cooling_degree_days!$C:$C,D$4)</f>
        <v>116.9</v>
      </c>
      <c r="E172" s="13">
        <f>SUMIFS(heating_cooling_degree_days!$F:$F,heating_cooling_degree_days!$A:$A,HDD!$B172,heating_cooling_degree_days!$C:$C,E$4)</f>
        <v>131.4</v>
      </c>
      <c r="F172" s="18">
        <f t="shared" si="11"/>
        <v>124.37583979836963</v>
      </c>
      <c r="G172" s="13">
        <f>SUMIFS(heating_cooling_degree_days!$F:$F,heating_cooling_degree_days!$A:$A,HDD!$B172,heating_cooling_degree_days!$C:$C,G$4)</f>
        <v>70.8</v>
      </c>
      <c r="H172" s="13">
        <f>SUMIFS(heating_cooling_degree_days!$F:$F,heating_cooling_degree_days!$A:$A,HDD!$B172,heating_cooling_degree_days!$C:$C,H$4)</f>
        <v>78.400000000000006</v>
      </c>
      <c r="I172" s="18">
        <f t="shared" si="9"/>
        <v>75.029668822261414</v>
      </c>
      <c r="J172" s="13">
        <f>SUMIFS(heating_cooling_degree_days!$F:$F,heating_cooling_degree_days!$A:$A,HDD!$B172,heating_cooling_degree_days!$C:$C,J$4)</f>
        <v>40.9</v>
      </c>
      <c r="K172" s="13">
        <f>SUMIFS(heating_cooling_degree_days!$F:$F,heating_cooling_degree_days!$A:$A,HDD!$B172,heating_cooling_degree_days!$C:$C,K$4)</f>
        <v>6.4</v>
      </c>
      <c r="L172" s="13">
        <f>SUMIFS(heating_cooling_degree_days!$F:$F,heating_cooling_degree_days!$A:$A,HDD!$B172,heating_cooling_degree_days!$C:$C,L$4)</f>
        <v>9.6999999999999993</v>
      </c>
      <c r="M172" s="18">
        <f t="shared" si="10"/>
        <v>9.1176013195098964</v>
      </c>
      <c r="N172" s="13">
        <f>SUMIFS(heating_cooling_degree_days!$F:$F,heating_cooling_degree_days!$A:$A,HDD!$B172,heating_cooling_degree_days!$C:$C,N$4)</f>
        <v>8.5</v>
      </c>
      <c r="O172" s="13">
        <f>SUMIFS(heating_cooling_degree_days!$F:$F,heating_cooling_degree_days!$A:$A,HDD!$B172,heating_cooling_degree_days!$C:$C,O$4)</f>
        <v>35</v>
      </c>
      <c r="P172" s="13">
        <f>SUMIFS(heating_cooling_degree_days!$F:$F,heating_cooling_degree_days!$A:$A,HDD!$B172,heating_cooling_degree_days!$C:$C,P$4)</f>
        <v>18.5</v>
      </c>
      <c r="Q172" s="13">
        <f>SUMIFS(heating_cooling_degree_days!$F:$F,heating_cooling_degree_days!$A:$A,HDD!$B172,heating_cooling_degree_days!$C:$C,Q$4)</f>
        <v>25.7</v>
      </c>
      <c r="R172" s="13">
        <f>SUMIFS(heating_cooling_degree_days!$F:$F,heating_cooling_degree_days!$A:$A,HDD!$B172,heating_cooling_degree_days!$C:$C,R$4)</f>
        <v>139.5</v>
      </c>
      <c r="S172" s="40">
        <f>'Provincial populations'!$N$65*HDD!C172+'Provincial populations'!$M$65*HDD!F172+'Provincial populations'!$L$65*HDD!I172+'Provincial populations'!$K$65*HDD!J172+'Provincial populations'!$J$65*HDD!M172+'Provincial populations'!$I$65*HDD!N172+'Provincial populations'!$H$65*HDD!O172+'Provincial populations'!$G$65*HDD!P172+'Provincial populations'!$F$65*HDD!Q172+'Provincial populations'!$E$65*HDD!R172</f>
        <v>29.963578148978975</v>
      </c>
    </row>
    <row r="173" spans="1:19" x14ac:dyDescent="0.2">
      <c r="A173" s="4">
        <f t="shared" si="8"/>
        <v>1993</v>
      </c>
      <c r="B173" s="16">
        <v>34213</v>
      </c>
      <c r="C173" s="13">
        <f>SUMIFS(heating_cooling_degree_days!$F:$F,heating_cooling_degree_days!$A:$A,HDD!$B173,heating_cooling_degree_days!$C:$C,C$4)</f>
        <v>103.6</v>
      </c>
      <c r="D173" s="13">
        <f>SUMIFS(heating_cooling_degree_days!$F:$F,heating_cooling_degree_days!$A:$A,HDD!$B173,heating_cooling_degree_days!$C:$C,D$4)</f>
        <v>249.6</v>
      </c>
      <c r="E173" s="13">
        <f>SUMIFS(heating_cooling_degree_days!$F:$F,heating_cooling_degree_days!$A:$A,HDD!$B173,heating_cooling_degree_days!$C:$C,E$4)</f>
        <v>226.8</v>
      </c>
      <c r="F173" s="18">
        <f t="shared" si="11"/>
        <v>237.84488638601186</v>
      </c>
      <c r="G173" s="13">
        <f>SUMIFS(heating_cooling_degree_days!$F:$F,heating_cooling_degree_days!$A:$A,HDD!$B173,heating_cooling_degree_days!$C:$C,G$4)</f>
        <v>232.2</v>
      </c>
      <c r="H173" s="13">
        <f>SUMIFS(heating_cooling_degree_days!$F:$F,heating_cooling_degree_days!$A:$A,HDD!$B173,heating_cooling_degree_days!$C:$C,H$4)</f>
        <v>252.5</v>
      </c>
      <c r="I173" s="18">
        <f t="shared" si="9"/>
        <v>243.49766803840879</v>
      </c>
      <c r="J173" s="13">
        <f>SUMIFS(heating_cooling_degree_days!$F:$F,heating_cooling_degree_days!$A:$A,HDD!$B173,heating_cooling_degree_days!$C:$C,J$4)</f>
        <v>229.8</v>
      </c>
      <c r="K173" s="13">
        <f>SUMIFS(heating_cooling_degree_days!$F:$F,heating_cooling_degree_days!$A:$A,HDD!$B173,heating_cooling_degree_days!$C:$C,K$4)</f>
        <v>151.5</v>
      </c>
      <c r="L173" s="13">
        <f>SUMIFS(heating_cooling_degree_days!$F:$F,heating_cooling_degree_days!$A:$A,HDD!$B173,heating_cooling_degree_days!$C:$C,L$4)</f>
        <v>146.6</v>
      </c>
      <c r="M173" s="18">
        <f t="shared" si="10"/>
        <v>147.4647737983035</v>
      </c>
      <c r="N173" s="13">
        <f>SUMIFS(heating_cooling_degree_days!$F:$F,heating_cooling_degree_days!$A:$A,HDD!$B173,heating_cooling_degree_days!$C:$C,N$4)</f>
        <v>133.1</v>
      </c>
      <c r="O173" s="13">
        <f>SUMIFS(heating_cooling_degree_days!$F:$F,heating_cooling_degree_days!$A:$A,HDD!$B173,heating_cooling_degree_days!$C:$C,O$4)</f>
        <v>148.19999999999999</v>
      </c>
      <c r="P173" s="13">
        <f>SUMIFS(heating_cooling_degree_days!$F:$F,heating_cooling_degree_days!$A:$A,HDD!$B173,heating_cooling_degree_days!$C:$C,P$4)</f>
        <v>110</v>
      </c>
      <c r="Q173" s="13">
        <f>SUMIFS(heating_cooling_degree_days!$F:$F,heating_cooling_degree_days!$A:$A,HDD!$B173,heating_cooling_degree_days!$C:$C,Q$4)</f>
        <v>129.69999999999999</v>
      </c>
      <c r="R173" s="13">
        <f>SUMIFS(heating_cooling_degree_days!$F:$F,heating_cooling_degree_days!$A:$A,HDD!$B173,heating_cooling_degree_days!$C:$C,R$4)</f>
        <v>174.4</v>
      </c>
      <c r="S173" s="40">
        <f>'Provincial populations'!$N$65*HDD!C173+'Provincial populations'!$M$65*HDD!F173+'Provincial populations'!$L$65*HDD!I173+'Provincial populations'!$K$65*HDD!J173+'Provincial populations'!$J$65*HDD!M173+'Provincial populations'!$I$65*HDD!N173+'Provincial populations'!$H$65*HDD!O173+'Provincial populations'!$G$65*HDD!P173+'Provincial populations'!$F$65*HDD!Q173+'Provincial populations'!$E$65*HDD!R173</f>
        <v>152.20154869014999</v>
      </c>
    </row>
    <row r="174" spans="1:19" x14ac:dyDescent="0.2">
      <c r="A174" s="4">
        <f t="shared" si="8"/>
        <v>1993</v>
      </c>
      <c r="B174" s="16">
        <v>34243</v>
      </c>
      <c r="C174" s="13">
        <f>SUMIFS(heating_cooling_degree_days!$F:$F,heating_cooling_degree_days!$A:$A,HDD!$B174,heating_cooling_degree_days!$C:$C,C$4)</f>
        <v>202</v>
      </c>
      <c r="D174" s="13">
        <f>SUMIFS(heating_cooling_degree_days!$F:$F,heating_cooling_degree_days!$A:$A,HDD!$B174,heating_cooling_degree_days!$C:$C,D$4)</f>
        <v>411.8</v>
      </c>
      <c r="E174" s="13">
        <f>SUMIFS(heating_cooling_degree_days!$F:$F,heating_cooling_degree_days!$A:$A,HDD!$B174,heating_cooling_degree_days!$C:$C,E$4)</f>
        <v>363.4</v>
      </c>
      <c r="F174" s="18">
        <f t="shared" si="11"/>
        <v>386.84616232820065</v>
      </c>
      <c r="G174" s="13">
        <f>SUMIFS(heating_cooling_degree_days!$F:$F,heating_cooling_degree_days!$A:$A,HDD!$B174,heating_cooling_degree_days!$C:$C,G$4)</f>
        <v>435.3</v>
      </c>
      <c r="H174" s="13">
        <f>SUMIFS(heating_cooling_degree_days!$F:$F,heating_cooling_degree_days!$A:$A,HDD!$B174,heating_cooling_degree_days!$C:$C,H$4)</f>
        <v>439</v>
      </c>
      <c r="I174" s="18">
        <f t="shared" si="9"/>
        <v>437.35918087399568</v>
      </c>
      <c r="J174" s="13">
        <f>SUMIFS(heating_cooling_degree_days!$F:$F,heating_cooling_degree_days!$A:$A,HDD!$B174,heating_cooling_degree_days!$C:$C,J$4)</f>
        <v>463.9</v>
      </c>
      <c r="K174" s="13">
        <f>SUMIFS(heating_cooling_degree_days!$F:$F,heating_cooling_degree_days!$A:$A,HDD!$B174,heating_cooling_degree_days!$C:$C,K$4)</f>
        <v>365.6</v>
      </c>
      <c r="L174" s="13">
        <f>SUMIFS(heating_cooling_degree_days!$F:$F,heating_cooling_degree_days!$A:$A,HDD!$B174,heating_cooling_degree_days!$C:$C,L$4)</f>
        <v>316.89999999999998</v>
      </c>
      <c r="M174" s="18">
        <f t="shared" si="10"/>
        <v>325.49479264844484</v>
      </c>
      <c r="N174" s="13">
        <f>SUMIFS(heating_cooling_degree_days!$F:$F,heating_cooling_degree_days!$A:$A,HDD!$B174,heating_cooling_degree_days!$C:$C,N$4)</f>
        <v>358</v>
      </c>
      <c r="O174" s="13">
        <f>SUMIFS(heating_cooling_degree_days!$F:$F,heating_cooling_degree_days!$A:$A,HDD!$B174,heating_cooling_degree_days!$C:$C,O$4)</f>
        <v>373</v>
      </c>
      <c r="P174" s="13">
        <f>SUMIFS(heating_cooling_degree_days!$F:$F,heating_cooling_degree_days!$A:$A,HDD!$B174,heating_cooling_degree_days!$C:$C,P$4)</f>
        <v>353.8</v>
      </c>
      <c r="Q174" s="13">
        <f>SUMIFS(heating_cooling_degree_days!$F:$F,heating_cooling_degree_days!$A:$A,HDD!$B174,heating_cooling_degree_days!$C:$C,Q$4)</f>
        <v>371.1</v>
      </c>
      <c r="R174" s="13">
        <f>SUMIFS(heating_cooling_degree_days!$F:$F,heating_cooling_degree_days!$A:$A,HDD!$B174,heating_cooling_degree_days!$C:$C,R$4)</f>
        <v>374.9</v>
      </c>
      <c r="S174" s="40">
        <f>'Provincial populations'!$N$65*HDD!C174+'Provincial populations'!$M$65*HDD!F174+'Provincial populations'!$L$65*HDD!I174+'Provincial populations'!$K$65*HDD!J174+'Provincial populations'!$J$65*HDD!M174+'Provincial populations'!$I$65*HDD!N174+'Provincial populations'!$H$65*HDD!O174+'Provincial populations'!$G$65*HDD!P174+'Provincial populations'!$F$65*HDD!Q174+'Provincial populations'!$E$65*HDD!R174</f>
        <v>335.56592338165069</v>
      </c>
    </row>
    <row r="175" spans="1:19" x14ac:dyDescent="0.2">
      <c r="A175" s="4">
        <f t="shared" si="8"/>
        <v>1993</v>
      </c>
      <c r="B175" s="16">
        <v>34274</v>
      </c>
      <c r="C175" s="13">
        <f>SUMIFS(heating_cooling_degree_days!$F:$F,heating_cooling_degree_days!$A:$A,HDD!$B175,heating_cooling_degree_days!$C:$C,C$4)</f>
        <v>404.7</v>
      </c>
      <c r="D175" s="13">
        <f>SUMIFS(heating_cooling_degree_days!$F:$F,heating_cooling_degree_days!$A:$A,HDD!$B175,heating_cooling_degree_days!$C:$C,D$4)</f>
        <v>691.4</v>
      </c>
      <c r="E175" s="13">
        <f>SUMIFS(heating_cooling_degree_days!$F:$F,heating_cooling_degree_days!$A:$A,HDD!$B175,heating_cooling_degree_days!$C:$C,E$4)</f>
        <v>627.9</v>
      </c>
      <c r="F175" s="18">
        <f t="shared" si="11"/>
        <v>658.66097743472608</v>
      </c>
      <c r="G175" s="13">
        <f>SUMIFS(heating_cooling_degree_days!$F:$F,heating_cooling_degree_days!$A:$A,HDD!$B175,heating_cooling_degree_days!$C:$C,G$4)</f>
        <v>750.5</v>
      </c>
      <c r="H175" s="13">
        <f>SUMIFS(heating_cooling_degree_days!$F:$F,heating_cooling_degree_days!$A:$A,HDD!$B175,heating_cooling_degree_days!$C:$C,H$4)</f>
        <v>779.3</v>
      </c>
      <c r="I175" s="18">
        <f t="shared" si="9"/>
        <v>766.52821869488537</v>
      </c>
      <c r="J175" s="13">
        <f>SUMIFS(heating_cooling_degree_days!$F:$F,heating_cooling_degree_days!$A:$A,HDD!$B175,heating_cooling_degree_days!$C:$C,J$4)</f>
        <v>706.6</v>
      </c>
      <c r="K175" s="13">
        <f>SUMIFS(heating_cooling_degree_days!$F:$F,heating_cooling_degree_days!$A:$A,HDD!$B175,heating_cooling_degree_days!$C:$C,K$4)</f>
        <v>525.79999999999995</v>
      </c>
      <c r="L175" s="13">
        <f>SUMIFS(heating_cooling_degree_days!$F:$F,heating_cooling_degree_days!$A:$A,HDD!$B175,heating_cooling_degree_days!$C:$C,L$4)</f>
        <v>448.1</v>
      </c>
      <c r="M175" s="18">
        <f t="shared" si="10"/>
        <v>461.81284165881243</v>
      </c>
      <c r="N175" s="13">
        <f>SUMIFS(heating_cooling_degree_days!$F:$F,heating_cooling_degree_days!$A:$A,HDD!$B175,heating_cooling_degree_days!$C:$C,N$4)</f>
        <v>502.3</v>
      </c>
      <c r="O175" s="13">
        <f>SUMIFS(heating_cooling_degree_days!$F:$F,heating_cooling_degree_days!$A:$A,HDD!$B175,heating_cooling_degree_days!$C:$C,O$4)</f>
        <v>478.3</v>
      </c>
      <c r="P175" s="13">
        <f>SUMIFS(heating_cooling_degree_days!$F:$F,heating_cooling_degree_days!$A:$A,HDD!$B175,heating_cooling_degree_days!$C:$C,P$4)</f>
        <v>453.1</v>
      </c>
      <c r="Q175" s="13">
        <f>SUMIFS(heating_cooling_degree_days!$F:$F,heating_cooling_degree_days!$A:$A,HDD!$B175,heating_cooling_degree_days!$C:$C,Q$4)</f>
        <v>479</v>
      </c>
      <c r="R175" s="13">
        <f>SUMIFS(heating_cooling_degree_days!$F:$F,heating_cooling_degree_days!$A:$A,HDD!$B175,heating_cooling_degree_days!$C:$C,R$4)</f>
        <v>480.4</v>
      </c>
      <c r="S175" s="40">
        <f>'Provincial populations'!$N$65*HDD!C175+'Provincial populations'!$M$65*HDD!F175+'Provincial populations'!$L$65*HDD!I175+'Provincial populations'!$K$65*HDD!J175+'Provincial populations'!$J$65*HDD!M175+'Provincial populations'!$I$65*HDD!N175+'Provincial populations'!$H$65*HDD!O175+'Provincial populations'!$G$65*HDD!P175+'Provincial populations'!$F$65*HDD!Q175+'Provincial populations'!$E$65*HDD!R175</f>
        <v>502.44411697611991</v>
      </c>
    </row>
    <row r="176" spans="1:19" x14ac:dyDescent="0.2">
      <c r="A176" s="4">
        <f t="shared" si="8"/>
        <v>1993</v>
      </c>
      <c r="B176" s="16">
        <v>34304</v>
      </c>
      <c r="C176" s="13">
        <f>SUMIFS(heating_cooling_degree_days!$F:$F,heating_cooling_degree_days!$A:$A,HDD!$B176,heating_cooling_degree_days!$C:$C,C$4)</f>
        <v>418.4</v>
      </c>
      <c r="D176" s="13">
        <f>SUMIFS(heating_cooling_degree_days!$F:$F,heating_cooling_degree_days!$A:$A,HDD!$B176,heating_cooling_degree_days!$C:$C,D$4)</f>
        <v>749.3</v>
      </c>
      <c r="E176" s="13">
        <f>SUMIFS(heating_cooling_degree_days!$F:$F,heating_cooling_degree_days!$A:$A,HDD!$B176,heating_cooling_degree_days!$C:$C,E$4)</f>
        <v>616.9</v>
      </c>
      <c r="F176" s="18">
        <f t="shared" si="11"/>
        <v>681.03784901350764</v>
      </c>
      <c r="G176" s="13">
        <f>SUMIFS(heating_cooling_degree_days!$F:$F,heating_cooling_degree_days!$A:$A,HDD!$B176,heating_cooling_degree_days!$C:$C,G$4)</f>
        <v>848.6</v>
      </c>
      <c r="H176" s="13">
        <f>SUMIFS(heating_cooling_degree_days!$F:$F,heating_cooling_degree_days!$A:$A,HDD!$B176,heating_cooling_degree_days!$C:$C,H$4)</f>
        <v>869.3</v>
      </c>
      <c r="I176" s="18">
        <f t="shared" si="9"/>
        <v>860.12028218694877</v>
      </c>
      <c r="J176" s="13">
        <f>SUMIFS(heating_cooling_degree_days!$F:$F,heating_cooling_degree_days!$A:$A,HDD!$B176,heating_cooling_degree_days!$C:$C,J$4)</f>
        <v>952</v>
      </c>
      <c r="K176" s="13">
        <f>SUMIFS(heating_cooling_degree_days!$F:$F,heating_cooling_degree_days!$A:$A,HDD!$B176,heating_cooling_degree_days!$C:$C,K$4)</f>
        <v>757.3</v>
      </c>
      <c r="L176" s="13">
        <f>SUMIFS(heating_cooling_degree_days!$F:$F,heating_cooling_degree_days!$A:$A,HDD!$B176,heating_cooling_degree_days!$C:$C,L$4)</f>
        <v>641.29999999999995</v>
      </c>
      <c r="M176" s="18">
        <f t="shared" si="10"/>
        <v>661.77219604147024</v>
      </c>
      <c r="N176" s="13">
        <f>SUMIFS(heating_cooling_degree_days!$F:$F,heating_cooling_degree_days!$A:$A,HDD!$B176,heating_cooling_degree_days!$C:$C,N$4)</f>
        <v>730.5</v>
      </c>
      <c r="O176" s="13">
        <f>SUMIFS(heating_cooling_degree_days!$F:$F,heating_cooling_degree_days!$A:$A,HDD!$B176,heating_cooling_degree_days!$C:$C,O$4)</f>
        <v>663.8</v>
      </c>
      <c r="P176" s="13">
        <f>SUMIFS(heating_cooling_degree_days!$F:$F,heating_cooling_degree_days!$A:$A,HDD!$B176,heating_cooling_degree_days!$C:$C,P$4)</f>
        <v>608.20000000000005</v>
      </c>
      <c r="Q176" s="13">
        <f>SUMIFS(heating_cooling_degree_days!$F:$F,heating_cooling_degree_days!$A:$A,HDD!$B176,heating_cooling_degree_days!$C:$C,Q$4)</f>
        <v>649.6</v>
      </c>
      <c r="R176" s="13">
        <f>SUMIFS(heating_cooling_degree_days!$F:$F,heating_cooling_degree_days!$A:$A,HDD!$B176,heating_cooling_degree_days!$C:$C,R$4)</f>
        <v>563.20000000000005</v>
      </c>
      <c r="S176" s="40">
        <f>'Provincial populations'!$N$65*HDD!C176+'Provincial populations'!$M$65*HDD!F176+'Provincial populations'!$L$65*HDD!I176+'Provincial populations'!$K$65*HDD!J176+'Provincial populations'!$J$65*HDD!M176+'Provincial populations'!$I$65*HDD!N176+'Provincial populations'!$H$65*HDD!O176+'Provincial populations'!$G$65*HDD!P176+'Provincial populations'!$F$65*HDD!Q176+'Provincial populations'!$E$65*HDD!R176</f>
        <v>662.82672142715694</v>
      </c>
    </row>
    <row r="177" spans="1:19" x14ac:dyDescent="0.2">
      <c r="A177" s="4">
        <f t="shared" si="8"/>
        <v>1994</v>
      </c>
      <c r="B177" s="16">
        <v>34335</v>
      </c>
      <c r="C177" s="13">
        <f>SUMIFS(heating_cooling_degree_days!$F:$F,heating_cooling_degree_days!$A:$A,HDD!$B177,heating_cooling_degree_days!$C:$C,C$4)</f>
        <v>361.9</v>
      </c>
      <c r="D177" s="13">
        <f>SUMIFS(heating_cooling_degree_days!$F:$F,heating_cooling_degree_days!$A:$A,HDD!$B177,heating_cooling_degree_days!$C:$C,D$4)</f>
        <v>1068.5999999999999</v>
      </c>
      <c r="E177" s="13">
        <f>SUMIFS(heating_cooling_degree_days!$F:$F,heating_cooling_degree_days!$A:$A,HDD!$B177,heating_cooling_degree_days!$C:$C,E$4)</f>
        <v>848.7</v>
      </c>
      <c r="F177" s="18">
        <f t="shared" si="11"/>
        <v>955.22502264403568</v>
      </c>
      <c r="G177" s="13">
        <f>SUMIFS(heating_cooling_degree_days!$F:$F,heating_cooling_degree_days!$A:$A,HDD!$B177,heating_cooling_degree_days!$C:$C,G$4)</f>
        <v>1174.0999999999999</v>
      </c>
      <c r="H177" s="13">
        <f>SUMIFS(heating_cooling_degree_days!$F:$F,heating_cooling_degree_days!$A:$A,HDD!$B177,heating_cooling_degree_days!$C:$C,H$4)</f>
        <v>1203.4000000000001</v>
      </c>
      <c r="I177" s="18">
        <f t="shared" si="9"/>
        <v>1190.4064863805604</v>
      </c>
      <c r="J177" s="13">
        <f>SUMIFS(heating_cooling_degree_days!$F:$F,heating_cooling_degree_days!$A:$A,HDD!$B177,heating_cooling_degree_days!$C:$C,J$4)</f>
        <v>1274.7</v>
      </c>
      <c r="K177" s="13">
        <f>SUMIFS(heating_cooling_degree_days!$F:$F,heating_cooling_degree_days!$A:$A,HDD!$B177,heating_cooling_degree_days!$C:$C,K$4)</f>
        <v>1115.9000000000001</v>
      </c>
      <c r="L177" s="13">
        <f>SUMIFS(heating_cooling_degree_days!$F:$F,heating_cooling_degree_days!$A:$A,HDD!$B177,heating_cooling_degree_days!$C:$C,L$4)</f>
        <v>941.4</v>
      </c>
      <c r="M177" s="18">
        <f t="shared" si="10"/>
        <v>972.19653628652213</v>
      </c>
      <c r="N177" s="13">
        <f>SUMIFS(heating_cooling_degree_days!$F:$F,heating_cooling_degree_days!$A:$A,HDD!$B177,heating_cooling_degree_days!$C:$C,N$4)</f>
        <v>1071.7</v>
      </c>
      <c r="O177" s="13">
        <f>SUMIFS(heating_cooling_degree_days!$F:$F,heating_cooling_degree_days!$A:$A,HDD!$B177,heating_cooling_degree_days!$C:$C,O$4)</f>
        <v>942.8</v>
      </c>
      <c r="P177" s="13">
        <f>SUMIFS(heating_cooling_degree_days!$F:$F,heating_cooling_degree_days!$A:$A,HDD!$B177,heating_cooling_degree_days!$C:$C,P$4)</f>
        <v>845.3</v>
      </c>
      <c r="Q177" s="13">
        <f>SUMIFS(heating_cooling_degree_days!$F:$F,heating_cooling_degree_days!$A:$A,HDD!$B177,heating_cooling_degree_days!$C:$C,Q$4)</f>
        <v>933.3</v>
      </c>
      <c r="R177" s="13">
        <f>SUMIFS(heating_cooling_degree_days!$F:$F,heating_cooling_degree_days!$A:$A,HDD!$B177,heating_cooling_degree_days!$C:$C,R$4)</f>
        <v>729.4</v>
      </c>
      <c r="S177" s="40">
        <f>'Provincial populations'!$N$66*HDD!C177+'Provincial populations'!$M$66*HDD!F177+'Provincial populations'!$L$66*HDD!I177+'Provincial populations'!$K$66*HDD!J177+'Provincial populations'!$J$66*HDD!M177+'Provincial populations'!$I$66*HDD!N177+'Provincial populations'!$H$66*HDD!O177+'Provincial populations'!$G$66*HDD!P177+'Provincial populations'!$F$66*HDD!Q177+'Provincial populations'!$E$66*HDD!R177</f>
        <v>924.26815097877079</v>
      </c>
    </row>
    <row r="178" spans="1:19" x14ac:dyDescent="0.2">
      <c r="A178" s="4">
        <f t="shared" si="8"/>
        <v>1994</v>
      </c>
      <c r="B178" s="16">
        <v>34366</v>
      </c>
      <c r="C178" s="13">
        <f>SUMIFS(heating_cooling_degree_days!$F:$F,heating_cooling_degree_days!$A:$A,HDD!$B178,heating_cooling_degree_days!$C:$C,C$4)</f>
        <v>399.8</v>
      </c>
      <c r="D178" s="13">
        <f>SUMIFS(heating_cooling_degree_days!$F:$F,heating_cooling_degree_days!$A:$A,HDD!$B178,heating_cooling_degree_days!$C:$C,D$4)</f>
        <v>1034</v>
      </c>
      <c r="E178" s="13">
        <f>SUMIFS(heating_cooling_degree_days!$F:$F,heating_cooling_degree_days!$A:$A,HDD!$B178,heating_cooling_degree_days!$C:$C,E$4)</f>
        <v>881.3</v>
      </c>
      <c r="F178" s="18">
        <f t="shared" si="11"/>
        <v>955.27167329579015</v>
      </c>
      <c r="G178" s="13">
        <f>SUMIFS(heating_cooling_degree_days!$F:$F,heating_cooling_degree_days!$A:$A,HDD!$B178,heating_cooling_degree_days!$C:$C,G$4)</f>
        <v>1045.7</v>
      </c>
      <c r="H178" s="13">
        <f>SUMIFS(heating_cooling_degree_days!$F:$F,heating_cooling_degree_days!$A:$A,HDD!$B178,heating_cooling_degree_days!$C:$C,H$4)</f>
        <v>1088.3</v>
      </c>
      <c r="I178" s="18">
        <f t="shared" si="9"/>
        <v>1069.4084068195179</v>
      </c>
      <c r="J178" s="13">
        <f>SUMIFS(heating_cooling_degree_days!$F:$F,heating_cooling_degree_days!$A:$A,HDD!$B178,heating_cooling_degree_days!$C:$C,J$4)</f>
        <v>1002.5</v>
      </c>
      <c r="K178" s="13">
        <f>SUMIFS(heating_cooling_degree_days!$F:$F,heating_cooling_degree_days!$A:$A,HDD!$B178,heating_cooling_degree_days!$C:$C,K$4)</f>
        <v>833.4</v>
      </c>
      <c r="L178" s="13">
        <f>SUMIFS(heating_cooling_degree_days!$F:$F,heating_cooling_degree_days!$A:$A,HDD!$B178,heating_cooling_degree_days!$C:$C,L$4)</f>
        <v>737.5</v>
      </c>
      <c r="M178" s="18">
        <f t="shared" si="10"/>
        <v>754.42485862393971</v>
      </c>
      <c r="N178" s="13">
        <f>SUMIFS(heating_cooling_degree_days!$F:$F,heating_cooling_degree_days!$A:$A,HDD!$B178,heating_cooling_degree_days!$C:$C,N$4)</f>
        <v>834.6</v>
      </c>
      <c r="O178" s="13">
        <f>SUMIFS(heating_cooling_degree_days!$F:$F,heating_cooling_degree_days!$A:$A,HDD!$B178,heating_cooling_degree_days!$C:$C,O$4)</f>
        <v>779.3</v>
      </c>
      <c r="P178" s="13">
        <f>SUMIFS(heating_cooling_degree_days!$F:$F,heating_cooling_degree_days!$A:$A,HDD!$B178,heating_cooling_degree_days!$C:$C,P$4)</f>
        <v>718.4</v>
      </c>
      <c r="Q178" s="13">
        <f>SUMIFS(heating_cooling_degree_days!$F:$F,heating_cooling_degree_days!$A:$A,HDD!$B178,heating_cooling_degree_days!$C:$C,Q$4)</f>
        <v>797.1</v>
      </c>
      <c r="R178" s="13">
        <f>SUMIFS(heating_cooling_degree_days!$F:$F,heating_cooling_degree_days!$A:$A,HDD!$B178,heating_cooling_degree_days!$C:$C,R$4)</f>
        <v>770.1</v>
      </c>
      <c r="S178" s="40">
        <f>'Provincial populations'!$N$66*HDD!C178+'Provincial populations'!$M$66*HDD!F178+'Provincial populations'!$L$66*HDD!I178+'Provincial populations'!$K$66*HDD!J178+'Provincial populations'!$J$66*HDD!M178+'Provincial populations'!$I$66*HDD!N178+'Provincial populations'!$H$66*HDD!O178+'Provincial populations'!$G$66*HDD!P178+'Provincial populations'!$F$66*HDD!Q178+'Provincial populations'!$E$66*HDD!R178</f>
        <v>766.1703353585134</v>
      </c>
    </row>
    <row r="179" spans="1:19" x14ac:dyDescent="0.2">
      <c r="A179" s="4">
        <f t="shared" si="8"/>
        <v>1994</v>
      </c>
      <c r="B179" s="16">
        <v>34394</v>
      </c>
      <c r="C179" s="13">
        <f>SUMIFS(heating_cooling_degree_days!$F:$F,heating_cooling_degree_days!$A:$A,HDD!$B179,heating_cooling_degree_days!$C:$C,C$4)</f>
        <v>334.9</v>
      </c>
      <c r="D179" s="13">
        <f>SUMIFS(heating_cooling_degree_days!$F:$F,heating_cooling_degree_days!$A:$A,HDD!$B179,heating_cooling_degree_days!$C:$C,D$4)</f>
        <v>592.1</v>
      </c>
      <c r="E179" s="13">
        <f>SUMIFS(heating_cooling_degree_days!$F:$F,heating_cooling_degree_days!$A:$A,HDD!$B179,heating_cooling_degree_days!$C:$C,E$4)</f>
        <v>481.7</v>
      </c>
      <c r="F179" s="18">
        <f t="shared" si="11"/>
        <v>535.18050250068916</v>
      </c>
      <c r="G179" s="13">
        <f>SUMIFS(heating_cooling_degree_days!$F:$F,heating_cooling_degree_days!$A:$A,HDD!$B179,heating_cooling_degree_days!$C:$C,G$4)</f>
        <v>605.5</v>
      </c>
      <c r="H179" s="13">
        <f>SUMIFS(heating_cooling_degree_days!$F:$F,heating_cooling_degree_days!$A:$A,HDD!$B179,heating_cooling_degree_days!$C:$C,H$4)</f>
        <v>646.70000000000005</v>
      </c>
      <c r="I179" s="18">
        <f t="shared" si="9"/>
        <v>628.42925729962769</v>
      </c>
      <c r="J179" s="13">
        <f>SUMIFS(heating_cooling_degree_days!$F:$F,heating_cooling_degree_days!$A:$A,HDD!$B179,heating_cooling_degree_days!$C:$C,J$4)</f>
        <v>631.29999999999995</v>
      </c>
      <c r="K179" s="13">
        <f>SUMIFS(heating_cooling_degree_days!$F:$F,heating_cooling_degree_days!$A:$A,HDD!$B179,heating_cooling_degree_days!$C:$C,K$4)</f>
        <v>637.5</v>
      </c>
      <c r="L179" s="13">
        <f>SUMIFS(heating_cooling_degree_days!$F:$F,heating_cooling_degree_days!$A:$A,HDD!$B179,heating_cooling_degree_days!$C:$C,L$4)</f>
        <v>581.5</v>
      </c>
      <c r="M179" s="18">
        <f t="shared" si="10"/>
        <v>591.38312912346839</v>
      </c>
      <c r="N179" s="13">
        <f>SUMIFS(heating_cooling_degree_days!$F:$F,heating_cooling_degree_days!$A:$A,HDD!$B179,heating_cooling_degree_days!$C:$C,N$4)</f>
        <v>651.4</v>
      </c>
      <c r="O179" s="13">
        <f>SUMIFS(heating_cooling_degree_days!$F:$F,heating_cooling_degree_days!$A:$A,HDD!$B179,heating_cooling_degree_days!$C:$C,O$4)</f>
        <v>622.1</v>
      </c>
      <c r="P179" s="13">
        <f>SUMIFS(heating_cooling_degree_days!$F:$F,heating_cooling_degree_days!$A:$A,HDD!$B179,heating_cooling_degree_days!$C:$C,P$4)</f>
        <v>589.9</v>
      </c>
      <c r="Q179" s="13">
        <f>SUMIFS(heating_cooling_degree_days!$F:$F,heating_cooling_degree_days!$A:$A,HDD!$B179,heating_cooling_degree_days!$C:$C,Q$4)</f>
        <v>638.5</v>
      </c>
      <c r="R179" s="13">
        <f>SUMIFS(heating_cooling_degree_days!$F:$F,heating_cooling_degree_days!$A:$A,HDD!$B179,heating_cooling_degree_days!$C:$C,R$4)</f>
        <v>633.1</v>
      </c>
      <c r="S179" s="40">
        <f>'Provincial populations'!$N$66*HDD!C179+'Provincial populations'!$M$66*HDD!F179+'Provincial populations'!$L$66*HDD!I179+'Provincial populations'!$K$66*HDD!J179+'Provincial populations'!$J$66*HDD!M179+'Provincial populations'!$I$66*HDD!N179+'Provincial populations'!$H$66*HDD!O179+'Provincial populations'!$G$66*HDD!P179+'Provincial populations'!$F$66*HDD!Q179+'Provincial populations'!$E$66*HDD!R179</f>
        <v>571.2182418277232</v>
      </c>
    </row>
    <row r="180" spans="1:19" x14ac:dyDescent="0.2">
      <c r="A180" s="4">
        <f t="shared" si="8"/>
        <v>1994</v>
      </c>
      <c r="B180" s="16">
        <v>34425</v>
      </c>
      <c r="C180" s="13">
        <f>SUMIFS(heating_cooling_degree_days!$F:$F,heating_cooling_degree_days!$A:$A,HDD!$B180,heating_cooling_degree_days!$C:$C,C$4)</f>
        <v>213.3</v>
      </c>
      <c r="D180" s="13">
        <f>SUMIFS(heating_cooling_degree_days!$F:$F,heating_cooling_degree_days!$A:$A,HDD!$B180,heating_cooling_degree_days!$C:$C,D$4)</f>
        <v>378.7</v>
      </c>
      <c r="E180" s="13">
        <f>SUMIFS(heating_cooling_degree_days!$F:$F,heating_cooling_degree_days!$A:$A,HDD!$B180,heating_cooling_degree_days!$C:$C,E$4)</f>
        <v>366.3</v>
      </c>
      <c r="F180" s="18">
        <f t="shared" si="11"/>
        <v>372.30686803449771</v>
      </c>
      <c r="G180" s="13">
        <f>SUMIFS(heating_cooling_degree_days!$F:$F,heating_cooling_degree_days!$A:$A,HDD!$B180,heating_cooling_degree_days!$C:$C,G$4)</f>
        <v>391.8</v>
      </c>
      <c r="H180" s="13">
        <f>SUMIFS(heating_cooling_degree_days!$F:$F,heating_cooling_degree_days!$A:$A,HDD!$B180,heating_cooling_degree_days!$C:$C,H$4)</f>
        <v>391</v>
      </c>
      <c r="I180" s="18">
        <f t="shared" si="9"/>
        <v>391.35477170291983</v>
      </c>
      <c r="J180" s="13">
        <f>SUMIFS(heating_cooling_degree_days!$F:$F,heating_cooling_degree_days!$A:$A,HDD!$B180,heating_cooling_degree_days!$C:$C,J$4)</f>
        <v>422.4</v>
      </c>
      <c r="K180" s="13">
        <f>SUMIFS(heating_cooling_degree_days!$F:$F,heating_cooling_degree_days!$A:$A,HDD!$B180,heating_cooling_degree_days!$C:$C,K$4)</f>
        <v>375.7</v>
      </c>
      <c r="L180" s="13">
        <f>SUMIFS(heating_cooling_degree_days!$F:$F,heating_cooling_degree_days!$A:$A,HDD!$B180,heating_cooling_degree_days!$C:$C,L$4)</f>
        <v>320.2</v>
      </c>
      <c r="M180" s="18">
        <f t="shared" si="10"/>
        <v>329.99488689915171</v>
      </c>
      <c r="N180" s="13">
        <f>SUMIFS(heating_cooling_degree_days!$F:$F,heating_cooling_degree_days!$A:$A,HDD!$B180,heating_cooling_degree_days!$C:$C,N$4)</f>
        <v>380.2</v>
      </c>
      <c r="O180" s="13">
        <f>SUMIFS(heating_cooling_degree_days!$F:$F,heating_cooling_degree_days!$A:$A,HDD!$B180,heating_cooling_degree_days!$C:$C,O$4)</f>
        <v>426.1</v>
      </c>
      <c r="P180" s="13">
        <f>SUMIFS(heating_cooling_degree_days!$F:$F,heating_cooling_degree_days!$A:$A,HDD!$B180,heating_cooling_degree_days!$C:$C,P$4)</f>
        <v>369.2</v>
      </c>
      <c r="Q180" s="13">
        <f>SUMIFS(heating_cooling_degree_days!$F:$F,heating_cooling_degree_days!$A:$A,HDD!$B180,heating_cooling_degree_days!$C:$C,Q$4)</f>
        <v>412.8</v>
      </c>
      <c r="R180" s="13">
        <f>SUMIFS(heating_cooling_degree_days!$F:$F,heating_cooling_degree_days!$A:$A,HDD!$B180,heating_cooling_degree_days!$C:$C,R$4)</f>
        <v>467.3</v>
      </c>
      <c r="S180" s="40">
        <f>'Provincial populations'!$N$66*HDD!C180+'Provincial populations'!$M$66*HDD!F180+'Provincial populations'!$L$66*HDD!I180+'Provincial populations'!$K$66*HDD!J180+'Provincial populations'!$J$66*HDD!M180+'Provincial populations'!$I$66*HDD!N180+'Provincial populations'!$H$66*HDD!O180+'Provincial populations'!$G$66*HDD!P180+'Provincial populations'!$F$66*HDD!Q180+'Provincial populations'!$E$66*HDD!R180</f>
        <v>343.07198918564575</v>
      </c>
    </row>
    <row r="181" spans="1:19" x14ac:dyDescent="0.2">
      <c r="A181" s="4">
        <f t="shared" si="8"/>
        <v>1994</v>
      </c>
      <c r="B181" s="16">
        <v>34455</v>
      </c>
      <c r="C181" s="13">
        <f>SUMIFS(heating_cooling_degree_days!$F:$F,heating_cooling_degree_days!$A:$A,HDD!$B181,heating_cooling_degree_days!$C:$C,C$4)</f>
        <v>130.9</v>
      </c>
      <c r="D181" s="13">
        <f>SUMIFS(heating_cooling_degree_days!$F:$F,heating_cooling_degree_days!$A:$A,HDD!$B181,heating_cooling_degree_days!$C:$C,D$4)</f>
        <v>222</v>
      </c>
      <c r="E181" s="13">
        <f>SUMIFS(heating_cooling_degree_days!$F:$F,heating_cooling_degree_days!$A:$A,HDD!$B181,heating_cooling_degree_days!$C:$C,E$4)</f>
        <v>231.1</v>
      </c>
      <c r="F181" s="18">
        <f t="shared" si="11"/>
        <v>226.69173394242506</v>
      </c>
      <c r="G181" s="13">
        <f>SUMIFS(heating_cooling_degree_days!$F:$F,heating_cooling_degree_days!$A:$A,HDD!$B181,heating_cooling_degree_days!$C:$C,G$4)</f>
        <v>173.6</v>
      </c>
      <c r="H181" s="13">
        <f>SUMIFS(heating_cooling_degree_days!$F:$F,heating_cooling_degree_days!$A:$A,HDD!$B181,heating_cooling_degree_days!$C:$C,H$4)</f>
        <v>217.1</v>
      </c>
      <c r="I181" s="18">
        <f t="shared" si="9"/>
        <v>197.80928865373309</v>
      </c>
      <c r="J181" s="13">
        <f>SUMIFS(heating_cooling_degree_days!$F:$F,heating_cooling_degree_days!$A:$A,HDD!$B181,heating_cooling_degree_days!$C:$C,J$4)</f>
        <v>183.6</v>
      </c>
      <c r="K181" s="13">
        <f>SUMIFS(heating_cooling_degree_days!$F:$F,heating_cooling_degree_days!$A:$A,HDD!$B181,heating_cooling_degree_days!$C:$C,K$4)</f>
        <v>188.4</v>
      </c>
      <c r="L181" s="13">
        <f>SUMIFS(heating_cooling_degree_days!$F:$F,heating_cooling_degree_days!$A:$A,HDD!$B181,heating_cooling_degree_days!$C:$C,L$4)</f>
        <v>199.7</v>
      </c>
      <c r="M181" s="18">
        <f t="shared" si="10"/>
        <v>197.70572573044296</v>
      </c>
      <c r="N181" s="13">
        <f>SUMIFS(heating_cooling_degree_days!$F:$F,heating_cooling_degree_days!$A:$A,HDD!$B181,heating_cooling_degree_days!$C:$C,N$4)</f>
        <v>186.4</v>
      </c>
      <c r="O181" s="13">
        <f>SUMIFS(heating_cooling_degree_days!$F:$F,heating_cooling_degree_days!$A:$A,HDD!$B181,heating_cooling_degree_days!$C:$C,O$4)</f>
        <v>289</v>
      </c>
      <c r="P181" s="13">
        <f>SUMIFS(heating_cooling_degree_days!$F:$F,heating_cooling_degree_days!$A:$A,HDD!$B181,heating_cooling_degree_days!$C:$C,P$4)</f>
        <v>278.8</v>
      </c>
      <c r="Q181" s="13">
        <f>SUMIFS(heating_cooling_degree_days!$F:$F,heating_cooling_degree_days!$A:$A,HDD!$B181,heating_cooling_degree_days!$C:$C,Q$4)</f>
        <v>308.39999999999998</v>
      </c>
      <c r="R181" s="13">
        <f>SUMIFS(heating_cooling_degree_days!$F:$F,heating_cooling_degree_days!$A:$A,HDD!$B181,heating_cooling_degree_days!$C:$C,R$4)</f>
        <v>377</v>
      </c>
      <c r="S181" s="40">
        <f>'Provincial populations'!$N$66*HDD!C181+'Provincial populations'!$M$66*HDD!F181+'Provincial populations'!$L$66*HDD!I181+'Provincial populations'!$K$66*HDD!J181+'Provincial populations'!$J$66*HDD!M181+'Provincial populations'!$I$66*HDD!N181+'Provincial populations'!$H$66*HDD!O181+'Provincial populations'!$G$66*HDD!P181+'Provincial populations'!$F$66*HDD!Q181+'Provincial populations'!$E$66*HDD!R181</f>
        <v>196.95906257182909</v>
      </c>
    </row>
    <row r="182" spans="1:19" x14ac:dyDescent="0.2">
      <c r="A182" s="4">
        <f t="shared" si="8"/>
        <v>1994</v>
      </c>
      <c r="B182" s="16">
        <v>34486</v>
      </c>
      <c r="C182" s="13">
        <f>SUMIFS(heating_cooling_degree_days!$F:$F,heating_cooling_degree_days!$A:$A,HDD!$B182,heating_cooling_degree_days!$C:$C,C$4)</f>
        <v>91.2</v>
      </c>
      <c r="D182" s="13">
        <f>SUMIFS(heating_cooling_degree_days!$F:$F,heating_cooling_degree_days!$A:$A,HDD!$B182,heating_cooling_degree_days!$C:$C,D$4)</f>
        <v>118.6</v>
      </c>
      <c r="E182" s="13">
        <f>SUMIFS(heating_cooling_degree_days!$F:$F,heating_cooling_degree_days!$A:$A,HDD!$B182,heating_cooling_degree_days!$C:$C,E$4)</f>
        <v>142</v>
      </c>
      <c r="F182" s="18">
        <f t="shared" si="11"/>
        <v>130.66445870909305</v>
      </c>
      <c r="G182" s="13">
        <f>SUMIFS(heating_cooling_degree_days!$F:$F,heating_cooling_degree_days!$A:$A,HDD!$B182,heating_cooling_degree_days!$C:$C,G$4)</f>
        <v>66.7</v>
      </c>
      <c r="H182" s="13">
        <f>SUMIFS(heating_cooling_degree_days!$F:$F,heating_cooling_degree_days!$A:$A,HDD!$B182,heating_cooling_degree_days!$C:$C,H$4)</f>
        <v>83.5</v>
      </c>
      <c r="I182" s="18">
        <f t="shared" si="9"/>
        <v>76.049794238683134</v>
      </c>
      <c r="J182" s="13">
        <f>SUMIFS(heating_cooling_degree_days!$F:$F,heating_cooling_degree_days!$A:$A,HDD!$B182,heating_cooling_degree_days!$C:$C,J$4)</f>
        <v>27.4</v>
      </c>
      <c r="K182" s="13">
        <f>SUMIFS(heating_cooling_degree_days!$F:$F,heating_cooling_degree_days!$A:$A,HDD!$B182,heating_cooling_degree_days!$C:$C,K$4)</f>
        <v>35.4</v>
      </c>
      <c r="L182" s="13">
        <f>SUMIFS(heating_cooling_degree_days!$F:$F,heating_cooling_degree_days!$A:$A,HDD!$B182,heating_cooling_degree_days!$C:$C,L$4)</f>
        <v>35.6</v>
      </c>
      <c r="M182" s="18">
        <f t="shared" si="10"/>
        <v>35.564703110273328</v>
      </c>
      <c r="N182" s="13">
        <f>SUMIFS(heating_cooling_degree_days!$F:$F,heating_cooling_degree_days!$A:$A,HDD!$B182,heating_cooling_degree_days!$C:$C,N$4)</f>
        <v>34.4</v>
      </c>
      <c r="O182" s="13">
        <f>SUMIFS(heating_cooling_degree_days!$F:$F,heating_cooling_degree_days!$A:$A,HDD!$B182,heating_cooling_degree_days!$C:$C,O$4)</f>
        <v>99.5</v>
      </c>
      <c r="P182" s="13">
        <f>SUMIFS(heating_cooling_degree_days!$F:$F,heating_cooling_degree_days!$A:$A,HDD!$B182,heating_cooling_degree_days!$C:$C,P$4)</f>
        <v>69.5</v>
      </c>
      <c r="Q182" s="13">
        <f>SUMIFS(heating_cooling_degree_days!$F:$F,heating_cooling_degree_days!$A:$A,HDD!$B182,heating_cooling_degree_days!$C:$C,Q$4)</f>
        <v>99</v>
      </c>
      <c r="R182" s="13">
        <f>SUMIFS(heating_cooling_degree_days!$F:$F,heating_cooling_degree_days!$A:$A,HDD!$B182,heating_cooling_degree_days!$C:$C,R$4)</f>
        <v>198.2</v>
      </c>
      <c r="S182" s="40">
        <f>'Provincial populations'!$N$66*HDD!C182+'Provincial populations'!$M$66*HDD!F182+'Provincial populations'!$L$66*HDD!I182+'Provincial populations'!$K$66*HDD!J182+'Provincial populations'!$J$66*HDD!M182+'Provincial populations'!$I$66*HDD!N182+'Provincial populations'!$H$66*HDD!O182+'Provincial populations'!$G$66*HDD!P182+'Provincial populations'!$F$66*HDD!Q182+'Provincial populations'!$E$66*HDD!R182</f>
        <v>58.412956937975835</v>
      </c>
    </row>
    <row r="183" spans="1:19" x14ac:dyDescent="0.2">
      <c r="A183" s="4">
        <f t="shared" si="8"/>
        <v>1994</v>
      </c>
      <c r="B183" s="16">
        <v>34516</v>
      </c>
      <c r="C183" s="13">
        <f>SUMIFS(heating_cooling_degree_days!$F:$F,heating_cooling_degree_days!$A:$A,HDD!$B183,heating_cooling_degree_days!$C:$C,C$4)</f>
        <v>17.899999999999999</v>
      </c>
      <c r="D183" s="13">
        <f>SUMIFS(heating_cooling_degree_days!$F:$F,heating_cooling_degree_days!$A:$A,HDD!$B183,heating_cooling_degree_days!$C:$C,D$4)</f>
        <v>48.8</v>
      </c>
      <c r="E183" s="13">
        <f>SUMIFS(heating_cooling_degree_days!$F:$F,heating_cooling_degree_days!$A:$A,HDD!$B183,heating_cooling_degree_days!$C:$C,E$4)</f>
        <v>52.6</v>
      </c>
      <c r="F183" s="18">
        <f t="shared" si="11"/>
        <v>50.759185602331343</v>
      </c>
      <c r="G183" s="13">
        <f>SUMIFS(heating_cooling_degree_days!$F:$F,heating_cooling_degree_days!$A:$A,HDD!$B183,heating_cooling_degree_days!$C:$C,G$4)</f>
        <v>32.5</v>
      </c>
      <c r="H183" s="13">
        <f>SUMIFS(heating_cooling_degree_days!$F:$F,heating_cooling_degree_days!$A:$A,HDD!$B183,heating_cooling_degree_days!$C:$C,H$4)</f>
        <v>39.200000000000003</v>
      </c>
      <c r="I183" s="18">
        <f t="shared" si="9"/>
        <v>36.228786988046252</v>
      </c>
      <c r="J183" s="13">
        <f>SUMIFS(heating_cooling_degree_days!$F:$F,heating_cooling_degree_days!$A:$A,HDD!$B183,heating_cooling_degree_days!$C:$C,J$4)</f>
        <v>28.8</v>
      </c>
      <c r="K183" s="13">
        <f>SUMIFS(heating_cooling_degree_days!$F:$F,heating_cooling_degree_days!$A:$A,HDD!$B183,heating_cooling_degree_days!$C:$C,K$4)</f>
        <v>0.8</v>
      </c>
      <c r="L183" s="13">
        <f>SUMIFS(heating_cooling_degree_days!$F:$F,heating_cooling_degree_days!$A:$A,HDD!$B183,heating_cooling_degree_days!$C:$C,L$4)</f>
        <v>2.4</v>
      </c>
      <c r="M183" s="18">
        <f t="shared" si="10"/>
        <v>2.1176248821866164</v>
      </c>
      <c r="N183" s="13">
        <f>SUMIFS(heating_cooling_degree_days!$F:$F,heating_cooling_degree_days!$A:$A,HDD!$B183,heating_cooling_degree_days!$C:$C,N$4)</f>
        <v>0.4</v>
      </c>
      <c r="O183" s="13">
        <f>SUMIFS(heating_cooling_degree_days!$F:$F,heating_cooling_degree_days!$A:$A,HDD!$B183,heating_cooling_degree_days!$C:$C,O$4)</f>
        <v>14.7</v>
      </c>
      <c r="P183" s="13">
        <f>SUMIFS(heating_cooling_degree_days!$F:$F,heating_cooling_degree_days!$A:$A,HDD!$B183,heating_cooling_degree_days!$C:$C,P$4)</f>
        <v>7.5</v>
      </c>
      <c r="Q183" s="13">
        <f>SUMIFS(heating_cooling_degree_days!$F:$F,heating_cooling_degree_days!$A:$A,HDD!$B183,heating_cooling_degree_days!$C:$C,Q$4)</f>
        <v>14.3</v>
      </c>
      <c r="R183" s="13">
        <f>SUMIFS(heating_cooling_degree_days!$F:$F,heating_cooling_degree_days!$A:$A,HDD!$B183,heating_cooling_degree_days!$C:$C,R$4)</f>
        <v>64.2</v>
      </c>
      <c r="S183" s="40">
        <f>'Provincial populations'!$N$66*HDD!C183+'Provincial populations'!$M$66*HDD!F183+'Provincial populations'!$L$66*HDD!I183+'Provincial populations'!$K$66*HDD!J183+'Provincial populations'!$J$66*HDD!M183+'Provincial populations'!$I$66*HDD!N183+'Provincial populations'!$H$66*HDD!O183+'Provincial populations'!$G$66*HDD!P183+'Provincial populations'!$F$66*HDD!Q183+'Provincial populations'!$E$66*HDD!R183</f>
        <v>12.219133665662618</v>
      </c>
    </row>
    <row r="184" spans="1:19" x14ac:dyDescent="0.2">
      <c r="A184" s="4">
        <f t="shared" si="8"/>
        <v>1994</v>
      </c>
      <c r="B184" s="16">
        <v>34547</v>
      </c>
      <c r="C184" s="13">
        <f>SUMIFS(heating_cooling_degree_days!$F:$F,heating_cooling_degree_days!$A:$A,HDD!$B184,heating_cooling_degree_days!$C:$C,C$4)</f>
        <v>9.8000000000000007</v>
      </c>
      <c r="D184" s="13">
        <f>SUMIFS(heating_cooling_degree_days!$F:$F,heating_cooling_degree_days!$A:$A,HDD!$B184,heating_cooling_degree_days!$C:$C,D$4)</f>
        <v>86.4</v>
      </c>
      <c r="E184" s="13">
        <f>SUMIFS(heating_cooling_degree_days!$F:$F,heating_cooling_degree_days!$A:$A,HDD!$B184,heating_cooling_degree_days!$C:$C,E$4)</f>
        <v>84.9</v>
      </c>
      <c r="F184" s="18">
        <f t="shared" si="11"/>
        <v>85.626637262237637</v>
      </c>
      <c r="G184" s="13">
        <f>SUMIFS(heating_cooling_degree_days!$F:$F,heating_cooling_degree_days!$A:$A,HDD!$B184,heating_cooling_degree_days!$C:$C,G$4)</f>
        <v>53.1</v>
      </c>
      <c r="H184" s="13">
        <f>SUMIFS(heating_cooling_degree_days!$F:$F,heating_cooling_degree_days!$A:$A,HDD!$B184,heating_cooling_degree_days!$C:$C,H$4)</f>
        <v>69.8</v>
      </c>
      <c r="I184" s="18">
        <f t="shared" si="9"/>
        <v>62.39414070154811</v>
      </c>
      <c r="J184" s="13">
        <f>SUMIFS(heating_cooling_degree_days!$F:$F,heating_cooling_degree_days!$A:$A,HDD!$B184,heating_cooling_degree_days!$C:$C,J$4)</f>
        <v>70.8</v>
      </c>
      <c r="K184" s="13">
        <f>SUMIFS(heating_cooling_degree_days!$F:$F,heating_cooling_degree_days!$A:$A,HDD!$B184,heating_cooling_degree_days!$C:$C,K$4)</f>
        <v>33.6</v>
      </c>
      <c r="L184" s="13">
        <f>SUMIFS(heating_cooling_degree_days!$F:$F,heating_cooling_degree_days!$A:$A,HDD!$B184,heating_cooling_degree_days!$C:$C,L$4)</f>
        <v>24.5</v>
      </c>
      <c r="M184" s="18">
        <f t="shared" si="10"/>
        <v>26.10600848256362</v>
      </c>
      <c r="N184" s="13">
        <f>SUMIFS(heating_cooling_degree_days!$F:$F,heating_cooling_degree_days!$A:$A,HDD!$B184,heating_cooling_degree_days!$C:$C,N$4)</f>
        <v>37.200000000000003</v>
      </c>
      <c r="O184" s="13">
        <f>SUMIFS(heating_cooling_degree_days!$F:$F,heating_cooling_degree_days!$A:$A,HDD!$B184,heating_cooling_degree_days!$C:$C,O$4)</f>
        <v>53.7</v>
      </c>
      <c r="P184" s="13">
        <f>SUMIFS(heating_cooling_degree_days!$F:$F,heating_cooling_degree_days!$A:$A,HDD!$B184,heating_cooling_degree_days!$C:$C,P$4)</f>
        <v>25.6</v>
      </c>
      <c r="Q184" s="13">
        <f>SUMIFS(heating_cooling_degree_days!$F:$F,heating_cooling_degree_days!$A:$A,HDD!$B184,heating_cooling_degree_days!$C:$C,Q$4)</f>
        <v>38.9</v>
      </c>
      <c r="R184" s="13">
        <f>SUMIFS(heating_cooling_degree_days!$F:$F,heating_cooling_degree_days!$A:$A,HDD!$B184,heating_cooling_degree_days!$C:$C,R$4)</f>
        <v>40.4</v>
      </c>
      <c r="S184" s="40">
        <f>'Provincial populations'!$N$66*HDD!C184+'Provincial populations'!$M$66*HDD!F184+'Provincial populations'!$L$66*HDD!I184+'Provincial populations'!$K$66*HDD!J184+'Provincial populations'!$J$66*HDD!M184+'Provincial populations'!$I$66*HDD!N184+'Provincial populations'!$H$66*HDD!O184+'Provincial populations'!$G$66*HDD!P184+'Provincial populations'!$F$66*HDD!Q184+'Provincial populations'!$E$66*HDD!R184</f>
        <v>36.281917437511076</v>
      </c>
    </row>
    <row r="185" spans="1:19" x14ac:dyDescent="0.2">
      <c r="A185" s="4">
        <f t="shared" si="8"/>
        <v>1994</v>
      </c>
      <c r="B185" s="16">
        <v>34578</v>
      </c>
      <c r="C185" s="13">
        <f>SUMIFS(heating_cooling_degree_days!$F:$F,heating_cooling_degree_days!$A:$A,HDD!$B185,heating_cooling_degree_days!$C:$C,C$4)</f>
        <v>70.599999999999994</v>
      </c>
      <c r="D185" s="13">
        <f>SUMIFS(heating_cooling_degree_days!$F:$F,heating_cooling_degree_days!$A:$A,HDD!$B185,heating_cooling_degree_days!$C:$C,D$4)</f>
        <v>149.69999999999999</v>
      </c>
      <c r="E185" s="13">
        <f>SUMIFS(heating_cooling_degree_days!$F:$F,heating_cooling_degree_days!$A:$A,HDD!$B185,heating_cooling_degree_days!$C:$C,E$4)</f>
        <v>149.6</v>
      </c>
      <c r="F185" s="18">
        <f t="shared" si="11"/>
        <v>149.64844248414914</v>
      </c>
      <c r="G185" s="13">
        <f>SUMIFS(heating_cooling_degree_days!$F:$F,heating_cooling_degree_days!$A:$A,HDD!$B185,heating_cooling_degree_days!$C:$C,G$4)</f>
        <v>106.8</v>
      </c>
      <c r="H185" s="13">
        <f>SUMIFS(heating_cooling_degree_days!$F:$F,heating_cooling_degree_days!$A:$A,HDD!$B185,heating_cooling_degree_days!$C:$C,H$4)</f>
        <v>138.9</v>
      </c>
      <c r="I185" s="18">
        <f t="shared" si="9"/>
        <v>124.66478542034098</v>
      </c>
      <c r="J185" s="13">
        <f>SUMIFS(heating_cooling_degree_days!$F:$F,heating_cooling_degree_days!$A:$A,HDD!$B185,heating_cooling_degree_days!$C:$C,J$4)</f>
        <v>123.7</v>
      </c>
      <c r="K185" s="13">
        <f>SUMIFS(heating_cooling_degree_days!$F:$F,heating_cooling_degree_days!$A:$A,HDD!$B185,heating_cooling_degree_days!$C:$C,K$4)</f>
        <v>100.1</v>
      </c>
      <c r="L185" s="13">
        <f>SUMIFS(heating_cooling_degree_days!$F:$F,heating_cooling_degree_days!$A:$A,HDD!$B185,heating_cooling_degree_days!$C:$C,L$4)</f>
        <v>76.2</v>
      </c>
      <c r="M185" s="18">
        <f t="shared" si="10"/>
        <v>80.417978322337419</v>
      </c>
      <c r="N185" s="13">
        <f>SUMIFS(heating_cooling_degree_days!$F:$F,heating_cooling_degree_days!$A:$A,HDD!$B185,heating_cooling_degree_days!$C:$C,N$4)</f>
        <v>95.9</v>
      </c>
      <c r="O185" s="13">
        <f>SUMIFS(heating_cooling_degree_days!$F:$F,heating_cooling_degree_days!$A:$A,HDD!$B185,heating_cooling_degree_days!$C:$C,O$4)</f>
        <v>156.1</v>
      </c>
      <c r="P185" s="13">
        <f>SUMIFS(heating_cooling_degree_days!$F:$F,heating_cooling_degree_days!$A:$A,HDD!$B185,heating_cooling_degree_days!$C:$C,P$4)</f>
        <v>133.9</v>
      </c>
      <c r="Q185" s="13">
        <f>SUMIFS(heating_cooling_degree_days!$F:$F,heating_cooling_degree_days!$A:$A,HDD!$B185,heating_cooling_degree_days!$C:$C,Q$4)</f>
        <v>150.69999999999999</v>
      </c>
      <c r="R185" s="13">
        <f>SUMIFS(heating_cooling_degree_days!$F:$F,heating_cooling_degree_days!$A:$A,HDD!$B185,heating_cooling_degree_days!$C:$C,R$4)</f>
        <v>186.5</v>
      </c>
      <c r="S185" s="40">
        <f>'Provincial populations'!$N$66*HDD!C185+'Provincial populations'!$M$66*HDD!F185+'Provincial populations'!$L$66*HDD!I185+'Provincial populations'!$K$66*HDD!J185+'Provincial populations'!$J$66*HDD!M185+'Provincial populations'!$I$66*HDD!N185+'Provincial populations'!$H$66*HDD!O185+'Provincial populations'!$G$66*HDD!P185+'Provincial populations'!$F$66*HDD!Q185+'Provincial populations'!$E$66*HDD!R185</f>
        <v>98.505970187588204</v>
      </c>
    </row>
    <row r="186" spans="1:19" x14ac:dyDescent="0.2">
      <c r="A186" s="4">
        <f t="shared" si="8"/>
        <v>1994</v>
      </c>
      <c r="B186" s="16">
        <v>34608</v>
      </c>
      <c r="C186" s="13">
        <f>SUMIFS(heating_cooling_degree_days!$F:$F,heating_cooling_degree_days!$A:$A,HDD!$B186,heating_cooling_degree_days!$C:$C,C$4)</f>
        <v>242.1</v>
      </c>
      <c r="D186" s="13">
        <f>SUMIFS(heating_cooling_degree_days!$F:$F,heating_cooling_degree_days!$A:$A,HDD!$B186,heating_cooling_degree_days!$C:$C,D$4)</f>
        <v>415.6</v>
      </c>
      <c r="E186" s="13">
        <f>SUMIFS(heating_cooling_degree_days!$F:$F,heating_cooling_degree_days!$A:$A,HDD!$B186,heating_cooling_degree_days!$C:$C,E$4)</f>
        <v>416.9</v>
      </c>
      <c r="F186" s="18">
        <f t="shared" si="11"/>
        <v>416.27024770606067</v>
      </c>
      <c r="G186" s="13">
        <f>SUMIFS(heating_cooling_degree_days!$F:$F,heating_cooling_degree_days!$A:$A,HDD!$B186,heating_cooling_degree_days!$C:$C,G$4)</f>
        <v>351.9</v>
      </c>
      <c r="H186" s="13">
        <f>SUMIFS(heating_cooling_degree_days!$F:$F,heating_cooling_degree_days!$A:$A,HDD!$B186,heating_cooling_degree_days!$C:$C,H$4)</f>
        <v>385.7</v>
      </c>
      <c r="I186" s="18">
        <f t="shared" si="9"/>
        <v>370.71089555163627</v>
      </c>
      <c r="J186" s="13">
        <f>SUMIFS(heating_cooling_degree_days!$F:$F,heating_cooling_degree_days!$A:$A,HDD!$B186,heating_cooling_degree_days!$C:$C,J$4)</f>
        <v>308.2</v>
      </c>
      <c r="K186" s="13">
        <f>SUMIFS(heating_cooling_degree_days!$F:$F,heating_cooling_degree_days!$A:$A,HDD!$B186,heating_cooling_degree_days!$C:$C,K$4)</f>
        <v>277.5</v>
      </c>
      <c r="L186" s="13">
        <f>SUMIFS(heating_cooling_degree_days!$F:$F,heating_cooling_degree_days!$A:$A,HDD!$B186,heating_cooling_degree_days!$C:$C,L$4)</f>
        <v>249.3</v>
      </c>
      <c r="M186" s="18">
        <f t="shared" si="10"/>
        <v>254.27686145146089</v>
      </c>
      <c r="N186" s="13">
        <f>SUMIFS(heating_cooling_degree_days!$F:$F,heating_cooling_degree_days!$A:$A,HDD!$B186,heating_cooling_degree_days!$C:$C,N$4)</f>
        <v>264.7</v>
      </c>
      <c r="O186" s="13">
        <f>SUMIFS(heating_cooling_degree_days!$F:$F,heating_cooling_degree_days!$A:$A,HDD!$B186,heating_cooling_degree_days!$C:$C,O$4)</f>
        <v>305.39999999999998</v>
      </c>
      <c r="P186" s="13">
        <f>SUMIFS(heating_cooling_degree_days!$F:$F,heating_cooling_degree_days!$A:$A,HDD!$B186,heating_cooling_degree_days!$C:$C,P$4)</f>
        <v>282.8</v>
      </c>
      <c r="Q186" s="13">
        <f>SUMIFS(heating_cooling_degree_days!$F:$F,heating_cooling_degree_days!$A:$A,HDD!$B186,heating_cooling_degree_days!$C:$C,Q$4)</f>
        <v>292.3</v>
      </c>
      <c r="R186" s="13">
        <f>SUMIFS(heating_cooling_degree_days!$F:$F,heating_cooling_degree_days!$A:$A,HDD!$B186,heating_cooling_degree_days!$C:$C,R$4)</f>
        <v>304.8</v>
      </c>
      <c r="S186" s="40">
        <f>'Provincial populations'!$N$66*HDD!C186+'Provincial populations'!$M$66*HDD!F186+'Provincial populations'!$L$66*HDD!I186+'Provincial populations'!$K$66*HDD!J186+'Provincial populations'!$J$66*HDD!M186+'Provincial populations'!$I$66*HDD!N186+'Provincial populations'!$H$66*HDD!O186+'Provincial populations'!$G$66*HDD!P186+'Provincial populations'!$F$66*HDD!Q186+'Provincial populations'!$E$66*HDD!R186</f>
        <v>279.1251247158778</v>
      </c>
    </row>
    <row r="187" spans="1:19" x14ac:dyDescent="0.2">
      <c r="A187" s="4">
        <f t="shared" si="8"/>
        <v>1994</v>
      </c>
      <c r="B187" s="16">
        <v>34639</v>
      </c>
      <c r="C187" s="13">
        <f>SUMIFS(heating_cooling_degree_days!$F:$F,heating_cooling_degree_days!$A:$A,HDD!$B187,heating_cooling_degree_days!$C:$C,C$4)</f>
        <v>390.6</v>
      </c>
      <c r="D187" s="13">
        <f>SUMIFS(heating_cooling_degree_days!$F:$F,heating_cooling_degree_days!$A:$A,HDD!$B187,heating_cooling_degree_days!$C:$C,D$4)</f>
        <v>719.8</v>
      </c>
      <c r="E187" s="13">
        <f>SUMIFS(heating_cooling_degree_days!$F:$F,heating_cooling_degree_days!$A:$A,HDD!$B187,heating_cooling_degree_days!$C:$C,E$4)</f>
        <v>638.9</v>
      </c>
      <c r="F187" s="18">
        <f t="shared" si="11"/>
        <v>678.08996967668247</v>
      </c>
      <c r="G187" s="13">
        <f>SUMIFS(heating_cooling_degree_days!$F:$F,heating_cooling_degree_days!$A:$A,HDD!$B187,heating_cooling_degree_days!$C:$C,G$4)</f>
        <v>639.29999999999995</v>
      </c>
      <c r="H187" s="13">
        <f>SUMIFS(heating_cooling_degree_days!$F:$F,heating_cooling_degree_days!$A:$A,HDD!$B187,heating_cooling_degree_days!$C:$C,H$4)</f>
        <v>684</v>
      </c>
      <c r="I187" s="18">
        <f t="shared" si="9"/>
        <v>664.17713109935335</v>
      </c>
      <c r="J187" s="13">
        <f>SUMIFS(heating_cooling_degree_days!$F:$F,heating_cooling_degree_days!$A:$A,HDD!$B187,heating_cooling_degree_days!$C:$C,J$4)</f>
        <v>594.70000000000005</v>
      </c>
      <c r="K187" s="13">
        <f>SUMIFS(heating_cooling_degree_days!$F:$F,heating_cooling_degree_days!$A:$A,HDD!$B187,heating_cooling_degree_days!$C:$C,K$4)</f>
        <v>432.6</v>
      </c>
      <c r="L187" s="13">
        <f>SUMIFS(heating_cooling_degree_days!$F:$F,heating_cooling_degree_days!$A:$A,HDD!$B187,heating_cooling_degree_days!$C:$C,L$4)</f>
        <v>379</v>
      </c>
      <c r="M187" s="18">
        <f t="shared" si="10"/>
        <v>388.45956644674834</v>
      </c>
      <c r="N187" s="13">
        <f>SUMIFS(heating_cooling_degree_days!$F:$F,heating_cooling_degree_days!$A:$A,HDD!$B187,heating_cooling_degree_days!$C:$C,N$4)</f>
        <v>428.5</v>
      </c>
      <c r="O187" s="13">
        <f>SUMIFS(heating_cooling_degree_days!$F:$F,heating_cooling_degree_days!$A:$A,HDD!$B187,heating_cooling_degree_days!$C:$C,O$4)</f>
        <v>435</v>
      </c>
      <c r="P187" s="13">
        <f>SUMIFS(heating_cooling_degree_days!$F:$F,heating_cooling_degree_days!$A:$A,HDD!$B187,heating_cooling_degree_days!$C:$C,P$4)</f>
        <v>406.8</v>
      </c>
      <c r="Q187" s="13">
        <f>SUMIFS(heating_cooling_degree_days!$F:$F,heating_cooling_degree_days!$A:$A,HDD!$B187,heating_cooling_degree_days!$C:$C,Q$4)</f>
        <v>429.2</v>
      </c>
      <c r="R187" s="13">
        <f>SUMIFS(heating_cooling_degree_days!$F:$F,heating_cooling_degree_days!$A:$A,HDD!$B187,heating_cooling_degree_days!$C:$C,R$4)</f>
        <v>459.3</v>
      </c>
      <c r="S187" s="40">
        <f>'Provincial populations'!$N$66*HDD!C187+'Provincial populations'!$M$66*HDD!F187+'Provincial populations'!$L$66*HDD!I187+'Provincial populations'!$K$66*HDD!J187+'Provincial populations'!$J$66*HDD!M187+'Provincial populations'!$I$66*HDD!N187+'Provincial populations'!$H$66*HDD!O187+'Provincial populations'!$G$66*HDD!P187+'Provincial populations'!$F$66*HDD!Q187+'Provincial populations'!$E$66*HDD!R187</f>
        <v>445.33122176421858</v>
      </c>
    </row>
    <row r="188" spans="1:19" x14ac:dyDescent="0.2">
      <c r="A188" s="4">
        <f t="shared" si="8"/>
        <v>1994</v>
      </c>
      <c r="B188" s="16">
        <v>34669</v>
      </c>
      <c r="C188" s="13">
        <f>SUMIFS(heating_cooling_degree_days!$F:$F,heating_cooling_degree_days!$A:$A,HDD!$B188,heating_cooling_degree_days!$C:$C,C$4)</f>
        <v>423</v>
      </c>
      <c r="D188" s="13">
        <f>SUMIFS(heating_cooling_degree_days!$F:$F,heating_cooling_degree_days!$A:$A,HDD!$B188,heating_cooling_degree_days!$C:$C,D$4)</f>
        <v>917.5</v>
      </c>
      <c r="E188" s="13">
        <f>SUMIFS(heating_cooling_degree_days!$F:$F,heating_cooling_degree_days!$A:$A,HDD!$B188,heating_cooling_degree_days!$C:$C,E$4)</f>
        <v>738.3</v>
      </c>
      <c r="F188" s="18">
        <f t="shared" si="11"/>
        <v>825.10893159532156</v>
      </c>
      <c r="G188" s="13">
        <f>SUMIFS(heating_cooling_degree_days!$F:$F,heating_cooling_degree_days!$A:$A,HDD!$B188,heating_cooling_degree_days!$C:$C,G$4)</f>
        <v>887.1</v>
      </c>
      <c r="H188" s="13">
        <f>SUMIFS(heating_cooling_degree_days!$F:$F,heating_cooling_degree_days!$A:$A,HDD!$B188,heating_cooling_degree_days!$C:$C,H$4)</f>
        <v>979.7</v>
      </c>
      <c r="I188" s="18">
        <f t="shared" si="9"/>
        <v>938.63517538702729</v>
      </c>
      <c r="J188" s="13">
        <f>SUMIFS(heating_cooling_degree_days!$F:$F,heating_cooling_degree_days!$A:$A,HDD!$B188,heating_cooling_degree_days!$C:$C,J$4)</f>
        <v>889.3</v>
      </c>
      <c r="K188" s="13">
        <f>SUMIFS(heating_cooling_degree_days!$F:$F,heating_cooling_degree_days!$A:$A,HDD!$B188,heating_cooling_degree_days!$C:$C,K$4)</f>
        <v>696.4</v>
      </c>
      <c r="L188" s="13">
        <f>SUMIFS(heating_cooling_degree_days!$F:$F,heating_cooling_degree_days!$A:$A,HDD!$B188,heating_cooling_degree_days!$C:$C,L$4)</f>
        <v>562.5</v>
      </c>
      <c r="M188" s="18">
        <f t="shared" si="10"/>
        <v>586.13126767200754</v>
      </c>
      <c r="N188" s="13">
        <f>SUMIFS(heating_cooling_degree_days!$F:$F,heating_cooling_degree_days!$A:$A,HDD!$B188,heating_cooling_degree_days!$C:$C,N$4)</f>
        <v>665.6</v>
      </c>
      <c r="O188" s="13">
        <f>SUMIFS(heating_cooling_degree_days!$F:$F,heating_cooling_degree_days!$A:$A,HDD!$B188,heating_cooling_degree_days!$C:$C,O$4)</f>
        <v>676.3</v>
      </c>
      <c r="P188" s="13">
        <f>SUMIFS(heating_cooling_degree_days!$F:$F,heating_cooling_degree_days!$A:$A,HDD!$B188,heating_cooling_degree_days!$C:$C,P$4)</f>
        <v>627.70000000000005</v>
      </c>
      <c r="Q188" s="13">
        <f>SUMIFS(heating_cooling_degree_days!$F:$F,heating_cooling_degree_days!$A:$A,HDD!$B188,heating_cooling_degree_days!$C:$C,Q$4)</f>
        <v>672.9</v>
      </c>
      <c r="R188" s="13">
        <f>SUMIFS(heating_cooling_degree_days!$F:$F,heating_cooling_degree_days!$A:$A,HDD!$B188,heating_cooling_degree_days!$C:$C,R$4)</f>
        <v>663.1</v>
      </c>
      <c r="S188" s="40">
        <f>'Provincial populations'!$N$66*HDD!C188+'Provincial populations'!$M$66*HDD!F188+'Provincial populations'!$L$66*HDD!I188+'Provincial populations'!$K$66*HDD!J188+'Provincial populations'!$J$66*HDD!M188+'Provincial populations'!$I$66*HDD!N188+'Provincial populations'!$H$66*HDD!O188+'Provincial populations'!$G$66*HDD!P188+'Provincial populations'!$F$66*HDD!Q188+'Provincial populations'!$E$66*HDD!R188</f>
        <v>635.10111143044571</v>
      </c>
    </row>
    <row r="189" spans="1:19" x14ac:dyDescent="0.2">
      <c r="A189" s="4">
        <f t="shared" si="8"/>
        <v>1995</v>
      </c>
      <c r="B189" s="16">
        <v>34700</v>
      </c>
      <c r="C189" s="13">
        <f>SUMIFS(heating_cooling_degree_days!$F:$F,heating_cooling_degree_days!$A:$A,HDD!$B189,heating_cooling_degree_days!$C:$C,C$4)</f>
        <v>419.4</v>
      </c>
      <c r="D189" s="13">
        <f>SUMIFS(heating_cooling_degree_days!$F:$F,heating_cooling_degree_days!$A:$A,HDD!$B189,heating_cooling_degree_days!$C:$C,D$4)</f>
        <v>974.1</v>
      </c>
      <c r="E189" s="13">
        <f>SUMIFS(heating_cooling_degree_days!$F:$F,heating_cooling_degree_days!$A:$A,HDD!$B189,heating_cooling_degree_days!$C:$C,E$4)</f>
        <v>785.2</v>
      </c>
      <c r="F189" s="18">
        <f t="shared" si="11"/>
        <v>876.70785255779151</v>
      </c>
      <c r="G189" s="13">
        <f>SUMIFS(heating_cooling_degree_days!$F:$F,heating_cooling_degree_days!$A:$A,HDD!$B189,heating_cooling_degree_days!$C:$C,G$4)</f>
        <v>991.2</v>
      </c>
      <c r="H189" s="13">
        <f>SUMIFS(heating_cooling_degree_days!$F:$F,heating_cooling_degree_days!$A:$A,HDD!$B189,heating_cooling_degree_days!$C:$C,H$4)</f>
        <v>1012</v>
      </c>
      <c r="I189" s="18">
        <f t="shared" si="9"/>
        <v>1002.7759357240839</v>
      </c>
      <c r="J189" s="13">
        <f>SUMIFS(heating_cooling_degree_days!$F:$F,heating_cooling_degree_days!$A:$A,HDD!$B189,heating_cooling_degree_days!$C:$C,J$4)</f>
        <v>1057.5999999999999</v>
      </c>
      <c r="K189" s="13">
        <f>SUMIFS(heating_cooling_degree_days!$F:$F,heating_cooling_degree_days!$A:$A,HDD!$B189,heating_cooling_degree_days!$C:$C,K$4)</f>
        <v>773.9</v>
      </c>
      <c r="L189" s="13">
        <f>SUMIFS(heating_cooling_degree_days!$F:$F,heating_cooling_degree_days!$A:$A,HDD!$B189,heating_cooling_degree_days!$C:$C,L$4)</f>
        <v>653.20000000000005</v>
      </c>
      <c r="M189" s="18">
        <f t="shared" si="10"/>
        <v>674.50167295004712</v>
      </c>
      <c r="N189" s="13">
        <f>SUMIFS(heating_cooling_degree_days!$F:$F,heating_cooling_degree_days!$A:$A,HDD!$B189,heating_cooling_degree_days!$C:$C,N$4)</f>
        <v>749.4</v>
      </c>
      <c r="O189" s="13">
        <f>SUMIFS(heating_cooling_degree_days!$F:$F,heating_cooling_degree_days!$A:$A,HDD!$B189,heating_cooling_degree_days!$C:$C,O$4)</f>
        <v>721.5</v>
      </c>
      <c r="P189" s="13">
        <f>SUMIFS(heating_cooling_degree_days!$F:$F,heating_cooling_degree_days!$A:$A,HDD!$B189,heating_cooling_degree_days!$C:$C,P$4)</f>
        <v>655.7</v>
      </c>
      <c r="Q189" s="13">
        <f>SUMIFS(heating_cooling_degree_days!$F:$F,heating_cooling_degree_days!$A:$A,HDD!$B189,heating_cooling_degree_days!$C:$C,Q$4)</f>
        <v>732.9</v>
      </c>
      <c r="R189" s="13">
        <f>SUMIFS(heating_cooling_degree_days!$F:$F,heating_cooling_degree_days!$A:$A,HDD!$B189,heating_cooling_degree_days!$C:$C,R$4)</f>
        <v>682.8</v>
      </c>
      <c r="S189" s="40">
        <f>'Provincial populations'!$N$67*HDD!C189+'Provincial populations'!$M$67*HDD!F189+'Provincial populations'!$L$67*HDD!I189+'Provincial populations'!$K$67*HDD!J189+'Provincial populations'!$J$67*HDD!M189+'Provincial populations'!$I$67*HDD!N189+'Provincial populations'!$H$67*HDD!O189+'Provincial populations'!$G$67*HDD!P189+'Provincial populations'!$F$67*HDD!Q189+'Provincial populations'!$E$67*HDD!R189</f>
        <v>703.87159534600471</v>
      </c>
    </row>
    <row r="190" spans="1:19" x14ac:dyDescent="0.2">
      <c r="A190" s="4">
        <f t="shared" si="8"/>
        <v>1995</v>
      </c>
      <c r="B190" s="16">
        <v>34731</v>
      </c>
      <c r="C190" s="13">
        <f>SUMIFS(heating_cooling_degree_days!$F:$F,heating_cooling_degree_days!$A:$A,HDD!$B190,heating_cooling_degree_days!$C:$C,C$4)</f>
        <v>356.1</v>
      </c>
      <c r="D190" s="13">
        <f>SUMIFS(heating_cooling_degree_days!$F:$F,heating_cooling_degree_days!$A:$A,HDD!$B190,heating_cooling_degree_days!$C:$C,D$4)</f>
        <v>797.7</v>
      </c>
      <c r="E190" s="13">
        <f>SUMIFS(heating_cooling_degree_days!$F:$F,heating_cooling_degree_days!$A:$A,HDD!$B190,heating_cooling_degree_days!$C:$C,E$4)</f>
        <v>649.1</v>
      </c>
      <c r="F190" s="18">
        <f t="shared" si="11"/>
        <v>721.08553144567395</v>
      </c>
      <c r="G190" s="13">
        <f>SUMIFS(heating_cooling_degree_days!$F:$F,heating_cooling_degree_days!$A:$A,HDD!$B190,heating_cooling_degree_days!$C:$C,G$4)</f>
        <v>816.6</v>
      </c>
      <c r="H190" s="13">
        <f>SUMIFS(heating_cooling_degree_days!$F:$F,heating_cooling_degree_days!$A:$A,HDD!$B190,heating_cooling_degree_days!$C:$C,H$4)</f>
        <v>866.4</v>
      </c>
      <c r="I190" s="18">
        <f t="shared" si="9"/>
        <v>844.31546149323935</v>
      </c>
      <c r="J190" s="13">
        <f>SUMIFS(heating_cooling_degree_days!$F:$F,heating_cooling_degree_days!$A:$A,HDD!$B190,heating_cooling_degree_days!$C:$C,J$4)</f>
        <v>956.5</v>
      </c>
      <c r="K190" s="13">
        <f>SUMIFS(heating_cooling_degree_days!$F:$F,heating_cooling_degree_days!$A:$A,HDD!$B190,heating_cooling_degree_days!$C:$C,K$4)</f>
        <v>796.2</v>
      </c>
      <c r="L190" s="13">
        <f>SUMIFS(heating_cooling_degree_days!$F:$F,heating_cooling_degree_days!$A:$A,HDD!$B190,heating_cooling_degree_days!$C:$C,L$4)</f>
        <v>707</v>
      </c>
      <c r="M190" s="18">
        <f t="shared" si="10"/>
        <v>722.74241281809623</v>
      </c>
      <c r="N190" s="13">
        <f>SUMIFS(heating_cooling_degree_days!$F:$F,heating_cooling_degree_days!$A:$A,HDD!$B190,heating_cooling_degree_days!$C:$C,N$4)</f>
        <v>786.2</v>
      </c>
      <c r="O190" s="13">
        <f>SUMIFS(heating_cooling_degree_days!$F:$F,heating_cooling_degree_days!$A:$A,HDD!$B190,heating_cooling_degree_days!$C:$C,O$4)</f>
        <v>765.3</v>
      </c>
      <c r="P190" s="13">
        <f>SUMIFS(heating_cooling_degree_days!$F:$F,heating_cooling_degree_days!$A:$A,HDD!$B190,heating_cooling_degree_days!$C:$C,P$4)</f>
        <v>690.6</v>
      </c>
      <c r="Q190" s="13">
        <f>SUMIFS(heating_cooling_degree_days!$F:$F,heating_cooling_degree_days!$A:$A,HDD!$B190,heating_cooling_degree_days!$C:$C,Q$4)</f>
        <v>762.5</v>
      </c>
      <c r="R190" s="13">
        <f>SUMIFS(heating_cooling_degree_days!$F:$F,heating_cooling_degree_days!$A:$A,HDD!$B190,heating_cooling_degree_days!$C:$C,R$4)</f>
        <v>688.1</v>
      </c>
      <c r="S190" s="40">
        <f>'Provincial populations'!$N$67*HDD!C190+'Provincial populations'!$M$67*HDD!F190+'Provincial populations'!$L$67*HDD!I190+'Provincial populations'!$K$67*HDD!J190+'Provincial populations'!$J$67*HDD!M190+'Provincial populations'!$I$67*HDD!N190+'Provincial populations'!$H$67*HDD!O190+'Provincial populations'!$G$67*HDD!P190+'Provincial populations'!$F$67*HDD!Q190+'Provincial populations'!$E$67*HDD!R190</f>
        <v>701.36841674071434</v>
      </c>
    </row>
    <row r="191" spans="1:19" x14ac:dyDescent="0.2">
      <c r="A191" s="4">
        <f t="shared" si="8"/>
        <v>1995</v>
      </c>
      <c r="B191" s="16">
        <v>34759</v>
      </c>
      <c r="C191" s="13">
        <f>SUMIFS(heating_cooling_degree_days!$F:$F,heating_cooling_degree_days!$A:$A,HDD!$B191,heating_cooling_degree_days!$C:$C,C$4)</f>
        <v>339.2</v>
      </c>
      <c r="D191" s="13">
        <f>SUMIFS(heating_cooling_degree_days!$F:$F,heating_cooling_degree_days!$A:$A,HDD!$B191,heating_cooling_degree_days!$C:$C,D$4)</f>
        <v>689.7</v>
      </c>
      <c r="E191" s="13">
        <f>SUMIFS(heating_cooling_degree_days!$F:$F,heating_cooling_degree_days!$A:$A,HDD!$B191,heating_cooling_degree_days!$C:$C,E$4)</f>
        <v>650.29999999999995</v>
      </c>
      <c r="F191" s="18">
        <f t="shared" si="11"/>
        <v>669.3863387547749</v>
      </c>
      <c r="G191" s="13">
        <f>SUMIFS(heating_cooling_degree_days!$F:$F,heating_cooling_degree_days!$A:$A,HDD!$B191,heating_cooling_degree_days!$C:$C,G$4)</f>
        <v>689.8</v>
      </c>
      <c r="H191" s="13">
        <f>SUMIFS(heating_cooling_degree_days!$F:$F,heating_cooling_degree_days!$A:$A,HDD!$B191,heating_cooling_degree_days!$C:$C,H$4)</f>
        <v>745.5</v>
      </c>
      <c r="I191" s="18">
        <f t="shared" si="9"/>
        <v>720.79902018420535</v>
      </c>
      <c r="J191" s="13">
        <f>SUMIFS(heating_cooling_degree_days!$F:$F,heating_cooling_degree_days!$A:$A,HDD!$B191,heating_cooling_degree_days!$C:$C,J$4)</f>
        <v>717.6</v>
      </c>
      <c r="K191" s="13">
        <f>SUMIFS(heating_cooling_degree_days!$F:$F,heating_cooling_degree_days!$A:$A,HDD!$B191,heating_cooling_degree_days!$C:$C,K$4)</f>
        <v>537</v>
      </c>
      <c r="L191" s="13">
        <f>SUMIFS(heating_cooling_degree_days!$F:$F,heating_cooling_degree_days!$A:$A,HDD!$B191,heating_cooling_degree_days!$C:$C,L$4)</f>
        <v>498.1</v>
      </c>
      <c r="M191" s="18">
        <f t="shared" si="10"/>
        <v>504.96524505183788</v>
      </c>
      <c r="N191" s="13">
        <f>SUMIFS(heating_cooling_degree_days!$F:$F,heating_cooling_degree_days!$A:$A,HDD!$B191,heating_cooling_degree_days!$C:$C,N$4)</f>
        <v>567</v>
      </c>
      <c r="O191" s="13">
        <f>SUMIFS(heating_cooling_degree_days!$F:$F,heating_cooling_degree_days!$A:$A,HDD!$B191,heating_cooling_degree_days!$C:$C,O$4)</f>
        <v>634</v>
      </c>
      <c r="P191" s="13">
        <f>SUMIFS(heating_cooling_degree_days!$F:$F,heating_cooling_degree_days!$A:$A,HDD!$B191,heating_cooling_degree_days!$C:$C,P$4)</f>
        <v>609.1</v>
      </c>
      <c r="Q191" s="13">
        <f>SUMIFS(heating_cooling_degree_days!$F:$F,heating_cooling_degree_days!$A:$A,HDD!$B191,heating_cooling_degree_days!$C:$C,Q$4)</f>
        <v>664.1</v>
      </c>
      <c r="R191" s="13">
        <f>SUMIFS(heating_cooling_degree_days!$F:$F,heating_cooling_degree_days!$A:$A,HDD!$B191,heating_cooling_degree_days!$C:$C,R$4)</f>
        <v>653.29999999999995</v>
      </c>
      <c r="S191" s="40">
        <f>'Provincial populations'!$N$67*HDD!C191+'Provincial populations'!$M$67*HDD!F191+'Provincial populations'!$L$67*HDD!I191+'Provincial populations'!$K$67*HDD!J191+'Provincial populations'!$J$67*HDD!M191+'Provincial populations'!$I$67*HDD!N191+'Provincial populations'!$H$67*HDD!O191+'Provincial populations'!$G$67*HDD!P191+'Provincial populations'!$F$67*HDD!Q191+'Provincial populations'!$E$67*HDD!R191</f>
        <v>538.42617731859821</v>
      </c>
    </row>
    <row r="192" spans="1:19" x14ac:dyDescent="0.2">
      <c r="A192" s="4">
        <f t="shared" si="8"/>
        <v>1995</v>
      </c>
      <c r="B192" s="16">
        <v>34790</v>
      </c>
      <c r="C192" s="13">
        <f>SUMIFS(heating_cooling_degree_days!$F:$F,heating_cooling_degree_days!$A:$A,HDD!$B192,heating_cooling_degree_days!$C:$C,C$4)</f>
        <v>251.2</v>
      </c>
      <c r="D192" s="13">
        <f>SUMIFS(heating_cooling_degree_days!$F:$F,heating_cooling_degree_days!$A:$A,HDD!$B192,heating_cooling_degree_days!$C:$C,D$4)</f>
        <v>446.8</v>
      </c>
      <c r="E192" s="13">
        <f>SUMIFS(heating_cooling_degree_days!$F:$F,heating_cooling_degree_days!$A:$A,HDD!$B192,heating_cooling_degree_days!$C:$C,E$4)</f>
        <v>440.6</v>
      </c>
      <c r="F192" s="18">
        <f t="shared" si="11"/>
        <v>443.60343401724884</v>
      </c>
      <c r="G192" s="13">
        <f>SUMIFS(heating_cooling_degree_days!$F:$F,heating_cooling_degree_days!$A:$A,HDD!$B192,heating_cooling_degree_days!$C:$C,G$4)</f>
        <v>481.4</v>
      </c>
      <c r="H192" s="13">
        <f>SUMIFS(heating_cooling_degree_days!$F:$F,heating_cooling_degree_days!$A:$A,HDD!$B192,heating_cooling_degree_days!$C:$C,H$4)</f>
        <v>518.9</v>
      </c>
      <c r="I192" s="18">
        <f t="shared" si="9"/>
        <v>502.27007642563194</v>
      </c>
      <c r="J192" s="13">
        <f>SUMIFS(heating_cooling_degree_days!$F:$F,heating_cooling_degree_days!$A:$A,HDD!$B192,heating_cooling_degree_days!$C:$C,J$4)</f>
        <v>527</v>
      </c>
      <c r="K192" s="13">
        <f>SUMIFS(heating_cooling_degree_days!$F:$F,heating_cooling_degree_days!$A:$A,HDD!$B192,heating_cooling_degree_days!$C:$C,K$4)</f>
        <v>434.9</v>
      </c>
      <c r="L192" s="13">
        <f>SUMIFS(heating_cooling_degree_days!$F:$F,heating_cooling_degree_days!$A:$A,HDD!$B192,heating_cooling_degree_days!$C:$C,L$4)</f>
        <v>417.6</v>
      </c>
      <c r="M192" s="18">
        <f t="shared" si="10"/>
        <v>420.65318096135724</v>
      </c>
      <c r="N192" s="13">
        <f>SUMIFS(heating_cooling_degree_days!$F:$F,heating_cooling_degree_days!$A:$A,HDD!$B192,heating_cooling_degree_days!$C:$C,N$4)</f>
        <v>427.4</v>
      </c>
      <c r="O192" s="13">
        <f>SUMIFS(heating_cooling_degree_days!$F:$F,heating_cooling_degree_days!$A:$A,HDD!$B192,heating_cooling_degree_days!$C:$C,O$4)</f>
        <v>468</v>
      </c>
      <c r="P192" s="13">
        <f>SUMIFS(heating_cooling_degree_days!$F:$F,heating_cooling_degree_days!$A:$A,HDD!$B192,heating_cooling_degree_days!$C:$C,P$4)</f>
        <v>445.8</v>
      </c>
      <c r="Q192" s="13">
        <f>SUMIFS(heating_cooling_degree_days!$F:$F,heating_cooling_degree_days!$A:$A,HDD!$B192,heating_cooling_degree_days!$C:$C,Q$4)</f>
        <v>496.6</v>
      </c>
      <c r="R192" s="13">
        <f>SUMIFS(heating_cooling_degree_days!$F:$F,heating_cooling_degree_days!$A:$A,HDD!$B192,heating_cooling_degree_days!$C:$C,R$4)</f>
        <v>508.3</v>
      </c>
      <c r="S192" s="40">
        <f>'Provincial populations'!$N$67*HDD!C192+'Provincial populations'!$M$67*HDD!F192+'Provincial populations'!$L$67*HDD!I192+'Provincial populations'!$K$67*HDD!J192+'Provincial populations'!$J$67*HDD!M192+'Provincial populations'!$I$67*HDD!N192+'Provincial populations'!$H$67*HDD!O192+'Provincial populations'!$G$67*HDD!P192+'Provincial populations'!$F$67*HDD!Q192+'Provincial populations'!$E$67*HDD!R192</f>
        <v>412.20067634736012</v>
      </c>
    </row>
    <row r="193" spans="1:19" x14ac:dyDescent="0.2">
      <c r="A193" s="4">
        <f t="shared" si="8"/>
        <v>1995</v>
      </c>
      <c r="B193" s="16">
        <v>34820</v>
      </c>
      <c r="C193" s="13">
        <f>SUMIFS(heating_cooling_degree_days!$F:$F,heating_cooling_degree_days!$A:$A,HDD!$B193,heating_cooling_degree_days!$C:$C,C$4)</f>
        <v>118.8</v>
      </c>
      <c r="D193" s="13">
        <f>SUMIFS(heating_cooling_degree_days!$F:$F,heating_cooling_degree_days!$A:$A,HDD!$B193,heating_cooling_degree_days!$C:$C,D$4)</f>
        <v>234.7</v>
      </c>
      <c r="E193" s="13">
        <f>SUMIFS(heating_cooling_degree_days!$F:$F,heating_cooling_degree_days!$A:$A,HDD!$B193,heating_cooling_degree_days!$C:$C,E$4)</f>
        <v>270.89999999999998</v>
      </c>
      <c r="F193" s="18">
        <f t="shared" si="11"/>
        <v>253.36382073799865</v>
      </c>
      <c r="G193" s="13">
        <f>SUMIFS(heating_cooling_degree_days!$F:$F,heating_cooling_degree_days!$A:$A,HDD!$B193,heating_cooling_degree_days!$C:$C,G$4)</f>
        <v>241.4</v>
      </c>
      <c r="H193" s="13">
        <f>SUMIFS(heating_cooling_degree_days!$F:$F,heating_cooling_degree_days!$A:$A,HDD!$B193,heating_cooling_degree_days!$C:$C,H$4)</f>
        <v>249</v>
      </c>
      <c r="I193" s="18">
        <f t="shared" si="9"/>
        <v>245.62966882226141</v>
      </c>
      <c r="J193" s="13">
        <f>SUMIFS(heating_cooling_degree_days!$F:$F,heating_cooling_degree_days!$A:$A,HDD!$B193,heating_cooling_degree_days!$C:$C,J$4)</f>
        <v>244.4</v>
      </c>
      <c r="K193" s="13">
        <f>SUMIFS(heating_cooling_degree_days!$F:$F,heating_cooling_degree_days!$A:$A,HDD!$B193,heating_cooling_degree_days!$C:$C,K$4)</f>
        <v>148</v>
      </c>
      <c r="L193" s="13">
        <f>SUMIFS(heating_cooling_degree_days!$F:$F,heating_cooling_degree_days!$A:$A,HDD!$B193,heating_cooling_degree_days!$C:$C,L$4)</f>
        <v>149.19999999999999</v>
      </c>
      <c r="M193" s="18">
        <f t="shared" si="10"/>
        <v>148.98821866163996</v>
      </c>
      <c r="N193" s="13">
        <f>SUMIFS(heating_cooling_degree_days!$F:$F,heating_cooling_degree_days!$A:$A,HDD!$B193,heating_cooling_degree_days!$C:$C,N$4)</f>
        <v>140.69999999999999</v>
      </c>
      <c r="O193" s="13">
        <f>SUMIFS(heating_cooling_degree_days!$F:$F,heating_cooling_degree_days!$A:$A,HDD!$B193,heating_cooling_degree_days!$C:$C,O$4)</f>
        <v>289</v>
      </c>
      <c r="P193" s="13">
        <f>SUMIFS(heating_cooling_degree_days!$F:$F,heating_cooling_degree_days!$A:$A,HDD!$B193,heating_cooling_degree_days!$C:$C,P$4)</f>
        <v>289.10000000000002</v>
      </c>
      <c r="Q193" s="13">
        <f>SUMIFS(heating_cooling_degree_days!$F:$F,heating_cooling_degree_days!$A:$A,HDD!$B193,heating_cooling_degree_days!$C:$C,Q$4)</f>
        <v>330.5</v>
      </c>
      <c r="R193" s="13">
        <f>SUMIFS(heating_cooling_degree_days!$F:$F,heating_cooling_degree_days!$A:$A,HDD!$B193,heating_cooling_degree_days!$C:$C,R$4)</f>
        <v>424.7</v>
      </c>
      <c r="S193" s="40">
        <f>'Provincial populations'!$N$67*HDD!C193+'Provincial populations'!$M$67*HDD!F193+'Provincial populations'!$L$67*HDD!I193+'Provincial populations'!$K$67*HDD!J193+'Provincial populations'!$J$67*HDD!M193+'Provincial populations'!$I$67*HDD!N193+'Provincial populations'!$H$67*HDD!O193+'Provincial populations'!$G$67*HDD!P193+'Provincial populations'!$F$67*HDD!Q193+'Provincial populations'!$E$67*HDD!R193</f>
        <v>173.52158027049376</v>
      </c>
    </row>
    <row r="194" spans="1:19" x14ac:dyDescent="0.2">
      <c r="A194" s="4">
        <f t="shared" si="8"/>
        <v>1995</v>
      </c>
      <c r="B194" s="16">
        <v>34851</v>
      </c>
      <c r="C194" s="13">
        <f>SUMIFS(heating_cooling_degree_days!$F:$F,heating_cooling_degree_days!$A:$A,HDD!$B194,heating_cooling_degree_days!$C:$C,C$4)</f>
        <v>58.2</v>
      </c>
      <c r="D194" s="13">
        <f>SUMIFS(heating_cooling_degree_days!$F:$F,heating_cooling_degree_days!$A:$A,HDD!$B194,heating_cooling_degree_days!$C:$C,D$4)</f>
        <v>91.4</v>
      </c>
      <c r="E194" s="13">
        <f>SUMIFS(heating_cooling_degree_days!$F:$F,heating_cooling_degree_days!$A:$A,HDD!$B194,heating_cooling_degree_days!$C:$C,E$4)</f>
        <v>119.5</v>
      </c>
      <c r="F194" s="18">
        <f t="shared" si="11"/>
        <v>105.88766195408184</v>
      </c>
      <c r="G194" s="13">
        <f>SUMIFS(heating_cooling_degree_days!$F:$F,heating_cooling_degree_days!$A:$A,HDD!$B194,heating_cooling_degree_days!$C:$C,G$4)</f>
        <v>54.1</v>
      </c>
      <c r="H194" s="13">
        <f>SUMIFS(heating_cooling_degree_days!$F:$F,heating_cooling_degree_days!$A:$A,HDD!$B194,heating_cooling_degree_days!$C:$C,H$4)</f>
        <v>59.6</v>
      </c>
      <c r="I194" s="18">
        <f t="shared" si="9"/>
        <v>57.160944542426023</v>
      </c>
      <c r="J194" s="13">
        <f>SUMIFS(heating_cooling_degree_days!$F:$F,heating_cooling_degree_days!$A:$A,HDD!$B194,heating_cooling_degree_days!$C:$C,J$4)</f>
        <v>41.9</v>
      </c>
      <c r="K194" s="13">
        <f>SUMIFS(heating_cooling_degree_days!$F:$F,heating_cooling_degree_days!$A:$A,HDD!$B194,heating_cooling_degree_days!$C:$C,K$4)</f>
        <v>19</v>
      </c>
      <c r="L194" s="13">
        <f>SUMIFS(heating_cooling_degree_days!$F:$F,heating_cooling_degree_days!$A:$A,HDD!$B194,heating_cooling_degree_days!$C:$C,L$4)</f>
        <v>20</v>
      </c>
      <c r="M194" s="18">
        <f t="shared" si="10"/>
        <v>19.823515551366636</v>
      </c>
      <c r="N194" s="13">
        <f>SUMIFS(heating_cooling_degree_days!$F:$F,heating_cooling_degree_days!$A:$A,HDD!$B194,heating_cooling_degree_days!$C:$C,N$4)</f>
        <v>17.2</v>
      </c>
      <c r="O194" s="13">
        <f>SUMIFS(heating_cooling_degree_days!$F:$F,heating_cooling_degree_days!$A:$A,HDD!$B194,heating_cooling_degree_days!$C:$C,O$4)</f>
        <v>107</v>
      </c>
      <c r="P194" s="13">
        <f>SUMIFS(heating_cooling_degree_days!$F:$F,heating_cooling_degree_days!$A:$A,HDD!$B194,heating_cooling_degree_days!$C:$C,P$4)</f>
        <v>86.4</v>
      </c>
      <c r="Q194" s="13">
        <f>SUMIFS(heating_cooling_degree_days!$F:$F,heating_cooling_degree_days!$A:$A,HDD!$B194,heating_cooling_degree_days!$C:$C,Q$4)</f>
        <v>105.2</v>
      </c>
      <c r="R194" s="13">
        <f>SUMIFS(heating_cooling_degree_days!$F:$F,heating_cooling_degree_days!$A:$A,HDD!$B194,heating_cooling_degree_days!$C:$C,R$4)</f>
        <v>214.9</v>
      </c>
      <c r="S194" s="40">
        <f>'Provincial populations'!$N$67*HDD!C194+'Provincial populations'!$M$67*HDD!F194+'Provincial populations'!$L$67*HDD!I194+'Provincial populations'!$K$67*HDD!J194+'Provincial populations'!$J$67*HDD!M194+'Provincial populations'!$I$67*HDD!N194+'Provincial populations'!$H$67*HDD!O194+'Provincial populations'!$G$67*HDD!P194+'Provincial populations'!$F$67*HDD!Q194+'Provincial populations'!$E$67*HDD!R194</f>
        <v>42.745234555987025</v>
      </c>
    </row>
    <row r="195" spans="1:19" x14ac:dyDescent="0.2">
      <c r="A195" s="4">
        <f t="shared" si="8"/>
        <v>1995</v>
      </c>
      <c r="B195" s="16">
        <v>34881</v>
      </c>
      <c r="C195" s="13">
        <f>SUMIFS(heating_cooling_degree_days!$F:$F,heating_cooling_degree_days!$A:$A,HDD!$B195,heating_cooling_degree_days!$C:$C,C$4)</f>
        <v>11.8</v>
      </c>
      <c r="D195" s="13">
        <f>SUMIFS(heating_cooling_degree_days!$F:$F,heating_cooling_degree_days!$A:$A,HDD!$B195,heating_cooling_degree_days!$C:$C,D$4)</f>
        <v>75.8</v>
      </c>
      <c r="E195" s="13">
        <f>SUMIFS(heating_cooling_degree_days!$F:$F,heating_cooling_degree_days!$A:$A,HDD!$B195,heating_cooling_degree_days!$C:$C,E$4)</f>
        <v>77.7</v>
      </c>
      <c r="F195" s="18">
        <f t="shared" si="11"/>
        <v>76.779592801165677</v>
      </c>
      <c r="G195" s="13">
        <f>SUMIFS(heating_cooling_degree_days!$F:$F,heating_cooling_degree_days!$A:$A,HDD!$B195,heating_cooling_degree_days!$C:$C,G$4)</f>
        <v>25.5</v>
      </c>
      <c r="H195" s="13">
        <f>SUMIFS(heating_cooling_degree_days!$F:$F,heating_cooling_degree_days!$A:$A,HDD!$B195,heating_cooling_degree_days!$C:$C,H$4)</f>
        <v>54.3</v>
      </c>
      <c r="I195" s="18">
        <f t="shared" si="9"/>
        <v>41.528218694885361</v>
      </c>
      <c r="J195" s="13">
        <f>SUMIFS(heating_cooling_degree_days!$F:$F,heating_cooling_degree_days!$A:$A,HDD!$B195,heating_cooling_degree_days!$C:$C,J$4)</f>
        <v>9.1</v>
      </c>
      <c r="K195" s="13">
        <f>SUMIFS(heating_cooling_degree_days!$F:$F,heating_cooling_degree_days!$A:$A,HDD!$B195,heating_cooling_degree_days!$C:$C,K$4)</f>
        <v>6.8</v>
      </c>
      <c r="L195" s="13">
        <f>SUMIFS(heating_cooling_degree_days!$F:$F,heating_cooling_degree_days!$A:$A,HDD!$B195,heating_cooling_degree_days!$C:$C,L$4)</f>
        <v>10.3</v>
      </c>
      <c r="M195" s="18">
        <f t="shared" si="10"/>
        <v>9.6823044297832226</v>
      </c>
      <c r="N195" s="13">
        <f>SUMIFS(heating_cooling_degree_days!$F:$F,heating_cooling_degree_days!$A:$A,HDD!$B195,heating_cooling_degree_days!$C:$C,N$4)</f>
        <v>0</v>
      </c>
      <c r="O195" s="13">
        <f>SUMIFS(heating_cooling_degree_days!$F:$F,heating_cooling_degree_days!$A:$A,HDD!$B195,heating_cooling_degree_days!$C:$C,O$4)</f>
        <v>34.1</v>
      </c>
      <c r="P195" s="13">
        <f>SUMIFS(heating_cooling_degree_days!$F:$F,heating_cooling_degree_days!$A:$A,HDD!$B195,heating_cooling_degree_days!$C:$C,P$4)</f>
        <v>18.7</v>
      </c>
      <c r="Q195" s="13">
        <f>SUMIFS(heating_cooling_degree_days!$F:$F,heating_cooling_degree_days!$A:$A,HDD!$B195,heating_cooling_degree_days!$C:$C,Q$4)</f>
        <v>14.4</v>
      </c>
      <c r="R195" s="13">
        <f>SUMIFS(heating_cooling_degree_days!$F:$F,heating_cooling_degree_days!$A:$A,HDD!$B195,heating_cooling_degree_days!$C:$C,R$4)</f>
        <v>95.3</v>
      </c>
      <c r="S195" s="40">
        <f>'Provincial populations'!$N$67*HDD!C195+'Provincial populations'!$M$67*HDD!F195+'Provincial populations'!$L$67*HDD!I195+'Provincial populations'!$K$67*HDD!J195+'Provincial populations'!$J$67*HDD!M195+'Provincial populations'!$I$67*HDD!N195+'Provincial populations'!$H$67*HDD!O195+'Provincial populations'!$G$67*HDD!P195+'Provincial populations'!$F$67*HDD!Q195+'Provincial populations'!$E$67*HDD!R195</f>
        <v>17.470123703243541</v>
      </c>
    </row>
    <row r="196" spans="1:19" x14ac:dyDescent="0.2">
      <c r="A196" s="4">
        <f t="shared" si="8"/>
        <v>1995</v>
      </c>
      <c r="B196" s="16">
        <v>34912</v>
      </c>
      <c r="C196" s="13">
        <f>SUMIFS(heating_cooling_degree_days!$F:$F,heating_cooling_degree_days!$A:$A,HDD!$B196,heating_cooling_degree_days!$C:$C,C$4)</f>
        <v>53.3</v>
      </c>
      <c r="D196" s="13">
        <f>SUMIFS(heating_cooling_degree_days!$F:$F,heating_cooling_degree_days!$A:$A,HDD!$B196,heating_cooling_degree_days!$C:$C,D$4)</f>
        <v>167.2</v>
      </c>
      <c r="E196" s="13">
        <f>SUMIFS(heating_cooling_degree_days!$F:$F,heating_cooling_degree_days!$A:$A,HDD!$B196,heating_cooling_degree_days!$C:$C,E$4)</f>
        <v>135.1</v>
      </c>
      <c r="F196" s="18">
        <f t="shared" si="11"/>
        <v>150.65003741188514</v>
      </c>
      <c r="G196" s="13">
        <f>SUMIFS(heating_cooling_degree_days!$F:$F,heating_cooling_degree_days!$A:$A,HDD!$B196,heating_cooling_degree_days!$C:$C,G$4)</f>
        <v>48</v>
      </c>
      <c r="H196" s="13">
        <f>SUMIFS(heating_cooling_degree_days!$F:$F,heating_cooling_degree_days!$A:$A,HDD!$B196,heating_cooling_degree_days!$C:$C,H$4)</f>
        <v>87.8</v>
      </c>
      <c r="I196" s="18">
        <f t="shared" si="9"/>
        <v>70.150107779737411</v>
      </c>
      <c r="J196" s="13">
        <f>SUMIFS(heating_cooling_degree_days!$F:$F,heating_cooling_degree_days!$A:$A,HDD!$B196,heating_cooling_degree_days!$C:$C,J$4)</f>
        <v>14.1</v>
      </c>
      <c r="K196" s="13">
        <f>SUMIFS(heating_cooling_degree_days!$F:$F,heating_cooling_degree_days!$A:$A,HDD!$B196,heating_cooling_degree_days!$C:$C,K$4)</f>
        <v>9.3000000000000007</v>
      </c>
      <c r="L196" s="13">
        <f>SUMIFS(heating_cooling_degree_days!$F:$F,heating_cooling_degree_days!$A:$A,HDD!$B196,heating_cooling_degree_days!$C:$C,L$4)</f>
        <v>4.5999999999999996</v>
      </c>
      <c r="M196" s="18">
        <f t="shared" si="10"/>
        <v>5.429476908576814</v>
      </c>
      <c r="N196" s="13">
        <f>SUMIFS(heating_cooling_degree_days!$F:$F,heating_cooling_degree_days!$A:$A,HDD!$B196,heating_cooling_degree_days!$C:$C,N$4)</f>
        <v>12.4</v>
      </c>
      <c r="O196" s="13">
        <f>SUMIFS(heating_cooling_degree_days!$F:$F,heating_cooling_degree_days!$A:$A,HDD!$B196,heating_cooling_degree_days!$C:$C,O$4)</f>
        <v>62.3</v>
      </c>
      <c r="P196" s="13">
        <f>SUMIFS(heating_cooling_degree_days!$F:$F,heating_cooling_degree_days!$A:$A,HDD!$B196,heating_cooling_degree_days!$C:$C,P$4)</f>
        <v>49.7</v>
      </c>
      <c r="Q196" s="13">
        <f>SUMIFS(heating_cooling_degree_days!$F:$F,heating_cooling_degree_days!$A:$A,HDD!$B196,heating_cooling_degree_days!$C:$C,Q$4)</f>
        <v>62.7</v>
      </c>
      <c r="R196" s="13">
        <f>SUMIFS(heating_cooling_degree_days!$F:$F,heating_cooling_degree_days!$A:$A,HDD!$B196,heating_cooling_degree_days!$C:$C,R$4)</f>
        <v>126.3</v>
      </c>
      <c r="S196" s="40">
        <f>'Provincial populations'!$N$67*HDD!C196+'Provincial populations'!$M$67*HDD!F196+'Provincial populations'!$L$67*HDD!I196+'Provincial populations'!$K$67*HDD!J196+'Provincial populations'!$J$67*HDD!M196+'Provincial populations'!$I$67*HDD!N196+'Provincial populations'!$H$67*HDD!O196+'Provincial populations'!$G$67*HDD!P196+'Provincial populations'!$F$67*HDD!Q196+'Provincial populations'!$E$67*HDD!R196</f>
        <v>34.889047739920152</v>
      </c>
    </row>
    <row r="197" spans="1:19" x14ac:dyDescent="0.2">
      <c r="A197" s="4">
        <f t="shared" si="8"/>
        <v>1995</v>
      </c>
      <c r="B197" s="16">
        <v>34943</v>
      </c>
      <c r="C197" s="13">
        <f>SUMIFS(heating_cooling_degree_days!$F:$F,heating_cooling_degree_days!$A:$A,HDD!$B197,heating_cooling_degree_days!$C:$C,C$4)</f>
        <v>42.1</v>
      </c>
      <c r="D197" s="13">
        <f>SUMIFS(heating_cooling_degree_days!$F:$F,heating_cooling_degree_days!$A:$A,HDD!$B197,heating_cooling_degree_days!$C:$C,D$4)</f>
        <v>197.4</v>
      </c>
      <c r="E197" s="13">
        <f>SUMIFS(heating_cooling_degree_days!$F:$F,heating_cooling_degree_days!$A:$A,HDD!$B197,heating_cooling_degree_days!$C:$C,E$4)</f>
        <v>182.3</v>
      </c>
      <c r="F197" s="18">
        <f t="shared" si="11"/>
        <v>189.61481510652541</v>
      </c>
      <c r="G197" s="13">
        <f>SUMIFS(heating_cooling_degree_days!$F:$F,heating_cooling_degree_days!$A:$A,HDD!$B197,heating_cooling_degree_days!$C:$C,G$4)</f>
        <v>177</v>
      </c>
      <c r="H197" s="13">
        <f>SUMIFS(heating_cooling_degree_days!$F:$F,heating_cooling_degree_days!$A:$A,HDD!$B197,heating_cooling_degree_days!$C:$C,H$4)</f>
        <v>194.1</v>
      </c>
      <c r="I197" s="18">
        <f t="shared" si="9"/>
        <v>186.51675485008818</v>
      </c>
      <c r="J197" s="13">
        <f>SUMIFS(heating_cooling_degree_days!$F:$F,heating_cooling_degree_days!$A:$A,HDD!$B197,heating_cooling_degree_days!$C:$C,J$4)</f>
        <v>176.3</v>
      </c>
      <c r="K197" s="13">
        <f>SUMIFS(heating_cooling_degree_days!$F:$F,heating_cooling_degree_days!$A:$A,HDD!$B197,heating_cooling_degree_days!$C:$C,K$4)</f>
        <v>159.30000000000001</v>
      </c>
      <c r="L197" s="13">
        <f>SUMIFS(heating_cooling_degree_days!$F:$F,heating_cooling_degree_days!$A:$A,HDD!$B197,heating_cooling_degree_days!$C:$C,L$4)</f>
        <v>133.69999999999999</v>
      </c>
      <c r="M197" s="18">
        <f t="shared" si="10"/>
        <v>138.21800188501413</v>
      </c>
      <c r="N197" s="13">
        <f>SUMIFS(heating_cooling_degree_days!$F:$F,heating_cooling_degree_days!$A:$A,HDD!$B197,heating_cooling_degree_days!$C:$C,N$4)</f>
        <v>122.8</v>
      </c>
      <c r="O197" s="13">
        <f>SUMIFS(heating_cooling_degree_days!$F:$F,heating_cooling_degree_days!$A:$A,HDD!$B197,heating_cooling_degree_days!$C:$C,O$4)</f>
        <v>212.1</v>
      </c>
      <c r="P197" s="13">
        <f>SUMIFS(heating_cooling_degree_days!$F:$F,heating_cooling_degree_days!$A:$A,HDD!$B197,heating_cooling_degree_days!$C:$C,P$4)</f>
        <v>151.19999999999999</v>
      </c>
      <c r="Q197" s="13">
        <f>SUMIFS(heating_cooling_degree_days!$F:$F,heating_cooling_degree_days!$A:$A,HDD!$B197,heating_cooling_degree_days!$C:$C,Q$4)</f>
        <v>167.9</v>
      </c>
      <c r="R197" s="13">
        <f>SUMIFS(heating_cooling_degree_days!$F:$F,heating_cooling_degree_days!$A:$A,HDD!$B197,heating_cooling_degree_days!$C:$C,R$4)</f>
        <v>181.8</v>
      </c>
      <c r="S197" s="40">
        <f>'Provincial populations'!$N$67*HDD!C197+'Provincial populations'!$M$67*HDD!F197+'Provincial populations'!$L$67*HDD!I197+'Provincial populations'!$K$67*HDD!J197+'Provincial populations'!$J$67*HDD!M197+'Provincial populations'!$I$67*HDD!N197+'Provincial populations'!$H$67*HDD!O197+'Provincial populations'!$G$67*HDD!P197+'Provincial populations'!$F$67*HDD!Q197+'Provincial populations'!$E$67*HDD!R197</f>
        <v>132.79215130248795</v>
      </c>
    </row>
    <row r="198" spans="1:19" x14ac:dyDescent="0.2">
      <c r="A198" s="4">
        <f t="shared" si="8"/>
        <v>1995</v>
      </c>
      <c r="B198" s="16">
        <v>34973</v>
      </c>
      <c r="C198" s="13">
        <f>SUMIFS(heating_cooling_degree_days!$F:$F,heating_cooling_degree_days!$A:$A,HDD!$B198,heating_cooling_degree_days!$C:$C,C$4)</f>
        <v>234.5</v>
      </c>
      <c r="D198" s="13">
        <f>SUMIFS(heating_cooling_degree_days!$F:$F,heating_cooling_degree_days!$A:$A,HDD!$B198,heating_cooling_degree_days!$C:$C,D$4)</f>
        <v>436.9</v>
      </c>
      <c r="E198" s="13">
        <f>SUMIFS(heating_cooling_degree_days!$F:$F,heating_cooling_degree_days!$A:$A,HDD!$B198,heating_cooling_degree_days!$C:$C,E$4)</f>
        <v>429</v>
      </c>
      <c r="F198" s="18">
        <f t="shared" si="11"/>
        <v>432.82695624778478</v>
      </c>
      <c r="G198" s="13">
        <f>SUMIFS(heating_cooling_degree_days!$F:$F,heating_cooling_degree_days!$A:$A,HDD!$B198,heating_cooling_degree_days!$C:$C,G$4)</f>
        <v>393.5</v>
      </c>
      <c r="H198" s="13">
        <f>SUMIFS(heating_cooling_degree_days!$F:$F,heating_cooling_degree_days!$A:$A,HDD!$B198,heating_cooling_degree_days!$C:$C,H$4)</f>
        <v>414.5</v>
      </c>
      <c r="I198" s="18">
        <f t="shared" si="9"/>
        <v>405.18724279835391</v>
      </c>
      <c r="J198" s="13">
        <f>SUMIFS(heating_cooling_degree_days!$F:$F,heating_cooling_degree_days!$A:$A,HDD!$B198,heating_cooling_degree_days!$C:$C,J$4)</f>
        <v>410.9</v>
      </c>
      <c r="K198" s="13">
        <f>SUMIFS(heating_cooling_degree_days!$F:$F,heating_cooling_degree_days!$A:$A,HDD!$B198,heating_cooling_degree_days!$C:$C,K$4)</f>
        <v>237.5</v>
      </c>
      <c r="L198" s="13">
        <f>SUMIFS(heating_cooling_degree_days!$F:$F,heating_cooling_degree_days!$A:$A,HDD!$B198,heating_cooling_degree_days!$C:$C,L$4)</f>
        <v>219.4</v>
      </c>
      <c r="M198" s="18">
        <f t="shared" si="10"/>
        <v>222.59436852026391</v>
      </c>
      <c r="N198" s="13">
        <f>SUMIFS(heating_cooling_degree_days!$F:$F,heating_cooling_degree_days!$A:$A,HDD!$B198,heating_cooling_degree_days!$C:$C,N$4)</f>
        <v>211.5</v>
      </c>
      <c r="O198" s="13">
        <f>SUMIFS(heating_cooling_degree_days!$F:$F,heating_cooling_degree_days!$A:$A,HDD!$B198,heating_cooling_degree_days!$C:$C,O$4)</f>
        <v>241.9</v>
      </c>
      <c r="P198" s="13">
        <f>SUMIFS(heating_cooling_degree_days!$F:$F,heating_cooling_degree_days!$A:$A,HDD!$B198,heating_cooling_degree_days!$C:$C,P$4)</f>
        <v>211.9</v>
      </c>
      <c r="Q198" s="13">
        <f>SUMIFS(heating_cooling_degree_days!$F:$F,heating_cooling_degree_days!$A:$A,HDD!$B198,heating_cooling_degree_days!$C:$C,Q$4)</f>
        <v>231.5</v>
      </c>
      <c r="R198" s="13">
        <f>SUMIFS(heating_cooling_degree_days!$F:$F,heating_cooling_degree_days!$A:$A,HDD!$B198,heating_cooling_degree_days!$C:$C,R$4)</f>
        <v>311</v>
      </c>
      <c r="S198" s="40">
        <f>'Provincial populations'!$N$67*HDD!C198+'Provincial populations'!$M$67*HDD!F198+'Provincial populations'!$L$67*HDD!I198+'Provincial populations'!$K$67*HDD!J198+'Provincial populations'!$J$67*HDD!M198+'Provincial populations'!$I$67*HDD!N198+'Provincial populations'!$H$67*HDD!O198+'Provincial populations'!$G$67*HDD!P198+'Provincial populations'!$F$67*HDD!Q198+'Provincial populations'!$E$67*HDD!R198</f>
        <v>255.76391505470048</v>
      </c>
    </row>
    <row r="199" spans="1:19" x14ac:dyDescent="0.2">
      <c r="A199" s="4">
        <f t="shared" si="8"/>
        <v>1995</v>
      </c>
      <c r="B199" s="16">
        <v>35004</v>
      </c>
      <c r="C199" s="13">
        <f>SUMIFS(heating_cooling_degree_days!$F:$F,heating_cooling_degree_days!$A:$A,HDD!$B199,heating_cooling_degree_days!$C:$C,C$4)</f>
        <v>299.3</v>
      </c>
      <c r="D199" s="13">
        <f>SUMIFS(heating_cooling_degree_days!$F:$F,heating_cooling_degree_days!$A:$A,HDD!$B199,heating_cooling_degree_days!$C:$C,D$4)</f>
        <v>799.5</v>
      </c>
      <c r="E199" s="13">
        <f>SUMIFS(heating_cooling_degree_days!$F:$F,heating_cooling_degree_days!$A:$A,HDD!$B199,heating_cooling_degree_days!$C:$C,E$4)</f>
        <v>683.5</v>
      </c>
      <c r="F199" s="18">
        <f t="shared" si="11"/>
        <v>739.69328161304293</v>
      </c>
      <c r="G199" s="13">
        <f>SUMIFS(heating_cooling_degree_days!$F:$F,heating_cooling_degree_days!$A:$A,HDD!$B199,heating_cooling_degree_days!$C:$C,G$4)</f>
        <v>787.3</v>
      </c>
      <c r="H199" s="13">
        <f>SUMIFS(heating_cooling_degree_days!$F:$F,heating_cooling_degree_days!$A:$A,HDD!$B199,heating_cooling_degree_days!$C:$C,H$4)</f>
        <v>839</v>
      </c>
      <c r="I199" s="18">
        <f t="shared" si="9"/>
        <v>816.07287869880452</v>
      </c>
      <c r="J199" s="13">
        <f>SUMIFS(heating_cooling_degree_days!$F:$F,heating_cooling_degree_days!$A:$A,HDD!$B199,heating_cooling_degree_days!$C:$C,J$4)</f>
        <v>857.5</v>
      </c>
      <c r="K199" s="13">
        <f>SUMIFS(heating_cooling_degree_days!$F:$F,heating_cooling_degree_days!$A:$A,HDD!$B199,heating_cooling_degree_days!$C:$C,K$4)</f>
        <v>611.79999999999995</v>
      </c>
      <c r="L199" s="13">
        <f>SUMIFS(heating_cooling_degree_days!$F:$F,heating_cooling_degree_days!$A:$A,HDD!$B199,heating_cooling_degree_days!$C:$C,L$4)</f>
        <v>511.4</v>
      </c>
      <c r="M199" s="18">
        <f t="shared" si="10"/>
        <v>529.11903864278975</v>
      </c>
      <c r="N199" s="13">
        <f>SUMIFS(heating_cooling_degree_days!$F:$F,heating_cooling_degree_days!$A:$A,HDD!$B199,heating_cooling_degree_days!$C:$C,N$4)</f>
        <v>569.5</v>
      </c>
      <c r="O199" s="13">
        <f>SUMIFS(heating_cooling_degree_days!$F:$F,heating_cooling_degree_days!$A:$A,HDD!$B199,heating_cooling_degree_days!$C:$C,O$4)</f>
        <v>501</v>
      </c>
      <c r="P199" s="13">
        <f>SUMIFS(heating_cooling_degree_days!$F:$F,heating_cooling_degree_days!$A:$A,HDD!$B199,heating_cooling_degree_days!$C:$C,P$4)</f>
        <v>453.5</v>
      </c>
      <c r="Q199" s="13">
        <f>SUMIFS(heating_cooling_degree_days!$F:$F,heating_cooling_degree_days!$A:$A,HDD!$B199,heating_cooling_degree_days!$C:$C,Q$4)</f>
        <v>463</v>
      </c>
      <c r="R199" s="13">
        <f>SUMIFS(heating_cooling_degree_days!$F:$F,heating_cooling_degree_days!$A:$A,HDD!$B199,heating_cooling_degree_days!$C:$C,R$4)</f>
        <v>437.6</v>
      </c>
      <c r="S199" s="40">
        <f>'Provincial populations'!$N$67*HDD!C199+'Provincial populations'!$M$67*HDD!F199+'Provincial populations'!$L$67*HDD!I199+'Provincial populations'!$K$67*HDD!J199+'Provincial populations'!$J$67*HDD!M199+'Provincial populations'!$I$67*HDD!N199+'Provincial populations'!$H$67*HDD!O199+'Provincial populations'!$G$67*HDD!P199+'Provincial populations'!$F$67*HDD!Q199+'Provincial populations'!$E$67*HDD!R199</f>
        <v>544.7382079651079</v>
      </c>
    </row>
    <row r="200" spans="1:19" x14ac:dyDescent="0.2">
      <c r="A200" s="4">
        <f t="shared" si="8"/>
        <v>1995</v>
      </c>
      <c r="B200" s="16">
        <v>35034</v>
      </c>
      <c r="C200" s="13">
        <f>SUMIFS(heating_cooling_degree_days!$F:$F,heating_cooling_degree_days!$A:$A,HDD!$B200,heating_cooling_degree_days!$C:$C,C$4)</f>
        <v>360.5</v>
      </c>
      <c r="D200" s="13">
        <f>SUMIFS(heating_cooling_degree_days!$F:$F,heating_cooling_degree_days!$A:$A,HDD!$B200,heating_cooling_degree_days!$C:$C,D$4)</f>
        <v>1025.0999999999999</v>
      </c>
      <c r="E200" s="13">
        <f>SUMIFS(heating_cooling_degree_days!$F:$F,heating_cooling_degree_days!$A:$A,HDD!$B200,heating_cooling_degree_days!$C:$C,E$4)</f>
        <v>900.1</v>
      </c>
      <c r="F200" s="18">
        <f t="shared" si="11"/>
        <v>960.65310518646857</v>
      </c>
      <c r="G200" s="13">
        <f>SUMIFS(heating_cooling_degree_days!$F:$F,heating_cooling_degree_days!$A:$A,HDD!$B200,heating_cooling_degree_days!$C:$C,G$4)</f>
        <v>1049.3</v>
      </c>
      <c r="H200" s="13">
        <f>SUMIFS(heating_cooling_degree_days!$F:$F,heating_cooling_degree_days!$A:$A,HDD!$B200,heating_cooling_degree_days!$C:$C,H$4)</f>
        <v>1074.0999999999999</v>
      </c>
      <c r="I200" s="18">
        <f t="shared" si="9"/>
        <v>1063.1020772094846</v>
      </c>
      <c r="J200" s="13">
        <f>SUMIFS(heating_cooling_degree_days!$F:$F,heating_cooling_degree_days!$A:$A,HDD!$B200,heating_cooling_degree_days!$C:$C,J$4)</f>
        <v>1068.0999999999999</v>
      </c>
      <c r="K200" s="13">
        <f>SUMIFS(heating_cooling_degree_days!$F:$F,heating_cooling_degree_days!$A:$A,HDD!$B200,heating_cooling_degree_days!$C:$C,K$4)</f>
        <v>850.9</v>
      </c>
      <c r="L200" s="13">
        <f>SUMIFS(heating_cooling_degree_days!$F:$F,heating_cooling_degree_days!$A:$A,HDD!$B200,heating_cooling_degree_days!$C:$C,L$4)</f>
        <v>717.5</v>
      </c>
      <c r="M200" s="18">
        <f t="shared" si="10"/>
        <v>741.04302544769087</v>
      </c>
      <c r="N200" s="13">
        <f>SUMIFS(heating_cooling_degree_days!$F:$F,heating_cooling_degree_days!$A:$A,HDD!$B200,heating_cooling_degree_days!$C:$C,N$4)</f>
        <v>823.1</v>
      </c>
      <c r="O200" s="13">
        <f>SUMIFS(heating_cooling_degree_days!$F:$F,heating_cooling_degree_days!$A:$A,HDD!$B200,heating_cooling_degree_days!$C:$C,O$4)</f>
        <v>745.7</v>
      </c>
      <c r="P200" s="13">
        <f>SUMIFS(heating_cooling_degree_days!$F:$F,heating_cooling_degree_days!$A:$A,HDD!$B200,heating_cooling_degree_days!$C:$C,P$4)</f>
        <v>702.4</v>
      </c>
      <c r="Q200" s="13">
        <f>SUMIFS(heating_cooling_degree_days!$F:$F,heating_cooling_degree_days!$A:$A,HDD!$B200,heating_cooling_degree_days!$C:$C,Q$4)</f>
        <v>709.1</v>
      </c>
      <c r="R200" s="13">
        <f>SUMIFS(heating_cooling_degree_days!$F:$F,heating_cooling_degree_days!$A:$A,HDD!$B200,heating_cooling_degree_days!$C:$C,R$4)</f>
        <v>645.20000000000005</v>
      </c>
      <c r="S200" s="40">
        <f>'Provincial populations'!$N$67*HDD!C200+'Provincial populations'!$M$67*HDD!F200+'Provincial populations'!$L$67*HDD!I200+'Provincial populations'!$K$67*HDD!J200+'Provincial populations'!$J$67*HDD!M200+'Provincial populations'!$I$67*HDD!N200+'Provincial populations'!$H$67*HDD!O200+'Provincial populations'!$G$67*HDD!P200+'Provincial populations'!$F$67*HDD!Q200+'Provincial populations'!$E$67*HDD!R200</f>
        <v>750.89091302704753</v>
      </c>
    </row>
    <row r="201" spans="1:19" x14ac:dyDescent="0.2">
      <c r="A201" s="4">
        <f t="shared" si="8"/>
        <v>1996</v>
      </c>
      <c r="B201" s="16">
        <v>35065</v>
      </c>
      <c r="C201" s="13">
        <f>SUMIFS(heating_cooling_degree_days!$F:$F,heating_cooling_degree_days!$A:$A,HDD!$B201,heating_cooling_degree_days!$C:$C,C$4)</f>
        <v>468.6</v>
      </c>
      <c r="D201" s="13">
        <f>SUMIFS(heating_cooling_degree_days!$F:$F,heating_cooling_degree_days!$A:$A,HDD!$B201,heating_cooling_degree_days!$C:$C,D$4)</f>
        <v>1197.8</v>
      </c>
      <c r="E201" s="13">
        <f>SUMIFS(heating_cooling_degree_days!$F:$F,heating_cooling_degree_days!$A:$A,HDD!$B201,heating_cooling_degree_days!$C:$C,E$4)</f>
        <v>1046.2</v>
      </c>
      <c r="F201" s="18">
        <f t="shared" si="11"/>
        <v>1119.6388059701492</v>
      </c>
      <c r="G201" s="13">
        <f>SUMIFS(heating_cooling_degree_days!$F:$F,heating_cooling_degree_days!$A:$A,HDD!$B201,heating_cooling_degree_days!$C:$C,G$4)</f>
        <v>1226.5999999999999</v>
      </c>
      <c r="H201" s="13">
        <f>SUMIFS(heating_cooling_degree_days!$F:$F,heating_cooling_degree_days!$A:$A,HDD!$B201,heating_cooling_degree_days!$C:$C,H$4)</f>
        <v>1320.9</v>
      </c>
      <c r="I201" s="18">
        <f t="shared" si="9"/>
        <v>1279.0812855183226</v>
      </c>
      <c r="J201" s="13">
        <f>SUMIFS(heating_cooling_degree_days!$F:$F,heating_cooling_degree_days!$A:$A,HDD!$B201,heating_cooling_degree_days!$C:$C,J$4)</f>
        <v>1261.9000000000001</v>
      </c>
      <c r="K201" s="13">
        <f>SUMIFS(heating_cooling_degree_days!$F:$F,heating_cooling_degree_days!$A:$A,HDD!$B201,heating_cooling_degree_days!$C:$C,K$4)</f>
        <v>920.1</v>
      </c>
      <c r="L201" s="13">
        <f>SUMIFS(heating_cooling_degree_days!$F:$F,heating_cooling_degree_days!$A:$A,HDD!$B201,heating_cooling_degree_days!$C:$C,L$4)</f>
        <v>765.2</v>
      </c>
      <c r="M201" s="18">
        <f t="shared" si="10"/>
        <v>792.53744109330819</v>
      </c>
      <c r="N201" s="13">
        <f>SUMIFS(heating_cooling_degree_days!$F:$F,heating_cooling_degree_days!$A:$A,HDD!$B201,heating_cooling_degree_days!$C:$C,N$4)</f>
        <v>885.2</v>
      </c>
      <c r="O201" s="13">
        <f>SUMIFS(heating_cooling_degree_days!$F:$F,heating_cooling_degree_days!$A:$A,HDD!$B201,heating_cooling_degree_days!$C:$C,O$4)</f>
        <v>810.8</v>
      </c>
      <c r="P201" s="13">
        <f>SUMIFS(heating_cooling_degree_days!$F:$F,heating_cooling_degree_days!$A:$A,HDD!$B201,heating_cooling_degree_days!$C:$C,P$4)</f>
        <v>764.7</v>
      </c>
      <c r="Q201" s="13">
        <f>SUMIFS(heating_cooling_degree_days!$F:$F,heating_cooling_degree_days!$A:$A,HDD!$B201,heating_cooling_degree_days!$C:$C,Q$4)</f>
        <v>811.9</v>
      </c>
      <c r="R201" s="13">
        <f>SUMIFS(heating_cooling_degree_days!$F:$F,heating_cooling_degree_days!$A:$A,HDD!$B201,heating_cooling_degree_days!$C:$C,R$4)</f>
        <v>715</v>
      </c>
      <c r="S201" s="40">
        <f>'Provincial populations'!$N$68*HDD!C201+'Provincial populations'!$M$68*HDD!F201+'Provincial populations'!$L$68*HDD!I201+'Provincial populations'!$K$68*HDD!J201+'Provincial populations'!$J$68*HDD!M201+'Provincial populations'!$I$68*HDD!N201+'Provincial populations'!$H$68*HDD!O201+'Provincial populations'!$G$68*HDD!P201+'Provincial populations'!$F$68*HDD!Q201+'Provincial populations'!$E$68*HDD!R201</f>
        <v>833.77600790058932</v>
      </c>
    </row>
    <row r="202" spans="1:19" x14ac:dyDescent="0.2">
      <c r="A202" s="4">
        <f t="shared" ref="A202:A265" si="12">YEAR(B202)</f>
        <v>1996</v>
      </c>
      <c r="B202" s="16">
        <v>35096</v>
      </c>
      <c r="C202" s="13">
        <f>SUMIFS(heating_cooling_degree_days!$F:$F,heating_cooling_degree_days!$A:$A,HDD!$B202,heating_cooling_degree_days!$C:$C,C$4)</f>
        <v>398.4</v>
      </c>
      <c r="D202" s="13">
        <f>SUMIFS(heating_cooling_degree_days!$F:$F,heating_cooling_degree_days!$A:$A,HDD!$B202,heating_cooling_degree_days!$C:$C,D$4)</f>
        <v>827.7</v>
      </c>
      <c r="E202" s="13">
        <f>SUMIFS(heating_cooling_degree_days!$F:$F,heating_cooling_degree_days!$A:$A,HDD!$B202,heating_cooling_degree_days!$C:$C,E$4)</f>
        <v>685.6</v>
      </c>
      <c r="F202" s="18">
        <f t="shared" si="11"/>
        <v>754.43676997597765</v>
      </c>
      <c r="G202" s="13">
        <f>SUMIFS(heating_cooling_degree_days!$F:$F,heating_cooling_degree_days!$A:$A,HDD!$B202,heating_cooling_degree_days!$C:$C,G$4)</f>
        <v>863.3</v>
      </c>
      <c r="H202" s="13">
        <f>SUMIFS(heating_cooling_degree_days!$F:$F,heating_cooling_degree_days!$A:$A,HDD!$B202,heating_cooling_degree_days!$C:$C,H$4)</f>
        <v>924.3</v>
      </c>
      <c r="I202" s="18">
        <f t="shared" ref="I202:I260" si="13">(($G$5/SUM($G$5:$H$5))*G202)+(($H$5/SUM($G$5:$H$5))*H202)</f>
        <v>897.24865765236132</v>
      </c>
      <c r="J202" s="13">
        <f>SUMIFS(heating_cooling_degree_days!$F:$F,heating_cooling_degree_days!$A:$A,HDD!$B202,heating_cooling_degree_days!$C:$C,J$4)</f>
        <v>959.9</v>
      </c>
      <c r="K202" s="13">
        <f>SUMIFS(heating_cooling_degree_days!$F:$F,heating_cooling_degree_days!$A:$A,HDD!$B202,heating_cooling_degree_days!$C:$C,K$4)</f>
        <v>783.3</v>
      </c>
      <c r="L202" s="13">
        <f>SUMIFS(heating_cooling_degree_days!$F:$F,heating_cooling_degree_days!$A:$A,HDD!$B202,heating_cooling_degree_days!$C:$C,L$4)</f>
        <v>689.8</v>
      </c>
      <c r="M202" s="18">
        <f t="shared" ref="M202:M260" si="14">(($K$5/SUM($K$5:$L$5))*K202)+(($L$5/SUM($K$5:$L$5))*L202)</f>
        <v>706.30129594721961</v>
      </c>
      <c r="N202" s="13">
        <f>SUMIFS(heating_cooling_degree_days!$F:$F,heating_cooling_degree_days!$A:$A,HDD!$B202,heating_cooling_degree_days!$C:$C,N$4)</f>
        <v>749.4</v>
      </c>
      <c r="O202" s="13">
        <f>SUMIFS(heating_cooling_degree_days!$F:$F,heating_cooling_degree_days!$A:$A,HDD!$B202,heating_cooling_degree_days!$C:$C,O$4)</f>
        <v>707.3</v>
      </c>
      <c r="P202" s="13">
        <f>SUMIFS(heating_cooling_degree_days!$F:$F,heating_cooling_degree_days!$A:$A,HDD!$B202,heating_cooling_degree_days!$C:$C,P$4)</f>
        <v>645.1</v>
      </c>
      <c r="Q202" s="13">
        <f>SUMIFS(heating_cooling_degree_days!$F:$F,heating_cooling_degree_days!$A:$A,HDD!$B202,heating_cooling_degree_days!$C:$C,Q$4)</f>
        <v>696</v>
      </c>
      <c r="R202" s="13">
        <f>SUMIFS(heating_cooling_degree_days!$F:$F,heating_cooling_degree_days!$A:$A,HDD!$B202,heating_cooling_degree_days!$C:$C,R$4)</f>
        <v>571.9</v>
      </c>
      <c r="S202" s="40">
        <f>'Provincial populations'!$N$68*HDD!C202+'Provincial populations'!$M$68*HDD!F202+'Provincial populations'!$L$68*HDD!I202+'Provincial populations'!$K$68*HDD!J202+'Provincial populations'!$J$68*HDD!M202+'Provincial populations'!$I$68*HDD!N202+'Provincial populations'!$H$68*HDD!O202+'Provincial populations'!$G$68*HDD!P202+'Provincial populations'!$F$68*HDD!Q202+'Provincial populations'!$E$68*HDD!R202</f>
        <v>690.51460037554125</v>
      </c>
    </row>
    <row r="203" spans="1:19" x14ac:dyDescent="0.2">
      <c r="A203" s="4">
        <f t="shared" si="12"/>
        <v>1996</v>
      </c>
      <c r="B203" s="16">
        <v>35125</v>
      </c>
      <c r="C203" s="13">
        <f>SUMIFS(heating_cooling_degree_days!$F:$F,heating_cooling_degree_days!$A:$A,HDD!$B203,heating_cooling_degree_days!$C:$C,C$4)</f>
        <v>349</v>
      </c>
      <c r="D203" s="13">
        <f>SUMIFS(heating_cooling_degree_days!$F:$F,heating_cooling_degree_days!$A:$A,HDD!$B203,heating_cooling_degree_days!$C:$C,D$4)</f>
        <v>793.1</v>
      </c>
      <c r="E203" s="13">
        <f>SUMIFS(heating_cooling_degree_days!$F:$F,heating_cooling_degree_days!$A:$A,HDD!$B203,heating_cooling_degree_days!$C:$C,E$4)</f>
        <v>744.6</v>
      </c>
      <c r="F203" s="18">
        <f t="shared" ref="F203:F260" si="15">(($D$5/SUM($D$5:$E$5))*D203)+(($E$5/SUM($D$5:$E$5))*E203)</f>
        <v>768.09460481234987</v>
      </c>
      <c r="G203" s="13">
        <f>SUMIFS(heating_cooling_degree_days!$F:$F,heating_cooling_degree_days!$A:$A,HDD!$B203,heating_cooling_degree_days!$C:$C,G$4)</f>
        <v>924.5</v>
      </c>
      <c r="H203" s="13">
        <f>SUMIFS(heating_cooling_degree_days!$F:$F,heating_cooling_degree_days!$A:$A,HDD!$B203,heating_cooling_degree_days!$C:$C,H$4)</f>
        <v>912.3</v>
      </c>
      <c r="I203" s="18">
        <f t="shared" si="13"/>
        <v>917.7102684695277</v>
      </c>
      <c r="J203" s="13">
        <f>SUMIFS(heating_cooling_degree_days!$F:$F,heating_cooling_degree_days!$A:$A,HDD!$B203,heating_cooling_degree_days!$C:$C,J$4)</f>
        <v>961.4</v>
      </c>
      <c r="K203" s="13">
        <f>SUMIFS(heating_cooling_degree_days!$F:$F,heating_cooling_degree_days!$A:$A,HDD!$B203,heating_cooling_degree_days!$C:$C,K$4)</f>
        <v>656.2</v>
      </c>
      <c r="L203" s="13">
        <f>SUMIFS(heating_cooling_degree_days!$F:$F,heating_cooling_degree_days!$A:$A,HDD!$B203,heating_cooling_degree_days!$C:$C,L$4)</f>
        <v>645.6</v>
      </c>
      <c r="M203" s="18">
        <f t="shared" si="14"/>
        <v>647.47073515551369</v>
      </c>
      <c r="N203" s="13">
        <f>SUMIFS(heating_cooling_degree_days!$F:$F,heating_cooling_degree_days!$A:$A,HDD!$B203,heating_cooling_degree_days!$C:$C,N$4)</f>
        <v>636</v>
      </c>
      <c r="O203" s="13">
        <f>SUMIFS(heating_cooling_degree_days!$F:$F,heating_cooling_degree_days!$A:$A,HDD!$B203,heating_cooling_degree_days!$C:$C,O$4)</f>
        <v>664.7</v>
      </c>
      <c r="P203" s="13">
        <f>SUMIFS(heating_cooling_degree_days!$F:$F,heating_cooling_degree_days!$A:$A,HDD!$B203,heating_cooling_degree_days!$C:$C,P$4)</f>
        <v>609.1</v>
      </c>
      <c r="Q203" s="13">
        <f>SUMIFS(heating_cooling_degree_days!$F:$F,heating_cooling_degree_days!$A:$A,HDD!$B203,heating_cooling_degree_days!$C:$C,Q$4)</f>
        <v>665.8</v>
      </c>
      <c r="R203" s="13">
        <f>SUMIFS(heating_cooling_degree_days!$F:$F,heating_cooling_degree_days!$A:$A,HDD!$B203,heating_cooling_degree_days!$C:$C,R$4)</f>
        <v>625.20000000000005</v>
      </c>
      <c r="S203" s="40">
        <f>'Provincial populations'!$N$68*HDD!C203+'Provincial populations'!$M$68*HDD!F203+'Provincial populations'!$L$68*HDD!I203+'Provincial populations'!$K$68*HDD!J203+'Provincial populations'!$J$68*HDD!M203+'Provincial populations'!$I$68*HDD!N203+'Provincial populations'!$H$68*HDD!O203+'Provincial populations'!$G$68*HDD!P203+'Provincial populations'!$F$68*HDD!Q203+'Provincial populations'!$E$68*HDD!R203</f>
        <v>634.97324424999636</v>
      </c>
    </row>
    <row r="204" spans="1:19" x14ac:dyDescent="0.2">
      <c r="A204" s="4">
        <f t="shared" si="12"/>
        <v>1996</v>
      </c>
      <c r="B204" s="16">
        <v>35156</v>
      </c>
      <c r="C204" s="13">
        <f>SUMIFS(heating_cooling_degree_days!$F:$F,heating_cooling_degree_days!$A:$A,HDD!$B204,heating_cooling_degree_days!$C:$C,C$4)</f>
        <v>227.1</v>
      </c>
      <c r="D204" s="13">
        <f>SUMIFS(heating_cooling_degree_days!$F:$F,heating_cooling_degree_days!$A:$A,HDD!$B204,heating_cooling_degree_days!$C:$C,D$4)</f>
        <v>399.4</v>
      </c>
      <c r="E204" s="13">
        <f>SUMIFS(heating_cooling_degree_days!$F:$F,heating_cooling_degree_days!$A:$A,HDD!$B204,heating_cooling_degree_days!$C:$C,E$4)</f>
        <v>393.1</v>
      </c>
      <c r="F204" s="18">
        <f t="shared" si="15"/>
        <v>396.15187650139802</v>
      </c>
      <c r="G204" s="13">
        <f>SUMIFS(heating_cooling_degree_days!$F:$F,heating_cooling_degree_days!$A:$A,HDD!$B204,heating_cooling_degree_days!$C:$C,G$4)</f>
        <v>496</v>
      </c>
      <c r="H204" s="13">
        <f>SUMIFS(heating_cooling_degree_days!$F:$F,heating_cooling_degree_days!$A:$A,HDD!$B204,heating_cooling_degree_days!$C:$C,H$4)</f>
        <v>445.8</v>
      </c>
      <c r="I204" s="18">
        <f t="shared" si="13"/>
        <v>468.06192435822066</v>
      </c>
      <c r="J204" s="13">
        <f>SUMIFS(heating_cooling_degree_days!$F:$F,heating_cooling_degree_days!$A:$A,HDD!$B204,heating_cooling_degree_days!$C:$C,J$4)</f>
        <v>588.70000000000005</v>
      </c>
      <c r="K204" s="13">
        <f>SUMIFS(heating_cooling_degree_days!$F:$F,heating_cooling_degree_days!$A:$A,HDD!$B204,heating_cooling_degree_days!$C:$C,K$4)</f>
        <v>418.4</v>
      </c>
      <c r="L204" s="13">
        <f>SUMIFS(heating_cooling_degree_days!$F:$F,heating_cooling_degree_days!$A:$A,HDD!$B204,heating_cooling_degree_days!$C:$C,L$4)</f>
        <v>408.2</v>
      </c>
      <c r="M204" s="18">
        <f t="shared" si="14"/>
        <v>410.0001413760603</v>
      </c>
      <c r="N204" s="13">
        <f>SUMIFS(heating_cooling_degree_days!$F:$F,heating_cooling_degree_days!$A:$A,HDD!$B204,heating_cooling_degree_days!$C:$C,N$4)</f>
        <v>388.8</v>
      </c>
      <c r="O204" s="13">
        <f>SUMIFS(heating_cooling_degree_days!$F:$F,heating_cooling_degree_days!$A:$A,HDD!$B204,heating_cooling_degree_days!$C:$C,O$4)</f>
        <v>422.1</v>
      </c>
      <c r="P204" s="13">
        <f>SUMIFS(heating_cooling_degree_days!$F:$F,heating_cooling_degree_days!$A:$A,HDD!$B204,heating_cooling_degree_days!$C:$C,P$4)</f>
        <v>416</v>
      </c>
      <c r="Q204" s="13">
        <f>SUMIFS(heating_cooling_degree_days!$F:$F,heating_cooling_degree_days!$A:$A,HDD!$B204,heating_cooling_degree_days!$C:$C,Q$4)</f>
        <v>426.7</v>
      </c>
      <c r="R204" s="13">
        <f>SUMIFS(heating_cooling_degree_days!$F:$F,heating_cooling_degree_days!$A:$A,HDD!$B204,heating_cooling_degree_days!$C:$C,R$4)</f>
        <v>484.4</v>
      </c>
      <c r="S204" s="40">
        <f>'Provincial populations'!$N$68*HDD!C204+'Provincial populations'!$M$68*HDD!F204+'Provincial populations'!$L$68*HDD!I204+'Provincial populations'!$K$68*HDD!J204+'Provincial populations'!$J$68*HDD!M204+'Provincial populations'!$I$68*HDD!N204+'Provincial populations'!$H$68*HDD!O204+'Provincial populations'!$G$68*HDD!P204+'Provincial populations'!$F$68*HDD!Q204+'Provincial populations'!$E$68*HDD!R204</f>
        <v>389.03626016070882</v>
      </c>
    </row>
    <row r="205" spans="1:19" x14ac:dyDescent="0.2">
      <c r="A205" s="4">
        <f t="shared" si="12"/>
        <v>1996</v>
      </c>
      <c r="B205" s="16">
        <v>35186</v>
      </c>
      <c r="C205" s="13">
        <f>SUMIFS(heating_cooling_degree_days!$F:$F,heating_cooling_degree_days!$A:$A,HDD!$B205,heating_cooling_degree_days!$C:$C,C$4)</f>
        <v>186.1</v>
      </c>
      <c r="D205" s="13">
        <f>SUMIFS(heating_cooling_degree_days!$F:$F,heating_cooling_degree_days!$A:$A,HDD!$B205,heating_cooling_degree_days!$C:$C,D$4)</f>
        <v>321.2</v>
      </c>
      <c r="E205" s="13">
        <f>SUMIFS(heating_cooling_degree_days!$F:$F,heating_cooling_degree_days!$A:$A,HDD!$B205,heating_cooling_degree_days!$C:$C,E$4)</f>
        <v>347.6</v>
      </c>
      <c r="F205" s="18">
        <f t="shared" si="15"/>
        <v>334.81118418461779</v>
      </c>
      <c r="G205" s="13">
        <f>SUMIFS(heating_cooling_degree_days!$F:$F,heating_cooling_degree_days!$A:$A,HDD!$B205,heating_cooling_degree_days!$C:$C,G$4)</f>
        <v>274.2</v>
      </c>
      <c r="H205" s="13">
        <f>SUMIFS(heating_cooling_degree_days!$F:$F,heating_cooling_degree_days!$A:$A,HDD!$B205,heating_cooling_degree_days!$C:$C,H$4)</f>
        <v>298.7</v>
      </c>
      <c r="I205" s="18">
        <f t="shared" si="13"/>
        <v>287.83511659807954</v>
      </c>
      <c r="J205" s="13">
        <f>SUMIFS(heating_cooling_degree_days!$F:$F,heating_cooling_degree_days!$A:$A,HDD!$B205,heating_cooling_degree_days!$C:$C,J$4)</f>
        <v>268.39999999999998</v>
      </c>
      <c r="K205" s="13">
        <f>SUMIFS(heating_cooling_degree_days!$F:$F,heating_cooling_degree_days!$A:$A,HDD!$B205,heating_cooling_degree_days!$C:$C,K$4)</f>
        <v>187.9</v>
      </c>
      <c r="L205" s="13">
        <f>SUMIFS(heating_cooling_degree_days!$F:$F,heating_cooling_degree_days!$A:$A,HDD!$B205,heating_cooling_degree_days!$C:$C,L$4)</f>
        <v>205.9</v>
      </c>
      <c r="M205" s="18">
        <f t="shared" si="14"/>
        <v>202.72327992459944</v>
      </c>
      <c r="N205" s="13">
        <f>SUMIFS(heating_cooling_degree_days!$F:$F,heating_cooling_degree_days!$A:$A,HDD!$B205,heating_cooling_degree_days!$C:$C,N$4)</f>
        <v>183.7</v>
      </c>
      <c r="O205" s="13">
        <f>SUMIFS(heating_cooling_degree_days!$F:$F,heating_cooling_degree_days!$A:$A,HDD!$B205,heating_cooling_degree_days!$C:$C,O$4)</f>
        <v>318.5</v>
      </c>
      <c r="P205" s="13">
        <f>SUMIFS(heating_cooling_degree_days!$F:$F,heating_cooling_degree_days!$A:$A,HDD!$B205,heating_cooling_degree_days!$C:$C,P$4)</f>
        <v>300</v>
      </c>
      <c r="Q205" s="13">
        <f>SUMIFS(heating_cooling_degree_days!$F:$F,heating_cooling_degree_days!$A:$A,HDD!$B205,heating_cooling_degree_days!$C:$C,Q$4)</f>
        <v>314.39999999999998</v>
      </c>
      <c r="R205" s="13">
        <f>SUMIFS(heating_cooling_degree_days!$F:$F,heating_cooling_degree_days!$A:$A,HDD!$B205,heating_cooling_degree_days!$C:$C,R$4)</f>
        <v>374.3</v>
      </c>
      <c r="S205" s="40">
        <f>'Provincial populations'!$N$68*HDD!C205+'Provincial populations'!$M$68*HDD!F205+'Provincial populations'!$L$68*HDD!I205+'Provincial populations'!$K$68*HDD!J205+'Provincial populations'!$J$68*HDD!M205+'Provincial populations'!$I$68*HDD!N205+'Provincial populations'!$H$68*HDD!O205+'Provincial populations'!$G$68*HDD!P205+'Provincial populations'!$F$68*HDD!Q205+'Provincial populations'!$E$68*HDD!R205</f>
        <v>222.7962616596752</v>
      </c>
    </row>
    <row r="206" spans="1:19" x14ac:dyDescent="0.2">
      <c r="A206" s="4">
        <f t="shared" si="12"/>
        <v>1996</v>
      </c>
      <c r="B206" s="16">
        <v>35217</v>
      </c>
      <c r="C206" s="13">
        <f>SUMIFS(heating_cooling_degree_days!$F:$F,heating_cooling_degree_days!$A:$A,HDD!$B206,heating_cooling_degree_days!$C:$C,C$4)</f>
        <v>85.7</v>
      </c>
      <c r="D206" s="13">
        <f>SUMIFS(heating_cooling_degree_days!$F:$F,heating_cooling_degree_days!$A:$A,HDD!$B206,heating_cooling_degree_days!$C:$C,D$4)</f>
        <v>135.6</v>
      </c>
      <c r="E206" s="13">
        <f>SUMIFS(heating_cooling_degree_days!$F:$F,heating_cooling_degree_days!$A:$A,HDD!$B206,heating_cooling_degree_days!$C:$C,E$4)</f>
        <v>140.9</v>
      </c>
      <c r="F206" s="18">
        <f t="shared" si="15"/>
        <v>138.33254834009372</v>
      </c>
      <c r="G206" s="13">
        <f>SUMIFS(heating_cooling_degree_days!$F:$F,heating_cooling_degree_days!$A:$A,HDD!$B206,heating_cooling_degree_days!$C:$C,G$4)</f>
        <v>76.900000000000006</v>
      </c>
      <c r="H206" s="13">
        <f>SUMIFS(heating_cooling_degree_days!$F:$F,heating_cooling_degree_days!$A:$A,HDD!$B206,heating_cooling_degree_days!$C:$C,H$4)</f>
        <v>91.9</v>
      </c>
      <c r="I206" s="18">
        <f t="shared" si="13"/>
        <v>85.248030570252794</v>
      </c>
      <c r="J206" s="13">
        <f>SUMIFS(heating_cooling_degree_days!$F:$F,heating_cooling_degree_days!$A:$A,HDD!$B206,heating_cooling_degree_days!$C:$C,J$4)</f>
        <v>55.1</v>
      </c>
      <c r="K206" s="13">
        <f>SUMIFS(heating_cooling_degree_days!$F:$F,heating_cooling_degree_days!$A:$A,HDD!$B206,heating_cooling_degree_days!$C:$C,K$4)</f>
        <v>20.9</v>
      </c>
      <c r="L206" s="13">
        <f>SUMIFS(heating_cooling_degree_days!$F:$F,heating_cooling_degree_days!$A:$A,HDD!$B206,heating_cooling_degree_days!$C:$C,L$4)</f>
        <v>20.9</v>
      </c>
      <c r="M206" s="18">
        <f t="shared" si="14"/>
        <v>20.899999999999995</v>
      </c>
      <c r="N206" s="13">
        <f>SUMIFS(heating_cooling_degree_days!$F:$F,heating_cooling_degree_days!$A:$A,HDD!$B206,heating_cooling_degree_days!$C:$C,N$4)</f>
        <v>20.100000000000001</v>
      </c>
      <c r="O206" s="13">
        <f>SUMIFS(heating_cooling_degree_days!$F:$F,heating_cooling_degree_days!$A:$A,HDD!$B206,heating_cooling_degree_days!$C:$C,O$4)</f>
        <v>131.6</v>
      </c>
      <c r="P206" s="13">
        <f>SUMIFS(heating_cooling_degree_days!$F:$F,heating_cooling_degree_days!$A:$A,HDD!$B206,heating_cooling_degree_days!$C:$C,P$4)</f>
        <v>94.6</v>
      </c>
      <c r="Q206" s="13">
        <f>SUMIFS(heating_cooling_degree_days!$F:$F,heating_cooling_degree_days!$A:$A,HDD!$B206,heating_cooling_degree_days!$C:$C,Q$4)</f>
        <v>91</v>
      </c>
      <c r="R206" s="13">
        <f>SUMIFS(heating_cooling_degree_days!$F:$F,heating_cooling_degree_days!$A:$A,HDD!$B206,heating_cooling_degree_days!$C:$C,R$4)</f>
        <v>234.9</v>
      </c>
      <c r="S206" s="40">
        <f>'Provincial populations'!$N$68*HDD!C206+'Provincial populations'!$M$68*HDD!F206+'Provincial populations'!$L$68*HDD!I206+'Provincial populations'!$K$68*HDD!J206+'Provincial populations'!$J$68*HDD!M206+'Provincial populations'!$I$68*HDD!N206+'Provincial populations'!$H$68*HDD!O206+'Provincial populations'!$G$68*HDD!P206+'Provincial populations'!$F$68*HDD!Q206+'Provincial populations'!$E$68*HDD!R206</f>
        <v>53.140435287646156</v>
      </c>
    </row>
    <row r="207" spans="1:19" x14ac:dyDescent="0.2">
      <c r="A207" s="4">
        <f t="shared" si="12"/>
        <v>1996</v>
      </c>
      <c r="B207" s="16">
        <v>35247</v>
      </c>
      <c r="C207" s="13">
        <f>SUMIFS(heating_cooling_degree_days!$F:$F,heating_cooling_degree_days!$A:$A,HDD!$B207,heating_cooling_degree_days!$C:$C,C$4)</f>
        <v>26.3</v>
      </c>
      <c r="D207" s="13">
        <f>SUMIFS(heating_cooling_degree_days!$F:$F,heating_cooling_degree_days!$A:$A,HDD!$B207,heating_cooling_degree_days!$C:$C,D$4)</f>
        <v>59.9</v>
      </c>
      <c r="E207" s="13">
        <f>SUMIFS(heating_cooling_degree_days!$F:$F,heating_cooling_degree_days!$A:$A,HDD!$B207,heating_cooling_degree_days!$C:$C,E$4)</f>
        <v>59.9</v>
      </c>
      <c r="F207" s="18">
        <f t="shared" si="15"/>
        <v>59.899999999999991</v>
      </c>
      <c r="G207" s="13">
        <f>SUMIFS(heating_cooling_degree_days!$F:$F,heating_cooling_degree_days!$A:$A,HDD!$B207,heating_cooling_degree_days!$C:$C,G$4)</f>
        <v>33.799999999999997</v>
      </c>
      <c r="H207" s="13">
        <f>SUMIFS(heating_cooling_degree_days!$F:$F,heating_cooling_degree_days!$A:$A,HDD!$B207,heating_cooling_degree_days!$C:$C,H$4)</f>
        <v>39.4</v>
      </c>
      <c r="I207" s="18">
        <f t="shared" si="13"/>
        <v>36.916598079561041</v>
      </c>
      <c r="J207" s="13">
        <f>SUMIFS(heating_cooling_degree_days!$F:$F,heating_cooling_degree_days!$A:$A,HDD!$B207,heating_cooling_degree_days!$C:$C,J$4)</f>
        <v>16.5</v>
      </c>
      <c r="K207" s="13">
        <f>SUMIFS(heating_cooling_degree_days!$F:$F,heating_cooling_degree_days!$A:$A,HDD!$B207,heating_cooling_degree_days!$C:$C,K$4)</f>
        <v>1.6</v>
      </c>
      <c r="L207" s="13">
        <f>SUMIFS(heating_cooling_degree_days!$F:$F,heating_cooling_degree_days!$A:$A,HDD!$B207,heating_cooling_degree_days!$C:$C,L$4)</f>
        <v>10.3</v>
      </c>
      <c r="M207" s="18">
        <f t="shared" si="14"/>
        <v>8.7645852968897273</v>
      </c>
      <c r="N207" s="13">
        <f>SUMIFS(heating_cooling_degree_days!$F:$F,heating_cooling_degree_days!$A:$A,HDD!$B207,heating_cooling_degree_days!$C:$C,N$4)</f>
        <v>2.8</v>
      </c>
      <c r="O207" s="13">
        <f>SUMIFS(heating_cooling_degree_days!$F:$F,heating_cooling_degree_days!$A:$A,HDD!$B207,heating_cooling_degree_days!$C:$C,O$4)</f>
        <v>67.2</v>
      </c>
      <c r="P207" s="13">
        <f>SUMIFS(heating_cooling_degree_days!$F:$F,heating_cooling_degree_days!$A:$A,HDD!$B207,heating_cooling_degree_days!$C:$C,P$4)</f>
        <v>26.1</v>
      </c>
      <c r="Q207" s="13">
        <f>SUMIFS(heating_cooling_degree_days!$F:$F,heating_cooling_degree_days!$A:$A,HDD!$B207,heating_cooling_degree_days!$C:$C,Q$4)</f>
        <v>26.6</v>
      </c>
      <c r="R207" s="13">
        <f>SUMIFS(heating_cooling_degree_days!$F:$F,heating_cooling_degree_days!$A:$A,HDD!$B207,heating_cooling_degree_days!$C:$C,R$4)</f>
        <v>60.1</v>
      </c>
      <c r="S207" s="40">
        <f>'Provincial populations'!$N$68*HDD!C207+'Provincial populations'!$M$68*HDD!F207+'Provincial populations'!$L$68*HDD!I207+'Provincial populations'!$K$68*HDD!J207+'Provincial populations'!$J$68*HDD!M207+'Provincial populations'!$I$68*HDD!N207+'Provincial populations'!$H$68*HDD!O207+'Provincial populations'!$G$68*HDD!P207+'Provincial populations'!$F$68*HDD!Q207+'Provincial populations'!$E$68*HDD!R207</f>
        <v>18.709490062208708</v>
      </c>
    </row>
    <row r="208" spans="1:19" x14ac:dyDescent="0.2">
      <c r="A208" s="4">
        <f t="shared" si="12"/>
        <v>1996</v>
      </c>
      <c r="B208" s="16">
        <v>35278</v>
      </c>
      <c r="C208" s="13">
        <f>SUMIFS(heating_cooling_degree_days!$F:$F,heating_cooling_degree_days!$A:$A,HDD!$B208,heating_cooling_degree_days!$C:$C,C$4)</f>
        <v>18</v>
      </c>
      <c r="D208" s="13">
        <f>SUMIFS(heating_cooling_degree_days!$F:$F,heating_cooling_degree_days!$A:$A,HDD!$B208,heating_cooling_degree_days!$C:$C,D$4)</f>
        <v>70.599999999999994</v>
      </c>
      <c r="E208" s="13">
        <f>SUMIFS(heating_cooling_degree_days!$F:$F,heating_cooling_degree_days!$A:$A,HDD!$B208,heating_cooling_degree_days!$C:$C,E$4)</f>
        <v>56.5</v>
      </c>
      <c r="F208" s="18">
        <f t="shared" si="15"/>
        <v>63.330390265033671</v>
      </c>
      <c r="G208" s="13">
        <f>SUMIFS(heating_cooling_degree_days!$F:$F,heating_cooling_degree_days!$A:$A,HDD!$B208,heating_cooling_degree_days!$C:$C,G$4)</f>
        <v>19.7</v>
      </c>
      <c r="H208" s="13">
        <f>SUMIFS(heating_cooling_degree_days!$F:$F,heating_cooling_degree_days!$A:$A,HDD!$B208,heating_cooling_degree_days!$C:$C,H$4)</f>
        <v>35.799999999999997</v>
      </c>
      <c r="I208" s="18">
        <f t="shared" si="13"/>
        <v>28.660219478737993</v>
      </c>
      <c r="J208" s="13">
        <f>SUMIFS(heating_cooling_degree_days!$F:$F,heating_cooling_degree_days!$A:$A,HDD!$B208,heating_cooling_degree_days!$C:$C,J$4)</f>
        <v>16.2</v>
      </c>
      <c r="K208" s="13">
        <f>SUMIFS(heating_cooling_degree_days!$F:$F,heating_cooling_degree_days!$A:$A,HDD!$B208,heating_cooling_degree_days!$C:$C,K$4)</f>
        <v>13.7</v>
      </c>
      <c r="L208" s="13">
        <f>SUMIFS(heating_cooling_degree_days!$F:$F,heating_cooling_degree_days!$A:$A,HDD!$B208,heating_cooling_degree_days!$C:$C,L$4)</f>
        <v>2.5</v>
      </c>
      <c r="M208" s="18">
        <f t="shared" si="14"/>
        <v>4.4766258246936852</v>
      </c>
      <c r="N208" s="13">
        <f>SUMIFS(heating_cooling_degree_days!$F:$F,heating_cooling_degree_days!$A:$A,HDD!$B208,heating_cooling_degree_days!$C:$C,N$4)</f>
        <v>8</v>
      </c>
      <c r="O208" s="13">
        <f>SUMIFS(heating_cooling_degree_days!$F:$F,heating_cooling_degree_days!$A:$A,HDD!$B208,heating_cooling_degree_days!$C:$C,O$4)</f>
        <v>53.8</v>
      </c>
      <c r="P208" s="13">
        <f>SUMIFS(heating_cooling_degree_days!$F:$F,heating_cooling_degree_days!$A:$A,HDD!$B208,heating_cooling_degree_days!$C:$C,P$4)</f>
        <v>12.7</v>
      </c>
      <c r="Q208" s="13">
        <f>SUMIFS(heating_cooling_degree_days!$F:$F,heating_cooling_degree_days!$A:$A,HDD!$B208,heating_cooling_degree_days!$C:$C,Q$4)</f>
        <v>22.5</v>
      </c>
      <c r="R208" s="13">
        <f>SUMIFS(heating_cooling_degree_days!$F:$F,heating_cooling_degree_days!$A:$A,HDD!$B208,heating_cooling_degree_days!$C:$C,R$4)</f>
        <v>54.6</v>
      </c>
      <c r="S208" s="40">
        <f>'Provincial populations'!$N$68*HDD!C208+'Provincial populations'!$M$68*HDD!F208+'Provincial populations'!$L$68*HDD!I208+'Provincial populations'!$K$68*HDD!J208+'Provincial populations'!$J$68*HDD!M208+'Provincial populations'!$I$68*HDD!N208+'Provincial populations'!$H$68*HDD!O208+'Provincial populations'!$G$68*HDD!P208+'Provincial populations'!$F$68*HDD!Q208+'Provincial populations'!$E$68*HDD!R208</f>
        <v>16.432427983019629</v>
      </c>
    </row>
    <row r="209" spans="1:19" x14ac:dyDescent="0.2">
      <c r="A209" s="4">
        <f t="shared" si="12"/>
        <v>1996</v>
      </c>
      <c r="B209" s="16">
        <v>35309</v>
      </c>
      <c r="C209" s="13">
        <f>SUMIFS(heating_cooling_degree_days!$F:$F,heating_cooling_degree_days!$A:$A,HDD!$B209,heating_cooling_degree_days!$C:$C,C$4)</f>
        <v>131.19999999999999</v>
      </c>
      <c r="D209" s="13">
        <f>SUMIFS(heating_cooling_degree_days!$F:$F,heating_cooling_degree_days!$A:$A,HDD!$B209,heating_cooling_degree_days!$C:$C,D$4)</f>
        <v>272.3</v>
      </c>
      <c r="E209" s="13">
        <f>SUMIFS(heating_cooling_degree_days!$F:$F,heating_cooling_degree_days!$A:$A,HDD!$B209,heating_cooling_degree_days!$C:$C,E$4)</f>
        <v>265.89999999999998</v>
      </c>
      <c r="F209" s="18">
        <f t="shared" si="15"/>
        <v>269.00031898554715</v>
      </c>
      <c r="G209" s="13">
        <f>SUMIFS(heating_cooling_degree_days!$F:$F,heating_cooling_degree_days!$A:$A,HDD!$B209,heating_cooling_degree_days!$C:$C,G$4)</f>
        <v>221.2</v>
      </c>
      <c r="H209" s="13">
        <f>SUMIFS(heating_cooling_degree_days!$F:$F,heating_cooling_degree_days!$A:$A,HDD!$B209,heating_cooling_degree_days!$C:$C,H$4)</f>
        <v>234.6</v>
      </c>
      <c r="I209" s="18">
        <f t="shared" si="13"/>
        <v>228.65757397609246</v>
      </c>
      <c r="J209" s="13">
        <f>SUMIFS(heating_cooling_degree_days!$F:$F,heating_cooling_degree_days!$A:$A,HDD!$B209,heating_cooling_degree_days!$C:$C,J$4)</f>
        <v>158.80000000000001</v>
      </c>
      <c r="K209" s="13">
        <f>SUMIFS(heating_cooling_degree_days!$F:$F,heating_cooling_degree_days!$A:$A,HDD!$B209,heating_cooling_degree_days!$C:$C,K$4)</f>
        <v>83.8</v>
      </c>
      <c r="L209" s="13">
        <f>SUMIFS(heating_cooling_degree_days!$F:$F,heating_cooling_degree_days!$A:$A,HDD!$B209,heating_cooling_degree_days!$C:$C,L$4)</f>
        <v>71.599999999999994</v>
      </c>
      <c r="M209" s="18">
        <f t="shared" si="14"/>
        <v>73.753110273327039</v>
      </c>
      <c r="N209" s="13">
        <f>SUMIFS(heating_cooling_degree_days!$F:$F,heating_cooling_degree_days!$A:$A,HDD!$B209,heating_cooling_degree_days!$C:$C,N$4)</f>
        <v>80.900000000000006</v>
      </c>
      <c r="O209" s="13">
        <f>SUMIFS(heating_cooling_degree_days!$F:$F,heating_cooling_degree_days!$A:$A,HDD!$B209,heating_cooling_degree_days!$C:$C,O$4)</f>
        <v>154.6</v>
      </c>
      <c r="P209" s="13">
        <f>SUMIFS(heating_cooling_degree_days!$F:$F,heating_cooling_degree_days!$A:$A,HDD!$B209,heating_cooling_degree_days!$C:$C,P$4)</f>
        <v>116.9</v>
      </c>
      <c r="Q209" s="13">
        <f>SUMIFS(heating_cooling_degree_days!$F:$F,heating_cooling_degree_days!$A:$A,HDD!$B209,heating_cooling_degree_days!$C:$C,Q$4)</f>
        <v>137.30000000000001</v>
      </c>
      <c r="R209" s="13">
        <f>SUMIFS(heating_cooling_degree_days!$F:$F,heating_cooling_degree_days!$A:$A,HDD!$B209,heating_cooling_degree_days!$C:$C,R$4)</f>
        <v>223.9</v>
      </c>
      <c r="S209" s="40">
        <f>'Provincial populations'!$N$68*HDD!C209+'Provincial populations'!$M$68*HDD!F209+'Provincial populations'!$L$68*HDD!I209+'Provincial populations'!$K$68*HDD!J209+'Provincial populations'!$J$68*HDD!M209+'Provincial populations'!$I$68*HDD!N209+'Provincial populations'!$H$68*HDD!O209+'Provincial populations'!$G$68*HDD!P209+'Provincial populations'!$F$68*HDD!Q209+'Provincial populations'!$E$68*HDD!R209</f>
        <v>116.20043577355543</v>
      </c>
    </row>
    <row r="210" spans="1:19" x14ac:dyDescent="0.2">
      <c r="A210" s="4">
        <f t="shared" si="12"/>
        <v>1996</v>
      </c>
      <c r="B210" s="16">
        <v>35339</v>
      </c>
      <c r="C210" s="13">
        <f>SUMIFS(heating_cooling_degree_days!$F:$F,heating_cooling_degree_days!$A:$A,HDD!$B210,heating_cooling_degree_days!$C:$C,C$4)</f>
        <v>258.89999999999998</v>
      </c>
      <c r="D210" s="13">
        <f>SUMIFS(heating_cooling_degree_days!$F:$F,heating_cooling_degree_days!$A:$A,HDD!$B210,heating_cooling_degree_days!$C:$C,D$4)</f>
        <v>462.3</v>
      </c>
      <c r="E210" s="13">
        <f>SUMIFS(heating_cooling_degree_days!$F:$F,heating_cooling_degree_days!$A:$A,HDD!$B210,heating_cooling_degree_days!$C:$C,E$4)</f>
        <v>428.4</v>
      </c>
      <c r="F210" s="18">
        <f t="shared" si="15"/>
        <v>444.82200212657028</v>
      </c>
      <c r="G210" s="13">
        <f>SUMIFS(heating_cooling_degree_days!$F:$F,heating_cooling_degree_days!$A:$A,HDD!$B210,heating_cooling_degree_days!$C:$C,G$4)</f>
        <v>472</v>
      </c>
      <c r="H210" s="13">
        <f>SUMIFS(heating_cooling_degree_days!$F:$F,heating_cooling_degree_days!$A:$A,HDD!$B210,heating_cooling_degree_days!$C:$C,H$4)</f>
        <v>481.4</v>
      </c>
      <c r="I210" s="18">
        <f t="shared" si="13"/>
        <v>477.23143249069176</v>
      </c>
      <c r="J210" s="13">
        <f>SUMIFS(heating_cooling_degree_days!$F:$F,heating_cooling_degree_days!$A:$A,HDD!$B210,heating_cooling_degree_days!$C:$C,J$4)</f>
        <v>392.9</v>
      </c>
      <c r="K210" s="13">
        <f>SUMIFS(heating_cooling_degree_days!$F:$F,heating_cooling_degree_days!$A:$A,HDD!$B210,heating_cooling_degree_days!$C:$C,K$4)</f>
        <v>314.2</v>
      </c>
      <c r="L210" s="13">
        <f>SUMIFS(heating_cooling_degree_days!$F:$F,heating_cooling_degree_days!$A:$A,HDD!$B210,heating_cooling_degree_days!$C:$C,L$4)</f>
        <v>273.10000000000002</v>
      </c>
      <c r="M210" s="18">
        <f t="shared" si="14"/>
        <v>280.35351083883131</v>
      </c>
      <c r="N210" s="13">
        <f>SUMIFS(heating_cooling_degree_days!$F:$F,heating_cooling_degree_days!$A:$A,HDD!$B210,heating_cooling_degree_days!$C:$C,N$4)</f>
        <v>306.39999999999998</v>
      </c>
      <c r="O210" s="13">
        <f>SUMIFS(heating_cooling_degree_days!$F:$F,heating_cooling_degree_days!$A:$A,HDD!$B210,heating_cooling_degree_days!$C:$C,O$4)</f>
        <v>361.6</v>
      </c>
      <c r="P210" s="13">
        <f>SUMIFS(heating_cooling_degree_days!$F:$F,heating_cooling_degree_days!$A:$A,HDD!$B210,heating_cooling_degree_days!$C:$C,P$4)</f>
        <v>327.60000000000002</v>
      </c>
      <c r="Q210" s="13">
        <f>SUMIFS(heating_cooling_degree_days!$F:$F,heating_cooling_degree_days!$A:$A,HDD!$B210,heating_cooling_degree_days!$C:$C,Q$4)</f>
        <v>344.4</v>
      </c>
      <c r="R210" s="13">
        <f>SUMIFS(heating_cooling_degree_days!$F:$F,heating_cooling_degree_days!$A:$A,HDD!$B210,heating_cooling_degree_days!$C:$C,R$4)</f>
        <v>356.2</v>
      </c>
      <c r="S210" s="40">
        <f>'Provincial populations'!$N$68*HDD!C210+'Provincial populations'!$M$68*HDD!F210+'Provincial populations'!$L$68*HDD!I210+'Provincial populations'!$K$68*HDD!J210+'Provincial populations'!$J$68*HDD!M210+'Provincial populations'!$I$68*HDD!N210+'Provincial populations'!$H$68*HDD!O210+'Provincial populations'!$G$68*HDD!P210+'Provincial populations'!$F$68*HDD!Q210+'Provincial populations'!$E$68*HDD!R210</f>
        <v>314.76344316151136</v>
      </c>
    </row>
    <row r="211" spans="1:19" x14ac:dyDescent="0.2">
      <c r="A211" s="4">
        <f t="shared" si="12"/>
        <v>1996</v>
      </c>
      <c r="B211" s="16">
        <v>35370</v>
      </c>
      <c r="C211" s="13">
        <f>SUMIFS(heating_cooling_degree_days!$F:$F,heating_cooling_degree_days!$A:$A,HDD!$B211,heating_cooling_degree_days!$C:$C,C$4)</f>
        <v>378.2</v>
      </c>
      <c r="D211" s="13">
        <f>SUMIFS(heating_cooling_degree_days!$F:$F,heating_cooling_degree_days!$A:$A,HDD!$B211,heating_cooling_degree_days!$C:$C,D$4)</f>
        <v>908.4</v>
      </c>
      <c r="E211" s="13">
        <f>SUMIFS(heating_cooling_degree_days!$F:$F,heating_cooling_degree_days!$A:$A,HDD!$B211,heating_cooling_degree_days!$C:$C,E$4)</f>
        <v>830.7</v>
      </c>
      <c r="F211" s="18">
        <f t="shared" si="15"/>
        <v>868.33981018390887</v>
      </c>
      <c r="G211" s="13">
        <f>SUMIFS(heating_cooling_degree_days!$F:$F,heating_cooling_degree_days!$A:$A,HDD!$B211,heating_cooling_degree_days!$C:$C,G$4)</f>
        <v>895</v>
      </c>
      <c r="H211" s="13">
        <f>SUMIFS(heating_cooling_degree_days!$F:$F,heating_cooling_degree_days!$A:$A,HDD!$B211,heating_cooling_degree_days!$C:$C,H$4)</f>
        <v>918.1</v>
      </c>
      <c r="I211" s="18">
        <f t="shared" si="13"/>
        <v>907.85596707818922</v>
      </c>
      <c r="J211" s="13">
        <f>SUMIFS(heating_cooling_degree_days!$F:$F,heating_cooling_degree_days!$A:$A,HDD!$B211,heating_cooling_degree_days!$C:$C,J$4)</f>
        <v>895.8</v>
      </c>
      <c r="K211" s="13">
        <f>SUMIFS(heating_cooling_degree_days!$F:$F,heating_cooling_degree_days!$A:$A,HDD!$B211,heating_cooling_degree_days!$C:$C,K$4)</f>
        <v>575.20000000000005</v>
      </c>
      <c r="L211" s="13">
        <f>SUMIFS(heating_cooling_degree_days!$F:$F,heating_cooling_degree_days!$A:$A,HDD!$B211,heating_cooling_degree_days!$C:$C,L$4)</f>
        <v>512.1</v>
      </c>
      <c r="M211" s="18">
        <f t="shared" si="14"/>
        <v>523.23616870876526</v>
      </c>
      <c r="N211" s="13">
        <f>SUMIFS(heating_cooling_degree_days!$F:$F,heating_cooling_degree_days!$A:$A,HDD!$B211,heating_cooling_degree_days!$C:$C,N$4)</f>
        <v>552.9</v>
      </c>
      <c r="O211" s="13">
        <f>SUMIFS(heating_cooling_degree_days!$F:$F,heating_cooling_degree_days!$A:$A,HDD!$B211,heating_cooling_degree_days!$C:$C,O$4)</f>
        <v>520.5</v>
      </c>
      <c r="P211" s="13">
        <f>SUMIFS(heating_cooling_degree_days!$F:$F,heating_cooling_degree_days!$A:$A,HDD!$B211,heating_cooling_degree_days!$C:$C,P$4)</f>
        <v>445.8</v>
      </c>
      <c r="Q211" s="13">
        <f>SUMIFS(heating_cooling_degree_days!$F:$F,heating_cooling_degree_days!$A:$A,HDD!$B211,heating_cooling_degree_days!$C:$C,Q$4)</f>
        <v>479.4</v>
      </c>
      <c r="R211" s="13">
        <f>SUMIFS(heating_cooling_degree_days!$F:$F,heating_cooling_degree_days!$A:$A,HDD!$B211,heating_cooling_degree_days!$C:$C,R$4)</f>
        <v>443.2</v>
      </c>
      <c r="S211" s="40">
        <f>'Provincial populations'!$N$68*HDD!C211+'Provincial populations'!$M$68*HDD!F211+'Provincial populations'!$L$68*HDD!I211+'Provincial populations'!$K$68*HDD!J211+'Provincial populations'!$J$68*HDD!M211+'Provincial populations'!$I$68*HDD!N211+'Provincial populations'!$H$68*HDD!O211+'Provincial populations'!$G$68*HDD!P211+'Provincial populations'!$F$68*HDD!Q211+'Provincial populations'!$E$68*HDD!R211</f>
        <v>565.40447707005978</v>
      </c>
    </row>
    <row r="212" spans="1:19" x14ac:dyDescent="0.2">
      <c r="A212" s="4">
        <f t="shared" si="12"/>
        <v>1996</v>
      </c>
      <c r="B212" s="16">
        <v>35400</v>
      </c>
      <c r="C212" s="13">
        <f>SUMIFS(heating_cooling_degree_days!$F:$F,heating_cooling_degree_days!$A:$A,HDD!$B212,heating_cooling_degree_days!$C:$C,C$4)</f>
        <v>513.9</v>
      </c>
      <c r="D212" s="13">
        <f>SUMIFS(heating_cooling_degree_days!$F:$F,heating_cooling_degree_days!$A:$A,HDD!$B212,heating_cooling_degree_days!$C:$C,D$4)</f>
        <v>1091.5999999999999</v>
      </c>
      <c r="E212" s="13">
        <f>SUMIFS(heating_cooling_degree_days!$F:$F,heating_cooling_degree_days!$A:$A,HDD!$B212,heating_cooling_degree_days!$C:$C,E$4)</f>
        <v>1000.5</v>
      </c>
      <c r="F212" s="18">
        <f t="shared" si="15"/>
        <v>1044.6311030598981</v>
      </c>
      <c r="G212" s="13">
        <f>SUMIFS(heating_cooling_degree_days!$F:$F,heating_cooling_degree_days!$A:$A,HDD!$B212,heating_cooling_degree_days!$C:$C,G$4)</f>
        <v>1130.7</v>
      </c>
      <c r="H212" s="13">
        <f>SUMIFS(heating_cooling_degree_days!$F:$F,heating_cooling_degree_days!$A:$A,HDD!$B212,heating_cooling_degree_days!$C:$C,H$4)</f>
        <v>1160.5999999999999</v>
      </c>
      <c r="I212" s="18">
        <f t="shared" si="13"/>
        <v>1147.3404076033705</v>
      </c>
      <c r="J212" s="13">
        <f>SUMIFS(heating_cooling_degree_days!$F:$F,heating_cooling_degree_days!$A:$A,HDD!$B212,heating_cooling_degree_days!$C:$C,J$4)</f>
        <v>1127.0999999999999</v>
      </c>
      <c r="K212" s="13">
        <f>SUMIFS(heating_cooling_degree_days!$F:$F,heating_cooling_degree_days!$A:$A,HDD!$B212,heating_cooling_degree_days!$C:$C,K$4)</f>
        <v>634.70000000000005</v>
      </c>
      <c r="L212" s="13">
        <f>SUMIFS(heating_cooling_degree_days!$F:$F,heating_cooling_degree_days!$A:$A,HDD!$B212,heating_cooling_degree_days!$C:$C,L$4)</f>
        <v>571.6</v>
      </c>
      <c r="M212" s="18">
        <f t="shared" si="14"/>
        <v>582.73616870876538</v>
      </c>
      <c r="N212" s="13">
        <f>SUMIFS(heating_cooling_degree_days!$F:$F,heating_cooling_degree_days!$A:$A,HDD!$B212,heating_cooling_degree_days!$C:$C,N$4)</f>
        <v>598.1</v>
      </c>
      <c r="O212" s="13">
        <f>SUMIFS(heating_cooling_degree_days!$F:$F,heating_cooling_degree_days!$A:$A,HDD!$B212,heating_cooling_degree_days!$C:$C,O$4)</f>
        <v>574.4</v>
      </c>
      <c r="P212" s="13">
        <f>SUMIFS(heating_cooling_degree_days!$F:$F,heating_cooling_degree_days!$A:$A,HDD!$B212,heating_cooling_degree_days!$C:$C,P$4)</f>
        <v>537.4</v>
      </c>
      <c r="Q212" s="13">
        <f>SUMIFS(heating_cooling_degree_days!$F:$F,heating_cooling_degree_days!$A:$A,HDD!$B212,heating_cooling_degree_days!$C:$C,Q$4)</f>
        <v>562.20000000000005</v>
      </c>
      <c r="R212" s="13">
        <f>SUMIFS(heating_cooling_degree_days!$F:$F,heating_cooling_degree_days!$A:$A,HDD!$B212,heating_cooling_degree_days!$C:$C,R$4)</f>
        <v>538.29999999999995</v>
      </c>
      <c r="S212" s="40">
        <f>'Provincial populations'!$N$68*HDD!C212+'Provincial populations'!$M$68*HDD!F212+'Provincial populations'!$L$68*HDD!I212+'Provincial populations'!$K$68*HDD!J212+'Provincial populations'!$J$68*HDD!M212+'Provincial populations'!$I$68*HDD!N212+'Provincial populations'!$H$68*HDD!O212+'Provincial populations'!$G$68*HDD!P212+'Provincial populations'!$F$68*HDD!Q212+'Provincial populations'!$E$68*HDD!R212</f>
        <v>656.54373123305663</v>
      </c>
    </row>
    <row r="213" spans="1:19" x14ac:dyDescent="0.2">
      <c r="A213" s="4">
        <f t="shared" si="12"/>
        <v>1997</v>
      </c>
      <c r="B213" s="16">
        <v>35431</v>
      </c>
      <c r="C213" s="13">
        <f>SUMIFS(heating_cooling_degree_days!$F:$F,heating_cooling_degree_days!$A:$A,HDD!$B213,heating_cooling_degree_days!$C:$C,C$4)</f>
        <v>437.4</v>
      </c>
      <c r="D213" s="13">
        <f>SUMIFS(heating_cooling_degree_days!$F:$F,heating_cooling_degree_days!$A:$A,HDD!$B213,heating_cooling_degree_days!$C:$C,D$4)</f>
        <v>1072.5</v>
      </c>
      <c r="E213" s="13">
        <f>SUMIFS(heating_cooling_degree_days!$F:$F,heating_cooling_degree_days!$A:$A,HDD!$B213,heating_cooling_degree_days!$C:$C,E$4)</f>
        <v>944</v>
      </c>
      <c r="F213" s="18">
        <f t="shared" si="15"/>
        <v>1006.2485921316897</v>
      </c>
      <c r="G213" s="13">
        <f>SUMIFS(heating_cooling_degree_days!$F:$F,heating_cooling_degree_days!$A:$A,HDD!$B213,heating_cooling_degree_days!$C:$C,G$4)</f>
        <v>1184.3</v>
      </c>
      <c r="H213" s="13">
        <f>SUMIFS(heating_cooling_degree_days!$F:$F,heating_cooling_degree_days!$A:$A,HDD!$B213,heating_cooling_degree_days!$C:$C,H$4)</f>
        <v>1210.5999999999999</v>
      </c>
      <c r="I213" s="18">
        <f t="shared" si="13"/>
        <v>1198.9368802665099</v>
      </c>
      <c r="J213" s="13">
        <f>SUMIFS(heating_cooling_degree_days!$F:$F,heating_cooling_degree_days!$A:$A,HDD!$B213,heating_cooling_degree_days!$C:$C,J$4)</f>
        <v>1176.7</v>
      </c>
      <c r="K213" s="13">
        <f>SUMIFS(heating_cooling_degree_days!$F:$F,heating_cooling_degree_days!$A:$A,HDD!$B213,heating_cooling_degree_days!$C:$C,K$4)</f>
        <v>923</v>
      </c>
      <c r="L213" s="13">
        <f>SUMIFS(heating_cooling_degree_days!$F:$F,heating_cooling_degree_days!$A:$A,HDD!$B213,heating_cooling_degree_days!$C:$C,L$4)</f>
        <v>756.6</v>
      </c>
      <c r="M213" s="18">
        <f t="shared" si="14"/>
        <v>785.96701225259187</v>
      </c>
      <c r="N213" s="13">
        <f>SUMIFS(heating_cooling_degree_days!$F:$F,heating_cooling_degree_days!$A:$A,HDD!$B213,heating_cooling_degree_days!$C:$C,N$4)</f>
        <v>881.8</v>
      </c>
      <c r="O213" s="13">
        <f>SUMIFS(heating_cooling_degree_days!$F:$F,heating_cooling_degree_days!$A:$A,HDD!$B213,heating_cooling_degree_days!$C:$C,O$4)</f>
        <v>804.8</v>
      </c>
      <c r="P213" s="13">
        <f>SUMIFS(heating_cooling_degree_days!$F:$F,heating_cooling_degree_days!$A:$A,HDD!$B213,heating_cooling_degree_days!$C:$C,P$4)</f>
        <v>747</v>
      </c>
      <c r="Q213" s="13">
        <f>SUMIFS(heating_cooling_degree_days!$F:$F,heating_cooling_degree_days!$A:$A,HDD!$B213,heating_cooling_degree_days!$C:$C,Q$4)</f>
        <v>793.6</v>
      </c>
      <c r="R213" s="13">
        <f>SUMIFS(heating_cooling_degree_days!$F:$F,heating_cooling_degree_days!$A:$A,HDD!$B213,heating_cooling_degree_days!$C:$C,R$4)</f>
        <v>697.7</v>
      </c>
      <c r="S213" s="40">
        <f>'Provincial populations'!$N$69*HDD!C213+'Provincial populations'!$M$69*HDD!F213+'Provincial populations'!$L$69*HDD!I213+'Provincial populations'!$K$69*HDD!J213+'Provincial populations'!$J$69*HDD!M213+'Provincial populations'!$I$69*HDD!N213+'Provincial populations'!$H$69*HDD!O213+'Provincial populations'!$G$69*HDD!P213+'Provincial populations'!$F$69*HDD!Q213+'Provincial populations'!$E$69*HDD!R213</f>
        <v>808.05794454095019</v>
      </c>
    </row>
    <row r="214" spans="1:19" x14ac:dyDescent="0.2">
      <c r="A214" s="4">
        <f t="shared" si="12"/>
        <v>1997</v>
      </c>
      <c r="B214" s="16">
        <v>35462</v>
      </c>
      <c r="C214" s="13">
        <f>SUMIFS(heating_cooling_degree_days!$F:$F,heating_cooling_degree_days!$A:$A,HDD!$B214,heating_cooling_degree_days!$C:$C,C$4)</f>
        <v>365.3</v>
      </c>
      <c r="D214" s="13">
        <f>SUMIFS(heating_cooling_degree_days!$F:$F,heating_cooling_degree_days!$A:$A,HDD!$B214,heating_cooling_degree_days!$C:$C,D$4)</f>
        <v>673.3</v>
      </c>
      <c r="E214" s="13">
        <f>SUMIFS(heating_cooling_degree_days!$F:$F,heating_cooling_degree_days!$A:$A,HDD!$B214,heating_cooling_degree_days!$C:$C,E$4)</f>
        <v>583.1</v>
      </c>
      <c r="F214" s="18">
        <f t="shared" si="15"/>
        <v>626.79512070255578</v>
      </c>
      <c r="G214" s="13">
        <f>SUMIFS(heating_cooling_degree_days!$F:$F,heating_cooling_degree_days!$A:$A,HDD!$B214,heating_cooling_degree_days!$C:$C,G$4)</f>
        <v>809.8</v>
      </c>
      <c r="H214" s="13">
        <f>SUMIFS(heating_cooling_degree_days!$F:$F,heating_cooling_degree_days!$A:$A,HDD!$B214,heating_cooling_degree_days!$C:$C,H$4)</f>
        <v>821.6</v>
      </c>
      <c r="I214" s="18">
        <f t="shared" si="13"/>
        <v>816.36711738193219</v>
      </c>
      <c r="J214" s="13">
        <f>SUMIFS(heating_cooling_degree_days!$F:$F,heating_cooling_degree_days!$A:$A,HDD!$B214,heating_cooling_degree_days!$C:$C,J$4)</f>
        <v>891.8</v>
      </c>
      <c r="K214" s="13">
        <f>SUMIFS(heating_cooling_degree_days!$F:$F,heating_cooling_degree_days!$A:$A,HDD!$B214,heating_cooling_degree_days!$C:$C,K$4)</f>
        <v>736.4</v>
      </c>
      <c r="L214" s="13">
        <f>SUMIFS(heating_cooling_degree_days!$F:$F,heating_cooling_degree_days!$A:$A,HDD!$B214,heating_cooling_degree_days!$C:$C,L$4)</f>
        <v>593</v>
      </c>
      <c r="M214" s="18">
        <f t="shared" si="14"/>
        <v>618.30786993402444</v>
      </c>
      <c r="N214" s="13">
        <f>SUMIFS(heating_cooling_degree_days!$F:$F,heating_cooling_degree_days!$A:$A,HDD!$B214,heating_cooling_degree_days!$C:$C,N$4)</f>
        <v>725.3</v>
      </c>
      <c r="O214" s="13">
        <f>SUMIFS(heating_cooling_degree_days!$F:$F,heating_cooling_degree_days!$A:$A,HDD!$B214,heating_cooling_degree_days!$C:$C,O$4)</f>
        <v>703.5</v>
      </c>
      <c r="P214" s="13">
        <f>SUMIFS(heating_cooling_degree_days!$F:$F,heating_cooling_degree_days!$A:$A,HDD!$B214,heating_cooling_degree_days!$C:$C,P$4)</f>
        <v>647.29999999999995</v>
      </c>
      <c r="Q214" s="13">
        <f>SUMIFS(heating_cooling_degree_days!$F:$F,heating_cooling_degree_days!$A:$A,HDD!$B214,heating_cooling_degree_days!$C:$C,Q$4)</f>
        <v>740.6</v>
      </c>
      <c r="R214" s="13">
        <f>SUMIFS(heating_cooling_degree_days!$F:$F,heating_cooling_degree_days!$A:$A,HDD!$B214,heating_cooling_degree_days!$C:$C,R$4)</f>
        <v>685.3</v>
      </c>
      <c r="S214" s="40">
        <f>'Provincial populations'!$N$69*HDD!C214+'Provincial populations'!$M$69*HDD!F214+'Provincial populations'!$L$69*HDD!I214+'Provincial populations'!$K$69*HDD!J214+'Provincial populations'!$J$69*HDD!M214+'Provincial populations'!$I$69*HDD!N214+'Provincial populations'!$H$69*HDD!O214+'Provincial populations'!$G$69*HDD!P214+'Provincial populations'!$F$69*HDD!Q214+'Provincial populations'!$E$69*HDD!R214</f>
        <v>631.64758600596144</v>
      </c>
    </row>
    <row r="215" spans="1:19" x14ac:dyDescent="0.2">
      <c r="A215" s="4">
        <f t="shared" si="12"/>
        <v>1997</v>
      </c>
      <c r="B215" s="16">
        <v>35490</v>
      </c>
      <c r="C215" s="13">
        <f>SUMIFS(heating_cooling_degree_days!$F:$F,heating_cooling_degree_days!$A:$A,HDD!$B215,heating_cooling_degree_days!$C:$C,C$4)</f>
        <v>362.4</v>
      </c>
      <c r="D215" s="13">
        <f>SUMIFS(heating_cooling_degree_days!$F:$F,heating_cooling_degree_days!$A:$A,HDD!$B215,heating_cooling_degree_days!$C:$C,D$4)</f>
        <v>796.5</v>
      </c>
      <c r="E215" s="13">
        <f>SUMIFS(heating_cooling_degree_days!$F:$F,heating_cooling_degree_days!$A:$A,HDD!$B215,heating_cooling_degree_days!$C:$C,E$4)</f>
        <v>682.9</v>
      </c>
      <c r="F215" s="18">
        <f t="shared" si="15"/>
        <v>737.93066199346276</v>
      </c>
      <c r="G215" s="13">
        <f>SUMIFS(heating_cooling_degree_days!$F:$F,heating_cooling_degree_days!$A:$A,HDD!$B215,heating_cooling_degree_days!$C:$C,G$4)</f>
        <v>858.9</v>
      </c>
      <c r="H215" s="13">
        <f>SUMIFS(heating_cooling_degree_days!$F:$F,heating_cooling_degree_days!$A:$A,HDD!$B215,heating_cooling_degree_days!$C:$C,H$4)</f>
        <v>860</v>
      </c>
      <c r="I215" s="18">
        <f t="shared" si="13"/>
        <v>859.5121889084852</v>
      </c>
      <c r="J215" s="13">
        <f>SUMIFS(heating_cooling_degree_days!$F:$F,heating_cooling_degree_days!$A:$A,HDD!$B215,heating_cooling_degree_days!$C:$C,J$4)</f>
        <v>882.2</v>
      </c>
      <c r="K215" s="13">
        <f>SUMIFS(heating_cooling_degree_days!$F:$F,heating_cooling_degree_days!$A:$A,HDD!$B215,heating_cooling_degree_days!$C:$C,K$4)</f>
        <v>678.3</v>
      </c>
      <c r="L215" s="13">
        <f>SUMIFS(heating_cooling_degree_days!$F:$F,heating_cooling_degree_days!$A:$A,HDD!$B215,heating_cooling_degree_days!$C:$C,L$4)</f>
        <v>600</v>
      </c>
      <c r="M215" s="18">
        <f t="shared" si="14"/>
        <v>613.81873232799239</v>
      </c>
      <c r="N215" s="13">
        <f>SUMIFS(heating_cooling_degree_days!$F:$F,heating_cooling_degree_days!$A:$A,HDD!$B215,heating_cooling_degree_days!$C:$C,N$4)</f>
        <v>695.9</v>
      </c>
      <c r="O215" s="13">
        <f>SUMIFS(heating_cooling_degree_days!$F:$F,heating_cooling_degree_days!$A:$A,HDD!$B215,heating_cooling_degree_days!$C:$C,O$4)</f>
        <v>722.3</v>
      </c>
      <c r="P215" s="13">
        <f>SUMIFS(heating_cooling_degree_days!$F:$F,heating_cooling_degree_days!$A:$A,HDD!$B215,heating_cooling_degree_days!$C:$C,P$4)</f>
        <v>686.2</v>
      </c>
      <c r="Q215" s="13">
        <f>SUMIFS(heating_cooling_degree_days!$F:$F,heating_cooling_degree_days!$A:$A,HDD!$B215,heating_cooling_degree_days!$C:$C,Q$4)</f>
        <v>739</v>
      </c>
      <c r="R215" s="13">
        <f>SUMIFS(heating_cooling_degree_days!$F:$F,heating_cooling_degree_days!$A:$A,HDD!$B215,heating_cooling_degree_days!$C:$C,R$4)</f>
        <v>731.1</v>
      </c>
      <c r="S215" s="40">
        <f>'Provincial populations'!$N$69*HDD!C215+'Provincial populations'!$M$69*HDD!F215+'Provincial populations'!$L$69*HDD!I215+'Provincial populations'!$K$69*HDD!J215+'Provincial populations'!$J$69*HDD!M215+'Provincial populations'!$I$69*HDD!N215+'Provincial populations'!$H$69*HDD!O215+'Provincial populations'!$G$69*HDD!P215+'Provincial populations'!$F$69*HDD!Q215+'Provincial populations'!$E$69*HDD!R215</f>
        <v>636.57008526987056</v>
      </c>
    </row>
    <row r="216" spans="1:19" x14ac:dyDescent="0.2">
      <c r="A216" s="4">
        <f t="shared" si="12"/>
        <v>1997</v>
      </c>
      <c r="B216" s="16">
        <v>35521</v>
      </c>
      <c r="C216" s="13">
        <f>SUMIFS(heating_cooling_degree_days!$F:$F,heating_cooling_degree_days!$A:$A,HDD!$B216,heating_cooling_degree_days!$C:$C,C$4)</f>
        <v>266.7</v>
      </c>
      <c r="D216" s="13">
        <f>SUMIFS(heating_cooling_degree_days!$F:$F,heating_cooling_degree_days!$A:$A,HDD!$B216,heating_cooling_degree_days!$C:$C,D$4)</f>
        <v>489.7</v>
      </c>
      <c r="E216" s="13">
        <f>SUMIFS(heating_cooling_degree_days!$F:$F,heating_cooling_degree_days!$A:$A,HDD!$B216,heating_cooling_degree_days!$C:$C,E$4)</f>
        <v>474</v>
      </c>
      <c r="F216" s="18">
        <f t="shared" si="15"/>
        <v>481.60547001142044</v>
      </c>
      <c r="G216" s="13">
        <f>SUMIFS(heating_cooling_degree_days!$F:$F,heating_cooling_degree_days!$A:$A,HDD!$B216,heating_cooling_degree_days!$C:$C,G$4)</f>
        <v>487.2</v>
      </c>
      <c r="H216" s="13">
        <f>SUMIFS(heating_cooling_degree_days!$F:$F,heating_cooling_degree_days!$A:$A,HDD!$B216,heating_cooling_degree_days!$C:$C,H$4)</f>
        <v>473.3</v>
      </c>
      <c r="I216" s="18">
        <f t="shared" si="13"/>
        <v>479.46415833823244</v>
      </c>
      <c r="J216" s="13">
        <f>SUMIFS(heating_cooling_degree_days!$F:$F,heating_cooling_degree_days!$A:$A,HDD!$B216,heating_cooling_degree_days!$C:$C,J$4)</f>
        <v>563.4</v>
      </c>
      <c r="K216" s="13">
        <f>SUMIFS(heating_cooling_degree_days!$F:$F,heating_cooling_degree_days!$A:$A,HDD!$B216,heating_cooling_degree_days!$C:$C,K$4)</f>
        <v>378.6</v>
      </c>
      <c r="L216" s="13">
        <f>SUMIFS(heating_cooling_degree_days!$F:$F,heating_cooling_degree_days!$A:$A,HDD!$B216,heating_cooling_degree_days!$C:$C,L$4)</f>
        <v>366.8</v>
      </c>
      <c r="M216" s="18">
        <f t="shared" si="14"/>
        <v>368.88251649387371</v>
      </c>
      <c r="N216" s="13">
        <f>SUMIFS(heating_cooling_degree_days!$F:$F,heating_cooling_degree_days!$A:$A,HDD!$B216,heating_cooling_degree_days!$C:$C,N$4)</f>
        <v>397.2</v>
      </c>
      <c r="O216" s="13">
        <f>SUMIFS(heating_cooling_degree_days!$F:$F,heating_cooling_degree_days!$A:$A,HDD!$B216,heating_cooling_degree_days!$C:$C,O$4)</f>
        <v>492.8</v>
      </c>
      <c r="P216" s="13">
        <f>SUMIFS(heating_cooling_degree_days!$F:$F,heating_cooling_degree_days!$A:$A,HDD!$B216,heating_cooling_degree_days!$C:$C,P$4)</f>
        <v>467.6</v>
      </c>
      <c r="Q216" s="13">
        <f>SUMIFS(heating_cooling_degree_days!$F:$F,heating_cooling_degree_days!$A:$A,HDD!$B216,heating_cooling_degree_days!$C:$C,Q$4)</f>
        <v>527.70000000000005</v>
      </c>
      <c r="R216" s="13">
        <f>SUMIFS(heating_cooling_degree_days!$F:$F,heating_cooling_degree_days!$A:$A,HDD!$B216,heating_cooling_degree_days!$C:$C,R$4)</f>
        <v>540</v>
      </c>
      <c r="S216" s="40">
        <f>'Provincial populations'!$N$69*HDD!C216+'Provincial populations'!$M$69*HDD!F216+'Provincial populations'!$L$69*HDD!I216+'Provincial populations'!$K$69*HDD!J216+'Provincial populations'!$J$69*HDD!M216+'Provincial populations'!$I$69*HDD!N216+'Provincial populations'!$H$69*HDD!O216+'Provincial populations'!$G$69*HDD!P216+'Provincial populations'!$F$69*HDD!Q216+'Provincial populations'!$E$69*HDD!R216</f>
        <v>392.94513970921906</v>
      </c>
    </row>
    <row r="217" spans="1:19" x14ac:dyDescent="0.2">
      <c r="A217" s="4">
        <f t="shared" si="12"/>
        <v>1997</v>
      </c>
      <c r="B217" s="16">
        <v>35551</v>
      </c>
      <c r="C217" s="13">
        <f>SUMIFS(heating_cooling_degree_days!$F:$F,heating_cooling_degree_days!$A:$A,HDD!$B217,heating_cooling_degree_days!$C:$C,C$4)</f>
        <v>127.2</v>
      </c>
      <c r="D217" s="13">
        <f>SUMIFS(heating_cooling_degree_days!$F:$F,heating_cooling_degree_days!$A:$A,HDD!$B217,heating_cooling_degree_days!$C:$C,D$4)</f>
        <v>247.9</v>
      </c>
      <c r="E217" s="13">
        <f>SUMIFS(heating_cooling_degree_days!$F:$F,heating_cooling_degree_days!$A:$A,HDD!$B217,heating_cooling_degree_days!$C:$C,E$4)</f>
        <v>271.5</v>
      </c>
      <c r="F217" s="18">
        <f t="shared" si="15"/>
        <v>260.06757374079473</v>
      </c>
      <c r="G217" s="13">
        <f>SUMIFS(heating_cooling_degree_days!$F:$F,heating_cooling_degree_days!$A:$A,HDD!$B217,heating_cooling_degree_days!$C:$C,G$4)</f>
        <v>235.1</v>
      </c>
      <c r="H217" s="13">
        <f>SUMIFS(heating_cooling_degree_days!$F:$F,heating_cooling_degree_days!$A:$A,HDD!$B217,heating_cooling_degree_days!$C:$C,H$4)</f>
        <v>243.6</v>
      </c>
      <c r="I217" s="18">
        <f t="shared" si="13"/>
        <v>239.83055065647656</v>
      </c>
      <c r="J217" s="13">
        <f>SUMIFS(heating_cooling_degree_days!$F:$F,heating_cooling_degree_days!$A:$A,HDD!$B217,heating_cooling_degree_days!$C:$C,J$4)</f>
        <v>310.60000000000002</v>
      </c>
      <c r="K217" s="13">
        <f>SUMIFS(heating_cooling_degree_days!$F:$F,heating_cooling_degree_days!$A:$A,HDD!$B217,heating_cooling_degree_days!$C:$C,K$4)</f>
        <v>240.5</v>
      </c>
      <c r="L217" s="13">
        <f>SUMIFS(heating_cooling_degree_days!$F:$F,heating_cooling_degree_days!$A:$A,HDD!$B217,heating_cooling_degree_days!$C:$C,L$4)</f>
        <v>260.8</v>
      </c>
      <c r="M217" s="18">
        <f t="shared" si="14"/>
        <v>257.2173656927427</v>
      </c>
      <c r="N217" s="13">
        <f>SUMIFS(heating_cooling_degree_days!$F:$F,heating_cooling_degree_days!$A:$A,HDD!$B217,heating_cooling_degree_days!$C:$C,N$4)</f>
        <v>226</v>
      </c>
      <c r="O217" s="13">
        <f>SUMIFS(heating_cooling_degree_days!$F:$F,heating_cooling_degree_days!$A:$A,HDD!$B217,heating_cooling_degree_days!$C:$C,O$4)</f>
        <v>312</v>
      </c>
      <c r="P217" s="13">
        <f>SUMIFS(heating_cooling_degree_days!$F:$F,heating_cooling_degree_days!$A:$A,HDD!$B217,heating_cooling_degree_days!$C:$C,P$4)</f>
        <v>287.7</v>
      </c>
      <c r="Q217" s="13">
        <f>SUMIFS(heating_cooling_degree_days!$F:$F,heating_cooling_degree_days!$A:$A,HDD!$B217,heating_cooling_degree_days!$C:$C,Q$4)</f>
        <v>299.39999999999998</v>
      </c>
      <c r="R217" s="13">
        <f>SUMIFS(heating_cooling_degree_days!$F:$F,heating_cooling_degree_days!$A:$A,HDD!$B217,heating_cooling_degree_days!$C:$C,R$4)</f>
        <v>380.9</v>
      </c>
      <c r="S217" s="40">
        <f>'Provincial populations'!$N$69*HDD!C217+'Provincial populations'!$M$69*HDD!F217+'Provincial populations'!$L$69*HDD!I217+'Provincial populations'!$K$69*HDD!J217+'Provincial populations'!$J$69*HDD!M217+'Provincial populations'!$I$69*HDD!N217+'Provincial populations'!$H$69*HDD!O217+'Provincial populations'!$G$69*HDD!P217+'Provincial populations'!$F$69*HDD!Q217+'Provincial populations'!$E$69*HDD!R217</f>
        <v>238.10815308135551</v>
      </c>
    </row>
    <row r="218" spans="1:19" x14ac:dyDescent="0.2">
      <c r="A218" s="4">
        <f t="shared" si="12"/>
        <v>1997</v>
      </c>
      <c r="B218" s="16">
        <v>35582</v>
      </c>
      <c r="C218" s="13">
        <f>SUMIFS(heating_cooling_degree_days!$F:$F,heating_cooling_degree_days!$A:$A,HDD!$B218,heating_cooling_degree_days!$C:$C,C$4)</f>
        <v>72.8</v>
      </c>
      <c r="D218" s="13">
        <f>SUMIFS(heating_cooling_degree_days!$F:$F,heating_cooling_degree_days!$A:$A,HDD!$B218,heating_cooling_degree_days!$C:$C,D$4)</f>
        <v>88.1</v>
      </c>
      <c r="E218" s="13">
        <f>SUMIFS(heating_cooling_degree_days!$F:$F,heating_cooling_degree_days!$A:$A,HDD!$B218,heating_cooling_degree_days!$C:$C,E$4)</f>
        <v>127.4</v>
      </c>
      <c r="F218" s="18">
        <f t="shared" si="15"/>
        <v>108.36210372937424</v>
      </c>
      <c r="G218" s="13">
        <f>SUMIFS(heating_cooling_degree_days!$F:$F,heating_cooling_degree_days!$A:$A,HDD!$B218,heating_cooling_degree_days!$C:$C,G$4)</f>
        <v>36.5</v>
      </c>
      <c r="H218" s="13">
        <f>SUMIFS(heating_cooling_degree_days!$F:$F,heating_cooling_degree_days!$A:$A,HDD!$B218,heating_cooling_degree_days!$C:$C,H$4)</f>
        <v>61.9</v>
      </c>
      <c r="I218" s="18">
        <f t="shared" si="13"/>
        <v>50.635998432294727</v>
      </c>
      <c r="J218" s="13">
        <f>SUMIFS(heating_cooling_degree_days!$F:$F,heating_cooling_degree_days!$A:$A,HDD!$B218,heating_cooling_degree_days!$C:$C,J$4)</f>
        <v>26.5</v>
      </c>
      <c r="K218" s="13">
        <f>SUMIFS(heating_cooling_degree_days!$F:$F,heating_cooling_degree_days!$A:$A,HDD!$B218,heating_cooling_degree_days!$C:$C,K$4)</f>
        <v>11.7</v>
      </c>
      <c r="L218" s="13">
        <f>SUMIFS(heating_cooling_degree_days!$F:$F,heating_cooling_degree_days!$A:$A,HDD!$B218,heating_cooling_degree_days!$C:$C,L$4)</f>
        <v>20.6</v>
      </c>
      <c r="M218" s="18">
        <f t="shared" si="14"/>
        <v>19.029288407163055</v>
      </c>
      <c r="N218" s="13">
        <f>SUMIFS(heating_cooling_degree_days!$F:$F,heating_cooling_degree_days!$A:$A,HDD!$B218,heating_cooling_degree_days!$C:$C,N$4)</f>
        <v>10.199999999999999</v>
      </c>
      <c r="O218" s="13">
        <f>SUMIFS(heating_cooling_degree_days!$F:$F,heating_cooling_degree_days!$A:$A,HDD!$B218,heating_cooling_degree_days!$C:$C,O$4)</f>
        <v>136.5</v>
      </c>
      <c r="P218" s="13">
        <f>SUMIFS(heating_cooling_degree_days!$F:$F,heating_cooling_degree_days!$A:$A,HDD!$B218,heating_cooling_degree_days!$C:$C,P$4)</f>
        <v>125.4</v>
      </c>
      <c r="Q218" s="13">
        <f>SUMIFS(heating_cooling_degree_days!$F:$F,heating_cooling_degree_days!$A:$A,HDD!$B218,heating_cooling_degree_days!$C:$C,Q$4)</f>
        <v>152.9</v>
      </c>
      <c r="R218" s="13">
        <f>SUMIFS(heating_cooling_degree_days!$F:$F,heating_cooling_degree_days!$A:$A,HDD!$B218,heating_cooling_degree_days!$C:$C,R$4)</f>
        <v>237.8</v>
      </c>
      <c r="S218" s="40">
        <f>'Provincial populations'!$N$69*HDD!C218+'Provincial populations'!$M$69*HDD!F218+'Provincial populations'!$L$69*HDD!I218+'Provincial populations'!$K$69*HDD!J218+'Provincial populations'!$J$69*HDD!M218+'Provincial populations'!$I$69*HDD!N218+'Provincial populations'!$H$69*HDD!O218+'Provincial populations'!$G$69*HDD!P218+'Provincial populations'!$F$69*HDD!Q218+'Provincial populations'!$E$69*HDD!R218</f>
        <v>44.642181742727722</v>
      </c>
    </row>
    <row r="219" spans="1:19" x14ac:dyDescent="0.2">
      <c r="A219" s="4">
        <f t="shared" si="12"/>
        <v>1997</v>
      </c>
      <c r="B219" s="16">
        <v>35612</v>
      </c>
      <c r="C219" s="13">
        <f>SUMIFS(heating_cooling_degree_days!$F:$F,heating_cooling_degree_days!$A:$A,HDD!$B219,heating_cooling_degree_days!$C:$C,C$4)</f>
        <v>23.3</v>
      </c>
      <c r="D219" s="13">
        <f>SUMIFS(heating_cooling_degree_days!$F:$F,heating_cooling_degree_days!$A:$A,HDD!$B219,heating_cooling_degree_days!$C:$C,D$4)</f>
        <v>60.7</v>
      </c>
      <c r="E219" s="13">
        <f>SUMIFS(heating_cooling_degree_days!$F:$F,heating_cooling_degree_days!$A:$A,HDD!$B219,heating_cooling_degree_days!$C:$C,E$4)</f>
        <v>73.3</v>
      </c>
      <c r="F219" s="18">
        <f t="shared" si="15"/>
        <v>67.196246997203957</v>
      </c>
      <c r="G219" s="13">
        <f>SUMIFS(heating_cooling_degree_days!$F:$F,heating_cooling_degree_days!$A:$A,HDD!$B219,heating_cooling_degree_days!$C:$C,G$4)</f>
        <v>30.5</v>
      </c>
      <c r="H219" s="13">
        <f>SUMIFS(heating_cooling_degree_days!$F:$F,heating_cooling_degree_days!$A:$A,HDD!$B219,heating_cooling_degree_days!$C:$C,H$4)</f>
        <v>33.1</v>
      </c>
      <c r="I219" s="18">
        <f t="shared" si="13"/>
        <v>31.946991965510485</v>
      </c>
      <c r="J219" s="13">
        <f>SUMIFS(heating_cooling_degree_days!$F:$F,heating_cooling_degree_days!$A:$A,HDD!$B219,heating_cooling_degree_days!$C:$C,J$4)</f>
        <v>30.2</v>
      </c>
      <c r="K219" s="13">
        <f>SUMIFS(heating_cooling_degree_days!$F:$F,heating_cooling_degree_days!$A:$A,HDD!$B219,heating_cooling_degree_days!$C:$C,K$4)</f>
        <v>10.5</v>
      </c>
      <c r="L219" s="13">
        <f>SUMIFS(heating_cooling_degree_days!$F:$F,heating_cooling_degree_days!$A:$A,HDD!$B219,heating_cooling_degree_days!$C:$C,L$4)</f>
        <v>12.4</v>
      </c>
      <c r="M219" s="18">
        <f t="shared" si="14"/>
        <v>12.064679547596606</v>
      </c>
      <c r="N219" s="13">
        <f>SUMIFS(heating_cooling_degree_days!$F:$F,heating_cooling_degree_days!$A:$A,HDD!$B219,heating_cooling_degree_days!$C:$C,N$4)</f>
        <v>8</v>
      </c>
      <c r="O219" s="13">
        <f>SUMIFS(heating_cooling_degree_days!$F:$F,heating_cooling_degree_days!$A:$A,HDD!$B219,heating_cooling_degree_days!$C:$C,O$4)</f>
        <v>48.7</v>
      </c>
      <c r="P219" s="13">
        <f>SUMIFS(heating_cooling_degree_days!$F:$F,heating_cooling_degree_days!$A:$A,HDD!$B219,heating_cooling_degree_days!$C:$C,P$4)</f>
        <v>10.8</v>
      </c>
      <c r="Q219" s="13">
        <f>SUMIFS(heating_cooling_degree_days!$F:$F,heating_cooling_degree_days!$A:$A,HDD!$B219,heating_cooling_degree_days!$C:$C,Q$4)</f>
        <v>23.7</v>
      </c>
      <c r="R219" s="13">
        <f>SUMIFS(heating_cooling_degree_days!$F:$F,heating_cooling_degree_days!$A:$A,HDD!$B219,heating_cooling_degree_days!$C:$C,R$4)</f>
        <v>95.5</v>
      </c>
      <c r="S219" s="40">
        <f>'Provincial populations'!$N$69*HDD!C219+'Provincial populations'!$M$69*HDD!F219+'Provincial populations'!$L$69*HDD!I219+'Provincial populations'!$K$69*HDD!J219+'Provincial populations'!$J$69*HDD!M219+'Provincial populations'!$I$69*HDD!N219+'Provincial populations'!$H$69*HDD!O219+'Provincial populations'!$G$69*HDD!P219+'Provincial populations'!$F$69*HDD!Q219+'Provincial populations'!$E$69*HDD!R219</f>
        <v>21.574193213185328</v>
      </c>
    </row>
    <row r="220" spans="1:19" x14ac:dyDescent="0.2">
      <c r="A220" s="4">
        <f t="shared" si="12"/>
        <v>1997</v>
      </c>
      <c r="B220" s="16">
        <v>35643</v>
      </c>
      <c r="C220" s="13">
        <f>SUMIFS(heating_cooling_degree_days!$F:$F,heating_cooling_degree_days!$A:$A,HDD!$B220,heating_cooling_degree_days!$C:$C,C$4)</f>
        <v>8.1</v>
      </c>
      <c r="D220" s="13">
        <f>SUMIFS(heating_cooling_degree_days!$F:$F,heating_cooling_degree_days!$A:$A,HDD!$B220,heating_cooling_degree_days!$C:$C,D$4)</f>
        <v>60.9</v>
      </c>
      <c r="E220" s="13">
        <f>SUMIFS(heating_cooling_degree_days!$F:$F,heating_cooling_degree_days!$A:$A,HDD!$B220,heating_cooling_degree_days!$C:$C,E$4)</f>
        <v>83.1</v>
      </c>
      <c r="F220" s="18">
        <f t="shared" si="15"/>
        <v>72.345768518883148</v>
      </c>
      <c r="G220" s="13">
        <f>SUMIFS(heating_cooling_degree_days!$F:$F,heating_cooling_degree_days!$A:$A,HDD!$B220,heating_cooling_degree_days!$C:$C,G$4)</f>
        <v>46.6</v>
      </c>
      <c r="H220" s="13">
        <f>SUMIFS(heating_cooling_degree_days!$F:$F,heating_cooling_degree_days!$A:$A,HDD!$B220,heating_cooling_degree_days!$C:$C,H$4)</f>
        <v>56.8</v>
      </c>
      <c r="I220" s="18">
        <f t="shared" si="13"/>
        <v>52.276660787771903</v>
      </c>
      <c r="J220" s="13">
        <f>SUMIFS(heating_cooling_degree_days!$F:$F,heating_cooling_degree_days!$A:$A,HDD!$B220,heating_cooling_degree_days!$C:$C,J$4)</f>
        <v>44.7</v>
      </c>
      <c r="K220" s="13">
        <f>SUMIFS(heating_cooling_degree_days!$F:$F,heating_cooling_degree_days!$A:$A,HDD!$B220,heating_cooling_degree_days!$C:$C,K$4)</f>
        <v>14.3</v>
      </c>
      <c r="L220" s="13">
        <f>SUMIFS(heating_cooling_degree_days!$F:$F,heating_cooling_degree_days!$A:$A,HDD!$B220,heating_cooling_degree_days!$C:$C,L$4)</f>
        <v>17</v>
      </c>
      <c r="M220" s="18">
        <f t="shared" si="14"/>
        <v>16.523491988689916</v>
      </c>
      <c r="N220" s="13">
        <f>SUMIFS(heating_cooling_degree_days!$F:$F,heating_cooling_degree_days!$A:$A,HDD!$B220,heating_cooling_degree_days!$C:$C,N$4)</f>
        <v>10.5</v>
      </c>
      <c r="O220" s="13">
        <f>SUMIFS(heating_cooling_degree_days!$F:$F,heating_cooling_degree_days!$A:$A,HDD!$B220,heating_cooling_degree_days!$C:$C,O$4)</f>
        <v>53.6</v>
      </c>
      <c r="P220" s="13">
        <f>SUMIFS(heating_cooling_degree_days!$F:$F,heating_cooling_degree_days!$A:$A,HDD!$B220,heating_cooling_degree_days!$C:$C,P$4)</f>
        <v>23.9</v>
      </c>
      <c r="Q220" s="13">
        <f>SUMIFS(heating_cooling_degree_days!$F:$F,heating_cooling_degree_days!$A:$A,HDD!$B220,heating_cooling_degree_days!$C:$C,Q$4)</f>
        <v>44.6</v>
      </c>
      <c r="R220" s="13">
        <f>SUMIFS(heating_cooling_degree_days!$F:$F,heating_cooling_degree_days!$A:$A,HDD!$B220,heating_cooling_degree_days!$C:$C,R$4)</f>
        <v>87.6</v>
      </c>
      <c r="S220" s="40">
        <f>'Provincial populations'!$N$69*HDD!C220+'Provincial populations'!$M$69*HDD!F220+'Provincial populations'!$L$69*HDD!I220+'Provincial populations'!$K$69*HDD!J220+'Provincial populations'!$J$69*HDD!M220+'Provincial populations'!$I$69*HDD!N220+'Provincial populations'!$H$69*HDD!O220+'Provincial populations'!$G$69*HDD!P220+'Provincial populations'!$F$69*HDD!Q220+'Provincial populations'!$E$69*HDD!R220</f>
        <v>24.060783649831979</v>
      </c>
    </row>
    <row r="221" spans="1:19" x14ac:dyDescent="0.2">
      <c r="A221" s="4">
        <f t="shared" si="12"/>
        <v>1997</v>
      </c>
      <c r="B221" s="16">
        <v>35674</v>
      </c>
      <c r="C221" s="13">
        <f>SUMIFS(heating_cooling_degree_days!$F:$F,heating_cooling_degree_days!$A:$A,HDD!$B221,heating_cooling_degree_days!$C:$C,C$4)</f>
        <v>64.099999999999994</v>
      </c>
      <c r="D221" s="13">
        <f>SUMIFS(heating_cooling_degree_days!$F:$F,heating_cooling_degree_days!$A:$A,HDD!$B221,heating_cooling_degree_days!$C:$C,D$4)</f>
        <v>135.4</v>
      </c>
      <c r="E221" s="13">
        <f>SUMIFS(heating_cooling_degree_days!$F:$F,heating_cooling_degree_days!$A:$A,HDD!$B221,heating_cooling_degree_days!$C:$C,E$4)</f>
        <v>148</v>
      </c>
      <c r="F221" s="18">
        <f t="shared" si="15"/>
        <v>141.89624699720395</v>
      </c>
      <c r="G221" s="13">
        <f>SUMIFS(heating_cooling_degree_days!$F:$F,heating_cooling_degree_days!$A:$A,HDD!$B221,heating_cooling_degree_days!$C:$C,G$4)</f>
        <v>126.2</v>
      </c>
      <c r="H221" s="13">
        <f>SUMIFS(heating_cooling_degree_days!$F:$F,heating_cooling_degree_days!$A:$A,HDD!$B221,heating_cooling_degree_days!$C:$C,H$4)</f>
        <v>142.19999999999999</v>
      </c>
      <c r="I221" s="18">
        <f t="shared" si="13"/>
        <v>135.10456594160297</v>
      </c>
      <c r="J221" s="13">
        <f>SUMIFS(heating_cooling_degree_days!$F:$F,heating_cooling_degree_days!$A:$A,HDD!$B221,heating_cooling_degree_days!$C:$C,J$4)</f>
        <v>126.6</v>
      </c>
      <c r="K221" s="13">
        <f>SUMIFS(heating_cooling_degree_days!$F:$F,heating_cooling_degree_days!$A:$A,HDD!$B221,heating_cooling_degree_days!$C:$C,K$4)</f>
        <v>120.6</v>
      </c>
      <c r="L221" s="13">
        <f>SUMIFS(heating_cooling_degree_days!$F:$F,heating_cooling_degree_days!$A:$A,HDD!$B221,heating_cooling_degree_days!$C:$C,L$4)</f>
        <v>87.1</v>
      </c>
      <c r="M221" s="18">
        <f t="shared" si="14"/>
        <v>93.012229029217707</v>
      </c>
      <c r="N221" s="13">
        <f>SUMIFS(heating_cooling_degree_days!$F:$F,heating_cooling_degree_days!$A:$A,HDD!$B221,heating_cooling_degree_days!$C:$C,N$4)</f>
        <v>113.5</v>
      </c>
      <c r="O221" s="13">
        <f>SUMIFS(heating_cooling_degree_days!$F:$F,heating_cooling_degree_days!$A:$A,HDD!$B221,heating_cooling_degree_days!$C:$C,O$4)</f>
        <v>164.2</v>
      </c>
      <c r="P221" s="13">
        <f>SUMIFS(heating_cooling_degree_days!$F:$F,heating_cooling_degree_days!$A:$A,HDD!$B221,heating_cooling_degree_days!$C:$C,P$4)</f>
        <v>106.6</v>
      </c>
      <c r="Q221" s="13">
        <f>SUMIFS(heating_cooling_degree_days!$F:$F,heating_cooling_degree_days!$A:$A,HDD!$B221,heating_cooling_degree_days!$C:$C,Q$4)</f>
        <v>115.7</v>
      </c>
      <c r="R221" s="13">
        <f>SUMIFS(heating_cooling_degree_days!$F:$F,heating_cooling_degree_days!$A:$A,HDD!$B221,heating_cooling_degree_days!$C:$C,R$4)</f>
        <v>170.2</v>
      </c>
      <c r="S221" s="40">
        <f>'Provincial populations'!$N$69*HDD!C221+'Provincial populations'!$M$69*HDD!F221+'Provincial populations'!$L$69*HDD!I221+'Provincial populations'!$K$69*HDD!J221+'Provincial populations'!$J$69*HDD!M221+'Provincial populations'!$I$69*HDD!N221+'Provincial populations'!$H$69*HDD!O221+'Provincial populations'!$G$69*HDD!P221+'Provincial populations'!$F$69*HDD!Q221+'Provincial populations'!$E$69*HDD!R221</f>
        <v>104.94403292702036</v>
      </c>
    </row>
    <row r="222" spans="1:19" x14ac:dyDescent="0.2">
      <c r="A222" s="4">
        <f t="shared" si="12"/>
        <v>1997</v>
      </c>
      <c r="B222" s="16">
        <v>35704</v>
      </c>
      <c r="C222" s="13">
        <f>SUMIFS(heating_cooling_degree_days!$F:$F,heating_cooling_degree_days!$A:$A,HDD!$B222,heating_cooling_degree_days!$C:$C,C$4)</f>
        <v>232.8</v>
      </c>
      <c r="D222" s="13">
        <f>SUMIFS(heating_cooling_degree_days!$F:$F,heating_cooling_degree_days!$A:$A,HDD!$B222,heating_cooling_degree_days!$C:$C,D$4)</f>
        <v>453.9</v>
      </c>
      <c r="E222" s="13">
        <f>SUMIFS(heating_cooling_degree_days!$F:$F,heating_cooling_degree_days!$A:$A,HDD!$B222,heating_cooling_degree_days!$C:$C,E$4)</f>
        <v>411</v>
      </c>
      <c r="F222" s="18">
        <f t="shared" si="15"/>
        <v>431.78182569999603</v>
      </c>
      <c r="G222" s="13">
        <f>SUMIFS(heating_cooling_degree_days!$F:$F,heating_cooling_degree_days!$A:$A,HDD!$B222,heating_cooling_degree_days!$C:$C,G$4)</f>
        <v>421</v>
      </c>
      <c r="H222" s="13">
        <f>SUMIFS(heating_cooling_degree_days!$F:$F,heating_cooling_degree_days!$A:$A,HDD!$B222,heating_cooling_degree_days!$C:$C,H$4)</f>
        <v>434.2</v>
      </c>
      <c r="I222" s="18">
        <f t="shared" si="13"/>
        <v>428.34626690182245</v>
      </c>
      <c r="J222" s="13">
        <f>SUMIFS(heating_cooling_degree_days!$F:$F,heating_cooling_degree_days!$A:$A,HDD!$B222,heating_cooling_degree_days!$C:$C,J$4)</f>
        <v>400.1</v>
      </c>
      <c r="K222" s="13">
        <f>SUMIFS(heating_cooling_degree_days!$F:$F,heating_cooling_degree_days!$A:$A,HDD!$B222,heating_cooling_degree_days!$C:$C,K$4)</f>
        <v>334.2</v>
      </c>
      <c r="L222" s="13">
        <f>SUMIFS(heating_cooling_degree_days!$F:$F,heating_cooling_degree_days!$A:$A,HDD!$B222,heating_cooling_degree_days!$C:$C,L$4)</f>
        <v>266.89999999999998</v>
      </c>
      <c r="M222" s="18">
        <f t="shared" si="14"/>
        <v>278.77740339302545</v>
      </c>
      <c r="N222" s="13">
        <f>SUMIFS(heating_cooling_degree_days!$F:$F,heating_cooling_degree_days!$A:$A,HDD!$B222,heating_cooling_degree_days!$C:$C,N$4)</f>
        <v>312.10000000000002</v>
      </c>
      <c r="O222" s="13">
        <f>SUMIFS(heating_cooling_degree_days!$F:$F,heating_cooling_degree_days!$A:$A,HDD!$B222,heating_cooling_degree_days!$C:$C,O$4)</f>
        <v>390.2</v>
      </c>
      <c r="P222" s="13">
        <f>SUMIFS(heating_cooling_degree_days!$F:$F,heating_cooling_degree_days!$A:$A,HDD!$B222,heating_cooling_degree_days!$C:$C,P$4)</f>
        <v>340.1</v>
      </c>
      <c r="Q222" s="13">
        <f>SUMIFS(heating_cooling_degree_days!$F:$F,heating_cooling_degree_days!$A:$A,HDD!$B222,heating_cooling_degree_days!$C:$C,Q$4)</f>
        <v>349.9</v>
      </c>
      <c r="R222" s="13">
        <f>SUMIFS(heating_cooling_degree_days!$F:$F,heating_cooling_degree_days!$A:$A,HDD!$B222,heating_cooling_degree_days!$C:$C,R$4)</f>
        <v>354</v>
      </c>
      <c r="S222" s="40">
        <f>'Provincial populations'!$N$69*HDD!C222+'Provincial populations'!$M$69*HDD!F222+'Provincial populations'!$L$69*HDD!I222+'Provincial populations'!$K$69*HDD!J222+'Provincial populations'!$J$69*HDD!M222+'Provincial populations'!$I$69*HDD!N222+'Provincial populations'!$H$69*HDD!O222+'Provincial populations'!$G$69*HDD!P222+'Provincial populations'!$F$69*HDD!Q222+'Provincial populations'!$E$69*HDD!R222</f>
        <v>310.48973016499883</v>
      </c>
    </row>
    <row r="223" spans="1:19" x14ac:dyDescent="0.2">
      <c r="A223" s="4">
        <f t="shared" si="12"/>
        <v>1997</v>
      </c>
      <c r="B223" s="16">
        <v>35735</v>
      </c>
      <c r="C223" s="13">
        <f>SUMIFS(heating_cooling_degree_days!$F:$F,heating_cooling_degree_days!$A:$A,HDD!$B223,heating_cooling_degree_days!$C:$C,C$4)</f>
        <v>317.5</v>
      </c>
      <c r="D223" s="13">
        <f>SUMIFS(heating_cooling_degree_days!$F:$F,heating_cooling_degree_days!$A:$A,HDD!$B223,heating_cooling_degree_days!$C:$C,D$4)</f>
        <v>602.4</v>
      </c>
      <c r="E223" s="13">
        <f>SUMIFS(heating_cooling_degree_days!$F:$F,heating_cooling_degree_days!$A:$A,HDD!$B223,heating_cooling_degree_days!$C:$C,E$4)</f>
        <v>585.4</v>
      </c>
      <c r="F223" s="18">
        <f t="shared" si="15"/>
        <v>593.63522230535966</v>
      </c>
      <c r="G223" s="13">
        <f>SUMIFS(heating_cooling_degree_days!$F:$F,heating_cooling_degree_days!$A:$A,HDD!$B223,heating_cooling_degree_days!$C:$C,G$4)</f>
        <v>666.2</v>
      </c>
      <c r="H223" s="13">
        <f>SUMIFS(heating_cooling_degree_days!$F:$F,heating_cooling_degree_days!$A:$A,HDD!$B223,heating_cooling_degree_days!$C:$C,H$4)</f>
        <v>659.8</v>
      </c>
      <c r="I223" s="18">
        <f t="shared" si="13"/>
        <v>662.63817362335885</v>
      </c>
      <c r="J223" s="13">
        <f>SUMIFS(heating_cooling_degree_days!$F:$F,heating_cooling_degree_days!$A:$A,HDD!$B223,heating_cooling_degree_days!$C:$C,J$4)</f>
        <v>710.7</v>
      </c>
      <c r="K223" s="13">
        <f>SUMIFS(heating_cooling_degree_days!$F:$F,heating_cooling_degree_days!$A:$A,HDD!$B223,heating_cooling_degree_days!$C:$C,K$4)</f>
        <v>552.70000000000005</v>
      </c>
      <c r="L223" s="13">
        <f>SUMIFS(heating_cooling_degree_days!$F:$F,heating_cooling_degree_days!$A:$A,HDD!$B223,heating_cooling_degree_days!$C:$C,L$4)</f>
        <v>466.5</v>
      </c>
      <c r="M223" s="18">
        <f t="shared" si="14"/>
        <v>481.71295947219602</v>
      </c>
      <c r="N223" s="13">
        <f>SUMIFS(heating_cooling_degree_days!$F:$F,heating_cooling_degree_days!$A:$A,HDD!$B223,heating_cooling_degree_days!$C:$C,N$4)</f>
        <v>518</v>
      </c>
      <c r="O223" s="13">
        <f>SUMIFS(heating_cooling_degree_days!$F:$F,heating_cooling_degree_days!$A:$A,HDD!$B223,heating_cooling_degree_days!$C:$C,O$4)</f>
        <v>528.79999999999995</v>
      </c>
      <c r="P223" s="13">
        <f>SUMIFS(heating_cooling_degree_days!$F:$F,heating_cooling_degree_days!$A:$A,HDD!$B223,heating_cooling_degree_days!$C:$C,P$4)</f>
        <v>478.6</v>
      </c>
      <c r="Q223" s="13">
        <f>SUMIFS(heating_cooling_degree_days!$F:$F,heating_cooling_degree_days!$A:$A,HDD!$B223,heating_cooling_degree_days!$C:$C,Q$4)</f>
        <v>488.8</v>
      </c>
      <c r="R223" s="13">
        <f>SUMIFS(heating_cooling_degree_days!$F:$F,heating_cooling_degree_days!$A:$A,HDD!$B223,heating_cooling_degree_days!$C:$C,R$4)</f>
        <v>463.6</v>
      </c>
      <c r="S223" s="40">
        <f>'Provincial populations'!$N$69*HDD!C223+'Provincial populations'!$M$69*HDD!F223+'Provincial populations'!$L$69*HDD!I223+'Provincial populations'!$K$69*HDD!J223+'Provincial populations'!$J$69*HDD!M223+'Provincial populations'!$I$69*HDD!N223+'Provincial populations'!$H$69*HDD!O223+'Provincial populations'!$G$69*HDD!P223+'Provincial populations'!$F$69*HDD!Q223+'Provincial populations'!$E$69*HDD!R223</f>
        <v>493.49293055712201</v>
      </c>
    </row>
    <row r="224" spans="1:19" x14ac:dyDescent="0.2">
      <c r="A224" s="4">
        <f t="shared" si="12"/>
        <v>1997</v>
      </c>
      <c r="B224" s="16">
        <v>35765</v>
      </c>
      <c r="C224" s="13">
        <f>SUMIFS(heating_cooling_degree_days!$F:$F,heating_cooling_degree_days!$A:$A,HDD!$B224,heating_cooling_degree_days!$C:$C,C$4)</f>
        <v>407.9</v>
      </c>
      <c r="D224" s="13">
        <f>SUMIFS(heating_cooling_degree_days!$F:$F,heating_cooling_degree_days!$A:$A,HDD!$B224,heating_cooling_degree_days!$C:$C,D$4)</f>
        <v>672</v>
      </c>
      <c r="E224" s="13">
        <f>SUMIFS(heating_cooling_degree_days!$F:$F,heating_cooling_degree_days!$A:$A,HDD!$B224,heating_cooling_degree_days!$C:$C,E$4)</f>
        <v>637.20000000000005</v>
      </c>
      <c r="F224" s="18">
        <f t="shared" si="15"/>
        <v>654.05798448391283</v>
      </c>
      <c r="G224" s="13">
        <f>SUMIFS(heating_cooling_degree_days!$F:$F,heating_cooling_degree_days!$A:$A,HDD!$B224,heating_cooling_degree_days!$C:$C,G$4)</f>
        <v>715.9</v>
      </c>
      <c r="H224" s="13">
        <f>SUMIFS(heating_cooling_degree_days!$F:$F,heating_cooling_degree_days!$A:$A,HDD!$B224,heating_cooling_degree_days!$C:$C,H$4)</f>
        <v>735.3</v>
      </c>
      <c r="I224" s="18">
        <f t="shared" si="13"/>
        <v>726.69678620419359</v>
      </c>
      <c r="J224" s="13">
        <f>SUMIFS(heating_cooling_degree_days!$F:$F,heating_cooling_degree_days!$A:$A,HDD!$B224,heating_cooling_degree_days!$C:$C,J$4)</f>
        <v>722.5</v>
      </c>
      <c r="K224" s="13">
        <f>SUMIFS(heating_cooling_degree_days!$F:$F,heating_cooling_degree_days!$A:$A,HDD!$B224,heating_cooling_degree_days!$C:$C,K$4)</f>
        <v>754.9</v>
      </c>
      <c r="L224" s="13">
        <f>SUMIFS(heating_cooling_degree_days!$F:$F,heating_cooling_degree_days!$A:$A,HDD!$B224,heating_cooling_degree_days!$C:$C,L$4)</f>
        <v>586.20000000000005</v>
      </c>
      <c r="M224" s="18">
        <f t="shared" si="14"/>
        <v>615.97292648444864</v>
      </c>
      <c r="N224" s="13">
        <f>SUMIFS(heating_cooling_degree_days!$F:$F,heating_cooling_degree_days!$A:$A,HDD!$B224,heating_cooling_degree_days!$C:$C,N$4)</f>
        <v>735.7</v>
      </c>
      <c r="O224" s="13">
        <f>SUMIFS(heating_cooling_degree_days!$F:$F,heating_cooling_degree_days!$A:$A,HDD!$B224,heating_cooling_degree_days!$C:$C,O$4)</f>
        <v>738.9</v>
      </c>
      <c r="P224" s="13">
        <f>SUMIFS(heating_cooling_degree_days!$F:$F,heating_cooling_degree_days!$A:$A,HDD!$B224,heating_cooling_degree_days!$C:$C,P$4)</f>
        <v>644.79999999999995</v>
      </c>
      <c r="Q224" s="13">
        <f>SUMIFS(heating_cooling_degree_days!$F:$F,heating_cooling_degree_days!$A:$A,HDD!$B224,heating_cooling_degree_days!$C:$C,Q$4)</f>
        <v>676.4</v>
      </c>
      <c r="R224" s="13">
        <f>SUMIFS(heating_cooling_degree_days!$F:$F,heating_cooling_degree_days!$A:$A,HDD!$B224,heating_cooling_degree_days!$C:$C,R$4)</f>
        <v>610.4</v>
      </c>
      <c r="S224" s="40">
        <f>'Provincial populations'!$N$69*HDD!C224+'Provincial populations'!$M$69*HDD!F224+'Provincial populations'!$L$69*HDD!I224+'Provincial populations'!$K$69*HDD!J224+'Provincial populations'!$J$69*HDD!M224+'Provincial populations'!$I$69*HDD!N224+'Provincial populations'!$H$69*HDD!O224+'Provincial populations'!$G$69*HDD!P224+'Provincial populations'!$F$69*HDD!Q224+'Provincial populations'!$E$69*HDD!R224</f>
        <v>631.16222076165923</v>
      </c>
    </row>
    <row r="225" spans="1:19" x14ac:dyDescent="0.2">
      <c r="A225" s="4">
        <f t="shared" si="12"/>
        <v>1998</v>
      </c>
      <c r="B225" s="16">
        <v>35796</v>
      </c>
      <c r="C225" s="13">
        <f>SUMIFS(heating_cooling_degree_days!$F:$F,heating_cooling_degree_days!$A:$A,HDD!$B225,heating_cooling_degree_days!$C:$C,C$4)</f>
        <v>420</v>
      </c>
      <c r="D225" s="13">
        <f>SUMIFS(heating_cooling_degree_days!$F:$F,heating_cooling_degree_days!$A:$A,HDD!$B225,heating_cooling_degree_days!$C:$C,D$4)</f>
        <v>1129.5</v>
      </c>
      <c r="E225" s="13">
        <f>SUMIFS(heating_cooling_degree_days!$F:$F,heating_cooling_degree_days!$A:$A,HDD!$B225,heating_cooling_degree_days!$C:$C,E$4)</f>
        <v>979.6</v>
      </c>
      <c r="F225" s="18">
        <f t="shared" si="15"/>
        <v>1052.2152837396134</v>
      </c>
      <c r="G225" s="13">
        <f>SUMIFS(heating_cooling_degree_days!$F:$F,heating_cooling_degree_days!$A:$A,HDD!$B225,heating_cooling_degree_days!$C:$C,G$4)</f>
        <v>1083.3</v>
      </c>
      <c r="H225" s="13">
        <f>SUMIFS(heating_cooling_degree_days!$F:$F,heating_cooling_degree_days!$A:$A,HDD!$B225,heating_cooling_degree_days!$C:$C,H$4)</f>
        <v>1128.4000000000001</v>
      </c>
      <c r="I225" s="18">
        <f t="shared" si="13"/>
        <v>1108.3997452478934</v>
      </c>
      <c r="J225" s="13">
        <f>SUMIFS(heating_cooling_degree_days!$F:$F,heating_cooling_degree_days!$A:$A,HDD!$B225,heating_cooling_degree_days!$C:$C,J$4)</f>
        <v>1011.8</v>
      </c>
      <c r="K225" s="13">
        <f>SUMIFS(heating_cooling_degree_days!$F:$F,heating_cooling_degree_days!$A:$A,HDD!$B225,heating_cooling_degree_days!$C:$C,K$4)</f>
        <v>801.6</v>
      </c>
      <c r="L225" s="13">
        <f>SUMIFS(heating_cooling_degree_days!$F:$F,heating_cooling_degree_days!$A:$A,HDD!$B225,heating_cooling_degree_days!$C:$C,L$4)</f>
        <v>624.79999999999995</v>
      </c>
      <c r="M225" s="18">
        <f t="shared" si="14"/>
        <v>656.00245051837885</v>
      </c>
      <c r="N225" s="13">
        <f>SUMIFS(heating_cooling_degree_days!$F:$F,heating_cooling_degree_days!$A:$A,HDD!$B225,heating_cooling_degree_days!$C:$C,N$4)</f>
        <v>785.6</v>
      </c>
      <c r="O225" s="13">
        <f>SUMIFS(heating_cooling_degree_days!$F:$F,heating_cooling_degree_days!$A:$A,HDD!$B225,heating_cooling_degree_days!$C:$C,O$4)</f>
        <v>725.6</v>
      </c>
      <c r="P225" s="13">
        <f>SUMIFS(heating_cooling_degree_days!$F:$F,heating_cooling_degree_days!$A:$A,HDD!$B225,heating_cooling_degree_days!$C:$C,P$4)</f>
        <v>686.4</v>
      </c>
      <c r="Q225" s="13">
        <f>SUMIFS(heating_cooling_degree_days!$F:$F,heating_cooling_degree_days!$A:$A,HDD!$B225,heating_cooling_degree_days!$C:$C,Q$4)</f>
        <v>741.6</v>
      </c>
      <c r="R225" s="13">
        <f>SUMIFS(heating_cooling_degree_days!$F:$F,heating_cooling_degree_days!$A:$A,HDD!$B225,heating_cooling_degree_days!$C:$C,R$4)</f>
        <v>703.2</v>
      </c>
      <c r="S225" s="40">
        <f>'Provincial populations'!$N$70*HDD!C225+'Provincial populations'!$M$70*HDD!F225+'Provincial populations'!$L$70*HDD!I225+'Provincial populations'!$K$70*HDD!J225+'Provincial populations'!$J$70*HDD!M225+'Provincial populations'!$I$70*HDD!N225+'Provincial populations'!$H$70*HDD!O225+'Provincial populations'!$G$70*HDD!P225+'Provincial populations'!$F$70*HDD!Q225+'Provincial populations'!$E$70*HDD!R225</f>
        <v>724.72285270430007</v>
      </c>
    </row>
    <row r="226" spans="1:19" x14ac:dyDescent="0.2">
      <c r="A226" s="4">
        <f t="shared" si="12"/>
        <v>1998</v>
      </c>
      <c r="B226" s="16">
        <v>35827</v>
      </c>
      <c r="C226" s="13">
        <f>SUMIFS(heating_cooling_degree_days!$F:$F,heating_cooling_degree_days!$A:$A,HDD!$B226,heating_cooling_degree_days!$C:$C,C$4)</f>
        <v>305.39999999999998</v>
      </c>
      <c r="D226" s="13">
        <f>SUMIFS(heating_cooling_degree_days!$F:$F,heating_cooling_degree_days!$A:$A,HDD!$B226,heating_cooling_degree_days!$C:$C,D$4)</f>
        <v>677.3</v>
      </c>
      <c r="E226" s="13">
        <f>SUMIFS(heating_cooling_degree_days!$F:$F,heating_cooling_degree_days!$A:$A,HDD!$B226,heating_cooling_degree_days!$C:$C,E$4)</f>
        <v>585.6</v>
      </c>
      <c r="F226" s="18">
        <f t="shared" si="15"/>
        <v>630.02175796479332</v>
      </c>
      <c r="G226" s="13">
        <f>SUMIFS(heating_cooling_degree_days!$F:$F,heating_cooling_degree_days!$A:$A,HDD!$B226,heating_cooling_degree_days!$C:$C,G$4)</f>
        <v>646.6</v>
      </c>
      <c r="H226" s="13">
        <f>SUMIFS(heating_cooling_degree_days!$F:$F,heating_cooling_degree_days!$A:$A,HDD!$B226,heating_cooling_degree_days!$C:$C,H$4)</f>
        <v>661.4</v>
      </c>
      <c r="I226" s="18">
        <f t="shared" si="13"/>
        <v>654.83672349598282</v>
      </c>
      <c r="J226" s="13">
        <f>SUMIFS(heating_cooling_degree_days!$F:$F,heating_cooling_degree_days!$A:$A,HDD!$B226,heating_cooling_degree_days!$C:$C,J$4)</f>
        <v>633.20000000000005</v>
      </c>
      <c r="K226" s="13">
        <f>SUMIFS(heating_cooling_degree_days!$F:$F,heating_cooling_degree_days!$A:$A,HDD!$B226,heating_cooling_degree_days!$C:$C,K$4)</f>
        <v>609.79999999999995</v>
      </c>
      <c r="L226" s="13">
        <f>SUMIFS(heating_cooling_degree_days!$F:$F,heating_cooling_degree_days!$A:$A,HDD!$B226,heating_cooling_degree_days!$C:$C,L$4)</f>
        <v>512.20000000000005</v>
      </c>
      <c r="M226" s="18">
        <f t="shared" si="14"/>
        <v>529.4248821866164</v>
      </c>
      <c r="N226" s="13">
        <f>SUMIFS(heating_cooling_degree_days!$F:$F,heating_cooling_degree_days!$A:$A,HDD!$B226,heating_cooling_degree_days!$C:$C,N$4)</f>
        <v>610.70000000000005</v>
      </c>
      <c r="O226" s="13">
        <f>SUMIFS(heating_cooling_degree_days!$F:$F,heating_cooling_degree_days!$A:$A,HDD!$B226,heating_cooling_degree_days!$C:$C,O$4)</f>
        <v>619.20000000000005</v>
      </c>
      <c r="P226" s="13">
        <f>SUMIFS(heating_cooling_degree_days!$F:$F,heating_cooling_degree_days!$A:$A,HDD!$B226,heating_cooling_degree_days!$C:$C,P$4)</f>
        <v>576.29999999999995</v>
      </c>
      <c r="Q226" s="13">
        <f>SUMIFS(heating_cooling_degree_days!$F:$F,heating_cooling_degree_days!$A:$A,HDD!$B226,heating_cooling_degree_days!$C:$C,Q$4)</f>
        <v>651.4</v>
      </c>
      <c r="R226" s="13">
        <f>SUMIFS(heating_cooling_degree_days!$F:$F,heating_cooling_degree_days!$A:$A,HDD!$B226,heating_cooling_degree_days!$C:$C,R$4)</f>
        <v>604.4</v>
      </c>
      <c r="S226" s="40">
        <f>'Provincial populations'!$N$70*HDD!C226+'Provincial populations'!$M$70*HDD!F226+'Provincial populations'!$L$70*HDD!I226+'Provincial populations'!$K$70*HDD!J226+'Provincial populations'!$J$70*HDD!M226+'Provincial populations'!$I$70*HDD!N226+'Provincial populations'!$H$70*HDD!O226+'Provincial populations'!$G$70*HDD!P226+'Provincial populations'!$F$70*HDD!Q226+'Provincial populations'!$E$70*HDD!R226</f>
        <v>541.16317476717256</v>
      </c>
    </row>
    <row r="227" spans="1:19" x14ac:dyDescent="0.2">
      <c r="A227" s="4">
        <f t="shared" si="12"/>
        <v>1998</v>
      </c>
      <c r="B227" s="16">
        <v>35855</v>
      </c>
      <c r="C227" s="13">
        <f>SUMIFS(heating_cooling_degree_days!$F:$F,heating_cooling_degree_days!$A:$A,HDD!$B227,heating_cooling_degree_days!$C:$C,C$4)</f>
        <v>312.7</v>
      </c>
      <c r="D227" s="13">
        <f>SUMIFS(heating_cooling_degree_days!$F:$F,heating_cooling_degree_days!$A:$A,HDD!$B227,heating_cooling_degree_days!$C:$C,D$4)</f>
        <v>675.7</v>
      </c>
      <c r="E227" s="13">
        <f>SUMIFS(heating_cooling_degree_days!$F:$F,heating_cooling_degree_days!$A:$A,HDD!$B227,heating_cooling_degree_days!$C:$C,E$4)</f>
        <v>700.7</v>
      </c>
      <c r="F227" s="18">
        <f t="shared" si="15"/>
        <v>688.58937896270629</v>
      </c>
      <c r="G227" s="13">
        <f>SUMIFS(heating_cooling_degree_days!$F:$F,heating_cooling_degree_days!$A:$A,HDD!$B227,heating_cooling_degree_days!$C:$C,G$4)</f>
        <v>782.4</v>
      </c>
      <c r="H227" s="13">
        <f>SUMIFS(heating_cooling_degree_days!$F:$F,heating_cooling_degree_days!$A:$A,HDD!$B227,heating_cooling_degree_days!$C:$C,H$4)</f>
        <v>783.9</v>
      </c>
      <c r="I227" s="18">
        <f t="shared" si="13"/>
        <v>783.23480305702526</v>
      </c>
      <c r="J227" s="13">
        <f>SUMIFS(heating_cooling_degree_days!$F:$F,heating_cooling_degree_days!$A:$A,HDD!$B227,heating_cooling_degree_days!$C:$C,J$4)</f>
        <v>728.8</v>
      </c>
      <c r="K227" s="13">
        <f>SUMIFS(heating_cooling_degree_days!$F:$F,heating_cooling_degree_days!$A:$A,HDD!$B227,heating_cooling_degree_days!$C:$C,K$4)</f>
        <v>575.79999999999995</v>
      </c>
      <c r="L227" s="13">
        <f>SUMIFS(heating_cooling_degree_days!$F:$F,heating_cooling_degree_days!$A:$A,HDD!$B227,heating_cooling_degree_days!$C:$C,L$4)</f>
        <v>492.3</v>
      </c>
      <c r="M227" s="18">
        <f t="shared" si="14"/>
        <v>507.03645146088593</v>
      </c>
      <c r="N227" s="13">
        <f>SUMIFS(heating_cooling_degree_days!$F:$F,heating_cooling_degree_days!$A:$A,HDD!$B227,heating_cooling_degree_days!$C:$C,N$4)</f>
        <v>582</v>
      </c>
      <c r="O227" s="13">
        <f>SUMIFS(heating_cooling_degree_days!$F:$F,heating_cooling_degree_days!$A:$A,HDD!$B227,heating_cooling_degree_days!$C:$C,O$4)</f>
        <v>605.29999999999995</v>
      </c>
      <c r="P227" s="13">
        <f>SUMIFS(heating_cooling_degree_days!$F:$F,heating_cooling_degree_days!$A:$A,HDD!$B227,heating_cooling_degree_days!$C:$C,P$4)</f>
        <v>503.8</v>
      </c>
      <c r="Q227" s="13">
        <f>SUMIFS(heating_cooling_degree_days!$F:$F,heating_cooling_degree_days!$A:$A,HDD!$B227,heating_cooling_degree_days!$C:$C,Q$4)</f>
        <v>589.5</v>
      </c>
      <c r="R227" s="13">
        <f>SUMIFS(heating_cooling_degree_days!$F:$F,heating_cooling_degree_days!$A:$A,HDD!$B227,heating_cooling_degree_days!$C:$C,R$4)</f>
        <v>594.6</v>
      </c>
      <c r="S227" s="40">
        <f>'Provincial populations'!$N$70*HDD!C227+'Provincial populations'!$M$70*HDD!F227+'Provincial populations'!$L$70*HDD!I227+'Provincial populations'!$K$70*HDD!J227+'Provincial populations'!$J$70*HDD!M227+'Provincial populations'!$I$70*HDD!N227+'Provincial populations'!$H$70*HDD!O227+'Provincial populations'!$G$70*HDD!P227+'Provincial populations'!$F$70*HDD!Q227+'Provincial populations'!$E$70*HDD!R227</f>
        <v>537.27297388647855</v>
      </c>
    </row>
    <row r="228" spans="1:19" x14ac:dyDescent="0.2">
      <c r="A228" s="4">
        <f t="shared" si="12"/>
        <v>1998</v>
      </c>
      <c r="B228" s="16">
        <v>35886</v>
      </c>
      <c r="C228" s="13">
        <f>SUMIFS(heating_cooling_degree_days!$F:$F,heating_cooling_degree_days!$A:$A,HDD!$B228,heating_cooling_degree_days!$C:$C,C$4)</f>
        <v>251.7</v>
      </c>
      <c r="D228" s="13">
        <f>SUMIFS(heating_cooling_degree_days!$F:$F,heating_cooling_degree_days!$A:$A,HDD!$B228,heating_cooling_degree_days!$C:$C,D$4)</f>
        <v>334.4</v>
      </c>
      <c r="E228" s="13">
        <f>SUMIFS(heating_cooling_degree_days!$F:$F,heating_cooling_degree_days!$A:$A,HDD!$B228,heating_cooling_degree_days!$C:$C,E$4)</f>
        <v>349.3</v>
      </c>
      <c r="F228" s="18">
        <f t="shared" si="15"/>
        <v>342.08206986177288</v>
      </c>
      <c r="G228" s="13">
        <f>SUMIFS(heating_cooling_degree_days!$F:$F,heating_cooling_degree_days!$A:$A,HDD!$B228,heating_cooling_degree_days!$C:$C,G$4)</f>
        <v>318.2</v>
      </c>
      <c r="H228" s="13">
        <f>SUMIFS(heating_cooling_degree_days!$F:$F,heating_cooling_degree_days!$A:$A,HDD!$B228,heating_cooling_degree_days!$C:$C,H$4)</f>
        <v>324</v>
      </c>
      <c r="I228" s="18">
        <f t="shared" si="13"/>
        <v>321.42790515383103</v>
      </c>
      <c r="J228" s="13">
        <f>SUMIFS(heating_cooling_degree_days!$F:$F,heating_cooling_degree_days!$A:$A,HDD!$B228,heating_cooling_degree_days!$C:$C,J$4)</f>
        <v>303.39999999999998</v>
      </c>
      <c r="K228" s="13">
        <f>SUMIFS(heating_cooling_degree_days!$F:$F,heating_cooling_degree_days!$A:$A,HDD!$B228,heating_cooling_degree_days!$C:$C,K$4)</f>
        <v>285.89999999999998</v>
      </c>
      <c r="L228" s="13">
        <f>SUMIFS(heating_cooling_degree_days!$F:$F,heating_cooling_degree_days!$A:$A,HDD!$B228,heating_cooling_degree_days!$C:$C,L$4)</f>
        <v>282</v>
      </c>
      <c r="M228" s="18">
        <f t="shared" si="14"/>
        <v>282.68828934967013</v>
      </c>
      <c r="N228" s="13">
        <f>SUMIFS(heating_cooling_degree_days!$F:$F,heating_cooling_degree_days!$A:$A,HDD!$B228,heating_cooling_degree_days!$C:$C,N$4)</f>
        <v>298.3</v>
      </c>
      <c r="O228" s="13">
        <f>SUMIFS(heating_cooling_degree_days!$F:$F,heating_cooling_degree_days!$A:$A,HDD!$B228,heating_cooling_degree_days!$C:$C,O$4)</f>
        <v>396.1</v>
      </c>
      <c r="P228" s="13">
        <f>SUMIFS(heating_cooling_degree_days!$F:$F,heating_cooling_degree_days!$A:$A,HDD!$B228,heating_cooling_degree_days!$C:$C,P$4)</f>
        <v>380.2</v>
      </c>
      <c r="Q228" s="13">
        <f>SUMIFS(heating_cooling_degree_days!$F:$F,heating_cooling_degree_days!$A:$A,HDD!$B228,heating_cooling_degree_days!$C:$C,Q$4)</f>
        <v>430.9</v>
      </c>
      <c r="R228" s="13">
        <f>SUMIFS(heating_cooling_degree_days!$F:$F,heating_cooling_degree_days!$A:$A,HDD!$B228,heating_cooling_degree_days!$C:$C,R$4)</f>
        <v>446.6</v>
      </c>
      <c r="S228" s="40">
        <f>'Provincial populations'!$N$70*HDD!C228+'Provincial populations'!$M$70*HDD!F228+'Provincial populations'!$L$70*HDD!I228+'Provincial populations'!$K$70*HDD!J228+'Provincial populations'!$J$70*HDD!M228+'Provincial populations'!$I$70*HDD!N228+'Provincial populations'!$H$70*HDD!O228+'Provincial populations'!$G$70*HDD!P228+'Provincial populations'!$F$70*HDD!Q228+'Provincial populations'!$E$70*HDD!R228</f>
        <v>298.68661091612881</v>
      </c>
    </row>
    <row r="229" spans="1:19" x14ac:dyDescent="0.2">
      <c r="A229" s="4">
        <f t="shared" si="12"/>
        <v>1998</v>
      </c>
      <c r="B229" s="16">
        <v>35916</v>
      </c>
      <c r="C229" s="13">
        <f>SUMIFS(heating_cooling_degree_days!$F:$F,heating_cooling_degree_days!$A:$A,HDD!$B229,heating_cooling_degree_days!$C:$C,C$4)</f>
        <v>142.1</v>
      </c>
      <c r="D229" s="13">
        <f>SUMIFS(heating_cooling_degree_days!$F:$F,heating_cooling_degree_days!$A:$A,HDD!$B229,heating_cooling_degree_days!$C:$C,D$4)</f>
        <v>137.1</v>
      </c>
      <c r="E229" s="13">
        <f>SUMIFS(heating_cooling_degree_days!$F:$F,heating_cooling_degree_days!$A:$A,HDD!$B229,heating_cooling_degree_days!$C:$C,E$4)</f>
        <v>178.3</v>
      </c>
      <c r="F229" s="18">
        <f t="shared" si="15"/>
        <v>158.34169653053991</v>
      </c>
      <c r="G229" s="13">
        <f>SUMIFS(heating_cooling_degree_days!$F:$F,heating_cooling_degree_days!$A:$A,HDD!$B229,heating_cooling_degree_days!$C:$C,G$4)</f>
        <v>173.9</v>
      </c>
      <c r="H229" s="13">
        <f>SUMIFS(heating_cooling_degree_days!$F:$F,heating_cooling_degree_days!$A:$A,HDD!$B229,heating_cooling_degree_days!$C:$C,H$4)</f>
        <v>164.5</v>
      </c>
      <c r="I229" s="18">
        <f t="shared" si="13"/>
        <v>168.66856750930828</v>
      </c>
      <c r="J229" s="13">
        <f>SUMIFS(heating_cooling_degree_days!$F:$F,heating_cooling_degree_days!$A:$A,HDD!$B229,heating_cooling_degree_days!$C:$C,J$4)</f>
        <v>177.6</v>
      </c>
      <c r="K229" s="13">
        <f>SUMIFS(heating_cooling_degree_days!$F:$F,heating_cooling_degree_days!$A:$A,HDD!$B229,heating_cooling_degree_days!$C:$C,K$4)</f>
        <v>43.6</v>
      </c>
      <c r="L229" s="13">
        <f>SUMIFS(heating_cooling_degree_days!$F:$F,heating_cooling_degree_days!$A:$A,HDD!$B229,heating_cooling_degree_days!$C:$C,L$4)</f>
        <v>59.1</v>
      </c>
      <c r="M229" s="18">
        <f t="shared" si="14"/>
        <v>56.364491046182849</v>
      </c>
      <c r="N229" s="13">
        <f>SUMIFS(heating_cooling_degree_days!$F:$F,heating_cooling_degree_days!$A:$A,HDD!$B229,heating_cooling_degree_days!$C:$C,N$4)</f>
        <v>44.4</v>
      </c>
      <c r="O229" s="13">
        <f>SUMIFS(heating_cooling_degree_days!$F:$F,heating_cooling_degree_days!$A:$A,HDD!$B229,heating_cooling_degree_days!$C:$C,O$4)</f>
        <v>195.5</v>
      </c>
      <c r="P229" s="13">
        <f>SUMIFS(heating_cooling_degree_days!$F:$F,heating_cooling_degree_days!$A:$A,HDD!$B229,heating_cooling_degree_days!$C:$C,P$4)</f>
        <v>174.3</v>
      </c>
      <c r="Q229" s="13">
        <f>SUMIFS(heating_cooling_degree_days!$F:$F,heating_cooling_degree_days!$A:$A,HDD!$B229,heating_cooling_degree_days!$C:$C,Q$4)</f>
        <v>192.1</v>
      </c>
      <c r="R229" s="13">
        <f>SUMIFS(heating_cooling_degree_days!$F:$F,heating_cooling_degree_days!$A:$A,HDD!$B229,heating_cooling_degree_days!$C:$C,R$4)</f>
        <v>308.8</v>
      </c>
      <c r="S229" s="40">
        <f>'Provincial populations'!$N$70*HDD!C229+'Provincial populations'!$M$70*HDD!F229+'Provincial populations'!$L$70*HDD!I229+'Provincial populations'!$K$70*HDD!J229+'Provincial populations'!$J$70*HDD!M229+'Provincial populations'!$I$70*HDD!N229+'Provincial populations'!$H$70*HDD!O229+'Provincial populations'!$G$70*HDD!P229+'Provincial populations'!$F$70*HDD!Q229+'Provincial populations'!$E$70*HDD!R229</f>
        <v>95.014052791595176</v>
      </c>
    </row>
    <row r="230" spans="1:19" x14ac:dyDescent="0.2">
      <c r="A230" s="4">
        <f t="shared" si="12"/>
        <v>1998</v>
      </c>
      <c r="B230" s="16">
        <v>35947</v>
      </c>
      <c r="C230" s="13">
        <f>SUMIFS(heating_cooling_degree_days!$F:$F,heating_cooling_degree_days!$A:$A,HDD!$B230,heating_cooling_degree_days!$C:$C,C$4)</f>
        <v>49.1</v>
      </c>
      <c r="D230" s="13">
        <f>SUMIFS(heating_cooling_degree_days!$F:$F,heating_cooling_degree_days!$A:$A,HDD!$B230,heating_cooling_degree_days!$C:$C,D$4)</f>
        <v>134.19999999999999</v>
      </c>
      <c r="E230" s="13">
        <f>SUMIFS(heating_cooling_degree_days!$F:$F,heating_cooling_degree_days!$A:$A,HDD!$B230,heating_cooling_degree_days!$C:$C,E$4)</f>
        <v>163.6</v>
      </c>
      <c r="F230" s="18">
        <f t="shared" si="15"/>
        <v>149.35790966014252</v>
      </c>
      <c r="G230" s="13">
        <f>SUMIFS(heating_cooling_degree_days!$F:$F,heating_cooling_degree_days!$A:$A,HDD!$B230,heating_cooling_degree_days!$C:$C,G$4)</f>
        <v>127.2</v>
      </c>
      <c r="H230" s="13">
        <f>SUMIFS(heating_cooling_degree_days!$F:$F,heating_cooling_degree_days!$A:$A,HDD!$B230,heating_cooling_degree_days!$C:$C,H$4)</f>
        <v>119.4</v>
      </c>
      <c r="I230" s="18">
        <f t="shared" si="13"/>
        <v>122.85902410346856</v>
      </c>
      <c r="J230" s="13">
        <f>SUMIFS(heating_cooling_degree_days!$F:$F,heating_cooling_degree_days!$A:$A,HDD!$B230,heating_cooling_degree_days!$C:$C,J$4)</f>
        <v>96.2</v>
      </c>
      <c r="K230" s="13">
        <f>SUMIFS(heating_cooling_degree_days!$F:$F,heating_cooling_degree_days!$A:$A,HDD!$B230,heating_cooling_degree_days!$C:$C,K$4)</f>
        <v>43.4</v>
      </c>
      <c r="L230" s="13">
        <f>SUMIFS(heating_cooling_degree_days!$F:$F,heating_cooling_degree_days!$A:$A,HDD!$B230,heating_cooling_degree_days!$C:$C,L$4)</f>
        <v>54.7</v>
      </c>
      <c r="M230" s="18">
        <f t="shared" si="14"/>
        <v>52.705725730442978</v>
      </c>
      <c r="N230" s="13">
        <f>SUMIFS(heating_cooling_degree_days!$F:$F,heating_cooling_degree_days!$A:$A,HDD!$B230,heating_cooling_degree_days!$C:$C,N$4)</f>
        <v>36.799999999999997</v>
      </c>
      <c r="O230" s="13">
        <f>SUMIFS(heating_cooling_degree_days!$F:$F,heating_cooling_degree_days!$A:$A,HDD!$B230,heating_cooling_degree_days!$C:$C,O$4)</f>
        <v>137.30000000000001</v>
      </c>
      <c r="P230" s="13">
        <f>SUMIFS(heating_cooling_degree_days!$F:$F,heating_cooling_degree_days!$A:$A,HDD!$B230,heating_cooling_degree_days!$C:$C,P$4)</f>
        <v>117.9</v>
      </c>
      <c r="Q230" s="13">
        <f>SUMIFS(heating_cooling_degree_days!$F:$F,heating_cooling_degree_days!$A:$A,HDD!$B230,heating_cooling_degree_days!$C:$C,Q$4)</f>
        <v>120.6</v>
      </c>
      <c r="R230" s="13">
        <f>SUMIFS(heating_cooling_degree_days!$F:$F,heating_cooling_degree_days!$A:$A,HDD!$B230,heating_cooling_degree_days!$C:$C,R$4)</f>
        <v>205.2</v>
      </c>
      <c r="S230" s="40">
        <f>'Provincial populations'!$N$70*HDD!C230+'Provincial populations'!$M$70*HDD!F230+'Provincial populations'!$L$70*HDD!I230+'Provincial populations'!$K$70*HDD!J230+'Provincial populations'!$J$70*HDD!M230+'Provincial populations'!$I$70*HDD!N230+'Provincial populations'!$H$70*HDD!O230+'Provincial populations'!$G$70*HDD!P230+'Provincial populations'!$F$70*HDD!Q230+'Provincial populations'!$E$70*HDD!R230</f>
        <v>68.664424267152697</v>
      </c>
    </row>
    <row r="231" spans="1:19" x14ac:dyDescent="0.2">
      <c r="A231" s="4">
        <f t="shared" si="12"/>
        <v>1998</v>
      </c>
      <c r="B231" s="16">
        <v>35977</v>
      </c>
      <c r="C231" s="13">
        <f>SUMIFS(heating_cooling_degree_days!$F:$F,heating_cooling_degree_days!$A:$A,HDD!$B231,heating_cooling_degree_days!$C:$C,C$4)</f>
        <v>12.9</v>
      </c>
      <c r="D231" s="13">
        <f>SUMIFS(heating_cooling_degree_days!$F:$F,heating_cooling_degree_days!$A:$A,HDD!$B231,heating_cooling_degree_days!$C:$C,D$4)</f>
        <v>37.6</v>
      </c>
      <c r="E231" s="13">
        <f>SUMIFS(heating_cooling_degree_days!$F:$F,heating_cooling_degree_days!$A:$A,HDD!$B231,heating_cooling_degree_days!$C:$C,E$4)</f>
        <v>36.299999999999997</v>
      </c>
      <c r="F231" s="18">
        <f t="shared" si="15"/>
        <v>36.929752293939273</v>
      </c>
      <c r="G231" s="13">
        <f>SUMIFS(heating_cooling_degree_days!$F:$F,heating_cooling_degree_days!$A:$A,HDD!$B231,heating_cooling_degree_days!$C:$C,G$4)</f>
        <v>20.100000000000001</v>
      </c>
      <c r="H231" s="13">
        <f>SUMIFS(heating_cooling_degree_days!$F:$F,heating_cooling_degree_days!$A:$A,HDD!$B231,heating_cooling_degree_days!$C:$C,H$4)</f>
        <v>29.6</v>
      </c>
      <c r="I231" s="18">
        <f t="shared" si="13"/>
        <v>25.387086027826768</v>
      </c>
      <c r="J231" s="13">
        <f>SUMIFS(heating_cooling_degree_days!$F:$F,heating_cooling_degree_days!$A:$A,HDD!$B231,heating_cooling_degree_days!$C:$C,J$4)</f>
        <v>24.9</v>
      </c>
      <c r="K231" s="13">
        <f>SUMIFS(heating_cooling_degree_days!$F:$F,heating_cooling_degree_days!$A:$A,HDD!$B231,heating_cooling_degree_days!$C:$C,K$4)</f>
        <v>3.4</v>
      </c>
      <c r="L231" s="13">
        <f>SUMIFS(heating_cooling_degree_days!$F:$F,heating_cooling_degree_days!$A:$A,HDD!$B231,heating_cooling_degree_days!$C:$C,L$4)</f>
        <v>1</v>
      </c>
      <c r="M231" s="18">
        <f t="shared" si="14"/>
        <v>1.4235626767200753</v>
      </c>
      <c r="N231" s="13">
        <f>SUMIFS(heating_cooling_degree_days!$F:$F,heating_cooling_degree_days!$A:$A,HDD!$B231,heating_cooling_degree_days!$C:$C,N$4)</f>
        <v>2.6</v>
      </c>
      <c r="O231" s="13">
        <f>SUMIFS(heating_cooling_degree_days!$F:$F,heating_cooling_degree_days!$A:$A,HDD!$B231,heating_cooling_degree_days!$C:$C,O$4)</f>
        <v>34.9</v>
      </c>
      <c r="P231" s="13">
        <f>SUMIFS(heating_cooling_degree_days!$F:$F,heating_cooling_degree_days!$A:$A,HDD!$B231,heating_cooling_degree_days!$C:$C,P$4)</f>
        <v>17.399999999999999</v>
      </c>
      <c r="Q231" s="13">
        <f>SUMIFS(heating_cooling_degree_days!$F:$F,heating_cooling_degree_days!$A:$A,HDD!$B231,heating_cooling_degree_days!$C:$C,Q$4)</f>
        <v>21.3</v>
      </c>
      <c r="R231" s="13">
        <f>SUMIFS(heating_cooling_degree_days!$F:$F,heating_cooling_degree_days!$A:$A,HDD!$B231,heating_cooling_degree_days!$C:$C,R$4)</f>
        <v>55</v>
      </c>
      <c r="S231" s="40">
        <f>'Provincial populations'!$N$70*HDD!C231+'Provincial populations'!$M$70*HDD!F231+'Provincial populations'!$L$70*HDD!I231+'Provincial populations'!$K$70*HDD!J231+'Provincial populations'!$J$70*HDD!M231+'Provincial populations'!$I$70*HDD!N231+'Provincial populations'!$H$70*HDD!O231+'Provincial populations'!$G$70*HDD!P231+'Provincial populations'!$F$70*HDD!Q231+'Provincial populations'!$E$70*HDD!R231</f>
        <v>10.702490584867073</v>
      </c>
    </row>
    <row r="232" spans="1:19" x14ac:dyDescent="0.2">
      <c r="A232" s="4">
        <f t="shared" si="12"/>
        <v>1998</v>
      </c>
      <c r="B232" s="16">
        <v>36008</v>
      </c>
      <c r="C232" s="13">
        <f>SUMIFS(heating_cooling_degree_days!$F:$F,heating_cooling_degree_days!$A:$A,HDD!$B232,heating_cooling_degree_days!$C:$C,C$4)</f>
        <v>5.8</v>
      </c>
      <c r="D232" s="13">
        <f>SUMIFS(heating_cooling_degree_days!$F:$F,heating_cooling_degree_days!$A:$A,HDD!$B232,heating_cooling_degree_days!$C:$C,D$4)</f>
        <v>39.4</v>
      </c>
      <c r="E232" s="13">
        <f>SUMIFS(heating_cooling_degree_days!$F:$F,heating_cooling_degree_days!$A:$A,HDD!$B232,heating_cooling_degree_days!$C:$C,E$4)</f>
        <v>29.6</v>
      </c>
      <c r="F232" s="18">
        <f t="shared" si="15"/>
        <v>34.347363446619141</v>
      </c>
      <c r="G232" s="13">
        <f>SUMIFS(heating_cooling_degree_days!$F:$F,heating_cooling_degree_days!$A:$A,HDD!$B232,heating_cooling_degree_days!$C:$C,G$4)</f>
        <v>11</v>
      </c>
      <c r="H232" s="13">
        <f>SUMIFS(heating_cooling_degree_days!$F:$F,heating_cooling_degree_days!$A:$A,HDD!$B232,heating_cooling_degree_days!$C:$C,H$4)</f>
        <v>14.9</v>
      </c>
      <c r="I232" s="18">
        <f t="shared" si="13"/>
        <v>13.170487948265727</v>
      </c>
      <c r="J232" s="13">
        <f>SUMIFS(heating_cooling_degree_days!$F:$F,heating_cooling_degree_days!$A:$A,HDD!$B232,heating_cooling_degree_days!$C:$C,J$4)</f>
        <v>3.3</v>
      </c>
      <c r="K232" s="13">
        <f>SUMIFS(heating_cooling_degree_days!$F:$F,heating_cooling_degree_days!$A:$A,HDD!$B232,heating_cooling_degree_days!$C:$C,K$4)</f>
        <v>7.7</v>
      </c>
      <c r="L232" s="13">
        <f>SUMIFS(heating_cooling_degree_days!$F:$F,heating_cooling_degree_days!$A:$A,HDD!$B232,heating_cooling_degree_days!$C:$C,L$4)</f>
        <v>3.4</v>
      </c>
      <c r="M232" s="18">
        <f t="shared" si="14"/>
        <v>4.1588831291234687</v>
      </c>
      <c r="N232" s="13">
        <f>SUMIFS(heating_cooling_degree_days!$F:$F,heating_cooling_degree_days!$A:$A,HDD!$B232,heating_cooling_degree_days!$C:$C,N$4)</f>
        <v>7</v>
      </c>
      <c r="O232" s="13">
        <f>SUMIFS(heating_cooling_degree_days!$F:$F,heating_cooling_degree_days!$A:$A,HDD!$B232,heating_cooling_degree_days!$C:$C,O$4)</f>
        <v>48.7</v>
      </c>
      <c r="P232" s="13">
        <f>SUMIFS(heating_cooling_degree_days!$F:$F,heating_cooling_degree_days!$A:$A,HDD!$B232,heating_cooling_degree_days!$C:$C,P$4)</f>
        <v>12.6</v>
      </c>
      <c r="Q232" s="13">
        <f>SUMIFS(heating_cooling_degree_days!$F:$F,heating_cooling_degree_days!$A:$A,HDD!$B232,heating_cooling_degree_days!$C:$C,Q$4)</f>
        <v>31.3</v>
      </c>
      <c r="R232" s="13">
        <f>SUMIFS(heating_cooling_degree_days!$F:$F,heating_cooling_degree_days!$A:$A,HDD!$B232,heating_cooling_degree_days!$C:$C,R$4)</f>
        <v>45.7</v>
      </c>
      <c r="S232" s="40">
        <f>'Provincial populations'!$N$70*HDD!C232+'Provincial populations'!$M$70*HDD!F232+'Provincial populations'!$L$70*HDD!I232+'Provincial populations'!$K$70*HDD!J232+'Provincial populations'!$J$70*HDD!M232+'Provincial populations'!$I$70*HDD!N232+'Provincial populations'!$H$70*HDD!O232+'Provincial populations'!$G$70*HDD!P232+'Provincial populations'!$F$70*HDD!Q232+'Provincial populations'!$E$70*HDD!R232</f>
        <v>10.458710859304604</v>
      </c>
    </row>
    <row r="233" spans="1:19" x14ac:dyDescent="0.2">
      <c r="A233" s="4">
        <f t="shared" si="12"/>
        <v>1998</v>
      </c>
      <c r="B233" s="16">
        <v>36039</v>
      </c>
      <c r="C233" s="13">
        <f>SUMIFS(heating_cooling_degree_days!$F:$F,heating_cooling_degree_days!$A:$A,HDD!$B233,heating_cooling_degree_days!$C:$C,C$4)</f>
        <v>69</v>
      </c>
      <c r="D233" s="13">
        <f>SUMIFS(heating_cooling_degree_days!$F:$F,heating_cooling_degree_days!$A:$A,HDD!$B233,heating_cooling_degree_days!$C:$C,D$4)</f>
        <v>197.4</v>
      </c>
      <c r="E233" s="13">
        <f>SUMIFS(heating_cooling_degree_days!$F:$F,heating_cooling_degree_days!$A:$A,HDD!$B233,heating_cooling_degree_days!$C:$C,E$4)</f>
        <v>163.19999999999999</v>
      </c>
      <c r="F233" s="18">
        <f t="shared" si="15"/>
        <v>179.76732957901783</v>
      </c>
      <c r="G233" s="13">
        <f>SUMIFS(heating_cooling_degree_days!$F:$F,heating_cooling_degree_days!$A:$A,HDD!$B233,heating_cooling_degree_days!$C:$C,G$4)</f>
        <v>129.1</v>
      </c>
      <c r="H233" s="13">
        <f>SUMIFS(heating_cooling_degree_days!$F:$F,heating_cooling_degree_days!$A:$A,HDD!$B233,heating_cooling_degree_days!$C:$C,H$4)</f>
        <v>159.4</v>
      </c>
      <c r="I233" s="18">
        <f t="shared" si="13"/>
        <v>145.96302175191065</v>
      </c>
      <c r="J233" s="13">
        <f>SUMIFS(heating_cooling_degree_days!$F:$F,heating_cooling_degree_days!$A:$A,HDD!$B233,heating_cooling_degree_days!$C:$C,J$4)</f>
        <v>128.80000000000001</v>
      </c>
      <c r="K233" s="13">
        <f>SUMIFS(heating_cooling_degree_days!$F:$F,heating_cooling_degree_days!$A:$A,HDD!$B233,heating_cooling_degree_days!$C:$C,K$4)</f>
        <v>81.900000000000006</v>
      </c>
      <c r="L233" s="13">
        <f>SUMIFS(heating_cooling_degree_days!$F:$F,heating_cooling_degree_days!$A:$A,HDD!$B233,heating_cooling_degree_days!$C:$C,L$4)</f>
        <v>39.700000000000003</v>
      </c>
      <c r="M233" s="18">
        <f t="shared" si="14"/>
        <v>47.147643732327992</v>
      </c>
      <c r="N233" s="13">
        <f>SUMIFS(heating_cooling_degree_days!$F:$F,heating_cooling_degree_days!$A:$A,HDD!$B233,heating_cooling_degree_days!$C:$C,N$4)</f>
        <v>69.099999999999994</v>
      </c>
      <c r="O233" s="13">
        <f>SUMIFS(heating_cooling_degree_days!$F:$F,heating_cooling_degree_days!$A:$A,HDD!$B233,heating_cooling_degree_days!$C:$C,O$4)</f>
        <v>144.9</v>
      </c>
      <c r="P233" s="13">
        <f>SUMIFS(heating_cooling_degree_days!$F:$F,heating_cooling_degree_days!$A:$A,HDD!$B233,heating_cooling_degree_days!$C:$C,P$4)</f>
        <v>102.8</v>
      </c>
      <c r="Q233" s="13">
        <f>SUMIFS(heating_cooling_degree_days!$F:$F,heating_cooling_degree_days!$A:$A,HDD!$B233,heating_cooling_degree_days!$C:$C,Q$4)</f>
        <v>118.7</v>
      </c>
      <c r="R233" s="13">
        <f>SUMIFS(heating_cooling_degree_days!$F:$F,heating_cooling_degree_days!$A:$A,HDD!$B233,heating_cooling_degree_days!$C:$C,R$4)</f>
        <v>180.1</v>
      </c>
      <c r="S233" s="40">
        <f>'Provincial populations'!$N$70*HDD!C233+'Provincial populations'!$M$70*HDD!F233+'Provincial populations'!$L$70*HDD!I233+'Provincial populations'!$K$70*HDD!J233+'Provincial populations'!$J$70*HDD!M233+'Provincial populations'!$I$70*HDD!N233+'Provincial populations'!$H$70*HDD!O233+'Provincial populations'!$G$70*HDD!P233+'Provincial populations'!$F$70*HDD!Q233+'Provincial populations'!$E$70*HDD!R233</f>
        <v>81.210223618453455</v>
      </c>
    </row>
    <row r="234" spans="1:19" x14ac:dyDescent="0.2">
      <c r="A234" s="4">
        <f t="shared" si="12"/>
        <v>1998</v>
      </c>
      <c r="B234" s="16">
        <v>36069</v>
      </c>
      <c r="C234" s="13">
        <f>SUMIFS(heating_cooling_degree_days!$F:$F,heating_cooling_degree_days!$A:$A,HDD!$B234,heating_cooling_degree_days!$C:$C,C$4)</f>
        <v>222.7</v>
      </c>
      <c r="D234" s="13">
        <f>SUMIFS(heating_cooling_degree_days!$F:$F,heating_cooling_degree_days!$A:$A,HDD!$B234,heating_cooling_degree_days!$C:$C,D$4)</f>
        <v>387.6</v>
      </c>
      <c r="E234" s="13">
        <f>SUMIFS(heating_cooling_degree_days!$F:$F,heating_cooling_degree_days!$A:$A,HDD!$B234,heating_cooling_degree_days!$C:$C,E$4)</f>
        <v>341.1</v>
      </c>
      <c r="F234" s="18">
        <f t="shared" si="15"/>
        <v>363.62575512936633</v>
      </c>
      <c r="G234" s="13">
        <f>SUMIFS(heating_cooling_degree_days!$F:$F,heating_cooling_degree_days!$A:$A,HDD!$B234,heating_cooling_degree_days!$C:$C,G$4)</f>
        <v>375.4</v>
      </c>
      <c r="H234" s="13">
        <f>SUMIFS(heating_cooling_degree_days!$F:$F,heating_cooling_degree_days!$A:$A,HDD!$B234,heating_cooling_degree_days!$C:$C,H$4)</f>
        <v>408.8</v>
      </c>
      <c r="I234" s="18">
        <f t="shared" si="13"/>
        <v>393.98828140309621</v>
      </c>
      <c r="J234" s="13">
        <f>SUMIFS(heating_cooling_degree_days!$F:$F,heating_cooling_degree_days!$A:$A,HDD!$B234,heating_cooling_degree_days!$C:$C,J$4)</f>
        <v>351.9</v>
      </c>
      <c r="K234" s="13">
        <f>SUMIFS(heating_cooling_degree_days!$F:$F,heating_cooling_degree_days!$A:$A,HDD!$B234,heating_cooling_degree_days!$C:$C,K$4)</f>
        <v>270.7</v>
      </c>
      <c r="L234" s="13">
        <f>SUMIFS(heating_cooling_degree_days!$F:$F,heating_cooling_degree_days!$A:$A,HDD!$B234,heating_cooling_degree_days!$C:$C,L$4)</f>
        <v>223.4</v>
      </c>
      <c r="M234" s="18">
        <f t="shared" si="14"/>
        <v>231.74771442035814</v>
      </c>
      <c r="N234" s="13">
        <f>SUMIFS(heating_cooling_degree_days!$F:$F,heating_cooling_degree_days!$A:$A,HDD!$B234,heating_cooling_degree_days!$C:$C,N$4)</f>
        <v>252.8</v>
      </c>
      <c r="O234" s="13">
        <f>SUMIFS(heating_cooling_degree_days!$F:$F,heating_cooling_degree_days!$A:$A,HDD!$B234,heating_cooling_degree_days!$C:$C,O$4)</f>
        <v>331.1</v>
      </c>
      <c r="P234" s="13">
        <f>SUMIFS(heating_cooling_degree_days!$F:$F,heating_cooling_degree_days!$A:$A,HDD!$B234,heating_cooling_degree_days!$C:$C,P$4)</f>
        <v>299.2</v>
      </c>
      <c r="Q234" s="13">
        <f>SUMIFS(heating_cooling_degree_days!$F:$F,heating_cooling_degree_days!$A:$A,HDD!$B234,heating_cooling_degree_days!$C:$C,Q$4)</f>
        <v>302.60000000000002</v>
      </c>
      <c r="R234" s="13">
        <f>SUMIFS(heating_cooling_degree_days!$F:$F,heating_cooling_degree_days!$A:$A,HDD!$B234,heating_cooling_degree_days!$C:$C,R$4)</f>
        <v>344.2</v>
      </c>
      <c r="S234" s="40">
        <f>'Provincial populations'!$N$70*HDD!C234+'Provincial populations'!$M$70*HDD!F234+'Provincial populations'!$L$70*HDD!I234+'Provincial populations'!$K$70*HDD!J234+'Provincial populations'!$J$70*HDD!M234+'Provincial populations'!$I$70*HDD!N234+'Provincial populations'!$H$70*HDD!O234+'Provincial populations'!$G$70*HDD!P234+'Provincial populations'!$F$70*HDD!Q234+'Provincial populations'!$E$70*HDD!R234</f>
        <v>264.46413045596881</v>
      </c>
    </row>
    <row r="235" spans="1:19" x14ac:dyDescent="0.2">
      <c r="A235" s="4">
        <f t="shared" si="12"/>
        <v>1998</v>
      </c>
      <c r="B235" s="16">
        <v>36100</v>
      </c>
      <c r="C235" s="13">
        <f>SUMIFS(heating_cooling_degree_days!$F:$F,heating_cooling_degree_days!$A:$A,HDD!$B235,heating_cooling_degree_days!$C:$C,C$4)</f>
        <v>303.2</v>
      </c>
      <c r="D235" s="13">
        <f>SUMIFS(heating_cooling_degree_days!$F:$F,heating_cooling_degree_days!$A:$A,HDD!$B235,heating_cooling_degree_days!$C:$C,D$4)</f>
        <v>737.2</v>
      </c>
      <c r="E235" s="13">
        <f>SUMIFS(heating_cooling_degree_days!$F:$F,heating_cooling_degree_days!$A:$A,HDD!$B235,heating_cooling_degree_days!$C:$C,E$4)</f>
        <v>616.6</v>
      </c>
      <c r="F235" s="18">
        <f t="shared" si="15"/>
        <v>675.02163588390499</v>
      </c>
      <c r="G235" s="13">
        <f>SUMIFS(heating_cooling_degree_days!$F:$F,heating_cooling_degree_days!$A:$A,HDD!$B235,heating_cooling_degree_days!$C:$C,G$4)</f>
        <v>644.6</v>
      </c>
      <c r="H235" s="13">
        <f>SUMIFS(heating_cooling_degree_days!$F:$F,heating_cooling_degree_days!$A:$A,HDD!$B235,heating_cooling_degree_days!$C:$C,H$4)</f>
        <v>667.1</v>
      </c>
      <c r="I235" s="18">
        <f t="shared" si="13"/>
        <v>657.12204585537916</v>
      </c>
      <c r="J235" s="13">
        <f>SUMIFS(heating_cooling_degree_days!$F:$F,heating_cooling_degree_days!$A:$A,HDD!$B235,heating_cooling_degree_days!$C:$C,J$4)</f>
        <v>634.4</v>
      </c>
      <c r="K235" s="13">
        <f>SUMIFS(heating_cooling_degree_days!$F:$F,heating_cooling_degree_days!$A:$A,HDD!$B235,heating_cooling_degree_days!$C:$C,K$4)</f>
        <v>452.7</v>
      </c>
      <c r="L235" s="13">
        <f>SUMIFS(heating_cooling_degree_days!$F:$F,heating_cooling_degree_days!$A:$A,HDD!$B235,heating_cooling_degree_days!$C:$C,L$4)</f>
        <v>392.6</v>
      </c>
      <c r="M235" s="18">
        <f t="shared" si="14"/>
        <v>403.20671536286522</v>
      </c>
      <c r="N235" s="13">
        <f>SUMIFS(heating_cooling_degree_days!$F:$F,heating_cooling_degree_days!$A:$A,HDD!$B235,heating_cooling_degree_days!$C:$C,N$4)</f>
        <v>433.6</v>
      </c>
      <c r="O235" s="13">
        <f>SUMIFS(heating_cooling_degree_days!$F:$F,heating_cooling_degree_days!$A:$A,HDD!$B235,heating_cooling_degree_days!$C:$C,O$4)</f>
        <v>498</v>
      </c>
      <c r="P235" s="13">
        <f>SUMIFS(heating_cooling_degree_days!$F:$F,heating_cooling_degree_days!$A:$A,HDD!$B235,heating_cooling_degree_days!$C:$C,P$4)</f>
        <v>463.5</v>
      </c>
      <c r="Q235" s="13">
        <f>SUMIFS(heating_cooling_degree_days!$F:$F,heating_cooling_degree_days!$A:$A,HDD!$B235,heating_cooling_degree_days!$C:$C,Q$4)</f>
        <v>493.3</v>
      </c>
      <c r="R235" s="13">
        <f>SUMIFS(heating_cooling_degree_days!$F:$F,heating_cooling_degree_days!$A:$A,HDD!$B235,heating_cooling_degree_days!$C:$C,R$4)</f>
        <v>463.8</v>
      </c>
      <c r="S235" s="40">
        <f>'Provincial populations'!$N$70*HDD!C235+'Provincial populations'!$M$70*HDD!F235+'Provincial populations'!$L$70*HDD!I235+'Provincial populations'!$K$70*HDD!J235+'Provincial populations'!$J$70*HDD!M235+'Provincial populations'!$I$70*HDD!N235+'Provincial populations'!$H$70*HDD!O235+'Provincial populations'!$G$70*HDD!P235+'Provincial populations'!$F$70*HDD!Q235+'Provincial populations'!$E$70*HDD!R235</f>
        <v>445.16782212322437</v>
      </c>
    </row>
    <row r="236" spans="1:19" x14ac:dyDescent="0.2">
      <c r="A236" s="4">
        <f t="shared" si="12"/>
        <v>1998</v>
      </c>
      <c r="B236" s="16">
        <v>36130</v>
      </c>
      <c r="C236" s="13">
        <f>SUMIFS(heating_cooling_degree_days!$F:$F,heating_cooling_degree_days!$A:$A,HDD!$B236,heating_cooling_degree_days!$C:$C,C$4)</f>
        <v>443.9</v>
      </c>
      <c r="D236" s="13">
        <f>SUMIFS(heating_cooling_degree_days!$F:$F,heating_cooling_degree_days!$A:$A,HDD!$B236,heating_cooling_degree_days!$C:$C,D$4)</f>
        <v>946.1</v>
      </c>
      <c r="E236" s="13">
        <f>SUMIFS(heating_cooling_degree_days!$F:$F,heating_cooling_degree_days!$A:$A,HDD!$B236,heating_cooling_degree_days!$C:$C,E$4)</f>
        <v>819.6</v>
      </c>
      <c r="F236" s="18">
        <f t="shared" si="15"/>
        <v>880.87974244870634</v>
      </c>
      <c r="G236" s="13">
        <f>SUMIFS(heating_cooling_degree_days!$F:$F,heating_cooling_degree_days!$A:$A,HDD!$B236,heating_cooling_degree_days!$C:$C,G$4)</f>
        <v>951.5</v>
      </c>
      <c r="H236" s="13">
        <f>SUMIFS(heating_cooling_degree_days!$F:$F,heating_cooling_degree_days!$A:$A,HDD!$B236,heating_cooling_degree_days!$C:$C,H$4)</f>
        <v>963.9</v>
      </c>
      <c r="I236" s="18">
        <f t="shared" si="13"/>
        <v>958.40103860474233</v>
      </c>
      <c r="J236" s="13">
        <f>SUMIFS(heating_cooling_degree_days!$F:$F,heating_cooling_degree_days!$A:$A,HDD!$B236,heating_cooling_degree_days!$C:$C,J$4)</f>
        <v>953.6</v>
      </c>
      <c r="K236" s="13">
        <f>SUMIFS(heating_cooling_degree_days!$F:$F,heating_cooling_degree_days!$A:$A,HDD!$B236,heating_cooling_degree_days!$C:$C,K$4)</f>
        <v>648.4</v>
      </c>
      <c r="L236" s="13">
        <f>SUMIFS(heating_cooling_degree_days!$F:$F,heating_cooling_degree_days!$A:$A,HDD!$B236,heating_cooling_degree_days!$C:$C,L$4)</f>
        <v>535.1</v>
      </c>
      <c r="M236" s="18">
        <f t="shared" si="14"/>
        <v>555.0956880301602</v>
      </c>
      <c r="N236" s="13">
        <f>SUMIFS(heating_cooling_degree_days!$F:$F,heating_cooling_degree_days!$A:$A,HDD!$B236,heating_cooling_degree_days!$C:$C,N$4)</f>
        <v>610.29999999999995</v>
      </c>
      <c r="O236" s="13">
        <f>SUMIFS(heating_cooling_degree_days!$F:$F,heating_cooling_degree_days!$A:$A,HDD!$B236,heating_cooling_degree_days!$C:$C,O$4)</f>
        <v>645.1</v>
      </c>
      <c r="P236" s="13">
        <f>SUMIFS(heating_cooling_degree_days!$F:$F,heating_cooling_degree_days!$A:$A,HDD!$B236,heating_cooling_degree_days!$C:$C,P$4)</f>
        <v>594.4</v>
      </c>
      <c r="Q236" s="13">
        <f>SUMIFS(heating_cooling_degree_days!$F:$F,heating_cooling_degree_days!$A:$A,HDD!$B236,heating_cooling_degree_days!$C:$C,Q$4)</f>
        <v>644.79999999999995</v>
      </c>
      <c r="R236" s="13">
        <f>SUMIFS(heating_cooling_degree_days!$F:$F,heating_cooling_degree_days!$A:$A,HDD!$B236,heating_cooling_degree_days!$C:$C,R$4)</f>
        <v>616.79999999999995</v>
      </c>
      <c r="S236" s="40">
        <f>'Provincial populations'!$N$70*HDD!C236+'Provincial populations'!$M$70*HDD!F236+'Provincial populations'!$L$70*HDD!I236+'Provincial populations'!$K$70*HDD!J236+'Provincial populations'!$J$70*HDD!M236+'Provincial populations'!$I$70*HDD!N236+'Provincial populations'!$H$70*HDD!O236+'Provincial populations'!$G$70*HDD!P236+'Provincial populations'!$F$70*HDD!Q236+'Provincial populations'!$E$70*HDD!R236</f>
        <v>616.87649734608794</v>
      </c>
    </row>
    <row r="237" spans="1:19" x14ac:dyDescent="0.2">
      <c r="A237" s="4">
        <f t="shared" si="12"/>
        <v>1999</v>
      </c>
      <c r="B237" s="16">
        <v>36161</v>
      </c>
      <c r="C237" s="13">
        <f>SUMIFS(heating_cooling_degree_days!$F:$F,heating_cooling_degree_days!$A:$A,HDD!$B237,heating_cooling_degree_days!$C:$C,C$4)</f>
        <v>401.6</v>
      </c>
      <c r="D237" s="13">
        <f>SUMIFS(heating_cooling_degree_days!$F:$F,heating_cooling_degree_days!$A:$A,HDD!$B237,heating_cooling_degree_days!$C:$C,D$4)</f>
        <v>1010</v>
      </c>
      <c r="E237" s="13">
        <f>SUMIFS(heating_cooling_degree_days!$F:$F,heating_cooling_degree_days!$A:$A,HDD!$B237,heating_cooling_degree_days!$C:$C,E$4)</f>
        <v>804.3</v>
      </c>
      <c r="F237" s="18">
        <f t="shared" si="15"/>
        <v>903.94618989485286</v>
      </c>
      <c r="G237" s="13">
        <f>SUMIFS(heating_cooling_degree_days!$F:$F,heating_cooling_degree_days!$A:$A,HDD!$B237,heating_cooling_degree_days!$C:$C,G$4)</f>
        <v>1091.5999999999999</v>
      </c>
      <c r="H237" s="13">
        <f>SUMIFS(heating_cooling_degree_days!$F:$F,heating_cooling_degree_days!$A:$A,HDD!$B237,heating_cooling_degree_days!$C:$C,H$4)</f>
        <v>1095.0999999999999</v>
      </c>
      <c r="I237" s="18">
        <f t="shared" si="13"/>
        <v>1093.5478737997255</v>
      </c>
      <c r="J237" s="13">
        <f>SUMIFS(heating_cooling_degree_days!$F:$F,heating_cooling_degree_days!$A:$A,HDD!$B237,heating_cooling_degree_days!$C:$C,J$4)</f>
        <v>1105.7</v>
      </c>
      <c r="K237" s="13">
        <f>SUMIFS(heating_cooling_degree_days!$F:$F,heating_cooling_degree_days!$A:$A,HDD!$B237,heating_cooling_degree_days!$C:$C,K$4)</f>
        <v>875.4</v>
      </c>
      <c r="L237" s="13">
        <f>SUMIFS(heating_cooling_degree_days!$F:$F,heating_cooling_degree_days!$A:$A,HDD!$B237,heating_cooling_degree_days!$C:$C,L$4)</f>
        <v>749.8</v>
      </c>
      <c r="M237" s="18">
        <f t="shared" si="14"/>
        <v>771.96644674835056</v>
      </c>
      <c r="N237" s="13">
        <f>SUMIFS(heating_cooling_degree_days!$F:$F,heating_cooling_degree_days!$A:$A,HDD!$B237,heating_cooling_degree_days!$C:$C,N$4)</f>
        <v>843.9</v>
      </c>
      <c r="O237" s="13">
        <f>SUMIFS(heating_cooling_degree_days!$F:$F,heating_cooling_degree_days!$A:$A,HDD!$B237,heating_cooling_degree_days!$C:$C,O$4)</f>
        <v>759.8</v>
      </c>
      <c r="P237" s="13">
        <f>SUMIFS(heating_cooling_degree_days!$F:$F,heating_cooling_degree_days!$A:$A,HDD!$B237,heating_cooling_degree_days!$C:$C,P$4)</f>
        <v>696.5</v>
      </c>
      <c r="Q237" s="13">
        <f>SUMIFS(heating_cooling_degree_days!$F:$F,heating_cooling_degree_days!$A:$A,HDD!$B237,heating_cooling_degree_days!$C:$C,Q$4)</f>
        <v>751.2</v>
      </c>
      <c r="R237" s="13">
        <f>SUMIFS(heating_cooling_degree_days!$F:$F,heating_cooling_degree_days!$A:$A,HDD!$B237,heating_cooling_degree_days!$C:$C,R$4)</f>
        <v>661.4</v>
      </c>
      <c r="S237" s="40">
        <f>'Provincial populations'!$N$71*HDD!C237+'Provincial populations'!$M$71*HDD!F237+'Provincial populations'!$L$71*HDD!I237+'Provincial populations'!$K$71*HDD!J237+'Provincial populations'!$J$71*HDD!M237+'Provincial populations'!$I$71*HDD!N237+'Provincial populations'!$H$71*HDD!O237+'Provincial populations'!$G$71*HDD!P237+'Provincial populations'!$F$71*HDD!Q237+'Provincial populations'!$E$71*HDD!R237</f>
        <v>769.37081163533378</v>
      </c>
    </row>
    <row r="238" spans="1:19" x14ac:dyDescent="0.2">
      <c r="A238" s="4">
        <f t="shared" si="12"/>
        <v>1999</v>
      </c>
      <c r="B238" s="16">
        <v>36192</v>
      </c>
      <c r="C238" s="13">
        <f>SUMIFS(heating_cooling_degree_days!$F:$F,heating_cooling_degree_days!$A:$A,HDD!$B238,heating_cooling_degree_days!$C:$C,C$4)</f>
        <v>349.4</v>
      </c>
      <c r="D238" s="13">
        <f>SUMIFS(heating_cooling_degree_days!$F:$F,heating_cooling_degree_days!$A:$A,HDD!$B238,heating_cooling_degree_days!$C:$C,D$4)</f>
        <v>769.2</v>
      </c>
      <c r="E238" s="13">
        <f>SUMIFS(heating_cooling_degree_days!$F:$F,heating_cooling_degree_days!$A:$A,HDD!$B238,heating_cooling_degree_days!$C:$C,E$4)</f>
        <v>546.70000000000005</v>
      </c>
      <c r="F238" s="18">
        <f t="shared" si="15"/>
        <v>654.4845272319144</v>
      </c>
      <c r="G238" s="13">
        <f>SUMIFS(heating_cooling_degree_days!$F:$F,heating_cooling_degree_days!$A:$A,HDD!$B238,heating_cooling_degree_days!$C:$C,G$4)</f>
        <v>746.3</v>
      </c>
      <c r="H238" s="13">
        <f>SUMIFS(heating_cooling_degree_days!$F:$F,heating_cooling_degree_days!$A:$A,HDD!$B238,heating_cooling_degree_days!$C:$C,H$4)</f>
        <v>780.5</v>
      </c>
      <c r="I238" s="18">
        <f t="shared" si="13"/>
        <v>765.33350970017636</v>
      </c>
      <c r="J238" s="13">
        <f>SUMIFS(heating_cooling_degree_days!$F:$F,heating_cooling_degree_days!$A:$A,HDD!$B238,heating_cooling_degree_days!$C:$C,J$4)</f>
        <v>727.5</v>
      </c>
      <c r="K238" s="13">
        <f>SUMIFS(heating_cooling_degree_days!$F:$F,heating_cooling_degree_days!$A:$A,HDD!$B238,heating_cooling_degree_days!$C:$C,K$4)</f>
        <v>670.9</v>
      </c>
      <c r="L238" s="13">
        <f>SUMIFS(heating_cooling_degree_days!$F:$F,heating_cooling_degree_days!$A:$A,HDD!$B238,heating_cooling_degree_days!$C:$C,L$4)</f>
        <v>548.1</v>
      </c>
      <c r="M238" s="18">
        <f t="shared" si="14"/>
        <v>569.77229029217722</v>
      </c>
      <c r="N238" s="13">
        <f>SUMIFS(heating_cooling_degree_days!$F:$F,heating_cooling_degree_days!$A:$A,HDD!$B238,heating_cooling_degree_days!$C:$C,N$4)</f>
        <v>647.1</v>
      </c>
      <c r="O238" s="13">
        <f>SUMIFS(heating_cooling_degree_days!$F:$F,heating_cooling_degree_days!$A:$A,HDD!$B238,heating_cooling_degree_days!$C:$C,O$4)</f>
        <v>609.70000000000005</v>
      </c>
      <c r="P238" s="13">
        <f>SUMIFS(heating_cooling_degree_days!$F:$F,heating_cooling_degree_days!$A:$A,HDD!$B238,heating_cooling_degree_days!$C:$C,P$4)</f>
        <v>583.6</v>
      </c>
      <c r="Q238" s="13">
        <f>SUMIFS(heating_cooling_degree_days!$F:$F,heating_cooling_degree_days!$A:$A,HDD!$B238,heating_cooling_degree_days!$C:$C,Q$4)</f>
        <v>644.29999999999995</v>
      </c>
      <c r="R238" s="13">
        <f>SUMIFS(heating_cooling_degree_days!$F:$F,heating_cooling_degree_days!$A:$A,HDD!$B238,heating_cooling_degree_days!$C:$C,R$4)</f>
        <v>531.4</v>
      </c>
      <c r="S238" s="40">
        <f>'Provincial populations'!$N$71*HDD!C238+'Provincial populations'!$M$71*HDD!F238+'Provincial populations'!$L$71*HDD!I238+'Provincial populations'!$K$71*HDD!J238+'Provincial populations'!$J$71*HDD!M238+'Provincial populations'!$I$71*HDD!N238+'Provincial populations'!$H$71*HDD!O238+'Provincial populations'!$G$71*HDD!P238+'Provincial populations'!$F$71*HDD!Q238+'Provincial populations'!$E$71*HDD!R238</f>
        <v>579.23300997747447</v>
      </c>
    </row>
    <row r="239" spans="1:19" x14ac:dyDescent="0.2">
      <c r="A239" s="4">
        <f t="shared" si="12"/>
        <v>1999</v>
      </c>
      <c r="B239" s="16">
        <v>36220</v>
      </c>
      <c r="C239" s="13">
        <f>SUMIFS(heating_cooling_degree_days!$F:$F,heating_cooling_degree_days!$A:$A,HDD!$B239,heating_cooling_degree_days!$C:$C,C$4)</f>
        <v>360.4</v>
      </c>
      <c r="D239" s="13">
        <f>SUMIFS(heating_cooling_degree_days!$F:$F,heating_cooling_degree_days!$A:$A,HDD!$B239,heating_cooling_degree_days!$C:$C,D$4)</f>
        <v>741.4</v>
      </c>
      <c r="E239" s="13">
        <f>SUMIFS(heating_cooling_degree_days!$F:$F,heating_cooling_degree_days!$A:$A,HDD!$B239,heating_cooling_degree_days!$C:$C,E$4)</f>
        <v>582.9</v>
      </c>
      <c r="F239" s="18">
        <f t="shared" si="15"/>
        <v>659.68133737644223</v>
      </c>
      <c r="G239" s="13">
        <f>SUMIFS(heating_cooling_degree_days!$F:$F,heating_cooling_degree_days!$A:$A,HDD!$B239,heating_cooling_degree_days!$C:$C,G$4)</f>
        <v>706.8</v>
      </c>
      <c r="H239" s="13">
        <f>SUMIFS(heating_cooling_degree_days!$F:$F,heating_cooling_degree_days!$A:$A,HDD!$B239,heating_cooling_degree_days!$C:$C,H$4)</f>
        <v>697.2</v>
      </c>
      <c r="I239" s="18">
        <f t="shared" si="13"/>
        <v>701.45726043503817</v>
      </c>
      <c r="J239" s="13">
        <f>SUMIFS(heating_cooling_degree_days!$F:$F,heating_cooling_degree_days!$A:$A,HDD!$B239,heating_cooling_degree_days!$C:$C,J$4)</f>
        <v>632.4</v>
      </c>
      <c r="K239" s="13">
        <f>SUMIFS(heating_cooling_degree_days!$F:$F,heating_cooling_degree_days!$A:$A,HDD!$B239,heating_cooling_degree_days!$C:$C,K$4)</f>
        <v>645.70000000000005</v>
      </c>
      <c r="L239" s="13">
        <f>SUMIFS(heating_cooling_degree_days!$F:$F,heating_cooling_degree_days!$A:$A,HDD!$B239,heating_cooling_degree_days!$C:$C,L$4)</f>
        <v>550.6</v>
      </c>
      <c r="M239" s="18">
        <f t="shared" si="14"/>
        <v>567.38367106503301</v>
      </c>
      <c r="N239" s="13">
        <f>SUMIFS(heating_cooling_degree_days!$F:$F,heating_cooling_degree_days!$A:$A,HDD!$B239,heating_cooling_degree_days!$C:$C,N$4)</f>
        <v>597.4</v>
      </c>
      <c r="O239" s="13">
        <f>SUMIFS(heating_cooling_degree_days!$F:$F,heating_cooling_degree_days!$A:$A,HDD!$B239,heating_cooling_degree_days!$C:$C,O$4)</f>
        <v>543.6</v>
      </c>
      <c r="P239" s="13">
        <f>SUMIFS(heating_cooling_degree_days!$F:$F,heating_cooling_degree_days!$A:$A,HDD!$B239,heating_cooling_degree_days!$C:$C,P$4)</f>
        <v>477.3</v>
      </c>
      <c r="Q239" s="13">
        <f>SUMIFS(heating_cooling_degree_days!$F:$F,heating_cooling_degree_days!$A:$A,HDD!$B239,heating_cooling_degree_days!$C:$C,Q$4)</f>
        <v>516.1</v>
      </c>
      <c r="R239" s="13">
        <f>SUMIFS(heating_cooling_degree_days!$F:$F,heating_cooling_degree_days!$A:$A,HDD!$B239,heating_cooling_degree_days!$C:$C,R$4)</f>
        <v>509.9</v>
      </c>
      <c r="S239" s="40">
        <f>'Provincial populations'!$N$71*HDD!C239+'Provincial populations'!$M$71*HDD!F239+'Provincial populations'!$L$71*HDD!I239+'Provincial populations'!$K$71*HDD!J239+'Provincial populations'!$J$71*HDD!M239+'Provincial populations'!$I$71*HDD!N239+'Provincial populations'!$H$71*HDD!O239+'Provincial populations'!$G$71*HDD!P239+'Provincial populations'!$F$71*HDD!Q239+'Provincial populations'!$E$71*HDD!R239</f>
        <v>556.75893225190532</v>
      </c>
    </row>
    <row r="240" spans="1:19" x14ac:dyDescent="0.2">
      <c r="A240" s="4">
        <f t="shared" si="12"/>
        <v>1999</v>
      </c>
      <c r="B240" s="16">
        <v>36251</v>
      </c>
      <c r="C240" s="13">
        <f>SUMIFS(heating_cooling_degree_days!$F:$F,heating_cooling_degree_days!$A:$A,HDD!$B240,heating_cooling_degree_days!$C:$C,C$4)</f>
        <v>279.2</v>
      </c>
      <c r="D240" s="13">
        <f>SUMIFS(heating_cooling_degree_days!$F:$F,heating_cooling_degree_days!$A:$A,HDD!$B240,heating_cooling_degree_days!$C:$C,D$4)</f>
        <v>388.5</v>
      </c>
      <c r="E240" s="13">
        <f>SUMIFS(heating_cooling_degree_days!$F:$F,heating_cooling_degree_days!$A:$A,HDD!$B240,heating_cooling_degree_days!$C:$C,E$4)</f>
        <v>396.9</v>
      </c>
      <c r="F240" s="18">
        <f t="shared" si="15"/>
        <v>392.83083133146926</v>
      </c>
      <c r="G240" s="13">
        <f>SUMIFS(heating_cooling_degree_days!$F:$F,heating_cooling_degree_days!$A:$A,HDD!$B240,heating_cooling_degree_days!$C:$C,G$4)</f>
        <v>358.3</v>
      </c>
      <c r="H240" s="13">
        <f>SUMIFS(heating_cooling_degree_days!$F:$F,heating_cooling_degree_days!$A:$A,HDD!$B240,heating_cooling_degree_days!$C:$C,H$4)</f>
        <v>345.4</v>
      </c>
      <c r="I240" s="18">
        <f t="shared" si="13"/>
        <v>351.12069370958261</v>
      </c>
      <c r="J240" s="13">
        <f>SUMIFS(heating_cooling_degree_days!$F:$F,heating_cooling_degree_days!$A:$A,HDD!$B240,heating_cooling_degree_days!$C:$C,J$4)</f>
        <v>336.3</v>
      </c>
      <c r="K240" s="13">
        <f>SUMIFS(heating_cooling_degree_days!$F:$F,heating_cooling_degree_days!$A:$A,HDD!$B240,heating_cooling_degree_days!$C:$C,K$4)</f>
        <v>336.8</v>
      </c>
      <c r="L240" s="13">
        <f>SUMIFS(heating_cooling_degree_days!$F:$F,heating_cooling_degree_days!$A:$A,HDD!$B240,heating_cooling_degree_days!$C:$C,L$4)</f>
        <v>296.7</v>
      </c>
      <c r="M240" s="18">
        <f t="shared" si="14"/>
        <v>303.77702639019788</v>
      </c>
      <c r="N240" s="13">
        <f>SUMIFS(heating_cooling_degree_days!$F:$F,heating_cooling_degree_days!$A:$A,HDD!$B240,heating_cooling_degree_days!$C:$C,N$4)</f>
        <v>332.3</v>
      </c>
      <c r="O240" s="13">
        <f>SUMIFS(heating_cooling_degree_days!$F:$F,heating_cooling_degree_days!$A:$A,HDD!$B240,heating_cooling_degree_days!$C:$C,O$4)</f>
        <v>415.2</v>
      </c>
      <c r="P240" s="13">
        <f>SUMIFS(heating_cooling_degree_days!$F:$F,heating_cooling_degree_days!$A:$A,HDD!$B240,heating_cooling_degree_days!$C:$C,P$4)</f>
        <v>415.4</v>
      </c>
      <c r="Q240" s="13">
        <f>SUMIFS(heating_cooling_degree_days!$F:$F,heating_cooling_degree_days!$A:$A,HDD!$B240,heating_cooling_degree_days!$C:$C,Q$4)</f>
        <v>456.4</v>
      </c>
      <c r="R240" s="13">
        <f>SUMIFS(heating_cooling_degree_days!$F:$F,heating_cooling_degree_days!$A:$A,HDD!$B240,heating_cooling_degree_days!$C:$C,R$4)</f>
        <v>464.9</v>
      </c>
      <c r="S240" s="40">
        <f>'Provincial populations'!$N$71*HDD!C240+'Provincial populations'!$M$71*HDD!F240+'Provincial populations'!$L$71*HDD!I240+'Provincial populations'!$K$71*HDD!J240+'Provincial populations'!$J$71*HDD!M240+'Provincial populations'!$I$71*HDD!N240+'Provincial populations'!$H$71*HDD!O240+'Provincial populations'!$G$71*HDD!P240+'Provincial populations'!$F$71*HDD!Q240+'Provincial populations'!$E$71*HDD!R240</f>
        <v>327.56489803578262</v>
      </c>
    </row>
    <row r="241" spans="1:19" x14ac:dyDescent="0.2">
      <c r="A241" s="4">
        <f t="shared" si="12"/>
        <v>1999</v>
      </c>
      <c r="B241" s="16">
        <v>36281</v>
      </c>
      <c r="C241" s="13">
        <f>SUMIFS(heating_cooling_degree_days!$F:$F,heating_cooling_degree_days!$A:$A,HDD!$B241,heating_cooling_degree_days!$C:$C,C$4)</f>
        <v>208.5</v>
      </c>
      <c r="D241" s="13">
        <f>SUMIFS(heating_cooling_degree_days!$F:$F,heating_cooling_degree_days!$A:$A,HDD!$B241,heating_cooling_degree_days!$C:$C,D$4)</f>
        <v>286.5</v>
      </c>
      <c r="E241" s="13">
        <f>SUMIFS(heating_cooling_degree_days!$F:$F,heating_cooling_degree_days!$A:$A,HDD!$B241,heating_cooling_degree_days!$C:$C,E$4)</f>
        <v>289.8</v>
      </c>
      <c r="F241" s="18">
        <f t="shared" si="15"/>
        <v>288.20139802307722</v>
      </c>
      <c r="G241" s="13">
        <f>SUMIFS(heating_cooling_degree_days!$F:$F,heating_cooling_degree_days!$A:$A,HDD!$B241,heating_cooling_degree_days!$C:$C,G$4)</f>
        <v>223.4</v>
      </c>
      <c r="H241" s="13">
        <f>SUMIFS(heating_cooling_degree_days!$F:$F,heating_cooling_degree_days!$A:$A,HDD!$B241,heating_cooling_degree_days!$C:$C,H$4)</f>
        <v>229.1</v>
      </c>
      <c r="I241" s="18">
        <f t="shared" si="13"/>
        <v>226.57225161669606</v>
      </c>
      <c r="J241" s="13">
        <f>SUMIFS(heating_cooling_degree_days!$F:$F,heating_cooling_degree_days!$A:$A,HDD!$B241,heating_cooling_degree_days!$C:$C,J$4)</f>
        <v>192.8</v>
      </c>
      <c r="K241" s="13">
        <f>SUMIFS(heating_cooling_degree_days!$F:$F,heating_cooling_degree_days!$A:$A,HDD!$B241,heating_cooling_degree_days!$C:$C,K$4)</f>
        <v>83.3</v>
      </c>
      <c r="L241" s="13">
        <f>SUMIFS(heating_cooling_degree_days!$F:$F,heating_cooling_degree_days!$A:$A,HDD!$B241,heating_cooling_degree_days!$C:$C,L$4)</f>
        <v>97.1</v>
      </c>
      <c r="M241" s="18">
        <f t="shared" si="14"/>
        <v>94.664514608859562</v>
      </c>
      <c r="N241" s="13">
        <f>SUMIFS(heating_cooling_degree_days!$F:$F,heating_cooling_degree_days!$A:$A,HDD!$B241,heating_cooling_degree_days!$C:$C,N$4)</f>
        <v>77.900000000000006</v>
      </c>
      <c r="O241" s="13">
        <f>SUMIFS(heating_cooling_degree_days!$F:$F,heating_cooling_degree_days!$A:$A,HDD!$B241,heating_cooling_degree_days!$C:$C,O$4)</f>
        <v>197.3</v>
      </c>
      <c r="P241" s="13">
        <f>SUMIFS(heating_cooling_degree_days!$F:$F,heating_cooling_degree_days!$A:$A,HDD!$B241,heating_cooling_degree_days!$C:$C,P$4)</f>
        <v>157.1</v>
      </c>
      <c r="Q241" s="13">
        <f>SUMIFS(heating_cooling_degree_days!$F:$F,heating_cooling_degree_days!$A:$A,HDD!$B241,heating_cooling_degree_days!$C:$C,Q$4)</f>
        <v>173.2</v>
      </c>
      <c r="R241" s="13">
        <f>SUMIFS(heating_cooling_degree_days!$F:$F,heating_cooling_degree_days!$A:$A,HDD!$B241,heating_cooling_degree_days!$C:$C,R$4)</f>
        <v>250.6</v>
      </c>
      <c r="S241" s="40">
        <f>'Provincial populations'!$N$71*HDD!C241+'Provincial populations'!$M$71*HDD!F241+'Provincial populations'!$L$71*HDD!I241+'Provincial populations'!$K$71*HDD!J241+'Provincial populations'!$J$71*HDD!M241+'Provincial populations'!$I$71*HDD!N241+'Provincial populations'!$H$71*HDD!O241+'Provincial populations'!$G$71*HDD!P241+'Provincial populations'!$F$71*HDD!Q241+'Provincial populations'!$E$71*HDD!R241</f>
        <v>139.76676424009307</v>
      </c>
    </row>
    <row r="242" spans="1:19" x14ac:dyDescent="0.2">
      <c r="A242" s="4">
        <f t="shared" si="12"/>
        <v>1999</v>
      </c>
      <c r="B242" s="16">
        <v>36312</v>
      </c>
      <c r="C242" s="13">
        <f>SUMIFS(heating_cooling_degree_days!$F:$F,heating_cooling_degree_days!$A:$A,HDD!$B242,heating_cooling_degree_days!$C:$C,C$4)</f>
        <v>109.8</v>
      </c>
      <c r="D242" s="13">
        <f>SUMIFS(heating_cooling_degree_days!$F:$F,heating_cooling_degree_days!$A:$A,HDD!$B242,heating_cooling_degree_days!$C:$C,D$4)</f>
        <v>145.80000000000001</v>
      </c>
      <c r="E242" s="13">
        <f>SUMIFS(heating_cooling_degree_days!$F:$F,heating_cooling_degree_days!$A:$A,HDD!$B242,heating_cooling_degree_days!$C:$C,E$4)</f>
        <v>183.6</v>
      </c>
      <c r="F242" s="18">
        <f t="shared" si="15"/>
        <v>165.28874099161186</v>
      </c>
      <c r="G242" s="13">
        <f>SUMIFS(heating_cooling_degree_days!$F:$F,heating_cooling_degree_days!$A:$A,HDD!$B242,heating_cooling_degree_days!$C:$C,G$4)</f>
        <v>103.1</v>
      </c>
      <c r="H242" s="13">
        <f>SUMIFS(heating_cooling_degree_days!$F:$F,heating_cooling_degree_days!$A:$A,HDD!$B242,heating_cooling_degree_days!$C:$C,H$4)</f>
        <v>111.9</v>
      </c>
      <c r="I242" s="18">
        <f t="shared" si="13"/>
        <v>107.99751126788163</v>
      </c>
      <c r="J242" s="13">
        <f>SUMIFS(heating_cooling_degree_days!$F:$F,heating_cooling_degree_days!$A:$A,HDD!$B242,heating_cooling_degree_days!$C:$C,J$4)</f>
        <v>83.4</v>
      </c>
      <c r="K242" s="13">
        <f>SUMIFS(heating_cooling_degree_days!$F:$F,heating_cooling_degree_days!$A:$A,HDD!$B242,heating_cooling_degree_days!$C:$C,K$4)</f>
        <v>20.3</v>
      </c>
      <c r="L242" s="13">
        <f>SUMIFS(heating_cooling_degree_days!$F:$F,heating_cooling_degree_days!$A:$A,HDD!$B242,heating_cooling_degree_days!$C:$C,L$4)</f>
        <v>25</v>
      </c>
      <c r="M242" s="18">
        <f t="shared" si="14"/>
        <v>24.170523091423185</v>
      </c>
      <c r="N242" s="13">
        <f>SUMIFS(heating_cooling_degree_days!$F:$F,heating_cooling_degree_days!$A:$A,HDD!$B242,heating_cooling_degree_days!$C:$C,N$4)</f>
        <v>13.1</v>
      </c>
      <c r="O242" s="13">
        <f>SUMIFS(heating_cooling_degree_days!$F:$F,heating_cooling_degree_days!$A:$A,HDD!$B242,heating_cooling_degree_days!$C:$C,O$4)</f>
        <v>94.1</v>
      </c>
      <c r="P242" s="13">
        <f>SUMIFS(heating_cooling_degree_days!$F:$F,heating_cooling_degree_days!$A:$A,HDD!$B242,heating_cooling_degree_days!$C:$C,P$4)</f>
        <v>49.6</v>
      </c>
      <c r="Q242" s="13">
        <f>SUMIFS(heating_cooling_degree_days!$F:$F,heating_cooling_degree_days!$A:$A,HDD!$B242,heating_cooling_degree_days!$C:$C,Q$4)</f>
        <v>57.9</v>
      </c>
      <c r="R242" s="13">
        <f>SUMIFS(heating_cooling_degree_days!$F:$F,heating_cooling_degree_days!$A:$A,HDD!$B242,heating_cooling_degree_days!$C:$C,R$4)</f>
        <v>168.3</v>
      </c>
      <c r="S242" s="40">
        <f>'Provincial populations'!$N$71*HDD!C242+'Provincial populations'!$M$71*HDD!F242+'Provincial populations'!$L$71*HDD!I242+'Provincial populations'!$K$71*HDD!J242+'Provincial populations'!$J$71*HDD!M242+'Provincial populations'!$I$71*HDD!N242+'Provincial populations'!$H$71*HDD!O242+'Provincial populations'!$G$71*HDD!P242+'Provincial populations'!$F$71*HDD!Q242+'Provincial populations'!$E$71*HDD!R242</f>
        <v>56.640687756047534</v>
      </c>
    </row>
    <row r="243" spans="1:19" x14ac:dyDescent="0.2">
      <c r="A243" s="4">
        <f t="shared" si="12"/>
        <v>1999</v>
      </c>
      <c r="B243" s="16">
        <v>36342</v>
      </c>
      <c r="C243" s="13">
        <f>SUMIFS(heating_cooling_degree_days!$F:$F,heating_cooling_degree_days!$A:$A,HDD!$B243,heating_cooling_degree_days!$C:$C,C$4)</f>
        <v>50.2</v>
      </c>
      <c r="D243" s="13">
        <f>SUMIFS(heating_cooling_degree_days!$F:$F,heating_cooling_degree_days!$A:$A,HDD!$B243,heating_cooling_degree_days!$C:$C,D$4)</f>
        <v>120.4</v>
      </c>
      <c r="E243" s="13">
        <f>SUMIFS(heating_cooling_degree_days!$F:$F,heating_cooling_degree_days!$A:$A,HDD!$B243,heating_cooling_degree_days!$C:$C,E$4)</f>
        <v>139.1</v>
      </c>
      <c r="F243" s="18">
        <f t="shared" si="15"/>
        <v>130.04125546410427</v>
      </c>
      <c r="G243" s="13">
        <f>SUMIFS(heating_cooling_degree_days!$F:$F,heating_cooling_degree_days!$A:$A,HDD!$B243,heating_cooling_degree_days!$C:$C,G$4)</f>
        <v>53.8</v>
      </c>
      <c r="H243" s="13">
        <f>SUMIFS(heating_cooling_degree_days!$F:$F,heating_cooling_degree_days!$A:$A,HDD!$B243,heating_cooling_degree_days!$C:$C,H$4)</f>
        <v>71.7</v>
      </c>
      <c r="I243" s="18">
        <f t="shared" si="13"/>
        <v>63.76198314716833</v>
      </c>
      <c r="J243" s="13">
        <f>SUMIFS(heating_cooling_degree_days!$F:$F,heating_cooling_degree_days!$A:$A,HDD!$B243,heating_cooling_degree_days!$C:$C,J$4)</f>
        <v>24.2</v>
      </c>
      <c r="K243" s="13">
        <f>SUMIFS(heating_cooling_degree_days!$F:$F,heating_cooling_degree_days!$A:$A,HDD!$B243,heating_cooling_degree_days!$C:$C,K$4)</f>
        <v>3.8</v>
      </c>
      <c r="L243" s="13">
        <f>SUMIFS(heating_cooling_degree_days!$F:$F,heating_cooling_degree_days!$A:$A,HDD!$B243,heating_cooling_degree_days!$C:$C,L$4)</f>
        <v>0</v>
      </c>
      <c r="M243" s="18">
        <f t="shared" si="14"/>
        <v>0.67064090480678595</v>
      </c>
      <c r="N243" s="13">
        <f>SUMIFS(heating_cooling_degree_days!$F:$F,heating_cooling_degree_days!$A:$A,HDD!$B243,heating_cooling_degree_days!$C:$C,N$4)</f>
        <v>2</v>
      </c>
      <c r="O243" s="13">
        <f>SUMIFS(heating_cooling_degree_days!$F:$F,heating_cooling_degree_days!$A:$A,HDD!$B243,heating_cooling_degree_days!$C:$C,O$4)</f>
        <v>35.5</v>
      </c>
      <c r="P243" s="13">
        <f>SUMIFS(heating_cooling_degree_days!$F:$F,heating_cooling_degree_days!$A:$A,HDD!$B243,heating_cooling_degree_days!$C:$C,P$4)</f>
        <v>3.3</v>
      </c>
      <c r="Q243" s="13">
        <f>SUMIFS(heating_cooling_degree_days!$F:$F,heating_cooling_degree_days!$A:$A,HDD!$B243,heating_cooling_degree_days!$C:$C,Q$4)</f>
        <v>14.2</v>
      </c>
      <c r="R243" s="13">
        <f>SUMIFS(heating_cooling_degree_days!$F:$F,heating_cooling_degree_days!$A:$A,HDD!$B243,heating_cooling_degree_days!$C:$C,R$4)</f>
        <v>64.8</v>
      </c>
      <c r="S243" s="40">
        <f>'Provincial populations'!$N$71*HDD!C243+'Provincial populations'!$M$71*HDD!F243+'Provincial populations'!$L$71*HDD!I243+'Provincial populations'!$K$71*HDD!J243+'Provincial populations'!$J$71*HDD!M243+'Provincial populations'!$I$71*HDD!N243+'Provincial populations'!$H$71*HDD!O243+'Provincial populations'!$G$71*HDD!P243+'Provincial populations'!$F$71*HDD!Q243+'Provincial populations'!$E$71*HDD!R243</f>
        <v>25.20495013120691</v>
      </c>
    </row>
    <row r="244" spans="1:19" x14ac:dyDescent="0.2">
      <c r="A244" s="4">
        <f t="shared" si="12"/>
        <v>1999</v>
      </c>
      <c r="B244" s="16">
        <v>36373</v>
      </c>
      <c r="C244" s="13">
        <f>SUMIFS(heating_cooling_degree_days!$F:$F,heating_cooling_degree_days!$A:$A,HDD!$B244,heating_cooling_degree_days!$C:$C,C$4)</f>
        <v>18.600000000000001</v>
      </c>
      <c r="D244" s="13">
        <f>SUMIFS(heating_cooling_degree_days!$F:$F,heating_cooling_degree_days!$A:$A,HDD!$B244,heating_cooling_degree_days!$C:$C,D$4)</f>
        <v>75.3</v>
      </c>
      <c r="E244" s="13">
        <f>SUMIFS(heating_cooling_degree_days!$F:$F,heating_cooling_degree_days!$A:$A,HDD!$B244,heating_cooling_degree_days!$C:$C,E$4)</f>
        <v>76</v>
      </c>
      <c r="F244" s="18">
        <f t="shared" si="15"/>
        <v>75.660902610955759</v>
      </c>
      <c r="G244" s="13">
        <f>SUMIFS(heating_cooling_degree_days!$F:$F,heating_cooling_degree_days!$A:$A,HDD!$B244,heating_cooling_degree_days!$C:$C,G$4)</f>
        <v>36.299999999999997</v>
      </c>
      <c r="H244" s="13">
        <f>SUMIFS(heating_cooling_degree_days!$F:$F,heating_cooling_degree_days!$A:$A,HDD!$B244,heating_cooling_degree_days!$C:$C,H$4)</f>
        <v>41.8</v>
      </c>
      <c r="I244" s="18">
        <f t="shared" si="13"/>
        <v>39.360944542426026</v>
      </c>
      <c r="J244" s="13">
        <f>SUMIFS(heating_cooling_degree_days!$F:$F,heating_cooling_degree_days!$A:$A,HDD!$B244,heating_cooling_degree_days!$C:$C,J$4)</f>
        <v>35.700000000000003</v>
      </c>
      <c r="K244" s="13">
        <f>SUMIFS(heating_cooling_degree_days!$F:$F,heating_cooling_degree_days!$A:$A,HDD!$B244,heating_cooling_degree_days!$C:$C,K$4)</f>
        <v>14.8</v>
      </c>
      <c r="L244" s="13">
        <f>SUMIFS(heating_cooling_degree_days!$F:$F,heating_cooling_degree_days!$A:$A,HDD!$B244,heating_cooling_degree_days!$C:$C,L$4)</f>
        <v>8.4</v>
      </c>
      <c r="M244" s="18">
        <f t="shared" si="14"/>
        <v>9.5295004712535345</v>
      </c>
      <c r="N244" s="13">
        <f>SUMIFS(heating_cooling_degree_days!$F:$F,heating_cooling_degree_days!$A:$A,HDD!$B244,heating_cooling_degree_days!$C:$C,N$4)</f>
        <v>11.8</v>
      </c>
      <c r="O244" s="13">
        <f>SUMIFS(heating_cooling_degree_days!$F:$F,heating_cooling_degree_days!$A:$A,HDD!$B244,heating_cooling_degree_days!$C:$C,O$4)</f>
        <v>47.3</v>
      </c>
      <c r="P244" s="13">
        <f>SUMIFS(heating_cooling_degree_days!$F:$F,heating_cooling_degree_days!$A:$A,HDD!$B244,heating_cooling_degree_days!$C:$C,P$4)</f>
        <v>19.899999999999999</v>
      </c>
      <c r="Q244" s="13">
        <f>SUMIFS(heating_cooling_degree_days!$F:$F,heating_cooling_degree_days!$A:$A,HDD!$B244,heating_cooling_degree_days!$C:$C,Q$4)</f>
        <v>30.6</v>
      </c>
      <c r="R244" s="13">
        <f>SUMIFS(heating_cooling_degree_days!$F:$F,heating_cooling_degree_days!$A:$A,HDD!$B244,heating_cooling_degree_days!$C:$C,R$4)</f>
        <v>46.1</v>
      </c>
      <c r="S244" s="40">
        <f>'Provincial populations'!$N$71*HDD!C244+'Provincial populations'!$M$71*HDD!F244+'Provincial populations'!$L$71*HDD!I244+'Provincial populations'!$K$71*HDD!J244+'Provincial populations'!$J$71*HDD!M244+'Provincial populations'!$I$71*HDD!N244+'Provincial populations'!$H$71*HDD!O244+'Provincial populations'!$G$71*HDD!P244+'Provincial populations'!$F$71*HDD!Q244+'Provincial populations'!$E$71*HDD!R244</f>
        <v>21.631462697507818</v>
      </c>
    </row>
    <row r="245" spans="1:19" x14ac:dyDescent="0.2">
      <c r="A245" s="4">
        <f t="shared" si="12"/>
        <v>1999</v>
      </c>
      <c r="B245" s="16">
        <v>36404</v>
      </c>
      <c r="C245" s="13">
        <f>SUMIFS(heating_cooling_degree_days!$F:$F,heating_cooling_degree_days!$A:$A,HDD!$B245,heating_cooling_degree_days!$C:$C,C$4)</f>
        <v>101.6</v>
      </c>
      <c r="D245" s="13">
        <f>SUMIFS(heating_cooling_degree_days!$F:$F,heating_cooling_degree_days!$A:$A,HDD!$B245,heating_cooling_degree_days!$C:$C,D$4)</f>
        <v>241.9</v>
      </c>
      <c r="E245" s="13">
        <f>SUMIFS(heating_cooling_degree_days!$F:$F,heating_cooling_degree_days!$A:$A,HDD!$B245,heating_cooling_degree_days!$C:$C,E$4)</f>
        <v>232.5</v>
      </c>
      <c r="F245" s="18">
        <f t="shared" si="15"/>
        <v>237.05359351002244</v>
      </c>
      <c r="G245" s="13">
        <f>SUMIFS(heating_cooling_degree_days!$F:$F,heating_cooling_degree_days!$A:$A,HDD!$B245,heating_cooling_degree_days!$C:$C,G$4)</f>
        <v>248.9</v>
      </c>
      <c r="H245" s="13">
        <f>SUMIFS(heating_cooling_degree_days!$F:$F,heating_cooling_degree_days!$A:$A,HDD!$B245,heating_cooling_degree_days!$C:$C,H$4)</f>
        <v>230</v>
      </c>
      <c r="I245" s="18">
        <f t="shared" si="13"/>
        <v>238.3814814814815</v>
      </c>
      <c r="J245" s="13">
        <f>SUMIFS(heating_cooling_degree_days!$F:$F,heating_cooling_degree_days!$A:$A,HDD!$B245,heating_cooling_degree_days!$C:$C,J$4)</f>
        <v>204.7</v>
      </c>
      <c r="K245" s="13">
        <f>SUMIFS(heating_cooling_degree_days!$F:$F,heating_cooling_degree_days!$A:$A,HDD!$B245,heating_cooling_degree_days!$C:$C,K$4)</f>
        <v>65.8</v>
      </c>
      <c r="L245" s="13">
        <f>SUMIFS(heating_cooling_degree_days!$F:$F,heating_cooling_degree_days!$A:$A,HDD!$B245,heating_cooling_degree_days!$C:$C,L$4)</f>
        <v>49.3</v>
      </c>
      <c r="M245" s="18">
        <f t="shared" si="14"/>
        <v>52.211993402450517</v>
      </c>
      <c r="N245" s="13">
        <f>SUMIFS(heating_cooling_degree_days!$F:$F,heating_cooling_degree_days!$A:$A,HDD!$B245,heating_cooling_degree_days!$C:$C,N$4)</f>
        <v>55.4</v>
      </c>
      <c r="O245" s="13">
        <f>SUMIFS(heating_cooling_degree_days!$F:$F,heating_cooling_degree_days!$A:$A,HDD!$B245,heating_cooling_degree_days!$C:$C,O$4)</f>
        <v>75.5</v>
      </c>
      <c r="P245" s="13">
        <f>SUMIFS(heating_cooling_degree_days!$F:$F,heating_cooling_degree_days!$A:$A,HDD!$B245,heating_cooling_degree_days!$C:$C,P$4)</f>
        <v>42</v>
      </c>
      <c r="Q245" s="13">
        <f>SUMIFS(heating_cooling_degree_days!$F:$F,heating_cooling_degree_days!$A:$A,HDD!$B245,heating_cooling_degree_days!$C:$C,Q$4)</f>
        <v>47.4</v>
      </c>
      <c r="R245" s="13">
        <f>SUMIFS(heating_cooling_degree_days!$F:$F,heating_cooling_degree_days!$A:$A,HDD!$B245,heating_cooling_degree_days!$C:$C,R$4)</f>
        <v>121.8</v>
      </c>
      <c r="S245" s="40">
        <f>'Provincial populations'!$N$71*HDD!C245+'Provincial populations'!$M$71*HDD!F245+'Provincial populations'!$L$71*HDD!I245+'Provincial populations'!$K$71*HDD!J245+'Provincial populations'!$J$71*HDD!M245+'Provincial populations'!$I$71*HDD!N245+'Provincial populations'!$H$71*HDD!O245+'Provincial populations'!$G$71*HDD!P245+'Provincial populations'!$F$71*HDD!Q245+'Provincial populations'!$E$71*HDD!R245</f>
        <v>90.683918270812512</v>
      </c>
    </row>
    <row r="246" spans="1:19" x14ac:dyDescent="0.2">
      <c r="A246" s="4">
        <f t="shared" si="12"/>
        <v>1999</v>
      </c>
      <c r="B246" s="16">
        <v>36434</v>
      </c>
      <c r="C246" s="13">
        <f>SUMIFS(heating_cooling_degree_days!$F:$F,heating_cooling_degree_days!$A:$A,HDD!$B246,heating_cooling_degree_days!$C:$C,C$4)</f>
        <v>260.60000000000002</v>
      </c>
      <c r="D246" s="13">
        <f>SUMIFS(heating_cooling_degree_days!$F:$F,heating_cooling_degree_days!$A:$A,HDD!$B246,heating_cooling_degree_days!$C:$C,D$4)</f>
        <v>419.9</v>
      </c>
      <c r="E246" s="13">
        <f>SUMIFS(heating_cooling_degree_days!$F:$F,heating_cooling_degree_days!$A:$A,HDD!$B246,heating_cooling_degree_days!$C:$C,E$4)</f>
        <v>382.8</v>
      </c>
      <c r="F246" s="18">
        <f t="shared" si="15"/>
        <v>400.77216161934388</v>
      </c>
      <c r="G246" s="13">
        <f>SUMIFS(heating_cooling_degree_days!$F:$F,heating_cooling_degree_days!$A:$A,HDD!$B246,heating_cooling_degree_days!$C:$C,G$4)</f>
        <v>429.7</v>
      </c>
      <c r="H246" s="13">
        <f>SUMIFS(heating_cooling_degree_days!$F:$F,heating_cooling_degree_days!$A:$A,HDD!$B246,heating_cooling_degree_days!$C:$C,H$4)</f>
        <v>418.4</v>
      </c>
      <c r="I246" s="18">
        <f t="shared" si="13"/>
        <v>423.41115030374283</v>
      </c>
      <c r="J246" s="13">
        <f>SUMIFS(heating_cooling_degree_days!$F:$F,heating_cooling_degree_days!$A:$A,HDD!$B246,heating_cooling_degree_days!$C:$C,J$4)</f>
        <v>424.1</v>
      </c>
      <c r="K246" s="13">
        <f>SUMIFS(heating_cooling_degree_days!$F:$F,heating_cooling_degree_days!$A:$A,HDD!$B246,heating_cooling_degree_days!$C:$C,K$4)</f>
        <v>321.5</v>
      </c>
      <c r="L246" s="13">
        <f>SUMIFS(heating_cooling_degree_days!$F:$F,heating_cooling_degree_days!$A:$A,HDD!$B246,heating_cooling_degree_days!$C:$C,L$4)</f>
        <v>267.60000000000002</v>
      </c>
      <c r="M246" s="18">
        <f t="shared" si="14"/>
        <v>277.11251178133836</v>
      </c>
      <c r="N246" s="13">
        <f>SUMIFS(heating_cooling_degree_days!$F:$F,heating_cooling_degree_days!$A:$A,HDD!$B246,heating_cooling_degree_days!$C:$C,N$4)</f>
        <v>318.89999999999998</v>
      </c>
      <c r="O246" s="13">
        <f>SUMIFS(heating_cooling_degree_days!$F:$F,heating_cooling_degree_days!$A:$A,HDD!$B246,heating_cooling_degree_days!$C:$C,O$4)</f>
        <v>362.4</v>
      </c>
      <c r="P246" s="13">
        <f>SUMIFS(heating_cooling_degree_days!$F:$F,heating_cooling_degree_days!$A:$A,HDD!$B246,heating_cooling_degree_days!$C:$C,P$4)</f>
        <v>316.3</v>
      </c>
      <c r="Q246" s="13">
        <f>SUMIFS(heating_cooling_degree_days!$F:$F,heating_cooling_degree_days!$A:$A,HDD!$B246,heating_cooling_degree_days!$C:$C,Q$4)</f>
        <v>334</v>
      </c>
      <c r="R246" s="13">
        <f>SUMIFS(heating_cooling_degree_days!$F:$F,heating_cooling_degree_days!$A:$A,HDD!$B246,heating_cooling_degree_days!$C:$C,R$4)</f>
        <v>358.8</v>
      </c>
      <c r="S246" s="40">
        <f>'Provincial populations'!$N$71*HDD!C246+'Provincial populations'!$M$71*HDD!F246+'Provincial populations'!$L$71*HDD!I246+'Provincial populations'!$K$71*HDD!J246+'Provincial populations'!$J$71*HDD!M246+'Provincial populations'!$I$71*HDD!N246+'Provincial populations'!$H$71*HDD!O246+'Provincial populations'!$G$71*HDD!P246+'Provincial populations'!$F$71*HDD!Q246+'Provincial populations'!$E$71*HDD!R246</f>
        <v>311.51777989970083</v>
      </c>
    </row>
    <row r="247" spans="1:19" x14ac:dyDescent="0.2">
      <c r="A247" s="4">
        <f t="shared" si="12"/>
        <v>1999</v>
      </c>
      <c r="B247" s="16">
        <v>36465</v>
      </c>
      <c r="C247" s="13">
        <f>SUMIFS(heating_cooling_degree_days!$F:$F,heating_cooling_degree_days!$A:$A,HDD!$B247,heating_cooling_degree_days!$C:$C,C$4)</f>
        <v>306.8</v>
      </c>
      <c r="D247" s="13">
        <f>SUMIFS(heating_cooling_degree_days!$F:$F,heating_cooling_degree_days!$A:$A,HDD!$B247,heating_cooling_degree_days!$C:$C,D$4)</f>
        <v>645.4</v>
      </c>
      <c r="E247" s="13">
        <f>SUMIFS(heating_cooling_degree_days!$F:$F,heating_cooling_degree_days!$A:$A,HDD!$B247,heating_cooling_degree_days!$C:$C,E$4)</f>
        <v>499.9</v>
      </c>
      <c r="F247" s="18">
        <f t="shared" si="15"/>
        <v>570.38381443704952</v>
      </c>
      <c r="G247" s="13">
        <f>SUMIFS(heating_cooling_degree_days!$F:$F,heating_cooling_degree_days!$A:$A,HDD!$B247,heating_cooling_degree_days!$C:$C,G$4)</f>
        <v>544.5</v>
      </c>
      <c r="H247" s="13">
        <f>SUMIFS(heating_cooling_degree_days!$F:$F,heating_cooling_degree_days!$A:$A,HDD!$B247,heating_cooling_degree_days!$C:$C,H$4)</f>
        <v>578.4</v>
      </c>
      <c r="I247" s="18">
        <f t="shared" si="13"/>
        <v>563.36654908877131</v>
      </c>
      <c r="J247" s="13">
        <f>SUMIFS(heating_cooling_degree_days!$F:$F,heating_cooling_degree_days!$A:$A,HDD!$B247,heating_cooling_degree_days!$C:$C,J$4)</f>
        <v>522.20000000000005</v>
      </c>
      <c r="K247" s="13">
        <f>SUMIFS(heating_cooling_degree_days!$F:$F,heating_cooling_degree_days!$A:$A,HDD!$B247,heating_cooling_degree_days!$C:$C,K$4)</f>
        <v>406.7</v>
      </c>
      <c r="L247" s="13">
        <f>SUMIFS(heating_cooling_degree_days!$F:$F,heating_cooling_degree_days!$A:$A,HDD!$B247,heating_cooling_degree_days!$C:$C,L$4)</f>
        <v>367.5</v>
      </c>
      <c r="M247" s="18">
        <f t="shared" si="14"/>
        <v>374.41819038642791</v>
      </c>
      <c r="N247" s="13">
        <f>SUMIFS(heating_cooling_degree_days!$F:$F,heating_cooling_degree_days!$A:$A,HDD!$B247,heating_cooling_degree_days!$C:$C,N$4)</f>
        <v>390.7</v>
      </c>
      <c r="O247" s="13">
        <f>SUMIFS(heating_cooling_degree_days!$F:$F,heating_cooling_degree_days!$A:$A,HDD!$B247,heating_cooling_degree_days!$C:$C,O$4)</f>
        <v>411.1</v>
      </c>
      <c r="P247" s="13">
        <f>SUMIFS(heating_cooling_degree_days!$F:$F,heating_cooling_degree_days!$A:$A,HDD!$B247,heating_cooling_degree_days!$C:$C,P$4)</f>
        <v>398.9</v>
      </c>
      <c r="Q247" s="13">
        <f>SUMIFS(heating_cooling_degree_days!$F:$F,heating_cooling_degree_days!$A:$A,HDD!$B247,heating_cooling_degree_days!$C:$C,Q$4)</f>
        <v>430.7</v>
      </c>
      <c r="R247" s="13">
        <f>SUMIFS(heating_cooling_degree_days!$F:$F,heating_cooling_degree_days!$A:$A,HDD!$B247,heating_cooling_degree_days!$C:$C,R$4)</f>
        <v>450.2</v>
      </c>
      <c r="S247" s="40">
        <f>'Provincial populations'!$N$71*HDD!C247+'Provincial populations'!$M$71*HDD!F247+'Provincial populations'!$L$71*HDD!I247+'Provincial populations'!$K$71*HDD!J247+'Provincial populations'!$J$71*HDD!M247+'Provincial populations'!$I$71*HDD!N247+'Provincial populations'!$H$71*HDD!O247+'Provincial populations'!$G$71*HDD!P247+'Provincial populations'!$F$71*HDD!Q247+'Provincial populations'!$E$71*HDD!R247</f>
        <v>402.33946281343054</v>
      </c>
    </row>
    <row r="248" spans="1:19" x14ac:dyDescent="0.2">
      <c r="A248" s="4">
        <f t="shared" si="12"/>
        <v>1999</v>
      </c>
      <c r="B248" s="16">
        <v>36495</v>
      </c>
      <c r="C248" s="13">
        <f>SUMIFS(heating_cooling_degree_days!$F:$F,heating_cooling_degree_days!$A:$A,HDD!$B248,heating_cooling_degree_days!$C:$C,C$4)</f>
        <v>407</v>
      </c>
      <c r="D248" s="13">
        <f>SUMIFS(heating_cooling_degree_days!$F:$F,heating_cooling_degree_days!$A:$A,HDD!$B248,heating_cooling_degree_days!$C:$C,D$4)</f>
        <v>688.4</v>
      </c>
      <c r="E248" s="13">
        <f>SUMIFS(heating_cooling_degree_days!$F:$F,heating_cooling_degree_days!$A:$A,HDD!$B248,heating_cooling_degree_days!$C:$C,E$4)</f>
        <v>577.5</v>
      </c>
      <c r="F248" s="18">
        <f t="shared" si="15"/>
        <v>631.222714921435</v>
      </c>
      <c r="G248" s="13">
        <f>SUMIFS(heating_cooling_degree_days!$F:$F,heating_cooling_degree_days!$A:$A,HDD!$B248,heating_cooling_degree_days!$C:$C,G$4)</f>
        <v>751.7</v>
      </c>
      <c r="H248" s="13">
        <f>SUMIFS(heating_cooling_degree_days!$F:$F,heating_cooling_degree_days!$A:$A,HDD!$B248,heating_cooling_degree_days!$C:$C,H$4)</f>
        <v>789.1</v>
      </c>
      <c r="I248" s="18">
        <f t="shared" si="13"/>
        <v>772.51442288849694</v>
      </c>
      <c r="J248" s="13">
        <f>SUMIFS(heating_cooling_degree_days!$F:$F,heating_cooling_degree_days!$A:$A,HDD!$B248,heating_cooling_degree_days!$C:$C,J$4)</f>
        <v>826.3</v>
      </c>
      <c r="K248" s="13">
        <f>SUMIFS(heating_cooling_degree_days!$F:$F,heating_cooling_degree_days!$A:$A,HDD!$B248,heating_cooling_degree_days!$C:$C,K$4)</f>
        <v>691.8</v>
      </c>
      <c r="L248" s="13">
        <f>SUMIFS(heating_cooling_degree_days!$F:$F,heating_cooling_degree_days!$A:$A,HDD!$B248,heating_cooling_degree_days!$C:$C,L$4)</f>
        <v>579.29999999999995</v>
      </c>
      <c r="M248" s="18">
        <f t="shared" si="14"/>
        <v>599.15450047125353</v>
      </c>
      <c r="N248" s="13">
        <f>SUMIFS(heating_cooling_degree_days!$F:$F,heating_cooling_degree_days!$A:$A,HDD!$B248,heating_cooling_degree_days!$C:$C,N$4)</f>
        <v>662.2</v>
      </c>
      <c r="O248" s="13">
        <f>SUMIFS(heating_cooling_degree_days!$F:$F,heating_cooling_degree_days!$A:$A,HDD!$B248,heating_cooling_degree_days!$C:$C,O$4)</f>
        <v>631.4</v>
      </c>
      <c r="P248" s="13">
        <f>SUMIFS(heating_cooling_degree_days!$F:$F,heating_cooling_degree_days!$A:$A,HDD!$B248,heating_cooling_degree_days!$C:$C,P$4)</f>
        <v>573.4</v>
      </c>
      <c r="Q248" s="13">
        <f>SUMIFS(heating_cooling_degree_days!$F:$F,heating_cooling_degree_days!$A:$A,HDD!$B248,heating_cooling_degree_days!$C:$C,Q$4)</f>
        <v>605.20000000000005</v>
      </c>
      <c r="R248" s="13">
        <f>SUMIFS(heating_cooling_degree_days!$F:$F,heating_cooling_degree_days!$A:$A,HDD!$B248,heating_cooling_degree_days!$C:$C,R$4)</f>
        <v>558.79999999999995</v>
      </c>
      <c r="S248" s="40">
        <f>'Provincial populations'!$N$71*HDD!C248+'Provincial populations'!$M$71*HDD!F248+'Provincial populations'!$L$71*HDD!I248+'Provincial populations'!$K$71*HDD!J248+'Provincial populations'!$J$71*HDD!M248+'Provincial populations'!$I$71*HDD!N248+'Provincial populations'!$H$71*HDD!O248+'Provincial populations'!$G$71*HDD!P248+'Provincial populations'!$F$71*HDD!Q248+'Provincial populations'!$E$71*HDD!R248</f>
        <v>603.81071035680816</v>
      </c>
    </row>
    <row r="249" spans="1:19" x14ac:dyDescent="0.2">
      <c r="A249" s="4">
        <f t="shared" si="12"/>
        <v>2000</v>
      </c>
      <c r="B249" s="16">
        <v>36526</v>
      </c>
      <c r="C249" s="13">
        <f>SUMIFS(heating_cooling_degree_days!$F:$F,heating_cooling_degree_days!$A:$A,HDD!$B249,heating_cooling_degree_days!$C:$C,C$4)</f>
        <v>449.1</v>
      </c>
      <c r="D249" s="13">
        <f>SUMIFS(heating_cooling_degree_days!$F:$F,heating_cooling_degree_days!$A:$A,HDD!$B249,heating_cooling_degree_days!$C:$C,D$4)</f>
        <v>1001.7</v>
      </c>
      <c r="E249" s="13">
        <f>SUMIFS(heating_cooling_degree_days!$F:$F,heating_cooling_degree_days!$A:$A,HDD!$B249,heating_cooling_degree_days!$C:$C,E$4)</f>
        <v>858.9</v>
      </c>
      <c r="F249" s="18">
        <f t="shared" si="15"/>
        <v>928.07586736502185</v>
      </c>
      <c r="G249" s="13">
        <f>SUMIFS(heating_cooling_degree_days!$F:$F,heating_cooling_degree_days!$A:$A,HDD!$B249,heating_cooling_degree_days!$C:$C,G$4)</f>
        <v>1051.4000000000001</v>
      </c>
      <c r="H249" s="13">
        <f>SUMIFS(heating_cooling_degree_days!$F:$F,heating_cooling_degree_days!$A:$A,HDD!$B249,heating_cooling_degree_days!$C:$C,H$4)</f>
        <v>1095.2</v>
      </c>
      <c r="I249" s="18">
        <f t="shared" si="13"/>
        <v>1075.7762492651382</v>
      </c>
      <c r="J249" s="13">
        <f>SUMIFS(heating_cooling_degree_days!$F:$F,heating_cooling_degree_days!$A:$A,HDD!$B249,heating_cooling_degree_days!$C:$C,J$4)</f>
        <v>1093.3</v>
      </c>
      <c r="K249" s="13">
        <f>SUMIFS(heating_cooling_degree_days!$F:$F,heating_cooling_degree_days!$A:$A,HDD!$B249,heating_cooling_degree_days!$C:$C,K$4)</f>
        <v>875.3</v>
      </c>
      <c r="L249" s="13">
        <f>SUMIFS(heating_cooling_degree_days!$F:$F,heating_cooling_degree_days!$A:$A,HDD!$B249,heating_cooling_degree_days!$C:$C,L$4)</f>
        <v>738.9</v>
      </c>
      <c r="M249" s="18">
        <f t="shared" si="14"/>
        <v>762.97247879359099</v>
      </c>
      <c r="N249" s="13">
        <f>SUMIFS(heating_cooling_degree_days!$F:$F,heating_cooling_degree_days!$A:$A,HDD!$B249,heating_cooling_degree_days!$C:$C,N$4)</f>
        <v>870.4</v>
      </c>
      <c r="O249" s="13">
        <f>SUMIFS(heating_cooling_degree_days!$F:$F,heating_cooling_degree_days!$A:$A,HDD!$B249,heating_cooling_degree_days!$C:$C,O$4)</f>
        <v>780.7</v>
      </c>
      <c r="P249" s="13">
        <f>SUMIFS(heating_cooling_degree_days!$F:$F,heating_cooling_degree_days!$A:$A,HDD!$B249,heating_cooling_degree_days!$C:$C,P$4)</f>
        <v>699.8</v>
      </c>
      <c r="Q249" s="13">
        <f>SUMIFS(heating_cooling_degree_days!$F:$F,heating_cooling_degree_days!$A:$A,HDD!$B249,heating_cooling_degree_days!$C:$C,Q$4)</f>
        <v>752.7</v>
      </c>
      <c r="R249" s="13">
        <f>SUMIFS(heating_cooling_degree_days!$F:$F,heating_cooling_degree_days!$A:$A,HDD!$B249,heating_cooling_degree_days!$C:$C,R$4)</f>
        <v>603.9</v>
      </c>
      <c r="S249" s="40">
        <f>'Provincial populations'!$N$72*HDD!C249+'Provincial populations'!$M$72*HDD!F249+'Provincial populations'!$L$72*HDD!I249+'Provincial populations'!$K$72*HDD!J249+'Provincial populations'!$J$72*HDD!M249+'Provincial populations'!$I$72*HDD!N249+'Provincial populations'!$H$72*HDD!O249+'Provincial populations'!$G$72*HDD!P249+'Provincial populations'!$F$72*HDD!Q249+'Provincial populations'!$E$72*HDD!R249</f>
        <v>779.47986680914767</v>
      </c>
    </row>
    <row r="250" spans="1:19" x14ac:dyDescent="0.2">
      <c r="A250" s="4">
        <f t="shared" si="12"/>
        <v>2000</v>
      </c>
      <c r="B250" s="16">
        <v>36557</v>
      </c>
      <c r="C250" s="13">
        <f>SUMIFS(heating_cooling_degree_days!$F:$F,heating_cooling_degree_days!$A:$A,HDD!$B250,heating_cooling_degree_days!$C:$C,C$4)</f>
        <v>375.4</v>
      </c>
      <c r="D250" s="13">
        <f>SUMIFS(heating_cooling_degree_days!$F:$F,heating_cooling_degree_days!$A:$A,HDD!$B250,heating_cooling_degree_days!$C:$C,D$4)</f>
        <v>839.1</v>
      </c>
      <c r="E250" s="13">
        <f>SUMIFS(heating_cooling_degree_days!$F:$F,heating_cooling_degree_days!$A:$A,HDD!$B250,heating_cooling_degree_days!$C:$C,E$4)</f>
        <v>717.5</v>
      </c>
      <c r="F250" s="18">
        <f t="shared" si="15"/>
        <v>776.40606072539674</v>
      </c>
      <c r="G250" s="13">
        <f>SUMIFS(heating_cooling_degree_days!$F:$F,heating_cooling_degree_days!$A:$A,HDD!$B250,heating_cooling_degree_days!$C:$C,G$4)</f>
        <v>843.3</v>
      </c>
      <c r="H250" s="13">
        <f>SUMIFS(heating_cooling_degree_days!$F:$F,heating_cooling_degree_days!$A:$A,HDD!$B250,heating_cooling_degree_days!$C:$C,H$4)</f>
        <v>846</v>
      </c>
      <c r="I250" s="18">
        <f t="shared" si="13"/>
        <v>844.80264550264542</v>
      </c>
      <c r="J250" s="13">
        <f>SUMIFS(heating_cooling_degree_days!$F:$F,heating_cooling_degree_days!$A:$A,HDD!$B250,heating_cooling_degree_days!$C:$C,J$4)</f>
        <v>780.1</v>
      </c>
      <c r="K250" s="13">
        <f>SUMIFS(heating_cooling_degree_days!$F:$F,heating_cooling_degree_days!$A:$A,HDD!$B250,heating_cooling_degree_days!$C:$C,K$4)</f>
        <v>728.2</v>
      </c>
      <c r="L250" s="13">
        <f>SUMIFS(heating_cooling_degree_days!$F:$F,heating_cooling_degree_days!$A:$A,HDD!$B250,heating_cooling_degree_days!$C:$C,L$4)</f>
        <v>612.70000000000005</v>
      </c>
      <c r="M250" s="18">
        <f t="shared" si="14"/>
        <v>633.08395381715366</v>
      </c>
      <c r="N250" s="13">
        <f>SUMIFS(heating_cooling_degree_days!$F:$F,heating_cooling_degree_days!$A:$A,HDD!$B250,heating_cooling_degree_days!$C:$C,N$4)</f>
        <v>725.4</v>
      </c>
      <c r="O250" s="13">
        <f>SUMIFS(heating_cooling_degree_days!$F:$F,heating_cooling_degree_days!$A:$A,HDD!$B250,heating_cooling_degree_days!$C:$C,O$4)</f>
        <v>685</v>
      </c>
      <c r="P250" s="13">
        <f>SUMIFS(heating_cooling_degree_days!$F:$F,heating_cooling_degree_days!$A:$A,HDD!$B250,heating_cooling_degree_days!$C:$C,P$4)</f>
        <v>632.4</v>
      </c>
      <c r="Q250" s="13">
        <f>SUMIFS(heating_cooling_degree_days!$F:$F,heating_cooling_degree_days!$A:$A,HDD!$B250,heating_cooling_degree_days!$C:$C,Q$4)</f>
        <v>689</v>
      </c>
      <c r="R250" s="13">
        <f>SUMIFS(heating_cooling_degree_days!$F:$F,heating_cooling_degree_days!$A:$A,HDD!$B250,heating_cooling_degree_days!$C:$C,R$4)</f>
        <v>640.70000000000005</v>
      </c>
      <c r="S250" s="40">
        <f>'Provincial populations'!$N$72*HDD!C250+'Provincial populations'!$M$72*HDD!F250+'Provincial populations'!$L$72*HDD!I250+'Provincial populations'!$K$72*HDD!J250+'Provincial populations'!$J$72*HDD!M250+'Provincial populations'!$I$72*HDD!N250+'Provincial populations'!$H$72*HDD!O250+'Provincial populations'!$G$72*HDD!P250+'Provincial populations'!$F$72*HDD!Q250+'Provincial populations'!$E$72*HDD!R250</f>
        <v>647.37585840152406</v>
      </c>
    </row>
    <row r="251" spans="1:19" x14ac:dyDescent="0.2">
      <c r="A251" s="4">
        <f t="shared" si="12"/>
        <v>2000</v>
      </c>
      <c r="B251" s="16">
        <v>36586</v>
      </c>
      <c r="C251" s="13">
        <f>SUMIFS(heating_cooling_degree_days!$F:$F,heating_cooling_degree_days!$A:$A,HDD!$B251,heating_cooling_degree_days!$C:$C,C$4)</f>
        <v>341.1</v>
      </c>
      <c r="D251" s="13">
        <f>SUMIFS(heating_cooling_degree_days!$F:$F,heating_cooling_degree_days!$A:$A,HDD!$B251,heating_cooling_degree_days!$C:$C,D$4)</f>
        <v>669.2</v>
      </c>
      <c r="E251" s="13">
        <f>SUMIFS(heating_cooling_degree_days!$F:$F,heating_cooling_degree_days!$A:$A,HDD!$B251,heating_cooling_degree_days!$C:$C,E$4)</f>
        <v>571</v>
      </c>
      <c r="F251" s="18">
        <f t="shared" si="15"/>
        <v>618.57051943448982</v>
      </c>
      <c r="G251" s="13">
        <f>SUMIFS(heating_cooling_degree_days!$F:$F,heating_cooling_degree_days!$A:$A,HDD!$B251,heating_cooling_degree_days!$C:$C,G$4)</f>
        <v>558</v>
      </c>
      <c r="H251" s="13">
        <f>SUMIFS(heating_cooling_degree_days!$F:$F,heating_cooling_degree_days!$A:$A,HDD!$B251,heating_cooling_degree_days!$C:$C,H$4)</f>
        <v>616.5</v>
      </c>
      <c r="I251" s="18">
        <f t="shared" si="13"/>
        <v>590.55731922398593</v>
      </c>
      <c r="J251" s="13">
        <f>SUMIFS(heating_cooling_degree_days!$F:$F,heating_cooling_degree_days!$A:$A,HDD!$B251,heating_cooling_degree_days!$C:$C,J$4)</f>
        <v>559.70000000000005</v>
      </c>
      <c r="K251" s="13">
        <f>SUMIFS(heating_cooling_degree_days!$F:$F,heating_cooling_degree_days!$A:$A,HDD!$B251,heating_cooling_degree_days!$C:$C,K$4)</f>
        <v>502.3</v>
      </c>
      <c r="L251" s="13">
        <f>SUMIFS(heating_cooling_degree_days!$F:$F,heating_cooling_degree_days!$A:$A,HDD!$B251,heating_cooling_degree_days!$C:$C,L$4)</f>
        <v>418.6</v>
      </c>
      <c r="M251" s="18">
        <f t="shared" si="14"/>
        <v>433.37174835061268</v>
      </c>
      <c r="N251" s="13">
        <f>SUMIFS(heating_cooling_degree_days!$F:$F,heating_cooling_degree_days!$A:$A,HDD!$B251,heating_cooling_degree_days!$C:$C,N$4)</f>
        <v>508.3</v>
      </c>
      <c r="O251" s="13">
        <f>SUMIFS(heating_cooling_degree_days!$F:$F,heating_cooling_degree_days!$A:$A,HDD!$B251,heating_cooling_degree_days!$C:$C,O$4)</f>
        <v>549.9</v>
      </c>
      <c r="P251" s="13">
        <f>SUMIFS(heating_cooling_degree_days!$F:$F,heating_cooling_degree_days!$A:$A,HDD!$B251,heating_cooling_degree_days!$C:$C,P$4)</f>
        <v>521.9</v>
      </c>
      <c r="Q251" s="13">
        <f>SUMIFS(heating_cooling_degree_days!$F:$F,heating_cooling_degree_days!$A:$A,HDD!$B251,heating_cooling_degree_days!$C:$C,Q$4)</f>
        <v>565.5</v>
      </c>
      <c r="R251" s="13">
        <f>SUMIFS(heating_cooling_degree_days!$F:$F,heating_cooling_degree_days!$A:$A,HDD!$B251,heating_cooling_degree_days!$C:$C,R$4)</f>
        <v>554</v>
      </c>
      <c r="S251" s="40">
        <f>'Provincial populations'!$N$72*HDD!C251+'Provincial populations'!$M$72*HDD!F251+'Provincial populations'!$L$72*HDD!I251+'Provincial populations'!$K$72*HDD!J251+'Provincial populations'!$J$72*HDD!M251+'Provincial populations'!$I$72*HDD!N251+'Provincial populations'!$H$72*HDD!O251+'Provincial populations'!$G$72*HDD!P251+'Provincial populations'!$F$72*HDD!Q251+'Provincial populations'!$E$72*HDD!R251</f>
        <v>474.02323738347434</v>
      </c>
    </row>
    <row r="252" spans="1:19" x14ac:dyDescent="0.2">
      <c r="A252" s="4">
        <f t="shared" si="12"/>
        <v>2000</v>
      </c>
      <c r="B252" s="16">
        <v>36617</v>
      </c>
      <c r="C252" s="13">
        <f>SUMIFS(heating_cooling_degree_days!$F:$F,heating_cooling_degree_days!$A:$A,HDD!$B252,heating_cooling_degree_days!$C:$C,C$4)</f>
        <v>247.7</v>
      </c>
      <c r="D252" s="13">
        <f>SUMIFS(heating_cooling_degree_days!$F:$F,heating_cooling_degree_days!$A:$A,HDD!$B252,heating_cooling_degree_days!$C:$C,D$4)</f>
        <v>424.1</v>
      </c>
      <c r="E252" s="13">
        <f>SUMIFS(heating_cooling_degree_days!$F:$F,heating_cooling_degree_days!$A:$A,HDD!$B252,heating_cooling_degree_days!$C:$C,E$4)</f>
        <v>417.7</v>
      </c>
      <c r="F252" s="18">
        <f t="shared" si="15"/>
        <v>420.80031898554716</v>
      </c>
      <c r="G252" s="13">
        <f>SUMIFS(heating_cooling_degree_days!$F:$F,heating_cooling_degree_days!$A:$A,HDD!$B252,heating_cooling_degree_days!$C:$C,G$4)</f>
        <v>418.9</v>
      </c>
      <c r="H252" s="13">
        <f>SUMIFS(heating_cooling_degree_days!$F:$F,heating_cooling_degree_days!$A:$A,HDD!$B252,heating_cooling_degree_days!$C:$C,H$4)</f>
        <v>407.9</v>
      </c>
      <c r="I252" s="18">
        <f t="shared" si="13"/>
        <v>412.77811091514792</v>
      </c>
      <c r="J252" s="13">
        <f>SUMIFS(heating_cooling_degree_days!$F:$F,heating_cooling_degree_days!$A:$A,HDD!$B252,heating_cooling_degree_days!$C:$C,J$4)</f>
        <v>417.8</v>
      </c>
      <c r="K252" s="13">
        <f>SUMIFS(heating_cooling_degree_days!$F:$F,heating_cooling_degree_days!$A:$A,HDD!$B252,heating_cooling_degree_days!$C:$C,K$4)</f>
        <v>391</v>
      </c>
      <c r="L252" s="13">
        <f>SUMIFS(heating_cooling_degree_days!$F:$F,heating_cooling_degree_days!$A:$A,HDD!$B252,heating_cooling_degree_days!$C:$C,L$4)</f>
        <v>339.2</v>
      </c>
      <c r="M252" s="18">
        <f t="shared" si="14"/>
        <v>348.34189443920832</v>
      </c>
      <c r="N252" s="13">
        <f>SUMIFS(heating_cooling_degree_days!$F:$F,heating_cooling_degree_days!$A:$A,HDD!$B252,heating_cooling_degree_days!$C:$C,N$4)</f>
        <v>372.1</v>
      </c>
      <c r="O252" s="13">
        <f>SUMIFS(heating_cooling_degree_days!$F:$F,heating_cooling_degree_days!$A:$A,HDD!$B252,heating_cooling_degree_days!$C:$C,O$4)</f>
        <v>410.1</v>
      </c>
      <c r="P252" s="13">
        <f>SUMIFS(heating_cooling_degree_days!$F:$F,heating_cooling_degree_days!$A:$A,HDD!$B252,heating_cooling_degree_days!$C:$C,P$4)</f>
        <v>382.6</v>
      </c>
      <c r="Q252" s="13">
        <f>SUMIFS(heating_cooling_degree_days!$F:$F,heating_cooling_degree_days!$A:$A,HDD!$B252,heating_cooling_degree_days!$C:$C,Q$4)</f>
        <v>425.6</v>
      </c>
      <c r="R252" s="13">
        <f>SUMIFS(heating_cooling_degree_days!$F:$F,heating_cooling_degree_days!$A:$A,HDD!$B252,heating_cooling_degree_days!$C:$C,R$4)</f>
        <v>457.9</v>
      </c>
      <c r="S252" s="40">
        <f>'Provincial populations'!$N$72*HDD!C252+'Provincial populations'!$M$72*HDD!F252+'Provincial populations'!$L$72*HDD!I252+'Provincial populations'!$K$72*HDD!J252+'Provincial populations'!$J$72*HDD!M252+'Provincial populations'!$I$72*HDD!N252+'Provincial populations'!$H$72*HDD!O252+'Provincial populations'!$G$72*HDD!P252+'Provincial populations'!$F$72*HDD!Q252+'Provincial populations'!$E$72*HDD!R252</f>
        <v>356.26129588908663</v>
      </c>
    </row>
    <row r="253" spans="1:19" x14ac:dyDescent="0.2">
      <c r="A253" s="4">
        <f t="shared" si="12"/>
        <v>2000</v>
      </c>
      <c r="B253" s="16">
        <v>36647</v>
      </c>
      <c r="C253" s="13">
        <f>SUMIFS(heating_cooling_degree_days!$F:$F,heating_cooling_degree_days!$A:$A,HDD!$B253,heating_cooling_degree_days!$C:$C,C$4)</f>
        <v>196.6</v>
      </c>
      <c r="D253" s="13">
        <f>SUMIFS(heating_cooling_degree_days!$F:$F,heating_cooling_degree_days!$A:$A,HDD!$B253,heating_cooling_degree_days!$C:$C,D$4)</f>
        <v>284.39999999999998</v>
      </c>
      <c r="E253" s="13">
        <f>SUMIFS(heating_cooling_degree_days!$F:$F,heating_cooling_degree_days!$A:$A,HDD!$B253,heating_cooling_degree_days!$C:$C,E$4)</f>
        <v>284.7</v>
      </c>
      <c r="F253" s="18">
        <f t="shared" si="15"/>
        <v>284.55467254755246</v>
      </c>
      <c r="G253" s="13">
        <f>SUMIFS(heating_cooling_degree_days!$F:$F,heating_cooling_degree_days!$A:$A,HDD!$B253,heating_cooling_degree_days!$C:$C,G$4)</f>
        <v>222.7</v>
      </c>
      <c r="H253" s="13">
        <f>SUMIFS(heating_cooling_degree_days!$F:$F,heating_cooling_degree_days!$A:$A,HDD!$B253,heating_cooling_degree_days!$C:$C,H$4)</f>
        <v>233.9</v>
      </c>
      <c r="I253" s="18">
        <f t="shared" si="13"/>
        <v>228.93319615912208</v>
      </c>
      <c r="J253" s="13">
        <f>SUMIFS(heating_cooling_degree_days!$F:$F,heating_cooling_degree_days!$A:$A,HDD!$B253,heating_cooling_degree_days!$C:$C,J$4)</f>
        <v>218.8</v>
      </c>
      <c r="K253" s="13">
        <f>SUMIFS(heating_cooling_degree_days!$F:$F,heating_cooling_degree_days!$A:$A,HDD!$B253,heating_cooling_degree_days!$C:$C,K$4)</f>
        <v>152</v>
      </c>
      <c r="L253" s="13">
        <f>SUMIFS(heating_cooling_degree_days!$F:$F,heating_cooling_degree_days!$A:$A,HDD!$B253,heating_cooling_degree_days!$C:$C,L$4)</f>
        <v>139.6</v>
      </c>
      <c r="M253" s="18">
        <f t="shared" si="14"/>
        <v>141.78840716305371</v>
      </c>
      <c r="N253" s="13">
        <f>SUMIFS(heating_cooling_degree_days!$F:$F,heating_cooling_degree_days!$A:$A,HDD!$B253,heating_cooling_degree_days!$C:$C,N$4)</f>
        <v>137.1</v>
      </c>
      <c r="O253" s="13">
        <f>SUMIFS(heating_cooling_degree_days!$F:$F,heating_cooling_degree_days!$A:$A,HDD!$B253,heating_cooling_degree_days!$C:$C,O$4)</f>
        <v>296.2</v>
      </c>
      <c r="P253" s="13">
        <f>SUMIFS(heating_cooling_degree_days!$F:$F,heating_cooling_degree_days!$A:$A,HDD!$B253,heating_cooling_degree_days!$C:$C,P$4)</f>
        <v>274.10000000000002</v>
      </c>
      <c r="Q253" s="13">
        <f>SUMIFS(heating_cooling_degree_days!$F:$F,heating_cooling_degree_days!$A:$A,HDD!$B253,heating_cooling_degree_days!$C:$C,Q$4)</f>
        <v>329.9</v>
      </c>
      <c r="R253" s="13">
        <f>SUMIFS(heating_cooling_degree_days!$F:$F,heating_cooling_degree_days!$A:$A,HDD!$B253,heating_cooling_degree_days!$C:$C,R$4)</f>
        <v>366.1</v>
      </c>
      <c r="S253" s="40">
        <f>'Provincial populations'!$N$72*HDD!C253+'Provincial populations'!$M$72*HDD!F253+'Provincial populations'!$L$72*HDD!I253+'Provincial populations'!$K$72*HDD!J253+'Provincial populations'!$J$72*HDD!M253+'Provincial populations'!$I$72*HDD!N253+'Provincial populations'!$H$72*HDD!O253+'Provincial populations'!$G$72*HDD!P253+'Provincial populations'!$F$72*HDD!Q253+'Provincial populations'!$E$72*HDD!R253</f>
        <v>179.64163456662465</v>
      </c>
    </row>
    <row r="254" spans="1:19" x14ac:dyDescent="0.2">
      <c r="A254" s="4">
        <f t="shared" si="12"/>
        <v>2000</v>
      </c>
      <c r="B254" s="16">
        <v>36678</v>
      </c>
      <c r="C254" s="13">
        <f>SUMIFS(heating_cooling_degree_days!$F:$F,heating_cooling_degree_days!$A:$A,HDD!$B254,heating_cooling_degree_days!$C:$C,C$4)</f>
        <v>78.900000000000006</v>
      </c>
      <c r="D254" s="13">
        <f>SUMIFS(heating_cooling_degree_days!$F:$F,heating_cooling_degree_days!$A:$A,HDD!$B254,heating_cooling_degree_days!$C:$C,D$4)</f>
        <v>151.4</v>
      </c>
      <c r="E254" s="13">
        <f>SUMIFS(heating_cooling_degree_days!$F:$F,heating_cooling_degree_days!$A:$A,HDD!$B254,heating_cooling_degree_days!$C:$C,E$4)</f>
        <v>165.7</v>
      </c>
      <c r="F254" s="18">
        <f t="shared" si="15"/>
        <v>158.77272476666798</v>
      </c>
      <c r="G254" s="13">
        <f>SUMIFS(heating_cooling_degree_days!$F:$F,heating_cooling_degree_days!$A:$A,HDD!$B254,heating_cooling_degree_days!$C:$C,G$4)</f>
        <v>139.9</v>
      </c>
      <c r="H254" s="13">
        <f>SUMIFS(heating_cooling_degree_days!$F:$F,heating_cooling_degree_days!$A:$A,HDD!$B254,heating_cooling_degree_days!$C:$C,H$4)</f>
        <v>115.8</v>
      </c>
      <c r="I254" s="18">
        <f t="shared" si="13"/>
        <v>126.48749755046052</v>
      </c>
      <c r="J254" s="13">
        <f>SUMIFS(heating_cooling_degree_days!$F:$F,heating_cooling_degree_days!$A:$A,HDD!$B254,heating_cooling_degree_days!$C:$C,J$4)</f>
        <v>112.1</v>
      </c>
      <c r="K254" s="13">
        <f>SUMIFS(heating_cooling_degree_days!$F:$F,heating_cooling_degree_days!$A:$A,HDD!$B254,heating_cooling_degree_days!$C:$C,K$4)</f>
        <v>63.2</v>
      </c>
      <c r="L254" s="13">
        <f>SUMIFS(heating_cooling_degree_days!$F:$F,heating_cooling_degree_days!$A:$A,HDD!$B254,heating_cooling_degree_days!$C:$C,L$4)</f>
        <v>34.5</v>
      </c>
      <c r="M254" s="18">
        <f t="shared" si="14"/>
        <v>39.565103675777564</v>
      </c>
      <c r="N254" s="13">
        <f>SUMIFS(heating_cooling_degree_days!$F:$F,heating_cooling_degree_days!$A:$A,HDD!$B254,heating_cooling_degree_days!$C:$C,N$4)</f>
        <v>61.6</v>
      </c>
      <c r="O254" s="13">
        <f>SUMIFS(heating_cooling_degree_days!$F:$F,heating_cooling_degree_days!$A:$A,HDD!$B254,heating_cooling_degree_days!$C:$C,O$4)</f>
        <v>149.4</v>
      </c>
      <c r="P254" s="13">
        <f>SUMIFS(heating_cooling_degree_days!$F:$F,heating_cooling_degree_days!$A:$A,HDD!$B254,heating_cooling_degree_days!$C:$C,P$4)</f>
        <v>92.2</v>
      </c>
      <c r="Q254" s="13">
        <f>SUMIFS(heating_cooling_degree_days!$F:$F,heating_cooling_degree_days!$A:$A,HDD!$B254,heating_cooling_degree_days!$C:$C,Q$4)</f>
        <v>115.9</v>
      </c>
      <c r="R254" s="13">
        <f>SUMIFS(heating_cooling_degree_days!$F:$F,heating_cooling_degree_days!$A:$A,HDD!$B254,heating_cooling_degree_days!$C:$C,R$4)</f>
        <v>197.4</v>
      </c>
      <c r="S254" s="40">
        <f>'Provincial populations'!$N$72*HDD!C254+'Provincial populations'!$M$72*HDD!F254+'Provincial populations'!$L$72*HDD!I254+'Provincial populations'!$K$72*HDD!J254+'Provincial populations'!$J$72*HDD!M254+'Provincial populations'!$I$72*HDD!N254+'Provincial populations'!$H$72*HDD!O254+'Provincial populations'!$G$72*HDD!P254+'Provincial populations'!$F$72*HDD!Q254+'Provincial populations'!$E$72*HDD!R254</f>
        <v>74.478911568738283</v>
      </c>
    </row>
    <row r="255" spans="1:19" x14ac:dyDescent="0.2">
      <c r="A255" s="4">
        <f t="shared" si="12"/>
        <v>2000</v>
      </c>
      <c r="B255" s="16">
        <v>36708</v>
      </c>
      <c r="C255" s="13">
        <f>SUMIFS(heating_cooling_degree_days!$F:$F,heating_cooling_degree_days!$A:$A,HDD!$B255,heating_cooling_degree_days!$C:$C,C$4)</f>
        <v>28.4</v>
      </c>
      <c r="D255" s="13">
        <f>SUMIFS(heating_cooling_degree_days!$F:$F,heating_cooling_degree_days!$A:$A,HDD!$B255,heating_cooling_degree_days!$C:$C,D$4)</f>
        <v>62.9</v>
      </c>
      <c r="E255" s="13">
        <f>SUMIFS(heating_cooling_degree_days!$F:$F,heating_cooling_degree_days!$A:$A,HDD!$B255,heating_cooling_degree_days!$C:$C,E$4)</f>
        <v>60.2</v>
      </c>
      <c r="F255" s="18">
        <f t="shared" si="15"/>
        <v>61.507947072027719</v>
      </c>
      <c r="G255" s="13">
        <f>SUMIFS(heating_cooling_degree_days!$F:$F,heating_cooling_degree_days!$A:$A,HDD!$B255,heating_cooling_degree_days!$C:$C,G$4)</f>
        <v>25.6</v>
      </c>
      <c r="H255" s="13">
        <f>SUMIFS(heating_cooling_degree_days!$F:$F,heating_cooling_degree_days!$A:$A,HDD!$B255,heating_cooling_degree_days!$C:$C,H$4)</f>
        <v>30.9</v>
      </c>
      <c r="I255" s="18">
        <f t="shared" si="13"/>
        <v>28.549637468155986</v>
      </c>
      <c r="J255" s="13">
        <f>SUMIFS(heating_cooling_degree_days!$F:$F,heating_cooling_degree_days!$A:$A,HDD!$B255,heating_cooling_degree_days!$C:$C,J$4)</f>
        <v>28</v>
      </c>
      <c r="K255" s="13">
        <f>SUMIFS(heating_cooling_degree_days!$F:$F,heating_cooling_degree_days!$A:$A,HDD!$B255,heating_cooling_degree_days!$C:$C,K$4)</f>
        <v>12.2</v>
      </c>
      <c r="L255" s="13">
        <f>SUMIFS(heating_cooling_degree_days!$F:$F,heating_cooling_degree_days!$A:$A,HDD!$B255,heating_cooling_degree_days!$C:$C,L$4)</f>
        <v>6.6</v>
      </c>
      <c r="M255" s="18">
        <f t="shared" si="14"/>
        <v>7.5883129123468418</v>
      </c>
      <c r="N255" s="13">
        <f>SUMIFS(heating_cooling_degree_days!$F:$F,heating_cooling_degree_days!$A:$A,HDD!$B255,heating_cooling_degree_days!$C:$C,N$4)</f>
        <v>9.5</v>
      </c>
      <c r="O255" s="13">
        <f>SUMIFS(heating_cooling_degree_days!$F:$F,heating_cooling_degree_days!$A:$A,HDD!$B255,heating_cooling_degree_days!$C:$C,O$4)</f>
        <v>46.2</v>
      </c>
      <c r="P255" s="13">
        <f>SUMIFS(heating_cooling_degree_days!$F:$F,heating_cooling_degree_days!$A:$A,HDD!$B255,heating_cooling_degree_days!$C:$C,P$4)</f>
        <v>16.5</v>
      </c>
      <c r="Q255" s="13">
        <f>SUMIFS(heating_cooling_degree_days!$F:$F,heating_cooling_degree_days!$A:$A,HDD!$B255,heating_cooling_degree_days!$C:$C,Q$4)</f>
        <v>28.2</v>
      </c>
      <c r="R255" s="13">
        <f>SUMIFS(heating_cooling_degree_days!$F:$F,heating_cooling_degree_days!$A:$A,HDD!$B255,heating_cooling_degree_days!$C:$C,R$4)</f>
        <v>76</v>
      </c>
      <c r="S255" s="40">
        <f>'Provincial populations'!$N$72*HDD!C255+'Provincial populations'!$M$72*HDD!F255+'Provincial populations'!$L$72*HDD!I255+'Provincial populations'!$K$72*HDD!J255+'Provincial populations'!$J$72*HDD!M255+'Provincial populations'!$I$72*HDD!N255+'Provincial populations'!$H$72*HDD!O255+'Provincial populations'!$G$72*HDD!P255+'Provincial populations'!$F$72*HDD!Q255+'Provincial populations'!$E$72*HDD!R255</f>
        <v>19.976381849777951</v>
      </c>
    </row>
    <row r="256" spans="1:19" x14ac:dyDescent="0.2">
      <c r="A256" s="4">
        <f t="shared" si="12"/>
        <v>2000</v>
      </c>
      <c r="B256" s="16">
        <v>36739</v>
      </c>
      <c r="C256" s="13">
        <f>SUMIFS(heating_cooling_degree_days!$F:$F,heating_cooling_degree_days!$A:$A,HDD!$B256,heating_cooling_degree_days!$C:$C,C$4)</f>
        <v>37</v>
      </c>
      <c r="D256" s="13">
        <f>SUMIFS(heating_cooling_degree_days!$F:$F,heating_cooling_degree_days!$A:$A,HDD!$B256,heating_cooling_degree_days!$C:$C,D$4)</f>
        <v>127.9</v>
      </c>
      <c r="E256" s="13">
        <f>SUMIFS(heating_cooling_degree_days!$F:$F,heating_cooling_degree_days!$A:$A,HDD!$B256,heating_cooling_degree_days!$C:$C,E$4)</f>
        <v>85.8</v>
      </c>
      <c r="F256" s="18">
        <f t="shared" si="15"/>
        <v>106.19428582680266</v>
      </c>
      <c r="G256" s="13">
        <f>SUMIFS(heating_cooling_degree_days!$F:$F,heating_cooling_degree_days!$A:$A,HDD!$B256,heating_cooling_degree_days!$C:$C,G$4)</f>
        <v>47.8</v>
      </c>
      <c r="H256" s="13">
        <f>SUMIFS(heating_cooling_degree_days!$F:$F,heating_cooling_degree_days!$A:$A,HDD!$B256,heating_cooling_degree_days!$C:$C,H$4)</f>
        <v>64.8</v>
      </c>
      <c r="I256" s="18">
        <f t="shared" si="13"/>
        <v>57.261101312953159</v>
      </c>
      <c r="J256" s="13">
        <f>SUMIFS(heating_cooling_degree_days!$F:$F,heating_cooling_degree_days!$A:$A,HDD!$B256,heating_cooling_degree_days!$C:$C,J$4)</f>
        <v>31.5</v>
      </c>
      <c r="K256" s="13">
        <f>SUMIFS(heating_cooling_degree_days!$F:$F,heating_cooling_degree_days!$A:$A,HDD!$B256,heating_cooling_degree_days!$C:$C,K$4)</f>
        <v>18.3</v>
      </c>
      <c r="L256" s="13">
        <f>SUMIFS(heating_cooling_degree_days!$F:$F,heating_cooling_degree_days!$A:$A,HDD!$B256,heating_cooling_degree_days!$C:$C,L$4)</f>
        <v>11.5</v>
      </c>
      <c r="M256" s="18">
        <f t="shared" si="14"/>
        <v>12.700094250706879</v>
      </c>
      <c r="N256" s="13">
        <f>SUMIFS(heating_cooling_degree_days!$F:$F,heating_cooling_degree_days!$A:$A,HDD!$B256,heating_cooling_degree_days!$C:$C,N$4)</f>
        <v>12.4</v>
      </c>
      <c r="O256" s="13">
        <f>SUMIFS(heating_cooling_degree_days!$F:$F,heating_cooling_degree_days!$A:$A,HDD!$B256,heating_cooling_degree_days!$C:$C,O$4)</f>
        <v>53.1</v>
      </c>
      <c r="P256" s="13">
        <f>SUMIFS(heating_cooling_degree_days!$F:$F,heating_cooling_degree_days!$A:$A,HDD!$B256,heating_cooling_degree_days!$C:$C,P$4)</f>
        <v>16.2</v>
      </c>
      <c r="Q256" s="13">
        <f>SUMIFS(heating_cooling_degree_days!$F:$F,heating_cooling_degree_days!$A:$A,HDD!$B256,heating_cooling_degree_days!$C:$C,Q$4)</f>
        <v>22.7</v>
      </c>
      <c r="R256" s="13">
        <f>SUMIFS(heating_cooling_degree_days!$F:$F,heating_cooling_degree_days!$A:$A,HDD!$B256,heating_cooling_degree_days!$C:$C,R$4)</f>
        <v>50.1</v>
      </c>
      <c r="S256" s="40">
        <f>'Provincial populations'!$N$72*HDD!C256+'Provincial populations'!$M$72*HDD!F256+'Provincial populations'!$L$72*HDD!I256+'Provincial populations'!$K$72*HDD!J256+'Provincial populations'!$J$72*HDD!M256+'Provincial populations'!$I$72*HDD!N256+'Provincial populations'!$H$72*HDD!O256+'Provincial populations'!$G$72*HDD!P256+'Provincial populations'!$F$72*HDD!Q256+'Provincial populations'!$E$72*HDD!R256</f>
        <v>28.887994751796217</v>
      </c>
    </row>
    <row r="257" spans="1:19" x14ac:dyDescent="0.2">
      <c r="A257" s="4">
        <f t="shared" si="12"/>
        <v>2000</v>
      </c>
      <c r="B257" s="16">
        <v>36770</v>
      </c>
      <c r="C257" s="13">
        <f>SUMIFS(heating_cooling_degree_days!$F:$F,heating_cooling_degree_days!$A:$A,HDD!$B257,heating_cooling_degree_days!$C:$C,C$4)</f>
        <v>93.3</v>
      </c>
      <c r="D257" s="13">
        <f>SUMIFS(heating_cooling_degree_days!$F:$F,heating_cooling_degree_days!$A:$A,HDD!$B257,heating_cooling_degree_days!$C:$C,D$4)</f>
        <v>249.9</v>
      </c>
      <c r="E257" s="13">
        <f>SUMIFS(heating_cooling_degree_days!$F:$F,heating_cooling_degree_days!$A:$A,HDD!$B257,heating_cooling_degree_days!$C:$C,E$4)</f>
        <v>218.4</v>
      </c>
      <c r="F257" s="18">
        <f t="shared" si="15"/>
        <v>233.65938250699008</v>
      </c>
      <c r="G257" s="13">
        <f>SUMIFS(heating_cooling_degree_days!$F:$F,heating_cooling_degree_days!$A:$A,HDD!$B257,heating_cooling_degree_days!$C:$C,G$4)</f>
        <v>182.8</v>
      </c>
      <c r="H257" s="13">
        <f>SUMIFS(heating_cooling_degree_days!$F:$F,heating_cooling_degree_days!$A:$A,HDD!$B257,heating_cooling_degree_days!$C:$C,H$4)</f>
        <v>191.7</v>
      </c>
      <c r="I257" s="18">
        <f t="shared" si="13"/>
        <v>187.75316480501664</v>
      </c>
      <c r="J257" s="13">
        <f>SUMIFS(heating_cooling_degree_days!$F:$F,heating_cooling_degree_days!$A:$A,HDD!$B257,heating_cooling_degree_days!$C:$C,J$4)</f>
        <v>193.1</v>
      </c>
      <c r="K257" s="13">
        <f>SUMIFS(heating_cooling_degree_days!$F:$F,heating_cooling_degree_days!$A:$A,HDD!$B257,heating_cooling_degree_days!$C:$C,K$4)</f>
        <v>138.1</v>
      </c>
      <c r="L257" s="13">
        <f>SUMIFS(heating_cooling_degree_days!$F:$F,heating_cooling_degree_days!$A:$A,HDD!$B257,heating_cooling_degree_days!$C:$C,L$4)</f>
        <v>99.5</v>
      </c>
      <c r="M257" s="18">
        <f t="shared" si="14"/>
        <v>106.31229971724788</v>
      </c>
      <c r="N257" s="13">
        <f>SUMIFS(heating_cooling_degree_days!$F:$F,heating_cooling_degree_days!$A:$A,HDD!$B257,heating_cooling_degree_days!$C:$C,N$4)</f>
        <v>119.2</v>
      </c>
      <c r="O257" s="13">
        <f>SUMIFS(heating_cooling_degree_days!$F:$F,heating_cooling_degree_days!$A:$A,HDD!$B257,heating_cooling_degree_days!$C:$C,O$4)</f>
        <v>180.5</v>
      </c>
      <c r="P257" s="13">
        <f>SUMIFS(heating_cooling_degree_days!$F:$F,heating_cooling_degree_days!$A:$A,HDD!$B257,heating_cooling_degree_days!$C:$C,P$4)</f>
        <v>119.5</v>
      </c>
      <c r="Q257" s="13">
        <f>SUMIFS(heating_cooling_degree_days!$F:$F,heating_cooling_degree_days!$A:$A,HDD!$B257,heating_cooling_degree_days!$C:$C,Q$4)</f>
        <v>138</v>
      </c>
      <c r="R257" s="13">
        <f>SUMIFS(heating_cooling_degree_days!$F:$F,heating_cooling_degree_days!$A:$A,HDD!$B257,heating_cooling_degree_days!$C:$C,R$4)</f>
        <v>159.69999999999999</v>
      </c>
      <c r="S257" s="40">
        <f>'Provincial populations'!$N$72*HDD!C257+'Provincial populations'!$M$72*HDD!F257+'Provincial populations'!$L$72*HDD!I257+'Provincial populations'!$K$72*HDD!J257+'Provincial populations'!$J$72*HDD!M257+'Provincial populations'!$I$72*HDD!N257+'Provincial populations'!$H$72*HDD!O257+'Provincial populations'!$G$72*HDD!P257+'Provincial populations'!$F$72*HDD!Q257+'Provincial populations'!$E$72*HDD!R257</f>
        <v>129.01025369020147</v>
      </c>
    </row>
    <row r="258" spans="1:19" x14ac:dyDescent="0.2">
      <c r="A258" s="4">
        <f t="shared" si="12"/>
        <v>2000</v>
      </c>
      <c r="B258" s="16">
        <v>36800</v>
      </c>
      <c r="C258" s="13">
        <f>SUMIFS(heating_cooling_degree_days!$F:$F,heating_cooling_degree_days!$A:$A,HDD!$B258,heating_cooling_degree_days!$C:$C,C$4)</f>
        <v>236.1</v>
      </c>
      <c r="D258" s="13">
        <f>SUMIFS(heating_cooling_degree_days!$F:$F,heating_cooling_degree_days!$A:$A,HDD!$B258,heating_cooling_degree_days!$C:$C,D$4)</f>
        <v>441.2</v>
      </c>
      <c r="E258" s="13">
        <f>SUMIFS(heating_cooling_degree_days!$F:$F,heating_cooling_degree_days!$A:$A,HDD!$B258,heating_cooling_degree_days!$C:$C,E$4)</f>
        <v>392.1</v>
      </c>
      <c r="F258" s="18">
        <f t="shared" si="15"/>
        <v>415.88525971724494</v>
      </c>
      <c r="G258" s="13">
        <f>SUMIFS(heating_cooling_degree_days!$F:$F,heating_cooling_degree_days!$A:$A,HDD!$B258,heating_cooling_degree_days!$C:$C,G$4)</f>
        <v>380.2</v>
      </c>
      <c r="H258" s="13">
        <f>SUMIFS(heating_cooling_degree_days!$F:$F,heating_cooling_degree_days!$A:$A,HDD!$B258,heating_cooling_degree_days!$C:$C,H$4)</f>
        <v>418.9</v>
      </c>
      <c r="I258" s="18">
        <f t="shared" si="13"/>
        <v>401.73791887125219</v>
      </c>
      <c r="J258" s="13">
        <f>SUMIFS(heating_cooling_degree_days!$F:$F,heating_cooling_degree_days!$A:$A,HDD!$B258,heating_cooling_degree_days!$C:$C,J$4)</f>
        <v>358.3</v>
      </c>
      <c r="K258" s="13">
        <f>SUMIFS(heating_cooling_degree_days!$F:$F,heating_cooling_degree_days!$A:$A,HDD!$B258,heating_cooling_degree_days!$C:$C,K$4)</f>
        <v>290.8</v>
      </c>
      <c r="L258" s="13">
        <f>SUMIFS(heating_cooling_degree_days!$F:$F,heating_cooling_degree_days!$A:$A,HDD!$B258,heating_cooling_degree_days!$C:$C,L$4)</f>
        <v>212.7</v>
      </c>
      <c r="M258" s="18">
        <f t="shared" si="14"/>
        <v>226.48343543826576</v>
      </c>
      <c r="N258" s="13">
        <f>SUMIFS(heating_cooling_degree_days!$F:$F,heating_cooling_degree_days!$A:$A,HDD!$B258,heating_cooling_degree_days!$C:$C,N$4)</f>
        <v>276.7</v>
      </c>
      <c r="O258" s="13">
        <f>SUMIFS(heating_cooling_degree_days!$F:$F,heating_cooling_degree_days!$A:$A,HDD!$B258,heating_cooling_degree_days!$C:$C,O$4)</f>
        <v>314.60000000000002</v>
      </c>
      <c r="P258" s="13">
        <f>SUMIFS(heating_cooling_degree_days!$F:$F,heating_cooling_degree_days!$A:$A,HDD!$B258,heating_cooling_degree_days!$C:$C,P$4)</f>
        <v>253.7</v>
      </c>
      <c r="Q258" s="13">
        <f>SUMIFS(heating_cooling_degree_days!$F:$F,heating_cooling_degree_days!$A:$A,HDD!$B258,heating_cooling_degree_days!$C:$C,Q$4)</f>
        <v>278</v>
      </c>
      <c r="R258" s="13">
        <f>SUMIFS(heating_cooling_degree_days!$F:$F,heating_cooling_degree_days!$A:$A,HDD!$B258,heating_cooling_degree_days!$C:$C,R$4)</f>
        <v>304.60000000000002</v>
      </c>
      <c r="S258" s="40">
        <f>'Provincial populations'!$N$72*HDD!C258+'Provincial populations'!$M$72*HDD!F258+'Provincial populations'!$L$72*HDD!I258+'Provincial populations'!$K$72*HDD!J258+'Provincial populations'!$J$72*HDD!M258+'Provincial populations'!$I$72*HDD!N258+'Provincial populations'!$H$72*HDD!O258+'Provincial populations'!$G$72*HDD!P258+'Provincial populations'!$F$72*HDD!Q258+'Provincial populations'!$E$72*HDD!R258</f>
        <v>272.84484743302755</v>
      </c>
    </row>
    <row r="259" spans="1:19" x14ac:dyDescent="0.2">
      <c r="A259" s="4">
        <f t="shared" si="12"/>
        <v>2000</v>
      </c>
      <c r="B259" s="16">
        <v>36831</v>
      </c>
      <c r="C259" s="13">
        <f>SUMIFS(heating_cooling_degree_days!$F:$F,heating_cooling_degree_days!$A:$A,HDD!$B259,heating_cooling_degree_days!$C:$C,C$4)</f>
        <v>375.9</v>
      </c>
      <c r="D259" s="13">
        <f>SUMIFS(heating_cooling_degree_days!$F:$F,heating_cooling_degree_days!$A:$A,HDD!$B259,heating_cooling_degree_days!$C:$C,D$4)</f>
        <v>710.5</v>
      </c>
      <c r="E259" s="13">
        <f>SUMIFS(heating_cooling_degree_days!$F:$F,heating_cooling_degree_days!$A:$A,HDD!$B259,heating_cooling_degree_days!$C:$C,E$4)</f>
        <v>640.29999999999995</v>
      </c>
      <c r="F259" s="18">
        <f t="shared" si="15"/>
        <v>674.30662387272082</v>
      </c>
      <c r="G259" s="13">
        <f>SUMIFS(heating_cooling_degree_days!$F:$F,heating_cooling_degree_days!$A:$A,HDD!$B259,heating_cooling_degree_days!$C:$C,G$4)</f>
        <v>809.5</v>
      </c>
      <c r="H259" s="13">
        <f>SUMIFS(heating_cooling_degree_days!$F:$F,heating_cooling_degree_days!$A:$A,HDD!$B259,heating_cooling_degree_days!$C:$C,H$4)</f>
        <v>726.6</v>
      </c>
      <c r="I259" s="18">
        <f t="shared" si="13"/>
        <v>763.3632177150696</v>
      </c>
      <c r="J259" s="13">
        <f>SUMIFS(heating_cooling_degree_days!$F:$F,heating_cooling_degree_days!$A:$A,HDD!$B259,heating_cooling_degree_days!$C:$C,J$4)</f>
        <v>699.8</v>
      </c>
      <c r="K259" s="13">
        <f>SUMIFS(heating_cooling_degree_days!$F:$F,heating_cooling_degree_days!$A:$A,HDD!$B259,heating_cooling_degree_days!$C:$C,K$4)</f>
        <v>489.4</v>
      </c>
      <c r="L259" s="13">
        <f>SUMIFS(heating_cooling_degree_days!$F:$F,heating_cooling_degree_days!$A:$A,HDD!$B259,heating_cooling_degree_days!$C:$C,L$4)</f>
        <v>432</v>
      </c>
      <c r="M259" s="18">
        <f t="shared" si="14"/>
        <v>442.13020735155516</v>
      </c>
      <c r="N259" s="13">
        <f>SUMIFS(heating_cooling_degree_days!$F:$F,heating_cooling_degree_days!$A:$A,HDD!$B259,heating_cooling_degree_days!$C:$C,N$4)</f>
        <v>466.7</v>
      </c>
      <c r="O259" s="13">
        <f>SUMIFS(heating_cooling_degree_days!$F:$F,heating_cooling_degree_days!$A:$A,HDD!$B259,heating_cooling_degree_days!$C:$C,O$4)</f>
        <v>462.7</v>
      </c>
      <c r="P259" s="13">
        <f>SUMIFS(heating_cooling_degree_days!$F:$F,heating_cooling_degree_days!$A:$A,HDD!$B259,heating_cooling_degree_days!$C:$C,P$4)</f>
        <v>404.5</v>
      </c>
      <c r="Q259" s="13">
        <f>SUMIFS(heating_cooling_degree_days!$F:$F,heating_cooling_degree_days!$A:$A,HDD!$B259,heating_cooling_degree_days!$C:$C,Q$4)</f>
        <v>426.7</v>
      </c>
      <c r="R259" s="13">
        <f>SUMIFS(heating_cooling_degree_days!$F:$F,heating_cooling_degree_days!$A:$A,HDD!$B259,heating_cooling_degree_days!$C:$C,R$4)</f>
        <v>435.5</v>
      </c>
      <c r="S259" s="40">
        <f>'Provincial populations'!$N$72*HDD!C259+'Provincial populations'!$M$72*HDD!F259+'Provincial populations'!$L$72*HDD!I259+'Provincial populations'!$K$72*HDD!J259+'Provincial populations'!$J$72*HDD!M259+'Provincial populations'!$I$72*HDD!N259+'Provincial populations'!$H$72*HDD!O259+'Provincial populations'!$G$72*HDD!P259+'Provincial populations'!$F$72*HDD!Q259+'Provincial populations'!$E$72*HDD!R259</f>
        <v>479.97245234285168</v>
      </c>
    </row>
    <row r="260" spans="1:19" x14ac:dyDescent="0.2">
      <c r="A260" s="4">
        <f t="shared" si="12"/>
        <v>2000</v>
      </c>
      <c r="B260" s="16">
        <v>36861</v>
      </c>
      <c r="C260" s="13">
        <f>SUMIFS(heating_cooling_degree_days!$F:$F,heating_cooling_degree_days!$A:$A,HDD!$B260,heating_cooling_degree_days!$C:$C,C$4)</f>
        <v>449.7</v>
      </c>
      <c r="D260" s="13">
        <f>SUMIFS(heating_cooling_degree_days!$F:$F,heating_cooling_degree_days!$A:$A,HDD!$B260,heating_cooling_degree_days!$C:$C,D$4)</f>
        <v>988.3</v>
      </c>
      <c r="E260" s="13">
        <f>SUMIFS(heating_cooling_degree_days!$F:$F,heating_cooling_degree_days!$A:$A,HDD!$B260,heating_cooling_degree_days!$C:$C,E$4)</f>
        <v>864.9</v>
      </c>
      <c r="F260" s="18">
        <f t="shared" si="15"/>
        <v>924.6780254400818</v>
      </c>
      <c r="G260" s="13">
        <f>SUMIFS(heating_cooling_degree_days!$F:$F,heating_cooling_degree_days!$A:$A,HDD!$B260,heating_cooling_degree_days!$C:$C,G$4)</f>
        <v>1140.4000000000001</v>
      </c>
      <c r="H260" s="13">
        <f>SUMIFS(heating_cooling_degree_days!$F:$F,heating_cooling_degree_days!$A:$A,HDD!$B260,heating_cooling_degree_days!$C:$C,H$4)</f>
        <v>1158.5999999999999</v>
      </c>
      <c r="I260" s="18">
        <f t="shared" si="13"/>
        <v>1150.5289437585734</v>
      </c>
      <c r="J260" s="13">
        <f>SUMIFS(heating_cooling_degree_days!$F:$F,heating_cooling_degree_days!$A:$A,HDD!$B260,heating_cooling_degree_days!$C:$C,J$4)</f>
        <v>1241.2</v>
      </c>
      <c r="K260" s="13">
        <f>SUMIFS(heating_cooling_degree_days!$F:$F,heating_cooling_degree_days!$A:$A,HDD!$B260,heating_cooling_degree_days!$C:$C,K$4)</f>
        <v>882.6</v>
      </c>
      <c r="L260" s="13">
        <f>SUMIFS(heating_cooling_degree_days!$F:$F,heating_cooling_degree_days!$A:$A,HDD!$B260,heating_cooling_degree_days!$C:$C,L$4)</f>
        <v>780.3</v>
      </c>
      <c r="M260" s="18">
        <f t="shared" si="14"/>
        <v>798.3543590951931</v>
      </c>
      <c r="N260" s="13">
        <f>SUMIFS(heating_cooling_degree_days!$F:$F,heating_cooling_degree_days!$A:$A,HDD!$B260,heating_cooling_degree_days!$C:$C,N$4)</f>
        <v>843.4</v>
      </c>
      <c r="O260" s="13">
        <f>SUMIFS(heating_cooling_degree_days!$F:$F,heating_cooling_degree_days!$A:$A,HDD!$B260,heating_cooling_degree_days!$C:$C,O$4)</f>
        <v>754.4</v>
      </c>
      <c r="P260" s="13">
        <f>SUMIFS(heating_cooling_degree_days!$F:$F,heating_cooling_degree_days!$A:$A,HDD!$B260,heating_cooling_degree_days!$C:$C,P$4)</f>
        <v>657.6</v>
      </c>
      <c r="Q260" s="13">
        <f>SUMIFS(heating_cooling_degree_days!$F:$F,heating_cooling_degree_days!$A:$A,HDD!$B260,heating_cooling_degree_days!$C:$C,Q$4)</f>
        <v>712.1</v>
      </c>
      <c r="R260" s="13">
        <f>SUMIFS(heating_cooling_degree_days!$F:$F,heating_cooling_degree_days!$A:$A,HDD!$B260,heating_cooling_degree_days!$C:$C,R$4)</f>
        <v>628.5</v>
      </c>
      <c r="S260" s="40">
        <f>'Provincial populations'!$N$72*HDD!C260+'Provincial populations'!$M$72*HDD!F260+'Provincial populations'!$L$72*HDD!I260+'Provincial populations'!$K$72*HDD!J260+'Provincial populations'!$J$72*HDD!M260+'Provincial populations'!$I$72*HDD!N260+'Provincial populations'!$H$72*HDD!O260+'Provincial populations'!$G$72*HDD!P260+'Provincial populations'!$F$72*HDD!Q260+'Provincial populations'!$E$72*HDD!R260</f>
        <v>792.52378230410125</v>
      </c>
    </row>
    <row r="261" spans="1:19" x14ac:dyDescent="0.2">
      <c r="A261" s="4">
        <f t="shared" si="12"/>
        <v>2001</v>
      </c>
      <c r="B261" s="16">
        <v>36892</v>
      </c>
      <c r="C261" s="13">
        <f>SUMIFS(heating_cooling_degree_days!$F:$F,heating_cooling_degree_days!$A:$A,HDD!$B261,heating_cooling_degree_days!$C:$C,C$4)</f>
        <v>400.2</v>
      </c>
      <c r="D261" s="13">
        <f>SUMIFS(heating_cooling_degree_days!$F:$F,heating_cooling_degree_days!$A:$A,HDD!$B261,heating_cooling_degree_days!$C:$C,D$4)</f>
        <v>688.2</v>
      </c>
      <c r="E261" s="13">
        <f>SUMIFS(heating_cooling_degree_days!$F:$F,heating_cooling_degree_days!$A:$A,HDD!$B261,heating_cooling_degree_days!$C:$C,E$4)</f>
        <v>605.70000000000005</v>
      </c>
      <c r="F261" s="18">
        <f>SUMIFS(Table_heating_cooling_pronvicial_averages[Average_HDD],Table_heating_cooling_pronvicial_averages[Date],HDD!$B261,Table_heating_cooling_pronvicial_averages[Region],HDD!F$8)</f>
        <v>646.6228983101953</v>
      </c>
      <c r="G261" s="13">
        <f>SUMIFS(heating_cooling_degree_days!$F:$F,heating_cooling_degree_days!$A:$A,HDD!$B261,heating_cooling_degree_days!$C:$C,G$4)</f>
        <v>882.9</v>
      </c>
      <c r="H261" s="13">
        <f>SUMIFS(heating_cooling_degree_days!$F:$F,heating_cooling_degree_days!$A:$A,HDD!$B261,heating_cooling_degree_days!$C:$C,H$4)</f>
        <v>835.6</v>
      </c>
      <c r="I261" s="18">
        <f>SUMIFS(Table_heating_cooling_pronvicial_averages[Average_HDD],Table_heating_cooling_pronvicial_averages[Date],HDD!$B261,Table_heating_cooling_pronvicial_averages[Region],HDD!I$8)</f>
        <v>857.35846356071738</v>
      </c>
      <c r="J261" s="13">
        <f>SUMIFS(heating_cooling_degree_days!$F:$F,heating_cooling_degree_days!$A:$A,HDD!$B261,heating_cooling_degree_days!$C:$C,J$4)</f>
        <v>949</v>
      </c>
      <c r="K261" s="13">
        <f>SUMIFS(heating_cooling_degree_days!$F:$F,heating_cooling_degree_days!$A:$A,HDD!$B261,heating_cooling_degree_days!$C:$C,K$4)</f>
        <v>848.2</v>
      </c>
      <c r="L261" s="13">
        <f>SUMIFS(heating_cooling_degree_days!$F:$F,heating_cooling_degree_days!$A:$A,HDD!$B261,heating_cooling_degree_days!$C:$C,L$4)</f>
        <v>684.9</v>
      </c>
      <c r="M261" s="18">
        <f>SUMIFS(Table_heating_cooling_pronvicial_averages[Average_HDD],Table_heating_cooling_pronvicial_averages[Date],HDD!$B261,Table_heating_cooling_pronvicial_averages[Region],HDD!M$8)</f>
        <v>709.22454321446423</v>
      </c>
      <c r="N261" s="13">
        <f>SUMIFS(heating_cooling_degree_days!$F:$F,heating_cooling_degree_days!$A:$A,HDD!$B261,heating_cooling_degree_days!$C:$C,N$4)</f>
        <v>835.3</v>
      </c>
      <c r="O261" s="13">
        <f>SUMIFS(heating_cooling_degree_days!$F:$F,heating_cooling_degree_days!$A:$A,HDD!$B261,heating_cooling_degree_days!$C:$C,O$4)</f>
        <v>861.8</v>
      </c>
      <c r="P261" s="13">
        <f>SUMIFS(heating_cooling_degree_days!$F:$F,heating_cooling_degree_days!$A:$A,HDD!$B261,heating_cooling_degree_days!$C:$C,P$4)</f>
        <v>754.2</v>
      </c>
      <c r="Q261" s="13">
        <f>SUMIFS(heating_cooling_degree_days!$F:$F,heating_cooling_degree_days!$A:$A,HDD!$B261,heating_cooling_degree_days!$C:$C,Q$4)</f>
        <v>813.7</v>
      </c>
      <c r="R261" s="13">
        <f>SUMIFS(heating_cooling_degree_days!$F:$F,heating_cooling_degree_days!$A:$A,HDD!$B261,heating_cooling_degree_days!$C:$C,R$4)</f>
        <v>717.8</v>
      </c>
      <c r="S261" s="40">
        <f>VLOOKUP(HDD!$B261,Table_heating_cooling_national_average[],3,FALSE)</f>
        <v>711.82948800426414</v>
      </c>
    </row>
    <row r="262" spans="1:19" x14ac:dyDescent="0.2">
      <c r="A262" s="4">
        <f t="shared" si="12"/>
        <v>2001</v>
      </c>
      <c r="B262" s="16">
        <v>36923</v>
      </c>
      <c r="C262" s="13">
        <f>SUMIFS(heating_cooling_degree_days!$F:$F,heating_cooling_degree_days!$A:$A,HDD!$B262,heating_cooling_degree_days!$C:$C,C$4)</f>
        <v>396.8</v>
      </c>
      <c r="D262" s="13">
        <f>SUMIFS(heating_cooling_degree_days!$F:$F,heating_cooling_degree_days!$A:$A,HDD!$B262,heating_cooling_degree_days!$C:$C,D$4)</f>
        <v>854.7</v>
      </c>
      <c r="E262" s="13">
        <f>SUMIFS(heating_cooling_degree_days!$F:$F,heating_cooling_degree_days!$A:$A,HDD!$B262,heating_cooling_degree_days!$C:$C,E$4)</f>
        <v>798.8</v>
      </c>
      <c r="F262" s="18">
        <f>SUMIFS(Table_heating_cooling_pronvicial_averages[Average_HDD],Table_heating_cooling_pronvicial_averages[Date],HDD!$B262,Table_heating_cooling_pronvicial_averages[Region],HDD!F$8)</f>
        <v>826.52836382472628</v>
      </c>
      <c r="G262" s="13">
        <f>SUMIFS(heating_cooling_degree_days!$F:$F,heating_cooling_degree_days!$A:$A,HDD!$B262,heating_cooling_degree_days!$C:$C,G$4)</f>
        <v>1036.5999999999999</v>
      </c>
      <c r="H262" s="13">
        <f>SUMIFS(heating_cooling_degree_days!$F:$F,heating_cooling_degree_days!$A:$A,HDD!$B262,heating_cooling_degree_days!$C:$C,H$4)</f>
        <v>997.4</v>
      </c>
      <c r="I262" s="18">
        <f>SUMIFS(Table_heating_cooling_pronvicial_averages[Average_HDD],Table_heating_cooling_pronvicial_averages[Date],HDD!$B262,Table_heating_cooling_pronvicial_averages[Region],HDD!I$8)</f>
        <v>1015.4323841771696</v>
      </c>
      <c r="J262" s="13">
        <f>SUMIFS(heating_cooling_degree_days!$F:$F,heating_cooling_degree_days!$A:$A,HDD!$B262,heating_cooling_degree_days!$C:$C,J$4)</f>
        <v>1017</v>
      </c>
      <c r="K262" s="13">
        <f>SUMIFS(heating_cooling_degree_days!$F:$F,heating_cooling_degree_days!$A:$A,HDD!$B262,heating_cooling_degree_days!$C:$C,K$4)</f>
        <v>746.8</v>
      </c>
      <c r="L262" s="13">
        <f>SUMIFS(heating_cooling_degree_days!$F:$F,heating_cooling_degree_days!$A:$A,HDD!$B262,heating_cooling_degree_days!$C:$C,L$4)</f>
        <v>587.6</v>
      </c>
      <c r="M262" s="18">
        <f>SUMIFS(Table_heating_cooling_pronvicial_averages[Average_HDD],Table_heating_cooling_pronvicial_averages[Date],HDD!$B262,Table_heating_cooling_pronvicial_averages[Region],HDD!M$8)</f>
        <v>611.31382290105773</v>
      </c>
      <c r="N262" s="13">
        <f>SUMIFS(heating_cooling_degree_days!$F:$F,heating_cooling_degree_days!$A:$A,HDD!$B262,heating_cooling_degree_days!$C:$C,N$4)</f>
        <v>745.6</v>
      </c>
      <c r="O262" s="13">
        <f>SUMIFS(heating_cooling_degree_days!$F:$F,heating_cooling_degree_days!$A:$A,HDD!$B262,heating_cooling_degree_days!$C:$C,O$4)</f>
        <v>747.3</v>
      </c>
      <c r="P262" s="13">
        <f>SUMIFS(heating_cooling_degree_days!$F:$F,heating_cooling_degree_days!$A:$A,HDD!$B262,heating_cooling_degree_days!$C:$C,P$4)</f>
        <v>680.4</v>
      </c>
      <c r="Q262" s="13">
        <f>SUMIFS(heating_cooling_degree_days!$F:$F,heating_cooling_degree_days!$A:$A,HDD!$B262,heating_cooling_degree_days!$C:$C,Q$4)</f>
        <v>742.4</v>
      </c>
      <c r="R262" s="13">
        <f>SUMIFS(heating_cooling_degree_days!$F:$F,heating_cooling_degree_days!$A:$A,HDD!$B262,heating_cooling_degree_days!$C:$C,R$4)</f>
        <v>656.8</v>
      </c>
      <c r="S262" s="40">
        <f>VLOOKUP(HDD!$B262,Table_heating_cooling_national_average[],3,FALSE)</f>
        <v>671.3434300871304</v>
      </c>
    </row>
    <row r="263" spans="1:19" x14ac:dyDescent="0.2">
      <c r="A263" s="4">
        <f t="shared" si="12"/>
        <v>2001</v>
      </c>
      <c r="B263" s="16">
        <v>36951</v>
      </c>
      <c r="C263" s="13">
        <f>SUMIFS(heating_cooling_degree_days!$F:$F,heating_cooling_degree_days!$A:$A,HDD!$B263,heating_cooling_degree_days!$C:$C,C$4)</f>
        <v>351.7</v>
      </c>
      <c r="D263" s="13">
        <f>SUMIFS(heating_cooling_degree_days!$F:$F,heating_cooling_degree_days!$A:$A,HDD!$B263,heating_cooling_degree_days!$C:$C,D$4)</f>
        <v>620</v>
      </c>
      <c r="E263" s="13">
        <f>SUMIFS(heating_cooling_degree_days!$F:$F,heating_cooling_degree_days!$A:$A,HDD!$B263,heating_cooling_degree_days!$C:$C,E$4)</f>
        <v>561.1</v>
      </c>
      <c r="F263" s="18">
        <f>SUMIFS(Table_heating_cooling_pronvicial_averages[Average_HDD],Table_heating_cooling_pronvicial_averages[Date],HDD!$B263,Table_heating_cooling_pronvicial_averages[Region],HDD!F$8)</f>
        <v>590.31646921782431</v>
      </c>
      <c r="G263" s="13">
        <f>SUMIFS(heating_cooling_degree_days!$F:$F,heating_cooling_degree_days!$A:$A,HDD!$B263,heating_cooling_degree_days!$C:$C,G$4)</f>
        <v>721.7</v>
      </c>
      <c r="H263" s="13">
        <f>SUMIFS(heating_cooling_degree_days!$F:$F,heating_cooling_degree_days!$A:$A,HDD!$B263,heating_cooling_degree_days!$C:$C,H$4)</f>
        <v>654.29999999999995</v>
      </c>
      <c r="I263" s="18">
        <f>SUMIFS(Table_heating_cooling_pronvicial_averages[Average_HDD],Table_heating_cooling_pronvicial_averages[Date],HDD!$B263,Table_heating_cooling_pronvicial_averages[Region],HDD!I$8)</f>
        <v>685.30466054952126</v>
      </c>
      <c r="J263" s="13">
        <f>SUMIFS(heating_cooling_degree_days!$F:$F,heating_cooling_degree_days!$A:$A,HDD!$B263,heating_cooling_degree_days!$C:$C,J$4)</f>
        <v>749</v>
      </c>
      <c r="K263" s="13">
        <f>SUMIFS(heating_cooling_degree_days!$F:$F,heating_cooling_degree_days!$A:$A,HDD!$B263,heating_cooling_degree_days!$C:$C,K$4)</f>
        <v>652.29999999999995</v>
      </c>
      <c r="L263" s="13">
        <f>SUMIFS(heating_cooling_degree_days!$F:$F,heating_cooling_degree_days!$A:$A,HDD!$B263,heating_cooling_degree_days!$C:$C,L$4)</f>
        <v>566.6</v>
      </c>
      <c r="M263" s="18">
        <f>SUMIFS(Table_heating_cooling_pronvicial_averages[Average_HDD],Table_heating_cooling_pronvicial_averages[Date],HDD!$B263,Table_heating_cooling_pronvicial_averages[Region],HDD!M$8)</f>
        <v>579.36554411193879</v>
      </c>
      <c r="N263" s="13">
        <f>SUMIFS(heating_cooling_degree_days!$F:$F,heating_cooling_degree_days!$A:$A,HDD!$B263,heating_cooling_degree_days!$C:$C,N$4)</f>
        <v>661.1</v>
      </c>
      <c r="O263" s="13">
        <f>SUMIFS(heating_cooling_degree_days!$F:$F,heating_cooling_degree_days!$A:$A,HDD!$B263,heating_cooling_degree_days!$C:$C,O$4)</f>
        <v>660.2</v>
      </c>
      <c r="P263" s="13">
        <f>SUMIFS(heating_cooling_degree_days!$F:$F,heating_cooling_degree_days!$A:$A,HDD!$B263,heating_cooling_degree_days!$C:$C,P$4)</f>
        <v>594.1</v>
      </c>
      <c r="Q263" s="13">
        <f>SUMIFS(heating_cooling_degree_days!$F:$F,heating_cooling_degree_days!$A:$A,HDD!$B263,heating_cooling_degree_days!$C:$C,Q$4)</f>
        <v>644.5</v>
      </c>
      <c r="R263" s="13">
        <f>SUMIFS(heating_cooling_degree_days!$F:$F,heating_cooling_degree_days!$A:$A,HDD!$B263,heating_cooling_degree_days!$C:$C,R$4)</f>
        <v>632.5</v>
      </c>
      <c r="S263" s="40">
        <f>VLOOKUP(HDD!$B263,Table_heating_cooling_national_average[],3,FALSE)</f>
        <v>583.31536382528941</v>
      </c>
    </row>
    <row r="264" spans="1:19" x14ac:dyDescent="0.2">
      <c r="A264" s="4">
        <f t="shared" si="12"/>
        <v>2001</v>
      </c>
      <c r="B264" s="16">
        <v>36982</v>
      </c>
      <c r="C264" s="13">
        <f>SUMIFS(heating_cooling_degree_days!$F:$F,heating_cooling_degree_days!$A:$A,HDD!$B264,heating_cooling_degree_days!$C:$C,C$4)</f>
        <v>276.39999999999998</v>
      </c>
      <c r="D264" s="13">
        <f>SUMIFS(heating_cooling_degree_days!$F:$F,heating_cooling_degree_days!$A:$A,HDD!$B264,heating_cooling_degree_days!$C:$C,D$4)</f>
        <v>421.7</v>
      </c>
      <c r="E264" s="13">
        <f>SUMIFS(heating_cooling_degree_days!$F:$F,heating_cooling_degree_days!$A:$A,HDD!$B264,heating_cooling_degree_days!$C:$C,E$4)</f>
        <v>421</v>
      </c>
      <c r="F264" s="18">
        <f>SUMIFS(Table_heating_cooling_pronvicial_averages[Average_HDD],Table_heating_cooling_pronvicial_averages[Date],HDD!$B264,Table_heating_cooling_pronvicial_averages[Region],HDD!F$8)</f>
        <v>421.34722459172286</v>
      </c>
      <c r="G264" s="13">
        <f>SUMIFS(heating_cooling_degree_days!$F:$F,heating_cooling_degree_days!$A:$A,HDD!$B264,heating_cooling_degree_days!$C:$C,G$4)</f>
        <v>406.3</v>
      </c>
      <c r="H264" s="13">
        <f>SUMIFS(heating_cooling_degree_days!$F:$F,heating_cooling_degree_days!$A:$A,HDD!$B264,heating_cooling_degree_days!$C:$C,H$4)</f>
        <v>404.4</v>
      </c>
      <c r="I264" s="18">
        <f>SUMIFS(Table_heating_cooling_pronvicial_averages[Average_HDD],Table_heating_cooling_pronvicial_averages[Date],HDD!$B264,Table_heating_cooling_pronvicial_averages[Region],HDD!I$8)</f>
        <v>405.27401862083218</v>
      </c>
      <c r="J264" s="13">
        <f>SUMIFS(heating_cooling_degree_days!$F:$F,heating_cooling_degree_days!$A:$A,HDD!$B264,heating_cooling_degree_days!$C:$C,J$4)</f>
        <v>387.4</v>
      </c>
      <c r="K264" s="13">
        <f>SUMIFS(heating_cooling_degree_days!$F:$F,heating_cooling_degree_days!$A:$A,HDD!$B264,heating_cooling_degree_days!$C:$C,K$4)</f>
        <v>338.1</v>
      </c>
      <c r="L264" s="13">
        <f>SUMIFS(heating_cooling_degree_days!$F:$F,heating_cooling_degree_days!$A:$A,HDD!$B264,heating_cooling_degree_days!$C:$C,L$4)</f>
        <v>293.8</v>
      </c>
      <c r="M264" s="18">
        <f>SUMIFS(Table_heating_cooling_pronvicial_averages[Average_HDD],Table_heating_cooling_pronvicial_averages[Date],HDD!$B264,Table_heating_cooling_pronvicial_averages[Region],HDD!M$8)</f>
        <v>300.39875850827173</v>
      </c>
      <c r="N264" s="13">
        <f>SUMIFS(heating_cooling_degree_days!$F:$F,heating_cooling_degree_days!$A:$A,HDD!$B264,heating_cooling_degree_days!$C:$C,N$4)</f>
        <v>346.4</v>
      </c>
      <c r="O264" s="13">
        <f>SUMIFS(heating_cooling_degree_days!$F:$F,heating_cooling_degree_days!$A:$A,HDD!$B264,heating_cooling_degree_days!$C:$C,O$4)</f>
        <v>483.2</v>
      </c>
      <c r="P264" s="13">
        <f>SUMIFS(heating_cooling_degree_days!$F:$F,heating_cooling_degree_days!$A:$A,HDD!$B264,heating_cooling_degree_days!$C:$C,P$4)</f>
        <v>445.2</v>
      </c>
      <c r="Q264" s="13">
        <f>SUMIFS(heating_cooling_degree_days!$F:$F,heating_cooling_degree_days!$A:$A,HDD!$B264,heating_cooling_degree_days!$C:$C,Q$4)</f>
        <v>514.1</v>
      </c>
      <c r="R264" s="13">
        <f>SUMIFS(heating_cooling_degree_days!$F:$F,heating_cooling_degree_days!$A:$A,HDD!$B264,heating_cooling_degree_days!$C:$C,R$4)</f>
        <v>534.79999999999995</v>
      </c>
      <c r="S264" s="40">
        <f>VLOOKUP(HDD!$B264,Table_heating_cooling_national_average[],3,FALSE)</f>
        <v>340.53308237385204</v>
      </c>
    </row>
    <row r="265" spans="1:19" x14ac:dyDescent="0.2">
      <c r="A265" s="4">
        <f t="shared" si="12"/>
        <v>2001</v>
      </c>
      <c r="B265" s="16">
        <v>37012</v>
      </c>
      <c r="C265" s="13">
        <f>SUMIFS(heating_cooling_degree_days!$F:$F,heating_cooling_degree_days!$A:$A,HDD!$B265,heating_cooling_degree_days!$C:$C,C$4)</f>
        <v>177.9</v>
      </c>
      <c r="D265" s="13">
        <f>SUMIFS(heating_cooling_degree_days!$F:$F,heating_cooling_degree_days!$A:$A,HDD!$B265,heating_cooling_degree_days!$C:$C,D$4)</f>
        <v>219.6</v>
      </c>
      <c r="E265" s="13">
        <f>SUMIFS(heating_cooling_degree_days!$F:$F,heating_cooling_degree_days!$A:$A,HDD!$B265,heating_cooling_degree_days!$C:$C,E$4)</f>
        <v>210.6</v>
      </c>
      <c r="F265" s="18">
        <f>SUMIFS(Table_heating_cooling_pronvicial_averages[Average_HDD],Table_heating_cooling_pronvicial_averages[Date],HDD!$B265,Table_heating_cooling_pronvicial_averages[Region],HDD!F$8)</f>
        <v>215.06431617929402</v>
      </c>
      <c r="G265" s="13">
        <f>SUMIFS(heating_cooling_degree_days!$F:$F,heating_cooling_degree_days!$A:$A,HDD!$B265,heating_cooling_degree_days!$C:$C,G$4)</f>
        <v>191.1</v>
      </c>
      <c r="H265" s="13">
        <f>SUMIFS(heating_cooling_degree_days!$F:$F,heating_cooling_degree_days!$A:$A,HDD!$B265,heating_cooling_degree_days!$C:$C,H$4)</f>
        <v>177.4</v>
      </c>
      <c r="I265" s="18">
        <f>SUMIFS(Table_heating_cooling_pronvicial_averages[Average_HDD],Table_heating_cooling_pronvicial_averages[Date],HDD!$B265,Table_heating_cooling_pronvicial_averages[Region],HDD!I$8)</f>
        <v>183.7021342660006</v>
      </c>
      <c r="J265" s="13">
        <f>SUMIFS(heating_cooling_degree_days!$F:$F,heating_cooling_degree_days!$A:$A,HDD!$B265,heating_cooling_degree_days!$C:$C,J$4)</f>
        <v>166.1</v>
      </c>
      <c r="K265" s="13">
        <f>SUMIFS(heating_cooling_degree_days!$F:$F,heating_cooling_degree_days!$A:$A,HDD!$B265,heating_cooling_degree_days!$C:$C,K$4)</f>
        <v>109.6</v>
      </c>
      <c r="L265" s="13">
        <f>SUMIFS(heating_cooling_degree_days!$F:$F,heating_cooling_degree_days!$A:$A,HDD!$B265,heating_cooling_degree_days!$C:$C,L$4)</f>
        <v>111.5</v>
      </c>
      <c r="M265" s="18">
        <f>SUMIFS(Table_heating_cooling_pronvicial_averages[Average_HDD],Table_heating_cooling_pronvicial_averages[Date],HDD!$B265,Table_heating_cooling_pronvicial_averages[Region],HDD!M$8)</f>
        <v>111.21698326939692</v>
      </c>
      <c r="N265" s="13">
        <f>SUMIFS(heating_cooling_degree_days!$F:$F,heating_cooling_degree_days!$A:$A,HDD!$B265,heating_cooling_degree_days!$C:$C,N$4)</f>
        <v>103.3</v>
      </c>
      <c r="O265" s="13">
        <f>SUMIFS(heating_cooling_degree_days!$F:$F,heating_cooling_degree_days!$A:$A,HDD!$B265,heating_cooling_degree_days!$C:$C,O$4)</f>
        <v>228.9</v>
      </c>
      <c r="P265" s="13">
        <f>SUMIFS(heating_cooling_degree_days!$F:$F,heating_cooling_degree_days!$A:$A,HDD!$B265,heating_cooling_degree_days!$C:$C,P$4)</f>
        <v>206.1</v>
      </c>
      <c r="Q265" s="13">
        <f>SUMIFS(heating_cooling_degree_days!$F:$F,heating_cooling_degree_days!$A:$A,HDD!$B265,heating_cooling_degree_days!$C:$C,Q$4)</f>
        <v>252.7</v>
      </c>
      <c r="R265" s="13">
        <f>SUMIFS(heating_cooling_degree_days!$F:$F,heating_cooling_degree_days!$A:$A,HDD!$B265,heating_cooling_degree_days!$C:$C,R$4)</f>
        <v>404.5</v>
      </c>
      <c r="S265" s="40">
        <f>VLOOKUP(HDD!$B265,Table_heating_cooling_national_average[],3,FALSE)</f>
        <v>144.0657453983579</v>
      </c>
    </row>
    <row r="266" spans="1:19" x14ac:dyDescent="0.2">
      <c r="A266" s="4">
        <f t="shared" ref="A266:A329" si="16">YEAR(B266)</f>
        <v>2001</v>
      </c>
      <c r="B266" s="16">
        <v>37043</v>
      </c>
      <c r="C266" s="13">
        <f>SUMIFS(heating_cooling_degree_days!$F:$F,heating_cooling_degree_days!$A:$A,HDD!$B266,heating_cooling_degree_days!$C:$C,C$4)</f>
        <v>100.4</v>
      </c>
      <c r="D266" s="13">
        <f>SUMIFS(heating_cooling_degree_days!$F:$F,heating_cooling_degree_days!$A:$A,HDD!$B266,heating_cooling_degree_days!$C:$C,D$4)</f>
        <v>147.80000000000001</v>
      </c>
      <c r="E266" s="13">
        <f>SUMIFS(heating_cooling_degree_days!$F:$F,heating_cooling_degree_days!$A:$A,HDD!$B266,heating_cooling_degree_days!$C:$C,E$4)</f>
        <v>173.7</v>
      </c>
      <c r="F266" s="18">
        <f>SUMIFS(Table_heating_cooling_pronvicial_averages[Average_HDD],Table_heating_cooling_pronvicial_averages[Date],HDD!$B266,Table_heating_cooling_pronvicial_averages[Region],HDD!F$8)</f>
        <v>160.85269010625385</v>
      </c>
      <c r="G266" s="13">
        <f>SUMIFS(heating_cooling_degree_days!$F:$F,heating_cooling_degree_days!$A:$A,HDD!$B266,heating_cooling_degree_days!$C:$C,G$4)</f>
        <v>83.9</v>
      </c>
      <c r="H266" s="13">
        <f>SUMIFS(heating_cooling_degree_days!$F:$F,heating_cooling_degree_days!$A:$A,HDD!$B266,heating_cooling_degree_days!$C:$C,H$4)</f>
        <v>87.3</v>
      </c>
      <c r="I266" s="18">
        <f>SUMIFS(Table_heating_cooling_pronvicial_averages[Average_HDD],Table_heating_cooling_pronvicial_averages[Date],HDD!$B266,Table_heating_cooling_pronvicial_averages[Region],HDD!I$8)</f>
        <v>85.735966678510806</v>
      </c>
      <c r="J266" s="13">
        <f>SUMIFS(heating_cooling_degree_days!$F:$F,heating_cooling_degree_days!$A:$A,HDD!$B266,heating_cooling_degree_days!$C:$C,J$4)</f>
        <v>83.4</v>
      </c>
      <c r="K266" s="13">
        <f>SUMIFS(heating_cooling_degree_days!$F:$F,heating_cooling_degree_days!$A:$A,HDD!$B266,heating_cooling_degree_days!$C:$C,K$4)</f>
        <v>25.5</v>
      </c>
      <c r="L266" s="13">
        <f>SUMIFS(heating_cooling_degree_days!$F:$F,heating_cooling_degree_days!$A:$A,HDD!$B266,heating_cooling_degree_days!$C:$C,L$4)</f>
        <v>29.8</v>
      </c>
      <c r="M266" s="18">
        <f>SUMIFS(Table_heating_cooling_pronvicial_averages[Average_HDD],Table_heating_cooling_pronvicial_averages[Date],HDD!$B266,Table_heating_cooling_pronvicial_averages[Region],HDD!M$8)</f>
        <v>29.159488451793042</v>
      </c>
      <c r="N266" s="13">
        <f>SUMIFS(heating_cooling_degree_days!$F:$F,heating_cooling_degree_days!$A:$A,HDD!$B266,heating_cooling_degree_days!$C:$C,N$4)</f>
        <v>20.7</v>
      </c>
      <c r="O266" s="13">
        <f>SUMIFS(heating_cooling_degree_days!$F:$F,heating_cooling_degree_days!$A:$A,HDD!$B266,heating_cooling_degree_days!$C:$C,O$4)</f>
        <v>80.900000000000006</v>
      </c>
      <c r="P266" s="13">
        <f>SUMIFS(heating_cooling_degree_days!$F:$F,heating_cooling_degree_days!$A:$A,HDD!$B266,heating_cooling_degree_days!$C:$C,P$4)</f>
        <v>72.599999999999994</v>
      </c>
      <c r="Q266" s="13">
        <f>SUMIFS(heating_cooling_degree_days!$F:$F,heating_cooling_degree_days!$A:$A,HDD!$B266,heating_cooling_degree_days!$C:$C,Q$4)</f>
        <v>95.1</v>
      </c>
      <c r="R266" s="13">
        <f>SUMIFS(heating_cooling_degree_days!$F:$F,heating_cooling_degree_days!$A:$A,HDD!$B266,heating_cooling_degree_days!$C:$C,R$4)</f>
        <v>193</v>
      </c>
      <c r="S266" s="40">
        <f>VLOOKUP(HDD!$B266,Table_heating_cooling_national_average[],3,FALSE)</f>
        <v>59.025162598663286</v>
      </c>
    </row>
    <row r="267" spans="1:19" x14ac:dyDescent="0.2">
      <c r="A267" s="4">
        <f t="shared" si="16"/>
        <v>2001</v>
      </c>
      <c r="B267" s="16">
        <v>37073</v>
      </c>
      <c r="C267" s="13">
        <f>SUMIFS(heating_cooling_degree_days!$F:$F,heating_cooling_degree_days!$A:$A,HDD!$B267,heating_cooling_degree_days!$C:$C,C$4)</f>
        <v>33.799999999999997</v>
      </c>
      <c r="D267" s="13">
        <f>SUMIFS(heating_cooling_degree_days!$F:$F,heating_cooling_degree_days!$A:$A,HDD!$B267,heating_cooling_degree_days!$C:$C,D$4)</f>
        <v>77.599999999999994</v>
      </c>
      <c r="E267" s="13">
        <f>SUMIFS(heating_cooling_degree_days!$F:$F,heating_cooling_degree_days!$A:$A,HDD!$B267,heating_cooling_degree_days!$C:$C,E$4)</f>
        <v>52.8</v>
      </c>
      <c r="F267" s="18">
        <f>SUMIFS(Table_heating_cooling_pronvicial_averages[Average_HDD],Table_heating_cooling_pronvicial_averages[Date],HDD!$B267,Table_heating_cooling_pronvicial_averages[Region],HDD!F$8)</f>
        <v>65.10167124961022</v>
      </c>
      <c r="G267" s="13">
        <f>SUMIFS(heating_cooling_degree_days!$F:$F,heating_cooling_degree_days!$A:$A,HDD!$B267,heating_cooling_degree_days!$C:$C,G$4)</f>
        <v>16.899999999999999</v>
      </c>
      <c r="H267" s="13">
        <f>SUMIFS(heating_cooling_degree_days!$F:$F,heating_cooling_degree_days!$A:$A,HDD!$B267,heating_cooling_degree_days!$C:$C,H$4)</f>
        <v>16.100000000000001</v>
      </c>
      <c r="I267" s="18">
        <f>SUMIFS(Table_heating_cooling_pronvicial_averages[Average_HDD],Table_heating_cooling_pronvicial_averages[Date],HDD!$B267,Table_heating_cooling_pronvicial_averages[Region],HDD!I$8)</f>
        <v>16.468007840350403</v>
      </c>
      <c r="J267" s="13">
        <f>SUMIFS(heating_cooling_degree_days!$F:$F,heating_cooling_degree_days!$A:$A,HDD!$B267,heating_cooling_degree_days!$C:$C,J$4)</f>
        <v>18.5</v>
      </c>
      <c r="K267" s="13">
        <f>SUMIFS(heating_cooling_degree_days!$F:$F,heating_cooling_degree_days!$A:$A,HDD!$B267,heating_cooling_degree_days!$C:$C,K$4)</f>
        <v>21.6</v>
      </c>
      <c r="L267" s="13">
        <f>SUMIFS(heating_cooling_degree_days!$F:$F,heating_cooling_degree_days!$A:$A,HDD!$B267,heating_cooling_degree_days!$C:$C,L$4)</f>
        <v>9.3000000000000007</v>
      </c>
      <c r="M267" s="18">
        <f>SUMIFS(Table_heating_cooling_pronvicial_averages[Average_HDD],Table_heating_cooling_pronvicial_averages[Date],HDD!$B267,Table_heating_cooling_pronvicial_averages[Region],HDD!M$8)</f>
        <v>11.132160940219908</v>
      </c>
      <c r="N267" s="13">
        <f>SUMIFS(heating_cooling_degree_days!$F:$F,heating_cooling_degree_days!$A:$A,HDD!$B267,heating_cooling_degree_days!$C:$C,N$4)</f>
        <v>13.1</v>
      </c>
      <c r="O267" s="13">
        <f>SUMIFS(heating_cooling_degree_days!$F:$F,heating_cooling_degree_days!$A:$A,HDD!$B267,heating_cooling_degree_days!$C:$C,O$4)</f>
        <v>62.3</v>
      </c>
      <c r="P267" s="13">
        <f>SUMIFS(heating_cooling_degree_days!$F:$F,heating_cooling_degree_days!$A:$A,HDD!$B267,heating_cooling_degree_days!$C:$C,P$4)</f>
        <v>26.8</v>
      </c>
      <c r="Q267" s="13">
        <f>SUMIFS(heating_cooling_degree_days!$F:$F,heating_cooling_degree_days!$A:$A,HDD!$B267,heating_cooling_degree_days!$C:$C,Q$4)</f>
        <v>26.1</v>
      </c>
      <c r="R267" s="13">
        <f>SUMIFS(heating_cooling_degree_days!$F:$F,heating_cooling_degree_days!$A:$A,HDD!$B267,heating_cooling_degree_days!$C:$C,R$4)</f>
        <v>81.3</v>
      </c>
      <c r="S267" s="40">
        <f>VLOOKUP(HDD!$B267,Table_heating_cooling_national_average[],3,FALSE)</f>
        <v>23.340046384665275</v>
      </c>
    </row>
    <row r="268" spans="1:19" x14ac:dyDescent="0.2">
      <c r="A268" s="4">
        <f t="shared" si="16"/>
        <v>2001</v>
      </c>
      <c r="B268" s="16">
        <v>37104</v>
      </c>
      <c r="C268" s="13">
        <f>SUMIFS(heating_cooling_degree_days!$F:$F,heating_cooling_degree_days!$A:$A,HDD!$B268,heating_cooling_degree_days!$C:$C,C$4)</f>
        <v>26.5</v>
      </c>
      <c r="D268" s="13">
        <f>SUMIFS(heating_cooling_degree_days!$F:$F,heating_cooling_degree_days!$A:$A,HDD!$B268,heating_cooling_degree_days!$C:$C,D$4)</f>
        <v>73.7</v>
      </c>
      <c r="E268" s="13">
        <f>SUMIFS(heating_cooling_degree_days!$F:$F,heating_cooling_degree_days!$A:$A,HDD!$B268,heating_cooling_degree_days!$C:$C,E$4)</f>
        <v>32.200000000000003</v>
      </c>
      <c r="F268" s="18">
        <f>SUMIFS(Table_heating_cooling_pronvicial_averages[Average_HDD],Table_heating_cooling_pronvicial_averages[Date],HDD!$B268,Table_heating_cooling_pronvicial_averages[Region],HDD!F$8)</f>
        <v>52.785457937855803</v>
      </c>
      <c r="G268" s="13">
        <f>SUMIFS(heating_cooling_degree_days!$F:$F,heating_cooling_degree_days!$A:$A,HDD!$B268,heating_cooling_degree_days!$C:$C,G$4)</f>
        <v>21.9</v>
      </c>
      <c r="H268" s="13">
        <f>SUMIFS(heating_cooling_degree_days!$F:$F,heating_cooling_degree_days!$A:$A,HDD!$B268,heating_cooling_degree_days!$C:$C,H$4)</f>
        <v>19.5</v>
      </c>
      <c r="I268" s="18">
        <f>SUMIFS(Table_heating_cooling_pronvicial_averages[Average_HDD],Table_heating_cooling_pronvicial_averages[Date],HDD!$B268,Table_heating_cooling_pronvicial_averages[Region],HDD!I$8)</f>
        <v>20.604023521051204</v>
      </c>
      <c r="J268" s="13">
        <f>SUMIFS(heating_cooling_degree_days!$F:$F,heating_cooling_degree_days!$A:$A,HDD!$B268,heating_cooling_degree_days!$C:$C,J$4)</f>
        <v>31.4</v>
      </c>
      <c r="K268" s="13">
        <f>SUMIFS(heating_cooling_degree_days!$F:$F,heating_cooling_degree_days!$A:$A,HDD!$B268,heating_cooling_degree_days!$C:$C,K$4)</f>
        <v>4.7</v>
      </c>
      <c r="L268" s="13">
        <f>SUMIFS(heating_cooling_degree_days!$F:$F,heating_cooling_degree_days!$A:$A,HDD!$B268,heating_cooling_degree_days!$C:$C,L$4)</f>
        <v>0</v>
      </c>
      <c r="M268" s="18">
        <f>SUMIFS(Table_heating_cooling_pronvicial_averages[Average_HDD],Table_heating_cooling_pronvicial_averages[Date],HDD!$B268,Table_heating_cooling_pronvicial_averages[Region],HDD!M$8)</f>
        <v>0.70009401780760727</v>
      </c>
      <c r="N268" s="13">
        <f>SUMIFS(heating_cooling_degree_days!$F:$F,heating_cooling_degree_days!$A:$A,HDD!$B268,heating_cooling_degree_days!$C:$C,N$4)</f>
        <v>4.4000000000000004</v>
      </c>
      <c r="O268" s="13">
        <f>SUMIFS(heating_cooling_degree_days!$F:$F,heating_cooling_degree_days!$A:$A,HDD!$B268,heating_cooling_degree_days!$C:$C,O$4)</f>
        <v>30.2</v>
      </c>
      <c r="P268" s="13">
        <f>SUMIFS(heating_cooling_degree_days!$F:$F,heating_cooling_degree_days!$A:$A,HDD!$B268,heating_cooling_degree_days!$C:$C,P$4)</f>
        <v>11.4</v>
      </c>
      <c r="Q268" s="13">
        <f>SUMIFS(heating_cooling_degree_days!$F:$F,heating_cooling_degree_days!$A:$A,HDD!$B268,heating_cooling_degree_days!$C:$C,Q$4)</f>
        <v>11.5</v>
      </c>
      <c r="R268" s="13">
        <f>SUMIFS(heating_cooling_degree_days!$F:$F,heating_cooling_degree_days!$A:$A,HDD!$B268,heating_cooling_degree_days!$C:$C,R$4)</f>
        <v>39.9</v>
      </c>
      <c r="S268" s="40">
        <f>VLOOKUP(HDD!$B268,Table_heating_cooling_national_average[],3,FALSE)</f>
        <v>13.672488400764552</v>
      </c>
    </row>
    <row r="269" spans="1:19" x14ac:dyDescent="0.2">
      <c r="A269" s="4">
        <f t="shared" si="16"/>
        <v>2001</v>
      </c>
      <c r="B269" s="16">
        <v>37135</v>
      </c>
      <c r="C269" s="13">
        <f>SUMIFS(heating_cooling_degree_days!$F:$F,heating_cooling_degree_days!$A:$A,HDD!$B269,heating_cooling_degree_days!$C:$C,C$4)</f>
        <v>97.5</v>
      </c>
      <c r="D269" s="13">
        <f>SUMIFS(heating_cooling_degree_days!$F:$F,heating_cooling_degree_days!$A:$A,HDD!$B269,heating_cooling_degree_days!$C:$C,D$4)</f>
        <v>209.2</v>
      </c>
      <c r="E269" s="13">
        <f>SUMIFS(heating_cooling_degree_days!$F:$F,heating_cooling_degree_days!$A:$A,HDD!$B269,heating_cooling_degree_days!$C:$C,E$4)</f>
        <v>147.1</v>
      </c>
      <c r="F269" s="18">
        <f>SUMIFS(Table_heating_cooling_pronvicial_averages[Average_HDD],Table_heating_cooling_pronvicial_averages[Date],HDD!$B269,Table_heating_cooling_pronvicial_averages[Region],HDD!F$8)</f>
        <v>177.90378163712879</v>
      </c>
      <c r="G269" s="13">
        <f>SUMIFS(heating_cooling_degree_days!$F:$F,heating_cooling_degree_days!$A:$A,HDD!$B269,heating_cooling_degree_days!$C:$C,G$4)</f>
        <v>144.80000000000001</v>
      </c>
      <c r="H269" s="13">
        <f>SUMIFS(heating_cooling_degree_days!$F:$F,heating_cooling_degree_days!$A:$A,HDD!$B269,heating_cooling_degree_days!$C:$C,H$4)</f>
        <v>128.9</v>
      </c>
      <c r="I269" s="18">
        <f>SUMIFS(Table_heating_cooling_pronvicial_averages[Average_HDD],Table_heating_cooling_pronvicial_averages[Date],HDD!$B269,Table_heating_cooling_pronvicial_averages[Region],HDD!I$8)</f>
        <v>136.2141558269642</v>
      </c>
      <c r="J269" s="13">
        <f>SUMIFS(heating_cooling_degree_days!$F:$F,heating_cooling_degree_days!$A:$A,HDD!$B269,heating_cooling_degree_days!$C:$C,J$4)</f>
        <v>142.30000000000001</v>
      </c>
      <c r="K269" s="13">
        <f>SUMIFS(heating_cooling_degree_days!$F:$F,heating_cooling_degree_days!$A:$A,HDD!$B269,heating_cooling_degree_days!$C:$C,K$4)</f>
        <v>89.9</v>
      </c>
      <c r="L269" s="13">
        <f>SUMIFS(heating_cooling_degree_days!$F:$F,heating_cooling_degree_days!$A:$A,HDD!$B269,heating_cooling_degree_days!$C:$C,L$4)</f>
        <v>73.599999999999994</v>
      </c>
      <c r="M269" s="18">
        <f>SUMIFS(Table_heating_cooling_pronvicial_averages[Average_HDD],Table_heating_cooling_pronvicial_averages[Date],HDD!$B269,Table_heating_cooling_pronvicial_averages[Region],HDD!M$8)</f>
        <v>76.027985636226376</v>
      </c>
      <c r="N269" s="13">
        <f>SUMIFS(heating_cooling_degree_days!$F:$F,heating_cooling_degree_days!$A:$A,HDD!$B269,heating_cooling_degree_days!$C:$C,N$4)</f>
        <v>68.900000000000006</v>
      </c>
      <c r="O269" s="13">
        <f>SUMIFS(heating_cooling_degree_days!$F:$F,heating_cooling_degree_days!$A:$A,HDD!$B269,heating_cooling_degree_days!$C:$C,O$4)</f>
        <v>136.1</v>
      </c>
      <c r="P269" s="13">
        <f>SUMIFS(heating_cooling_degree_days!$F:$F,heating_cooling_degree_days!$A:$A,HDD!$B269,heating_cooling_degree_days!$C:$C,P$4)</f>
        <v>83.5</v>
      </c>
      <c r="Q269" s="13">
        <f>SUMIFS(heating_cooling_degree_days!$F:$F,heating_cooling_degree_days!$A:$A,HDD!$B269,heating_cooling_degree_days!$C:$C,Q$4)</f>
        <v>99.8</v>
      </c>
      <c r="R269" s="13">
        <f>SUMIFS(heating_cooling_degree_days!$F:$F,heating_cooling_degree_days!$A:$A,HDD!$B269,heating_cooling_degree_days!$C:$C,R$4)</f>
        <v>154.5</v>
      </c>
      <c r="S269" s="40">
        <f>VLOOKUP(HDD!$B269,Table_heating_cooling_national_average[],3,FALSE)</f>
        <v>94.755927120187067</v>
      </c>
    </row>
    <row r="270" spans="1:19" x14ac:dyDescent="0.2">
      <c r="A270" s="4">
        <f t="shared" si="16"/>
        <v>2001</v>
      </c>
      <c r="B270" s="16">
        <v>37165</v>
      </c>
      <c r="C270" s="13">
        <f>SUMIFS(heating_cooling_degree_days!$F:$F,heating_cooling_degree_days!$A:$A,HDD!$B270,heating_cooling_degree_days!$C:$C,C$4)</f>
        <v>247.5</v>
      </c>
      <c r="D270" s="13">
        <f>SUMIFS(heating_cooling_degree_days!$F:$F,heating_cooling_degree_days!$A:$A,HDD!$B270,heating_cooling_degree_days!$C:$C,D$4)</f>
        <v>499.1</v>
      </c>
      <c r="E270" s="13">
        <f>SUMIFS(heating_cooling_degree_days!$F:$F,heating_cooling_degree_days!$A:$A,HDD!$B270,heating_cooling_degree_days!$C:$C,E$4)</f>
        <v>433.8</v>
      </c>
      <c r="F270" s="18">
        <f>SUMIFS(Table_heating_cooling_pronvicial_averages[Average_HDD],Table_heating_cooling_pronvicial_averages[Date],HDD!$B270,Table_heating_cooling_pronvicial_averages[Region],HDD!F$8)</f>
        <v>466.19109405643337</v>
      </c>
      <c r="G270" s="13">
        <f>SUMIFS(heating_cooling_degree_days!$F:$F,heating_cooling_degree_days!$A:$A,HDD!$B270,heating_cooling_degree_days!$C:$C,G$4)</f>
        <v>464.9</v>
      </c>
      <c r="H270" s="13">
        <f>SUMIFS(heating_cooling_degree_days!$F:$F,heating_cooling_degree_days!$A:$A,HDD!$B270,heating_cooling_degree_days!$C:$C,H$4)</f>
        <v>485</v>
      </c>
      <c r="I270" s="18">
        <f>SUMIFS(Table_heating_cooling_pronvicial_averages[Average_HDD],Table_heating_cooling_pronvicial_averages[Date],HDD!$B270,Table_heating_cooling_pronvicial_averages[Region],HDD!I$8)</f>
        <v>475.75380301119623</v>
      </c>
      <c r="J270" s="13">
        <f>SUMIFS(heating_cooling_degree_days!$F:$F,heating_cooling_degree_days!$A:$A,HDD!$B270,heating_cooling_degree_days!$C:$C,J$4)</f>
        <v>424.9</v>
      </c>
      <c r="K270" s="13">
        <f>SUMIFS(heating_cooling_degree_days!$F:$F,heating_cooling_degree_days!$A:$A,HDD!$B270,heating_cooling_degree_days!$C:$C,K$4)</f>
        <v>266</v>
      </c>
      <c r="L270" s="13">
        <f>SUMIFS(heating_cooling_degree_days!$F:$F,heating_cooling_degree_days!$A:$A,HDD!$B270,heating_cooling_degree_days!$C:$C,L$4)</f>
        <v>232.5</v>
      </c>
      <c r="M270" s="18">
        <f>SUMIFS(Table_heating_cooling_pronvicial_averages[Average_HDD],Table_heating_cooling_pronvicial_averages[Date],HDD!$B270,Table_heating_cooling_pronvicial_averages[Region],HDD!M$8)</f>
        <v>237.49003182905423</v>
      </c>
      <c r="N270" s="13">
        <f>SUMIFS(heating_cooling_degree_days!$F:$F,heating_cooling_degree_days!$A:$A,HDD!$B270,heating_cooling_degree_days!$C:$C,N$4)</f>
        <v>231.9</v>
      </c>
      <c r="O270" s="13">
        <f>SUMIFS(heating_cooling_degree_days!$F:$F,heating_cooling_degree_days!$A:$A,HDD!$B270,heating_cooling_degree_days!$C:$C,O$4)</f>
        <v>300.3</v>
      </c>
      <c r="P270" s="13">
        <f>SUMIFS(heating_cooling_degree_days!$F:$F,heating_cooling_degree_days!$A:$A,HDD!$B270,heating_cooling_degree_days!$C:$C,P$4)</f>
        <v>226.3</v>
      </c>
      <c r="Q270" s="13">
        <f>SUMIFS(heating_cooling_degree_days!$F:$F,heating_cooling_degree_days!$A:$A,HDD!$B270,heating_cooling_degree_days!$C:$C,Q$4)</f>
        <v>229</v>
      </c>
      <c r="R270" s="13">
        <f>SUMIFS(heating_cooling_degree_days!$F:$F,heating_cooling_degree_days!$A:$A,HDD!$B270,heating_cooling_degree_days!$C:$C,R$4)</f>
        <v>267.3</v>
      </c>
      <c r="S270" s="40">
        <f>VLOOKUP(HDD!$B270,Table_heating_cooling_national_average[],3,FALSE)</f>
        <v>276.42811687340566</v>
      </c>
    </row>
    <row r="271" spans="1:19" x14ac:dyDescent="0.2">
      <c r="A271" s="4">
        <f t="shared" si="16"/>
        <v>2001</v>
      </c>
      <c r="B271" s="16">
        <v>37196</v>
      </c>
      <c r="C271" s="13">
        <f>SUMIFS(heating_cooling_degree_days!$F:$F,heating_cooling_degree_days!$A:$A,HDD!$B271,heating_cooling_degree_days!$C:$C,C$4)</f>
        <v>307.3</v>
      </c>
      <c r="D271" s="13">
        <f>SUMIFS(heating_cooling_degree_days!$F:$F,heating_cooling_degree_days!$A:$A,HDD!$B271,heating_cooling_degree_days!$C:$C,D$4)</f>
        <v>603.9</v>
      </c>
      <c r="E271" s="13">
        <f>SUMIFS(heating_cooling_degree_days!$F:$F,heating_cooling_degree_days!$A:$A,HDD!$B271,heating_cooling_degree_days!$C:$C,E$4)</f>
        <v>545.20000000000005</v>
      </c>
      <c r="F271" s="18">
        <f>SUMIFS(Table_heating_cooling_pronvicial_averages[Average_HDD],Table_heating_cooling_pronvicial_averages[Date],HDD!$B271,Table_heating_cooling_pronvicial_averages[Region],HDD!F$8)</f>
        <v>574.31726219161771</v>
      </c>
      <c r="G271" s="13">
        <f>SUMIFS(heating_cooling_degree_days!$F:$F,heating_cooling_degree_days!$A:$A,HDD!$B271,heating_cooling_degree_days!$C:$C,G$4)</f>
        <v>539.6</v>
      </c>
      <c r="H271" s="13">
        <f>SUMIFS(heating_cooling_degree_days!$F:$F,heating_cooling_degree_days!$A:$A,HDD!$B271,heating_cooling_degree_days!$C:$C,H$4)</f>
        <v>578.6</v>
      </c>
      <c r="I271" s="18">
        <f>SUMIFS(Table_heating_cooling_pronvicial_averages[Average_HDD],Table_heating_cooling_pronvicial_averages[Date],HDD!$B271,Table_heating_cooling_pronvicial_averages[Region],HDD!I$8)</f>
        <v>560.65961778291796</v>
      </c>
      <c r="J271" s="13">
        <f>SUMIFS(heating_cooling_degree_days!$F:$F,heating_cooling_degree_days!$A:$A,HDD!$B271,heating_cooling_degree_days!$C:$C,J$4)</f>
        <v>512.70000000000005</v>
      </c>
      <c r="K271" s="13">
        <f>SUMIFS(heating_cooling_degree_days!$F:$F,heating_cooling_degree_days!$A:$A,HDD!$B271,heating_cooling_degree_days!$C:$C,K$4)</f>
        <v>410.1</v>
      </c>
      <c r="L271" s="13">
        <f>SUMIFS(heating_cooling_degree_days!$F:$F,heating_cooling_degree_days!$A:$A,HDD!$B271,heating_cooling_degree_days!$C:$C,L$4)</f>
        <v>325.8</v>
      </c>
      <c r="M271" s="18">
        <f>SUMIFS(Table_heating_cooling_pronvicial_averages[Average_HDD],Table_heating_cooling_pronvicial_averages[Date],HDD!$B271,Table_heating_cooling_pronvicial_averages[Region],HDD!M$8)</f>
        <v>338.35700546833647</v>
      </c>
      <c r="N271" s="13">
        <f>SUMIFS(heating_cooling_degree_days!$F:$F,heating_cooling_degree_days!$A:$A,HDD!$B271,heating_cooling_degree_days!$C:$C,N$4)</f>
        <v>402.6</v>
      </c>
      <c r="O271" s="13">
        <f>SUMIFS(heating_cooling_degree_days!$F:$F,heating_cooling_degree_days!$A:$A,HDD!$B271,heating_cooling_degree_days!$C:$C,O$4)</f>
        <v>444.2</v>
      </c>
      <c r="P271" s="13">
        <f>SUMIFS(heating_cooling_degree_days!$F:$F,heating_cooling_degree_days!$A:$A,HDD!$B271,heating_cooling_degree_days!$C:$C,P$4)</f>
        <v>414.8</v>
      </c>
      <c r="Q271" s="13">
        <f>SUMIFS(heating_cooling_degree_days!$F:$F,heating_cooling_degree_days!$A:$A,HDD!$B271,heating_cooling_degree_days!$C:$C,Q$4)</f>
        <v>434.8</v>
      </c>
      <c r="R271" s="13">
        <f>SUMIFS(heating_cooling_degree_days!$F:$F,heating_cooling_degree_days!$A:$A,HDD!$B271,heating_cooling_degree_days!$C:$C,R$4)</f>
        <v>445</v>
      </c>
      <c r="S271" s="40">
        <f>VLOOKUP(HDD!$B271,Table_heating_cooling_national_average[],3,FALSE)</f>
        <v>393.74669479665459</v>
      </c>
    </row>
    <row r="272" spans="1:19" x14ac:dyDescent="0.2">
      <c r="A272" s="4">
        <f t="shared" si="16"/>
        <v>2001</v>
      </c>
      <c r="B272" s="16">
        <v>37226</v>
      </c>
      <c r="C272" s="13">
        <f>SUMIFS(heating_cooling_degree_days!$F:$F,heating_cooling_degree_days!$A:$A,HDD!$B272,heating_cooling_degree_days!$C:$C,C$4)</f>
        <v>433.1</v>
      </c>
      <c r="D272" s="13">
        <f>SUMIFS(heating_cooling_degree_days!$F:$F,heating_cooling_degree_days!$A:$A,HDD!$B272,heating_cooling_degree_days!$C:$C,D$4)</f>
        <v>944.3</v>
      </c>
      <c r="E272" s="13">
        <f>SUMIFS(heating_cooling_degree_days!$F:$F,heating_cooling_degree_days!$A:$A,HDD!$B272,heating_cooling_degree_days!$C:$C,E$4)</f>
        <v>812.2</v>
      </c>
      <c r="F272" s="18">
        <f>SUMIFS(Table_heating_cooling_pronvicial_averages[Average_HDD],Table_heating_cooling_pronvicial_averages[Date],HDD!$B272,Table_heating_cooling_pronvicial_averages[Region],HDD!F$8)</f>
        <v>877.72624080941569</v>
      </c>
      <c r="G272" s="13">
        <f>SUMIFS(heating_cooling_degree_days!$F:$F,heating_cooling_degree_days!$A:$A,HDD!$B272,heating_cooling_degree_days!$C:$C,G$4)</f>
        <v>921.7</v>
      </c>
      <c r="H272" s="13">
        <f>SUMIFS(heating_cooling_degree_days!$F:$F,heating_cooling_degree_days!$A:$A,HDD!$B272,heating_cooling_degree_days!$C:$C,H$4)</f>
        <v>973.1</v>
      </c>
      <c r="I272" s="18">
        <f>SUMIFS(Table_heating_cooling_pronvicial_averages[Average_HDD],Table_heating_cooling_pronvicial_averages[Date],HDD!$B272,Table_heating_cooling_pronvicial_averages[Region],HDD!I$8)</f>
        <v>949.45549625748674</v>
      </c>
      <c r="J272" s="13">
        <f>SUMIFS(heating_cooling_degree_days!$F:$F,heating_cooling_degree_days!$A:$A,HDD!$B272,heating_cooling_degree_days!$C:$C,J$4)</f>
        <v>882.8</v>
      </c>
      <c r="K272" s="13">
        <f>SUMIFS(heating_cooling_degree_days!$F:$F,heating_cooling_degree_days!$A:$A,HDD!$B272,heating_cooling_degree_days!$C:$C,K$4)</f>
        <v>602.20000000000005</v>
      </c>
      <c r="L272" s="13">
        <f>SUMIFS(heating_cooling_degree_days!$F:$F,heating_cooling_degree_days!$A:$A,HDD!$B272,heating_cooling_degree_days!$C:$C,L$4)</f>
        <v>505</v>
      </c>
      <c r="M272" s="18">
        <f>SUMIFS(Table_heating_cooling_pronvicial_averages[Average_HDD],Table_heating_cooling_pronvicial_averages[Date],HDD!$B272,Table_heating_cooling_pronvicial_averages[Region],HDD!M$8)</f>
        <v>519.47854011295726</v>
      </c>
      <c r="N272" s="13">
        <f>SUMIFS(heating_cooling_degree_days!$F:$F,heating_cooling_degree_days!$A:$A,HDD!$B272,heating_cooling_degree_days!$C:$C,N$4)</f>
        <v>570.70000000000005</v>
      </c>
      <c r="O272" s="13">
        <f>SUMIFS(heating_cooling_degree_days!$F:$F,heating_cooling_degree_days!$A:$A,HDD!$B272,heating_cooling_degree_days!$C:$C,O$4)</f>
        <v>608.79999999999995</v>
      </c>
      <c r="P272" s="13">
        <f>SUMIFS(heating_cooling_degree_days!$F:$F,heating_cooling_degree_days!$A:$A,HDD!$B272,heating_cooling_degree_days!$C:$C,P$4)</f>
        <v>562.4</v>
      </c>
      <c r="Q272" s="13">
        <f>SUMIFS(heating_cooling_degree_days!$F:$F,heating_cooling_degree_days!$A:$A,HDD!$B272,heating_cooling_degree_days!$C:$C,Q$4)</f>
        <v>578.6</v>
      </c>
      <c r="R272" s="13">
        <f>SUMIFS(heating_cooling_degree_days!$F:$F,heating_cooling_degree_days!$A:$A,HDD!$B272,heating_cooling_degree_days!$C:$C,R$4)</f>
        <v>536.9</v>
      </c>
      <c r="S272" s="40">
        <f>VLOOKUP(HDD!$B272,Table_heating_cooling_national_average[],3,FALSE)</f>
        <v>587.22556892819659</v>
      </c>
    </row>
    <row r="273" spans="1:19" x14ac:dyDescent="0.2">
      <c r="A273" s="4">
        <f t="shared" si="16"/>
        <v>2002</v>
      </c>
      <c r="B273" s="16">
        <v>37257</v>
      </c>
      <c r="C273" s="13">
        <f>SUMIFS(heating_cooling_degree_days!$F:$F,heating_cooling_degree_days!$A:$A,HDD!$B273,heating_cooling_degree_days!$C:$C,C$4)</f>
        <v>426.3</v>
      </c>
      <c r="D273" s="13">
        <f>SUMIFS(heating_cooling_degree_days!$F:$F,heating_cooling_degree_days!$A:$A,HDD!$B273,heating_cooling_degree_days!$C:$C,D$4)</f>
        <v>927.5</v>
      </c>
      <c r="E273" s="13">
        <f>SUMIFS(heating_cooling_degree_days!$F:$F,heating_cooling_degree_days!$A:$A,HDD!$B273,heating_cooling_degree_days!$C:$C,E$4)</f>
        <v>759.9</v>
      </c>
      <c r="F273" s="18">
        <f>SUMIFS(Table_heating_cooling_pronvicial_averages[Average_HDD],Table_heating_cooling_pronvicial_averages[Date],HDD!$B273,Table_heating_cooling_pronvicial_averages[Region],HDD!F$8)</f>
        <v>842.76312775003055</v>
      </c>
      <c r="G273" s="13">
        <f>SUMIFS(heating_cooling_degree_days!$F:$F,heating_cooling_degree_days!$A:$A,HDD!$B273,heating_cooling_degree_days!$C:$C,G$4)</f>
        <v>957.1</v>
      </c>
      <c r="H273" s="13">
        <f>SUMIFS(heating_cooling_degree_days!$F:$F,heating_cooling_degree_days!$A:$A,HDD!$B273,heating_cooling_degree_days!$C:$C,H$4)</f>
        <v>1011.7</v>
      </c>
      <c r="I273" s="18">
        <f>SUMIFS(Table_heating_cooling_pronvicial_averages[Average_HDD],Table_heating_cooling_pronvicial_averages[Date],HDD!$B273,Table_heating_cooling_pronvicial_averages[Region],HDD!I$8)</f>
        <v>986.69871661664433</v>
      </c>
      <c r="J273" s="13">
        <f>SUMIFS(heating_cooling_degree_days!$F:$F,heating_cooling_degree_days!$A:$A,HDD!$B273,heating_cooling_degree_days!$C:$C,J$4)</f>
        <v>1010.5</v>
      </c>
      <c r="K273" s="13">
        <f>SUMIFS(heating_cooling_degree_days!$F:$F,heating_cooling_degree_days!$A:$A,HDD!$B273,heating_cooling_degree_days!$C:$C,K$4)</f>
        <v>709.4</v>
      </c>
      <c r="L273" s="13">
        <f>SUMIFS(heating_cooling_degree_days!$F:$F,heating_cooling_degree_days!$A:$A,HDD!$B273,heating_cooling_degree_days!$C:$C,L$4)</f>
        <v>572.20000000000005</v>
      </c>
      <c r="M273" s="18">
        <f>SUMIFS(Table_heating_cooling_pronvicial_averages[Average_HDD],Table_heating_cooling_pronvicial_averages[Date],HDD!$B273,Table_heating_cooling_pronvicial_averages[Region],HDD!M$8)</f>
        <v>592.47428304694517</v>
      </c>
      <c r="N273" s="13">
        <f>SUMIFS(heating_cooling_degree_days!$F:$F,heating_cooling_degree_days!$A:$A,HDD!$B273,heating_cooling_degree_days!$C:$C,N$4)</f>
        <v>695.7</v>
      </c>
      <c r="O273" s="13">
        <f>SUMIFS(heating_cooling_degree_days!$F:$F,heating_cooling_degree_days!$A:$A,HDD!$B273,heating_cooling_degree_days!$C:$C,O$4)</f>
        <v>755.9</v>
      </c>
      <c r="P273" s="13">
        <f>SUMIFS(heating_cooling_degree_days!$F:$F,heating_cooling_degree_days!$A:$A,HDD!$B273,heating_cooling_degree_days!$C:$C,P$4)</f>
        <v>679.2</v>
      </c>
      <c r="Q273" s="13">
        <f>SUMIFS(heating_cooling_degree_days!$F:$F,heating_cooling_degree_days!$A:$A,HDD!$B273,heating_cooling_degree_days!$C:$C,Q$4)</f>
        <v>745.4</v>
      </c>
      <c r="R273" s="13">
        <f>SUMIFS(heating_cooling_degree_days!$F:$F,heating_cooling_degree_days!$A:$A,HDD!$B273,heating_cooling_degree_days!$C:$C,R$4)</f>
        <v>744.6</v>
      </c>
      <c r="S273" s="40">
        <f>VLOOKUP(HDD!$B273,Table_heating_cooling_national_average[],3,FALSE)</f>
        <v>658.04821677562529</v>
      </c>
    </row>
    <row r="274" spans="1:19" x14ac:dyDescent="0.2">
      <c r="A274" s="4">
        <f t="shared" si="16"/>
        <v>2002</v>
      </c>
      <c r="B274" s="16">
        <v>37288</v>
      </c>
      <c r="C274" s="13">
        <f>SUMIFS(heating_cooling_degree_days!$F:$F,heating_cooling_degree_days!$A:$A,HDD!$B274,heating_cooling_degree_days!$C:$C,C$4)</f>
        <v>370.4</v>
      </c>
      <c r="D274" s="13">
        <f>SUMIFS(heating_cooling_degree_days!$F:$F,heating_cooling_degree_days!$A:$A,HDD!$B274,heating_cooling_degree_days!$C:$C,D$4)</f>
        <v>696.4</v>
      </c>
      <c r="E274" s="13">
        <f>SUMIFS(heating_cooling_degree_days!$F:$F,heating_cooling_degree_days!$A:$A,HDD!$B274,heating_cooling_degree_days!$C:$C,E$4)</f>
        <v>594.29999999999995</v>
      </c>
      <c r="F274" s="18">
        <f>SUMIFS(Table_heating_cooling_pronvicial_averages[Average_HDD],Table_heating_cooling_pronvicial_averages[Date],HDD!$B274,Table_heating_cooling_pronvicial_averages[Region],HDD!F$8)</f>
        <v>644.77926815798401</v>
      </c>
      <c r="G274" s="13">
        <f>SUMIFS(heating_cooling_degree_days!$F:$F,heating_cooling_degree_days!$A:$A,HDD!$B274,heating_cooling_degree_days!$C:$C,G$4)</f>
        <v>716.8</v>
      </c>
      <c r="H274" s="13">
        <f>SUMIFS(heating_cooling_degree_days!$F:$F,heating_cooling_degree_days!$A:$A,HDD!$B274,heating_cooling_degree_days!$C:$C,H$4)</f>
        <v>745.9</v>
      </c>
      <c r="I274" s="18">
        <f>SUMIFS(Table_heating_cooling_pronvicial_averages[Average_HDD],Table_heating_cooling_pronvicial_averages[Date],HDD!$B274,Table_heating_cooling_pronvicial_averages[Region],HDD!I$8)</f>
        <v>732.57514017480491</v>
      </c>
      <c r="J274" s="13">
        <f>SUMIFS(heating_cooling_degree_days!$F:$F,heating_cooling_degree_days!$A:$A,HDD!$B274,heating_cooling_degree_days!$C:$C,J$4)</f>
        <v>783.1</v>
      </c>
      <c r="K274" s="13">
        <f>SUMIFS(heating_cooling_degree_days!$F:$F,heating_cooling_degree_days!$A:$A,HDD!$B274,heating_cooling_degree_days!$C:$C,K$4)</f>
        <v>668.8</v>
      </c>
      <c r="L274" s="13">
        <f>SUMIFS(heating_cooling_degree_days!$F:$F,heating_cooling_degree_days!$A:$A,HDD!$B274,heating_cooling_degree_days!$C:$C,L$4)</f>
        <v>540.20000000000005</v>
      </c>
      <c r="M274" s="18">
        <f>SUMIFS(Table_heating_cooling_pronvicial_averages[Average_HDD],Table_heating_cooling_pronvicial_averages[Date],HDD!$B274,Table_heating_cooling_pronvicial_averages[Region],HDD!M$8)</f>
        <v>559.20344606295293</v>
      </c>
      <c r="N274" s="13">
        <f>SUMIFS(heating_cooling_degree_days!$F:$F,heating_cooling_degree_days!$A:$A,HDD!$B274,heating_cooling_degree_days!$C:$C,N$4)</f>
        <v>643.29999999999995</v>
      </c>
      <c r="O274" s="13">
        <f>SUMIFS(heating_cooling_degree_days!$F:$F,heating_cooling_degree_days!$A:$A,HDD!$B274,heating_cooling_degree_days!$C:$C,O$4)</f>
        <v>646.5</v>
      </c>
      <c r="P274" s="13">
        <f>SUMIFS(heating_cooling_degree_days!$F:$F,heating_cooling_degree_days!$A:$A,HDD!$B274,heating_cooling_degree_days!$C:$C,P$4)</f>
        <v>626.20000000000005</v>
      </c>
      <c r="Q274" s="13">
        <f>SUMIFS(heating_cooling_degree_days!$F:$F,heating_cooling_degree_days!$A:$A,HDD!$B274,heating_cooling_degree_days!$C:$C,Q$4)</f>
        <v>679.1</v>
      </c>
      <c r="R274" s="13">
        <f>SUMIFS(heating_cooling_degree_days!$F:$F,heating_cooling_degree_days!$A:$A,HDD!$B274,heating_cooling_degree_days!$C:$C,R$4)</f>
        <v>636.9</v>
      </c>
      <c r="S274" s="40">
        <f>VLOOKUP(HDD!$B274,Table_heating_cooling_national_average[],3,FALSE)</f>
        <v>582.74767779061835</v>
      </c>
    </row>
    <row r="275" spans="1:19" x14ac:dyDescent="0.2">
      <c r="A275" s="4">
        <f t="shared" si="16"/>
        <v>2002</v>
      </c>
      <c r="B275" s="16">
        <v>37316</v>
      </c>
      <c r="C275" s="13">
        <f>SUMIFS(heating_cooling_degree_days!$F:$F,heating_cooling_degree_days!$A:$A,HDD!$B275,heating_cooling_degree_days!$C:$C,C$4)</f>
        <v>423.5</v>
      </c>
      <c r="D275" s="13">
        <f>SUMIFS(heating_cooling_degree_days!$F:$F,heating_cooling_degree_days!$A:$A,HDD!$B275,heating_cooling_degree_days!$C:$C,D$4)</f>
        <v>1022.6</v>
      </c>
      <c r="E275" s="13">
        <f>SUMIFS(heating_cooling_degree_days!$F:$F,heating_cooling_degree_days!$A:$A,HDD!$B275,heating_cooling_degree_days!$C:$C,E$4)</f>
        <v>937.6</v>
      </c>
      <c r="F275" s="18">
        <f>SUMIFS(Table_heating_cooling_pronvicial_averages[Average_HDD],Table_heating_cooling_pronvicial_averages[Date],HDD!$B275,Table_heating_cooling_pronvicial_averages[Region],HDD!F$8)</f>
        <v>979.62485595914438</v>
      </c>
      <c r="G275" s="13">
        <f>SUMIFS(heating_cooling_degree_days!$F:$F,heating_cooling_degree_days!$A:$A,HDD!$B275,heating_cooling_degree_days!$C:$C,G$4)</f>
        <v>962.9</v>
      </c>
      <c r="H275" s="13">
        <f>SUMIFS(heating_cooling_degree_days!$F:$F,heating_cooling_degree_days!$A:$A,HDD!$B275,heating_cooling_degree_days!$C:$C,H$4)</f>
        <v>980.8</v>
      </c>
      <c r="I275" s="18">
        <f>SUMIFS(Table_heating_cooling_pronvicial_averages[Average_HDD],Table_heating_cooling_pronvicial_averages[Date],HDD!$B275,Table_heating_cooling_pronvicial_averages[Region],HDD!I$8)</f>
        <v>972.60360856113414</v>
      </c>
      <c r="J275" s="13">
        <f>SUMIFS(heating_cooling_degree_days!$F:$F,heating_cooling_degree_days!$A:$A,HDD!$B275,heating_cooling_degree_days!$C:$C,J$4)</f>
        <v>919.2</v>
      </c>
      <c r="K275" s="13">
        <f>SUMIFS(heating_cooling_degree_days!$F:$F,heating_cooling_degree_days!$A:$A,HDD!$B275,heating_cooling_degree_days!$C:$C,K$4)</f>
        <v>651.70000000000005</v>
      </c>
      <c r="L275" s="13">
        <f>SUMIFS(heating_cooling_degree_days!$F:$F,heating_cooling_degree_days!$A:$A,HDD!$B275,heating_cooling_degree_days!$C:$C,L$4)</f>
        <v>545.6</v>
      </c>
      <c r="M275" s="18">
        <f>SUMIFS(Table_heating_cooling_pronvicial_averages[Average_HDD],Table_heating_cooling_pronvicial_averages[Date],HDD!$B275,Table_heating_cooling_pronvicial_averages[Region],HDD!M$8)</f>
        <v>561.27858186064782</v>
      </c>
      <c r="N275" s="13">
        <f>SUMIFS(heating_cooling_degree_days!$F:$F,heating_cooling_degree_days!$A:$A,HDD!$B275,heating_cooling_degree_days!$C:$C,N$4)</f>
        <v>616.20000000000005</v>
      </c>
      <c r="O275" s="13">
        <f>SUMIFS(heating_cooling_degree_days!$F:$F,heating_cooling_degree_days!$A:$A,HDD!$B275,heating_cooling_degree_days!$C:$C,O$4)</f>
        <v>614.4</v>
      </c>
      <c r="P275" s="13">
        <f>SUMIFS(heating_cooling_degree_days!$F:$F,heating_cooling_degree_days!$A:$A,HDD!$B275,heating_cooling_degree_days!$C:$C,P$4)</f>
        <v>581.6</v>
      </c>
      <c r="Q275" s="13">
        <f>SUMIFS(heating_cooling_degree_days!$F:$F,heating_cooling_degree_days!$A:$A,HDD!$B275,heating_cooling_degree_days!$C:$C,Q$4)</f>
        <v>632.9</v>
      </c>
      <c r="R275" s="13">
        <f>SUMIFS(heating_cooling_degree_days!$F:$F,heating_cooling_degree_days!$A:$A,HDD!$B275,heating_cooling_degree_days!$C:$C,R$4)</f>
        <v>635.79999999999995</v>
      </c>
      <c r="S275" s="40">
        <f>VLOOKUP(HDD!$B275,Table_heating_cooling_national_average[],3,FALSE)</f>
        <v>627.94188855494633</v>
      </c>
    </row>
    <row r="276" spans="1:19" x14ac:dyDescent="0.2">
      <c r="A276" s="4">
        <f t="shared" si="16"/>
        <v>2002</v>
      </c>
      <c r="B276" s="16">
        <v>37347</v>
      </c>
      <c r="C276" s="13">
        <f>SUMIFS(heating_cooling_degree_days!$F:$F,heating_cooling_degree_days!$A:$A,HDD!$B276,heating_cooling_degree_days!$C:$C,C$4)</f>
        <v>268.89999999999998</v>
      </c>
      <c r="D276" s="13">
        <f>SUMIFS(heating_cooling_degree_days!$F:$F,heating_cooling_degree_days!$A:$A,HDD!$B276,heating_cooling_degree_days!$C:$C,D$4)</f>
        <v>602</v>
      </c>
      <c r="E276" s="13">
        <f>SUMIFS(heating_cooling_degree_days!$F:$F,heating_cooling_degree_days!$A:$A,HDD!$B276,heating_cooling_degree_days!$C:$C,E$4)</f>
        <v>506</v>
      </c>
      <c r="F276" s="18">
        <f>SUMIFS(Table_heating_cooling_pronvicial_averages[Average_HDD],Table_heating_cooling_pronvicial_averages[Date],HDD!$B276,Table_heating_cooling_pronvicial_averages[Region],HDD!F$8)</f>
        <v>553.46336673032783</v>
      </c>
      <c r="G276" s="13">
        <f>SUMIFS(heating_cooling_degree_days!$F:$F,heating_cooling_degree_days!$A:$A,HDD!$B276,heating_cooling_degree_days!$C:$C,G$4)</f>
        <v>568.5</v>
      </c>
      <c r="H276" s="13">
        <f>SUMIFS(heating_cooling_degree_days!$F:$F,heating_cooling_degree_days!$A:$A,HDD!$B276,heating_cooling_degree_days!$C:$C,H$4)</f>
        <v>555.70000000000005</v>
      </c>
      <c r="I276" s="18">
        <f>SUMIFS(Table_heating_cooling_pronvicial_averages[Average_HDD],Table_heating_cooling_pronvicial_averages[Date],HDD!$B276,Table_heating_cooling_pronvicial_averages[Region],HDD!I$8)</f>
        <v>561.56110672723366</v>
      </c>
      <c r="J276" s="13">
        <f>SUMIFS(heating_cooling_degree_days!$F:$F,heating_cooling_degree_days!$A:$A,HDD!$B276,heating_cooling_degree_days!$C:$C,J$4)</f>
        <v>483.1</v>
      </c>
      <c r="K276" s="13">
        <f>SUMIFS(heating_cooling_degree_days!$F:$F,heating_cooling_degree_days!$A:$A,HDD!$B276,heating_cooling_degree_days!$C:$C,K$4)</f>
        <v>358.8</v>
      </c>
      <c r="L276" s="13">
        <f>SUMIFS(heating_cooling_degree_days!$F:$F,heating_cooling_degree_days!$A:$A,HDD!$B276,heating_cooling_degree_days!$C:$C,L$4)</f>
        <v>329.5</v>
      </c>
      <c r="M276" s="18">
        <f>SUMIFS(Table_heating_cooling_pronvicial_averages[Average_HDD],Table_heating_cooling_pronvicial_averages[Date],HDD!$B276,Table_heating_cooling_pronvicial_averages[Region],HDD!M$8)</f>
        <v>333.8297120501129</v>
      </c>
      <c r="N276" s="13">
        <f>SUMIFS(heating_cooling_degree_days!$F:$F,heating_cooling_degree_days!$A:$A,HDD!$B276,heating_cooling_degree_days!$C:$C,N$4)</f>
        <v>336.6</v>
      </c>
      <c r="O276" s="13">
        <f>SUMIFS(heating_cooling_degree_days!$F:$F,heating_cooling_degree_days!$A:$A,HDD!$B276,heating_cooling_degree_days!$C:$C,O$4)</f>
        <v>433.1</v>
      </c>
      <c r="P276" s="13">
        <f>SUMIFS(heating_cooling_degree_days!$F:$F,heating_cooling_degree_days!$A:$A,HDD!$B276,heating_cooling_degree_days!$C:$C,P$4)</f>
        <v>421.6</v>
      </c>
      <c r="Q276" s="13">
        <f>SUMIFS(heating_cooling_degree_days!$F:$F,heating_cooling_degree_days!$A:$A,HDD!$B276,heating_cooling_degree_days!$C:$C,Q$4)</f>
        <v>451.2</v>
      </c>
      <c r="R276" s="13">
        <f>SUMIFS(heating_cooling_degree_days!$F:$F,heating_cooling_degree_days!$A:$A,HDD!$B276,heating_cooling_degree_days!$C:$C,R$4)</f>
        <v>495.1</v>
      </c>
      <c r="S276" s="40">
        <f>VLOOKUP(HDD!$B276,Table_heating_cooling_national_average[],3,FALSE)</f>
        <v>368.93779598334879</v>
      </c>
    </row>
    <row r="277" spans="1:19" x14ac:dyDescent="0.2">
      <c r="A277" s="4">
        <f t="shared" si="16"/>
        <v>2002</v>
      </c>
      <c r="B277" s="16">
        <v>37377</v>
      </c>
      <c r="C277" s="13">
        <f>SUMIFS(heating_cooling_degree_days!$F:$F,heating_cooling_degree_days!$A:$A,HDD!$B277,heating_cooling_degree_days!$C:$C,C$4)</f>
        <v>196.4</v>
      </c>
      <c r="D277" s="13">
        <f>SUMIFS(heating_cooling_degree_days!$F:$F,heating_cooling_degree_days!$A:$A,HDD!$B277,heating_cooling_degree_days!$C:$C,D$4)</f>
        <v>300.10000000000002</v>
      </c>
      <c r="E277" s="13">
        <f>SUMIFS(heating_cooling_degree_days!$F:$F,heating_cooling_degree_days!$A:$A,HDD!$B277,heating_cooling_degree_days!$C:$C,E$4)</f>
        <v>353.6</v>
      </c>
      <c r="F277" s="18">
        <f>SUMIFS(Table_heating_cooling_pronvicial_averages[Average_HDD],Table_heating_cooling_pronvicial_averages[Date],HDD!$B277,Table_heating_cooling_pronvicial_averages[Region],HDD!F$8)</f>
        <v>327.14906124924448</v>
      </c>
      <c r="G277" s="13">
        <f>SUMIFS(heating_cooling_degree_days!$F:$F,heating_cooling_degree_days!$A:$A,HDD!$B277,heating_cooling_degree_days!$C:$C,G$4)</f>
        <v>314.5</v>
      </c>
      <c r="H277" s="13">
        <f>SUMIFS(heating_cooling_degree_days!$F:$F,heating_cooling_degree_days!$A:$A,HDD!$B277,heating_cooling_degree_days!$C:$C,H$4)</f>
        <v>287.3</v>
      </c>
      <c r="I277" s="18">
        <f>SUMIFS(Table_heating_cooling_pronvicial_averages[Average_HDD],Table_heating_cooling_pronvicial_averages[Date],HDD!$B277,Table_heating_cooling_pronvicial_averages[Region],HDD!I$8)</f>
        <v>299.75485179537139</v>
      </c>
      <c r="J277" s="13">
        <f>SUMIFS(heating_cooling_degree_days!$F:$F,heating_cooling_degree_days!$A:$A,HDD!$B277,heating_cooling_degree_days!$C:$C,J$4)</f>
        <v>314.10000000000002</v>
      </c>
      <c r="K277" s="13">
        <f>SUMIFS(heating_cooling_degree_days!$F:$F,heating_cooling_degree_days!$A:$A,HDD!$B277,heating_cooling_degree_days!$C:$C,K$4)</f>
        <v>227.6</v>
      </c>
      <c r="L277" s="13">
        <f>SUMIFS(heating_cooling_degree_days!$F:$F,heating_cooling_degree_days!$A:$A,HDD!$B277,heating_cooling_degree_days!$C:$C,L$4)</f>
        <v>227.5</v>
      </c>
      <c r="M277" s="18">
        <f>SUMIFS(Table_heating_cooling_pronvicial_averages[Average_HDD],Table_heating_cooling_pronvicial_averages[Date],HDD!$B277,Table_heating_cooling_pronvicial_averages[Region],HDD!M$8)</f>
        <v>227.51477717423248</v>
      </c>
      <c r="N277" s="13">
        <f>SUMIFS(heating_cooling_degree_days!$F:$F,heating_cooling_degree_days!$A:$A,HDD!$B277,heating_cooling_degree_days!$C:$C,N$4)</f>
        <v>214.4</v>
      </c>
      <c r="O277" s="13">
        <f>SUMIFS(heating_cooling_degree_days!$F:$F,heating_cooling_degree_days!$A:$A,HDD!$B277,heating_cooling_degree_days!$C:$C,O$4)</f>
        <v>299.3</v>
      </c>
      <c r="P277" s="13">
        <f>SUMIFS(heating_cooling_degree_days!$F:$F,heating_cooling_degree_days!$A:$A,HDD!$B277,heating_cooling_degree_days!$C:$C,P$4)</f>
        <v>249.8</v>
      </c>
      <c r="Q277" s="13">
        <f>SUMIFS(heating_cooling_degree_days!$F:$F,heating_cooling_degree_days!$A:$A,HDD!$B277,heating_cooling_degree_days!$C:$C,Q$4)</f>
        <v>265</v>
      </c>
      <c r="R277" s="13">
        <f>SUMIFS(heating_cooling_degree_days!$F:$F,heating_cooling_degree_days!$A:$A,HDD!$B277,heating_cooling_degree_days!$C:$C,R$4)</f>
        <v>338.4</v>
      </c>
      <c r="S277" s="40">
        <f>VLOOKUP(HDD!$B277,Table_heating_cooling_national_average[],3,FALSE)</f>
        <v>240.18444784086105</v>
      </c>
    </row>
    <row r="278" spans="1:19" x14ac:dyDescent="0.2">
      <c r="A278" s="4">
        <f t="shared" si="16"/>
        <v>2002</v>
      </c>
      <c r="B278" s="16">
        <v>37408</v>
      </c>
      <c r="C278" s="13">
        <f>SUMIFS(heating_cooling_degree_days!$F:$F,heating_cooling_degree_days!$A:$A,HDD!$B278,heating_cooling_degree_days!$C:$C,C$4)</f>
        <v>58.4</v>
      </c>
      <c r="D278" s="13">
        <f>SUMIFS(heating_cooling_degree_days!$F:$F,heating_cooling_degree_days!$A:$A,HDD!$B278,heating_cooling_degree_days!$C:$C,D$4)</f>
        <v>95.2</v>
      </c>
      <c r="E278" s="13">
        <f>SUMIFS(heating_cooling_degree_days!$F:$F,heating_cooling_degree_days!$A:$A,HDD!$B278,heating_cooling_degree_days!$C:$C,E$4)</f>
        <v>122.3</v>
      </c>
      <c r="F278" s="18">
        <f>SUMIFS(Table_heating_cooling_pronvicial_averages[Average_HDD],Table_heating_cooling_pronvicial_averages[Date],HDD!$B278,Table_heating_cooling_pronvicial_averages[Region],HDD!F$8)</f>
        <v>108.90148710008454</v>
      </c>
      <c r="G278" s="13">
        <f>SUMIFS(heating_cooling_degree_days!$F:$F,heating_cooling_degree_days!$A:$A,HDD!$B278,heating_cooling_degree_days!$C:$C,G$4)</f>
        <v>90</v>
      </c>
      <c r="H278" s="13">
        <f>SUMIFS(heating_cooling_degree_days!$F:$F,heating_cooling_degree_days!$A:$A,HDD!$B278,heating_cooling_degree_days!$C:$C,H$4)</f>
        <v>69.5</v>
      </c>
      <c r="I278" s="18">
        <f>SUMIFS(Table_heating_cooling_pronvicial_averages[Average_HDD],Table_heating_cooling_pronvicial_averages[Date],HDD!$B278,Table_heating_cooling_pronvicial_averages[Region],HDD!I$8)</f>
        <v>78.886928742835053</v>
      </c>
      <c r="J278" s="13">
        <f>SUMIFS(heating_cooling_degree_days!$F:$F,heating_cooling_degree_days!$A:$A,HDD!$B278,heating_cooling_degree_days!$C:$C,J$4)</f>
        <v>57.2</v>
      </c>
      <c r="K278" s="13">
        <f>SUMIFS(heating_cooling_degree_days!$F:$F,heating_cooling_degree_days!$A:$A,HDD!$B278,heating_cooling_degree_days!$C:$C,K$4)</f>
        <v>61.7</v>
      </c>
      <c r="L278" s="13">
        <f>SUMIFS(heating_cooling_degree_days!$F:$F,heating_cooling_degree_days!$A:$A,HDD!$B278,heating_cooling_degree_days!$C:$C,L$4)</f>
        <v>36.200000000000003</v>
      </c>
      <c r="M278" s="18">
        <f>SUMIFS(Table_heating_cooling_pronvicial_averages[Average_HDD],Table_heating_cooling_pronvicial_averages[Date],HDD!$B278,Table_heating_cooling_pronvicial_averages[Region],HDD!M$8)</f>
        <v>39.968179429279154</v>
      </c>
      <c r="N278" s="13">
        <f>SUMIFS(heating_cooling_degree_days!$F:$F,heating_cooling_degree_days!$A:$A,HDD!$B278,heating_cooling_degree_days!$C:$C,N$4)</f>
        <v>53.3</v>
      </c>
      <c r="O278" s="13">
        <f>SUMIFS(heating_cooling_degree_days!$F:$F,heating_cooling_degree_days!$A:$A,HDD!$B278,heating_cooling_degree_days!$C:$C,O$4)</f>
        <v>170.6</v>
      </c>
      <c r="P278" s="13">
        <f>SUMIFS(heating_cooling_degree_days!$F:$F,heating_cooling_degree_days!$A:$A,HDD!$B278,heating_cooling_degree_days!$C:$C,P$4)</f>
        <v>138.19999999999999</v>
      </c>
      <c r="Q278" s="13">
        <f>SUMIFS(heating_cooling_degree_days!$F:$F,heating_cooling_degree_days!$A:$A,HDD!$B278,heating_cooling_degree_days!$C:$C,Q$4)</f>
        <v>160.9</v>
      </c>
      <c r="R278" s="13">
        <f>SUMIFS(heating_cooling_degree_days!$F:$F,heating_cooling_degree_days!$A:$A,HDD!$B278,heating_cooling_degree_days!$C:$C,R$4)</f>
        <v>229.6</v>
      </c>
      <c r="S278" s="40">
        <f>VLOOKUP(HDD!$B278,Table_heating_cooling_national_average[],3,FALSE)</f>
        <v>64.088749830284073</v>
      </c>
    </row>
    <row r="279" spans="1:19" x14ac:dyDescent="0.2">
      <c r="A279" s="4">
        <f t="shared" si="16"/>
        <v>2002</v>
      </c>
      <c r="B279" s="16">
        <v>37438</v>
      </c>
      <c r="C279" s="13">
        <f>SUMIFS(heating_cooling_degree_days!$F:$F,heating_cooling_degree_days!$A:$A,HDD!$B279,heating_cooling_degree_days!$C:$C,C$4)</f>
        <v>27.8</v>
      </c>
      <c r="D279" s="13">
        <f>SUMIFS(heating_cooling_degree_days!$F:$F,heating_cooling_degree_days!$A:$A,HDD!$B279,heating_cooling_degree_days!$C:$C,D$4)</f>
        <v>70.400000000000006</v>
      </c>
      <c r="E279" s="13">
        <f>SUMIFS(heating_cooling_degree_days!$F:$F,heating_cooling_degree_days!$A:$A,HDD!$B279,heating_cooling_degree_days!$C:$C,E$4)</f>
        <v>47.2</v>
      </c>
      <c r="F279" s="18">
        <f>SUMIFS(Table_heating_cooling_pronvicial_averages[Average_HDD],Table_heating_cooling_pronvicial_averages[Date],HDD!$B279,Table_heating_cooling_pronvicial_averages[Region],HDD!F$8)</f>
        <v>58.670313626495897</v>
      </c>
      <c r="G279" s="13">
        <f>SUMIFS(heating_cooling_degree_days!$F:$F,heating_cooling_degree_days!$A:$A,HDD!$B279,heating_cooling_degree_days!$C:$C,G$4)</f>
        <v>22.8</v>
      </c>
      <c r="H279" s="13">
        <f>SUMIFS(heating_cooling_degree_days!$F:$F,heating_cooling_degree_days!$A:$A,HDD!$B279,heating_cooling_degree_days!$C:$C,H$4)</f>
        <v>28.5</v>
      </c>
      <c r="I279" s="18">
        <f>SUMIFS(Table_heating_cooling_pronvicial_averages[Average_HDD],Table_heating_cooling_pronvicial_averages[Date],HDD!$B279,Table_heating_cooling_pronvicial_averages[Region],HDD!I$8)</f>
        <v>25.88997591052879</v>
      </c>
      <c r="J279" s="13">
        <f>SUMIFS(heating_cooling_degree_days!$F:$F,heating_cooling_degree_days!$A:$A,HDD!$B279,heating_cooling_degree_days!$C:$C,J$4)</f>
        <v>8.1999999999999993</v>
      </c>
      <c r="K279" s="13">
        <f>SUMIFS(heating_cooling_degree_days!$F:$F,heating_cooling_degree_days!$A:$A,HDD!$B279,heating_cooling_degree_days!$C:$C,K$4)</f>
        <v>5.3</v>
      </c>
      <c r="L279" s="13">
        <f>SUMIFS(heating_cooling_degree_days!$F:$F,heating_cooling_degree_days!$A:$A,HDD!$B279,heating_cooling_degree_days!$C:$C,L$4)</f>
        <v>0</v>
      </c>
      <c r="M279" s="18">
        <f>SUMIFS(Table_heating_cooling_pronvicial_averages[Average_HDD],Table_heating_cooling_pronvicial_averages[Date],HDD!$B279,Table_heating_cooling_pronvicial_averages[Region],HDD!M$8)</f>
        <v>0.7831902343207644</v>
      </c>
      <c r="N279" s="13">
        <f>SUMIFS(heating_cooling_degree_days!$F:$F,heating_cooling_degree_days!$A:$A,HDD!$B279,heating_cooling_degree_days!$C:$C,N$4)</f>
        <v>2.9</v>
      </c>
      <c r="O279" s="13">
        <f>SUMIFS(heating_cooling_degree_days!$F:$F,heating_cooling_degree_days!$A:$A,HDD!$B279,heating_cooling_degree_days!$C:$C,O$4)</f>
        <v>48.7</v>
      </c>
      <c r="P279" s="13">
        <f>SUMIFS(heating_cooling_degree_days!$F:$F,heating_cooling_degree_days!$A:$A,HDD!$B279,heating_cooling_degree_days!$C:$C,P$4)</f>
        <v>31.1</v>
      </c>
      <c r="Q279" s="13">
        <f>SUMIFS(heating_cooling_degree_days!$F:$F,heating_cooling_degree_days!$A:$A,HDD!$B279,heating_cooling_degree_days!$C:$C,Q$4)</f>
        <v>40.5</v>
      </c>
      <c r="R279" s="13">
        <f>SUMIFS(heating_cooling_degree_days!$F:$F,heating_cooling_degree_days!$A:$A,HDD!$B279,heating_cooling_degree_days!$C:$C,R$4)</f>
        <v>76.3</v>
      </c>
      <c r="S279" s="40">
        <f>VLOOKUP(HDD!$B279,Table_heating_cooling_national_average[],3,FALSE)</f>
        <v>15.184160372726083</v>
      </c>
    </row>
    <row r="280" spans="1:19" x14ac:dyDescent="0.2">
      <c r="A280" s="4">
        <f t="shared" si="16"/>
        <v>2002</v>
      </c>
      <c r="B280" s="16">
        <v>37469</v>
      </c>
      <c r="C280" s="13">
        <f>SUMIFS(heating_cooling_degree_days!$F:$F,heating_cooling_degree_days!$A:$A,HDD!$B280,heating_cooling_degree_days!$C:$C,C$4)</f>
        <v>21.1</v>
      </c>
      <c r="D280" s="13">
        <f>SUMIFS(heating_cooling_degree_days!$F:$F,heating_cooling_degree_days!$A:$A,HDD!$B280,heating_cooling_degree_days!$C:$C,D$4)</f>
        <v>132.19999999999999</v>
      </c>
      <c r="E280" s="13">
        <f>SUMIFS(heating_cooling_degree_days!$F:$F,heating_cooling_degree_days!$A:$A,HDD!$B280,heating_cooling_degree_days!$C:$C,E$4)</f>
        <v>124.2</v>
      </c>
      <c r="F280" s="18">
        <f>SUMIFS(Table_heating_cooling_pronvicial_averages[Average_HDD],Table_heating_cooling_pronvicial_averages[Date],HDD!$B280,Table_heating_cooling_pronvicial_averages[Region],HDD!F$8)</f>
        <v>128.15528056086063</v>
      </c>
      <c r="G280" s="13">
        <f>SUMIFS(heating_cooling_degree_days!$F:$F,heating_cooling_degree_days!$A:$A,HDD!$B280,heating_cooling_degree_days!$C:$C,G$4)</f>
        <v>74.2</v>
      </c>
      <c r="H280" s="13">
        <f>SUMIFS(heating_cooling_degree_days!$F:$F,heating_cooling_degree_days!$A:$A,HDD!$B280,heating_cooling_degree_days!$C:$C,H$4)</f>
        <v>77.3</v>
      </c>
      <c r="I280" s="18">
        <f>SUMIFS(Table_heating_cooling_pronvicial_averages[Average_HDD],Table_heating_cooling_pronvicial_averages[Date],HDD!$B280,Table_heating_cooling_pronvicial_averages[Region],HDD!I$8)</f>
        <v>75.880513214498123</v>
      </c>
      <c r="J280" s="13">
        <f>SUMIFS(heating_cooling_degree_days!$F:$F,heating_cooling_degree_days!$A:$A,HDD!$B280,heating_cooling_degree_days!$C:$C,J$4)</f>
        <v>35.9</v>
      </c>
      <c r="K280" s="13">
        <f>SUMIFS(heating_cooling_degree_days!$F:$F,heating_cooling_degree_days!$A:$A,HDD!$B280,heating_cooling_degree_days!$C:$C,K$4)</f>
        <v>6.8</v>
      </c>
      <c r="L280" s="13">
        <f>SUMIFS(heating_cooling_degree_days!$F:$F,heating_cooling_degree_days!$A:$A,HDD!$B280,heating_cooling_degree_days!$C:$C,L$4)</f>
        <v>0.2</v>
      </c>
      <c r="M280" s="18">
        <f>SUMIFS(Table_heating_cooling_pronvicial_averages[Average_HDD],Table_heating_cooling_pronvicial_averages[Date],HDD!$B280,Table_heating_cooling_pronvicial_averages[Region],HDD!M$8)</f>
        <v>1.1752934993428388</v>
      </c>
      <c r="N280" s="13">
        <f>SUMIFS(heating_cooling_degree_days!$F:$F,heating_cooling_degree_days!$A:$A,HDD!$B280,heating_cooling_degree_days!$C:$C,N$4)</f>
        <v>4.3</v>
      </c>
      <c r="O280" s="13">
        <f>SUMIFS(heating_cooling_degree_days!$F:$F,heating_cooling_degree_days!$A:$A,HDD!$B280,heating_cooling_degree_days!$C:$C,O$4)</f>
        <v>44.4</v>
      </c>
      <c r="P280" s="13">
        <f>SUMIFS(heating_cooling_degree_days!$F:$F,heating_cooling_degree_days!$A:$A,HDD!$B280,heating_cooling_degree_days!$C:$C,P$4)</f>
        <v>21</v>
      </c>
      <c r="Q280" s="13">
        <f>SUMIFS(heating_cooling_degree_days!$F:$F,heating_cooling_degree_days!$A:$A,HDD!$B280,heating_cooling_degree_days!$C:$C,Q$4)</f>
        <v>34.6</v>
      </c>
      <c r="R280" s="13">
        <f>SUMIFS(heating_cooling_degree_days!$F:$F,heating_cooling_degree_days!$A:$A,HDD!$B280,heating_cooling_degree_days!$C:$C,R$4)</f>
        <v>63.6</v>
      </c>
      <c r="S280" s="40">
        <f>VLOOKUP(HDD!$B280,Table_heating_cooling_national_average[],3,FALSE)</f>
        <v>23.721283774358103</v>
      </c>
    </row>
    <row r="281" spans="1:19" x14ac:dyDescent="0.2">
      <c r="A281" s="4">
        <f t="shared" si="16"/>
        <v>2002</v>
      </c>
      <c r="B281" s="16">
        <v>37500</v>
      </c>
      <c r="C281" s="13">
        <f>SUMIFS(heating_cooling_degree_days!$F:$F,heating_cooling_degree_days!$A:$A,HDD!$B281,heating_cooling_degree_days!$C:$C,C$4)</f>
        <v>89.6</v>
      </c>
      <c r="D281" s="13">
        <f>SUMIFS(heating_cooling_degree_days!$F:$F,heating_cooling_degree_days!$A:$A,HDD!$B281,heating_cooling_degree_days!$C:$C,D$4)</f>
        <v>273.8</v>
      </c>
      <c r="E281" s="13">
        <f>SUMIFS(heating_cooling_degree_days!$F:$F,heating_cooling_degree_days!$A:$A,HDD!$B281,heating_cooling_degree_days!$C:$C,E$4)</f>
        <v>235.6</v>
      </c>
      <c r="F281" s="18">
        <f>SUMIFS(Table_heating_cooling_pronvicial_averages[Average_HDD],Table_heating_cooling_pronvicial_averages[Date],HDD!$B281,Table_heating_cooling_pronvicial_averages[Region],HDD!F$8)</f>
        <v>254.4864646781096</v>
      </c>
      <c r="G281" s="13">
        <f>SUMIFS(heating_cooling_degree_days!$F:$F,heating_cooling_degree_days!$A:$A,HDD!$B281,heating_cooling_degree_days!$C:$C,G$4)</f>
        <v>188.2</v>
      </c>
      <c r="H281" s="13">
        <f>SUMIFS(heating_cooling_degree_days!$F:$F,heating_cooling_degree_days!$A:$A,HDD!$B281,heating_cooling_degree_days!$C:$C,H$4)</f>
        <v>202.4</v>
      </c>
      <c r="I281" s="18">
        <f>SUMIFS(Table_heating_cooling_pronvicial_averages[Average_HDD],Table_heating_cooling_pronvicial_averages[Date],HDD!$B281,Table_heating_cooling_pronvicial_averages[Region],HDD!I$8)</f>
        <v>195.89783472447525</v>
      </c>
      <c r="J281" s="13">
        <f>SUMIFS(heating_cooling_degree_days!$F:$F,heating_cooling_degree_days!$A:$A,HDD!$B281,heating_cooling_degree_days!$C:$C,J$4)</f>
        <v>140.30000000000001</v>
      </c>
      <c r="K281" s="13">
        <f>SUMIFS(heating_cooling_degree_days!$F:$F,heating_cooling_degree_days!$A:$A,HDD!$B281,heating_cooling_degree_days!$C:$C,K$4)</f>
        <v>56.9</v>
      </c>
      <c r="L281" s="13">
        <f>SUMIFS(heating_cooling_degree_days!$F:$F,heating_cooling_degree_days!$A:$A,HDD!$B281,heating_cooling_degree_days!$C:$C,L$4)</f>
        <v>21.8</v>
      </c>
      <c r="M281" s="18">
        <f>SUMIFS(Table_heating_cooling_pronvicial_averages[Average_HDD],Table_heating_cooling_pronvicial_averages[Date],HDD!$B281,Table_heating_cooling_pronvicial_averages[Region],HDD!M$8)</f>
        <v>26.986788155596006</v>
      </c>
      <c r="N281" s="13">
        <f>SUMIFS(heating_cooling_degree_days!$F:$F,heating_cooling_degree_days!$A:$A,HDD!$B281,heating_cooling_degree_days!$C:$C,N$4)</f>
        <v>51</v>
      </c>
      <c r="O281" s="13">
        <f>SUMIFS(heating_cooling_degree_days!$F:$F,heating_cooling_degree_days!$A:$A,HDD!$B281,heating_cooling_degree_days!$C:$C,O$4)</f>
        <v>132.9</v>
      </c>
      <c r="P281" s="13">
        <f>SUMIFS(heating_cooling_degree_days!$F:$F,heating_cooling_degree_days!$A:$A,HDD!$B281,heating_cooling_degree_days!$C:$C,P$4)</f>
        <v>87.6</v>
      </c>
      <c r="Q281" s="13">
        <f>SUMIFS(heating_cooling_degree_days!$F:$F,heating_cooling_degree_days!$A:$A,HDD!$B281,heating_cooling_degree_days!$C:$C,Q$4)</f>
        <v>108.2</v>
      </c>
      <c r="R281" s="13">
        <f>SUMIFS(heating_cooling_degree_days!$F:$F,heating_cooling_degree_days!$A:$A,HDD!$B281,heating_cooling_degree_days!$C:$C,R$4)</f>
        <v>174.4</v>
      </c>
      <c r="S281" s="40">
        <f>VLOOKUP(HDD!$B281,Table_heating_cooling_national_average[],3,FALSE)</f>
        <v>80.4222317753011</v>
      </c>
    </row>
    <row r="282" spans="1:19" x14ac:dyDescent="0.2">
      <c r="A282" s="4">
        <f t="shared" si="16"/>
        <v>2002</v>
      </c>
      <c r="B282" s="16">
        <v>37530</v>
      </c>
      <c r="C282" s="13">
        <f>SUMIFS(heating_cooling_degree_days!$F:$F,heating_cooling_degree_days!$A:$A,HDD!$B282,heating_cooling_degree_days!$C:$C,C$4)</f>
        <v>257.2</v>
      </c>
      <c r="D282" s="13">
        <f>SUMIFS(heating_cooling_degree_days!$F:$F,heating_cooling_degree_days!$A:$A,HDD!$B282,heating_cooling_degree_days!$C:$C,D$4)</f>
        <v>535</v>
      </c>
      <c r="E282" s="13">
        <f>SUMIFS(heating_cooling_degree_days!$F:$F,heating_cooling_degree_days!$A:$A,HDD!$B282,heating_cooling_degree_days!$C:$C,E$4)</f>
        <v>497.9</v>
      </c>
      <c r="F282" s="18">
        <f>SUMIFS(Table_heating_cooling_pronvicial_averages[Average_HDD],Table_heating_cooling_pronvicial_averages[Date],HDD!$B282,Table_heating_cooling_pronvicial_averages[Region],HDD!F$8)</f>
        <v>516.24261360099126</v>
      </c>
      <c r="G282" s="13">
        <f>SUMIFS(heating_cooling_degree_days!$F:$F,heating_cooling_degree_days!$A:$A,HDD!$B282,heating_cooling_degree_days!$C:$C,G$4)</f>
        <v>577.5</v>
      </c>
      <c r="H282" s="13">
        <f>SUMIFS(heating_cooling_degree_days!$F:$F,heating_cooling_degree_days!$A:$A,HDD!$B282,heating_cooling_degree_days!$C:$C,H$4)</f>
        <v>585.1</v>
      </c>
      <c r="I282" s="18">
        <f>SUMIFS(Table_heating_cooling_pronvicial_averages[Average_HDD],Table_heating_cooling_pronvicial_averages[Date],HDD!$B282,Table_heating_cooling_pronvicial_averages[Region],HDD!I$8)</f>
        <v>581.61996788070508</v>
      </c>
      <c r="J282" s="13">
        <f>SUMIFS(heating_cooling_degree_days!$F:$F,heating_cooling_degree_days!$A:$A,HDD!$B282,heating_cooling_degree_days!$C:$C,J$4)</f>
        <v>573.70000000000005</v>
      </c>
      <c r="K282" s="13">
        <f>SUMIFS(heating_cooling_degree_days!$F:$F,heating_cooling_degree_days!$A:$A,HDD!$B282,heating_cooling_degree_days!$C:$C,K$4)</f>
        <v>370</v>
      </c>
      <c r="L282" s="13">
        <f>SUMIFS(heating_cooling_degree_days!$F:$F,heating_cooling_degree_days!$A:$A,HDD!$B282,heating_cooling_degree_days!$C:$C,L$4)</f>
        <v>292.2</v>
      </c>
      <c r="M282" s="18">
        <f>SUMIFS(Table_heating_cooling_pronvicial_averages[Average_HDD],Table_heating_cooling_pronvicial_averages[Date],HDD!$B282,Table_heating_cooling_pronvicial_averages[Region],HDD!M$8)</f>
        <v>303.69664155285949</v>
      </c>
      <c r="N282" s="13">
        <f>SUMIFS(heating_cooling_degree_days!$F:$F,heating_cooling_degree_days!$A:$A,HDD!$B282,heating_cooling_degree_days!$C:$C,N$4)</f>
        <v>343.7</v>
      </c>
      <c r="O282" s="13">
        <f>SUMIFS(heating_cooling_degree_days!$F:$F,heating_cooling_degree_days!$A:$A,HDD!$B282,heating_cooling_degree_days!$C:$C,O$4)</f>
        <v>374.5</v>
      </c>
      <c r="P282" s="13">
        <f>SUMIFS(heating_cooling_degree_days!$F:$F,heating_cooling_degree_days!$A:$A,HDD!$B282,heating_cooling_degree_days!$C:$C,P$4)</f>
        <v>334.2</v>
      </c>
      <c r="Q282" s="13">
        <f>SUMIFS(heating_cooling_degree_days!$F:$F,heating_cooling_degree_days!$A:$A,HDD!$B282,heating_cooling_degree_days!$C:$C,Q$4)</f>
        <v>341.9</v>
      </c>
      <c r="R282" s="13">
        <f>SUMIFS(heating_cooling_degree_days!$F:$F,heating_cooling_degree_days!$A:$A,HDD!$B282,heating_cooling_degree_days!$C:$C,R$4)</f>
        <v>382.2</v>
      </c>
      <c r="S282" s="40">
        <f>VLOOKUP(HDD!$B282,Table_heating_cooling_national_average[],3,FALSE)</f>
        <v>351.32743658509185</v>
      </c>
    </row>
    <row r="283" spans="1:19" x14ac:dyDescent="0.2">
      <c r="A283" s="4">
        <f t="shared" si="16"/>
        <v>2002</v>
      </c>
      <c r="B283" s="16">
        <v>37561</v>
      </c>
      <c r="C283" s="13">
        <f>SUMIFS(heating_cooling_degree_days!$F:$F,heating_cooling_degree_days!$A:$A,HDD!$B283,heating_cooling_degree_days!$C:$C,C$4)</f>
        <v>309.7</v>
      </c>
      <c r="D283" s="13">
        <f>SUMIFS(heating_cooling_degree_days!$F:$F,heating_cooling_degree_days!$A:$A,HDD!$B283,heating_cooling_degree_days!$C:$C,D$4)</f>
        <v>573.4</v>
      </c>
      <c r="E283" s="13">
        <f>SUMIFS(heating_cooling_degree_days!$F:$F,heating_cooling_degree_days!$A:$A,HDD!$B283,heating_cooling_degree_days!$C:$C,E$4)</f>
        <v>459.8</v>
      </c>
      <c r="F283" s="18">
        <f>SUMIFS(Table_heating_cooling_pronvicial_averages[Average_HDD],Table_heating_cooling_pronvicial_averages[Date],HDD!$B283,Table_heating_cooling_pronvicial_averages[Region],HDD!F$8)</f>
        <v>515.96498396422123</v>
      </c>
      <c r="G283" s="13">
        <f>SUMIFS(heating_cooling_degree_days!$F:$F,heating_cooling_degree_days!$A:$A,HDD!$B283,heating_cooling_degree_days!$C:$C,G$4)</f>
        <v>663.5</v>
      </c>
      <c r="H283" s="13">
        <f>SUMIFS(heating_cooling_degree_days!$F:$F,heating_cooling_degree_days!$A:$A,HDD!$B283,heating_cooling_degree_days!$C:$C,H$4)</f>
        <v>670.4</v>
      </c>
      <c r="I283" s="18">
        <f>SUMIFS(Table_heating_cooling_pronvicial_averages[Average_HDD],Table_heating_cooling_pronvicial_averages[Date],HDD!$B283,Table_heating_cooling_pronvicial_averages[Region],HDD!I$8)</f>
        <v>667.24049715485057</v>
      </c>
      <c r="J283" s="13">
        <f>SUMIFS(heating_cooling_degree_days!$F:$F,heating_cooling_degree_days!$A:$A,HDD!$B283,heating_cooling_degree_days!$C:$C,J$4)</f>
        <v>705.9</v>
      </c>
      <c r="K283" s="13">
        <f>SUMIFS(heating_cooling_degree_days!$F:$F,heating_cooling_degree_days!$A:$A,HDD!$B283,heating_cooling_degree_days!$C:$C,K$4)</f>
        <v>535.20000000000005</v>
      </c>
      <c r="L283" s="13">
        <f>SUMIFS(heating_cooling_degree_days!$F:$F,heating_cooling_degree_days!$A:$A,HDD!$B283,heating_cooling_degree_days!$C:$C,L$4)</f>
        <v>445</v>
      </c>
      <c r="M283" s="18">
        <f>SUMIFS(Table_heating_cooling_pronvicial_averages[Average_HDD],Table_heating_cooling_pronvicial_averages[Date],HDD!$B283,Table_heating_cooling_pronvicial_averages[Region],HDD!M$8)</f>
        <v>458.3290111576855</v>
      </c>
      <c r="N283" s="13">
        <f>SUMIFS(heating_cooling_degree_days!$F:$F,heating_cooling_degree_days!$A:$A,HDD!$B283,heating_cooling_degree_days!$C:$C,N$4)</f>
        <v>517.1</v>
      </c>
      <c r="O283" s="13">
        <f>SUMIFS(heating_cooling_degree_days!$F:$F,heating_cooling_degree_days!$A:$A,HDD!$B283,heating_cooling_degree_days!$C:$C,O$4)</f>
        <v>501.4</v>
      </c>
      <c r="P283" s="13">
        <f>SUMIFS(heating_cooling_degree_days!$F:$F,heating_cooling_degree_days!$A:$A,HDD!$B283,heating_cooling_degree_days!$C:$C,P$4)</f>
        <v>458.2</v>
      </c>
      <c r="Q283" s="13">
        <f>SUMIFS(heating_cooling_degree_days!$F:$F,heating_cooling_degree_days!$A:$A,HDD!$B283,heating_cooling_degree_days!$C:$C,Q$4)</f>
        <v>486</v>
      </c>
      <c r="R283" s="13">
        <f>SUMIFS(heating_cooling_degree_days!$F:$F,heating_cooling_degree_days!$A:$A,HDD!$B283,heating_cooling_degree_days!$C:$C,R$4)</f>
        <v>466.5</v>
      </c>
      <c r="S283" s="40">
        <f>VLOOKUP(HDD!$B283,Table_heating_cooling_national_average[],3,FALSE)</f>
        <v>475.69967457138347</v>
      </c>
    </row>
    <row r="284" spans="1:19" x14ac:dyDescent="0.2">
      <c r="A284" s="4">
        <f t="shared" si="16"/>
        <v>2002</v>
      </c>
      <c r="B284" s="16">
        <v>37591</v>
      </c>
      <c r="C284" s="13">
        <f>SUMIFS(heating_cooling_degree_days!$F:$F,heating_cooling_degree_days!$A:$A,HDD!$B284,heating_cooling_degree_days!$C:$C,C$4)</f>
        <v>392.3</v>
      </c>
      <c r="D284" s="13">
        <f>SUMIFS(heating_cooling_degree_days!$F:$F,heating_cooling_degree_days!$A:$A,HDD!$B284,heating_cooling_degree_days!$C:$C,D$4)</f>
        <v>770.5</v>
      </c>
      <c r="E284" s="13">
        <f>SUMIFS(heating_cooling_degree_days!$F:$F,heating_cooling_degree_days!$A:$A,HDD!$B284,heating_cooling_degree_days!$C:$C,E$4)</f>
        <v>647.70000000000005</v>
      </c>
      <c r="F284" s="18">
        <f>SUMIFS(Table_heating_cooling_pronvicial_averages[Average_HDD],Table_heating_cooling_pronvicial_averages[Date],HDD!$B284,Table_heating_cooling_pronvicial_averages[Region],HDD!F$8)</f>
        <v>708.41355660921101</v>
      </c>
      <c r="G284" s="13">
        <f>SUMIFS(heating_cooling_degree_days!$F:$F,heating_cooling_degree_days!$A:$A,HDD!$B284,heating_cooling_degree_days!$C:$C,G$4)</f>
        <v>800.1</v>
      </c>
      <c r="H284" s="13">
        <f>SUMIFS(heating_cooling_degree_days!$F:$F,heating_cooling_degree_days!$A:$A,HDD!$B284,heating_cooling_degree_days!$C:$C,H$4)</f>
        <v>830.5</v>
      </c>
      <c r="I284" s="18">
        <f>SUMIFS(Table_heating_cooling_pronvicial_averages[Average_HDD],Table_heating_cooling_pronvicial_averages[Date],HDD!$B284,Table_heating_cooling_pronvicial_averages[Region],HDD!I$8)</f>
        <v>816.57987152282021</v>
      </c>
      <c r="J284" s="13">
        <f>SUMIFS(heating_cooling_degree_days!$F:$F,heating_cooling_degree_days!$A:$A,HDD!$B284,heating_cooling_degree_days!$C:$C,J$4)</f>
        <v>822</v>
      </c>
      <c r="K284" s="13">
        <f>SUMIFS(heating_cooling_degree_days!$F:$F,heating_cooling_degree_days!$A:$A,HDD!$B284,heating_cooling_degree_days!$C:$C,K$4)</f>
        <v>728.3</v>
      </c>
      <c r="L284" s="13">
        <f>SUMIFS(heating_cooling_degree_days!$F:$F,heating_cooling_degree_days!$A:$A,HDD!$B284,heating_cooling_degree_days!$C:$C,L$4)</f>
        <v>619.4</v>
      </c>
      <c r="M284" s="18">
        <f>SUMIFS(Table_heating_cooling_pronvicial_averages[Average_HDD],Table_heating_cooling_pronvicial_averages[Date],HDD!$B284,Table_heating_cooling_pronvicial_averages[Region],HDD!M$8)</f>
        <v>635.49234273915681</v>
      </c>
      <c r="N284" s="13">
        <f>SUMIFS(heating_cooling_degree_days!$F:$F,heating_cooling_degree_days!$A:$A,HDD!$B284,heating_cooling_degree_days!$C:$C,N$4)</f>
        <v>699.9</v>
      </c>
      <c r="O284" s="13">
        <f>SUMIFS(heating_cooling_degree_days!$F:$F,heating_cooling_degree_days!$A:$A,HDD!$B284,heating_cooling_degree_days!$C:$C,O$4)</f>
        <v>712.4</v>
      </c>
      <c r="P284" s="13">
        <f>SUMIFS(heating_cooling_degree_days!$F:$F,heating_cooling_degree_days!$A:$A,HDD!$B284,heating_cooling_degree_days!$C:$C,P$4)</f>
        <v>628.29999999999995</v>
      </c>
      <c r="Q284" s="13">
        <f>SUMIFS(heating_cooling_degree_days!$F:$F,heating_cooling_degree_days!$A:$A,HDD!$B284,heating_cooling_degree_days!$C:$C,Q$4)</f>
        <v>677</v>
      </c>
      <c r="R284" s="13">
        <f>SUMIFS(heating_cooling_degree_days!$F:$F,heating_cooling_degree_days!$A:$A,HDD!$B284,heating_cooling_degree_days!$C:$C,R$4)</f>
        <v>623.20000000000005</v>
      </c>
      <c r="S284" s="40">
        <f>VLOOKUP(HDD!$B284,Table_heating_cooling_national_average[],3,FALSE)</f>
        <v>640.50347012914926</v>
      </c>
    </row>
    <row r="285" spans="1:19" x14ac:dyDescent="0.2">
      <c r="A285" s="4">
        <f t="shared" si="16"/>
        <v>2003</v>
      </c>
      <c r="B285" s="16">
        <v>37622</v>
      </c>
      <c r="C285" s="13">
        <f>SUMIFS(heating_cooling_degree_days!$F:$F,heating_cooling_degree_days!$A:$A,HDD!$B285,heating_cooling_degree_days!$C:$C,C$4)</f>
        <v>362.6</v>
      </c>
      <c r="D285" s="13">
        <f>SUMIFS(heating_cooling_degree_days!$F:$F,heating_cooling_degree_days!$A:$A,HDD!$B285,heating_cooling_degree_days!$C:$C,D$4)</f>
        <v>962.5</v>
      </c>
      <c r="E285" s="13">
        <f>SUMIFS(heating_cooling_degree_days!$F:$F,heating_cooling_degree_days!$A:$A,HDD!$B285,heating_cooling_degree_days!$C:$C,E$4)</f>
        <v>753.4</v>
      </c>
      <c r="F285" s="18">
        <f>SUMIFS(Table_heating_cooling_pronvicial_averages[Average_HDD],Table_heating_cooling_pronvicial_averages[Date],HDD!$B285,Table_heating_cooling_pronvicial_averages[Region],HDD!F$8)</f>
        <v>856.5372658759934</v>
      </c>
      <c r="G285" s="13">
        <f>SUMIFS(heating_cooling_degree_days!$F:$F,heating_cooling_degree_days!$A:$A,HDD!$B285,heating_cooling_degree_days!$C:$C,G$4)</f>
        <v>1039.8</v>
      </c>
      <c r="H285" s="13">
        <f>SUMIFS(heating_cooling_degree_days!$F:$F,heating_cooling_degree_days!$A:$A,HDD!$B285,heating_cooling_degree_days!$C:$C,H$4)</f>
        <v>1073.7</v>
      </c>
      <c r="I285" s="18">
        <f>SUMIFS(Table_heating_cooling_pronvicial_averages[Average_HDD],Table_heating_cooling_pronvicial_averages[Date],HDD!$B285,Table_heating_cooling_pronvicial_averages[Region],HDD!I$8)</f>
        <v>1058.1931986105999</v>
      </c>
      <c r="J285" s="13">
        <f>SUMIFS(heating_cooling_degree_days!$F:$F,heating_cooling_degree_days!$A:$A,HDD!$B285,heating_cooling_degree_days!$C:$C,J$4)</f>
        <v>1040.8</v>
      </c>
      <c r="K285" s="13">
        <f>SUMIFS(heating_cooling_degree_days!$F:$F,heating_cooling_degree_days!$A:$A,HDD!$B285,heating_cooling_degree_days!$C:$C,K$4)</f>
        <v>977.3</v>
      </c>
      <c r="L285" s="13">
        <f>SUMIFS(heating_cooling_degree_days!$F:$F,heating_cooling_degree_days!$A:$A,HDD!$B285,heating_cooling_degree_days!$C:$C,L$4)</f>
        <v>814.5</v>
      </c>
      <c r="M285" s="18">
        <f>SUMIFS(Table_heating_cooling_pronvicial_averages[Average_HDD],Table_heating_cooling_pronvicial_averages[Date],HDD!$B285,Table_heating_cooling_pronvicial_averages[Region],HDD!M$8)</f>
        <v>838.4777257382641</v>
      </c>
      <c r="N285" s="13">
        <f>SUMIFS(heating_cooling_degree_days!$F:$F,heating_cooling_degree_days!$A:$A,HDD!$B285,heating_cooling_degree_days!$C:$C,N$4)</f>
        <v>948.3</v>
      </c>
      <c r="O285" s="13">
        <f>SUMIFS(heating_cooling_degree_days!$F:$F,heating_cooling_degree_days!$A:$A,HDD!$B285,heating_cooling_degree_days!$C:$C,O$4)</f>
        <v>937</v>
      </c>
      <c r="P285" s="13">
        <f>SUMIFS(heating_cooling_degree_days!$F:$F,heating_cooling_degree_days!$A:$A,HDD!$B285,heating_cooling_degree_days!$C:$C,P$4)</f>
        <v>802.7</v>
      </c>
      <c r="Q285" s="13">
        <f>SUMIFS(heating_cooling_degree_days!$F:$F,heating_cooling_degree_days!$A:$A,HDD!$B285,heating_cooling_degree_days!$C:$C,Q$4)</f>
        <v>863.7</v>
      </c>
      <c r="R285" s="13">
        <f>SUMIFS(heating_cooling_degree_days!$F:$F,heating_cooling_degree_days!$A:$A,HDD!$B285,heating_cooling_degree_days!$C:$C,R$4)</f>
        <v>706.9</v>
      </c>
      <c r="S285" s="40">
        <f>VLOOKUP(HDD!$B285,Table_heating_cooling_national_average[],3,FALSE)</f>
        <v>817.76547799336959</v>
      </c>
    </row>
    <row r="286" spans="1:19" x14ac:dyDescent="0.2">
      <c r="A286" s="4">
        <f t="shared" si="16"/>
        <v>2003</v>
      </c>
      <c r="B286" s="16">
        <v>37653</v>
      </c>
      <c r="C286" s="13">
        <f>SUMIFS(heating_cooling_degree_days!$F:$F,heating_cooling_degree_days!$A:$A,HDD!$B286,heating_cooling_degree_days!$C:$C,C$4)</f>
        <v>375.7</v>
      </c>
      <c r="D286" s="13">
        <f>SUMIFS(heating_cooling_degree_days!$F:$F,heating_cooling_degree_days!$A:$A,HDD!$B286,heating_cooling_degree_days!$C:$C,D$4)</f>
        <v>789.4</v>
      </c>
      <c r="E286" s="13">
        <f>SUMIFS(heating_cooling_degree_days!$F:$F,heating_cooling_degree_days!$A:$A,HDD!$B286,heating_cooling_degree_days!$C:$C,E$4)</f>
        <v>705.3</v>
      </c>
      <c r="F286" s="18">
        <f>SUMIFS(Table_heating_cooling_pronvicial_averages[Average_HDD],Table_heating_cooling_pronvicial_averages[Date],HDD!$B286,Table_heating_cooling_pronvicial_averages[Region],HDD!F$8)</f>
        <v>746.78179847044976</v>
      </c>
      <c r="G286" s="13">
        <f>SUMIFS(heating_cooling_degree_days!$F:$F,heating_cooling_degree_days!$A:$A,HDD!$B286,heating_cooling_degree_days!$C:$C,G$4)</f>
        <v>947.5</v>
      </c>
      <c r="H286" s="13">
        <f>SUMIFS(heating_cooling_degree_days!$F:$F,heating_cooling_degree_days!$A:$A,HDD!$B286,heating_cooling_degree_days!$C:$C,H$4)</f>
        <v>955.7</v>
      </c>
      <c r="I286" s="18">
        <f>SUMIFS(Table_heating_cooling_pronvicial_averages[Average_HDD],Table_heating_cooling_pronvicial_averages[Date],HDD!$B286,Table_heating_cooling_pronvicial_averages[Region],HDD!I$8)</f>
        <v>951.94909228928964</v>
      </c>
      <c r="J286" s="13">
        <f>SUMIFS(heating_cooling_degree_days!$F:$F,heating_cooling_degree_days!$A:$A,HDD!$B286,heating_cooling_degree_days!$C:$C,J$4)</f>
        <v>1046</v>
      </c>
      <c r="K286" s="13">
        <f>SUMIFS(heating_cooling_degree_days!$F:$F,heating_cooling_degree_days!$A:$A,HDD!$B286,heating_cooling_degree_days!$C:$C,K$4)</f>
        <v>841.5</v>
      </c>
      <c r="L286" s="13">
        <f>SUMIFS(heating_cooling_degree_days!$F:$F,heating_cooling_degree_days!$A:$A,HDD!$B286,heating_cooling_degree_days!$C:$C,L$4)</f>
        <v>699</v>
      </c>
      <c r="M286" s="18">
        <f>SUMIFS(Table_heating_cooling_pronvicial_averages[Average_HDD],Table_heating_cooling_pronvicial_averages[Date],HDD!$B286,Table_heating_cooling_pronvicial_averages[Region],HDD!M$8)</f>
        <v>719.98787418736276</v>
      </c>
      <c r="N286" s="13">
        <f>SUMIFS(heating_cooling_degree_days!$F:$F,heating_cooling_degree_days!$A:$A,HDD!$B286,heating_cooling_degree_days!$C:$C,N$4)</f>
        <v>805.6</v>
      </c>
      <c r="O286" s="13">
        <f>SUMIFS(heating_cooling_degree_days!$F:$F,heating_cooling_degree_days!$A:$A,HDD!$B286,heating_cooling_degree_days!$C:$C,O$4)</f>
        <v>777.5</v>
      </c>
      <c r="P286" s="13">
        <f>SUMIFS(heating_cooling_degree_days!$F:$F,heating_cooling_degree_days!$A:$A,HDD!$B286,heating_cooling_degree_days!$C:$C,P$4)</f>
        <v>707.8</v>
      </c>
      <c r="Q286" s="13">
        <f>SUMIFS(heating_cooling_degree_days!$F:$F,heating_cooling_degree_days!$A:$A,HDD!$B286,heating_cooling_degree_days!$C:$C,Q$4)</f>
        <v>760.6</v>
      </c>
      <c r="R286" s="13">
        <f>SUMIFS(heating_cooling_degree_days!$F:$F,heating_cooling_degree_days!$A:$A,HDD!$B286,heating_cooling_degree_days!$C:$C,R$4)</f>
        <v>680.6</v>
      </c>
      <c r="S286" s="40">
        <f>VLOOKUP(HDD!$B286,Table_heating_cooling_national_average[],3,FALSE)</f>
        <v>717.87772564740226</v>
      </c>
    </row>
    <row r="287" spans="1:19" x14ac:dyDescent="0.2">
      <c r="A287" s="4">
        <f t="shared" si="16"/>
        <v>2003</v>
      </c>
      <c r="B287" s="16">
        <v>37681</v>
      </c>
      <c r="C287" s="13">
        <f>SUMIFS(heating_cooling_degree_days!$F:$F,heating_cooling_degree_days!$A:$A,HDD!$B287,heating_cooling_degree_days!$C:$C,C$4)</f>
        <v>330.9</v>
      </c>
      <c r="D287" s="13">
        <f>SUMIFS(heating_cooling_degree_days!$F:$F,heating_cooling_degree_days!$A:$A,HDD!$B287,heating_cooling_degree_days!$C:$C,D$4)</f>
        <v>866.7</v>
      </c>
      <c r="E287" s="13">
        <f>SUMIFS(heating_cooling_degree_days!$F:$F,heating_cooling_degree_days!$A:$A,HDD!$B287,heating_cooling_degree_days!$C:$C,E$4)</f>
        <v>705.6</v>
      </c>
      <c r="F287" s="18">
        <f>SUMIFS(Table_heating_cooling_pronvicial_averages[Average_HDD],Table_heating_cooling_pronvicial_averages[Date],HDD!$B287,Table_heating_cooling_pronvicial_averages[Region],HDD!F$8)</f>
        <v>785.06156639226469</v>
      </c>
      <c r="G287" s="13">
        <f>SUMIFS(heating_cooling_degree_days!$F:$F,heating_cooling_degree_days!$A:$A,HDD!$B287,heating_cooling_degree_days!$C:$C,G$4)</f>
        <v>802.8</v>
      </c>
      <c r="H287" s="13">
        <f>SUMIFS(heating_cooling_degree_days!$F:$F,heating_cooling_degree_days!$A:$A,HDD!$B287,heating_cooling_degree_days!$C:$C,H$4)</f>
        <v>834.1</v>
      </c>
      <c r="I287" s="18">
        <f>SUMIFS(Table_heating_cooling_pronvicial_averages[Average_HDD],Table_heating_cooling_pronvicial_averages[Date],HDD!$B287,Table_heating_cooling_pronvicial_averages[Region],HDD!I$8)</f>
        <v>819.7825108115569</v>
      </c>
      <c r="J287" s="13">
        <f>SUMIFS(heating_cooling_degree_days!$F:$F,heating_cooling_degree_days!$A:$A,HDD!$B287,heating_cooling_degree_days!$C:$C,J$4)</f>
        <v>812.7</v>
      </c>
      <c r="K287" s="13">
        <f>SUMIFS(heating_cooling_degree_days!$F:$F,heating_cooling_degree_days!$A:$A,HDD!$B287,heating_cooling_degree_days!$C:$C,K$4)</f>
        <v>675</v>
      </c>
      <c r="L287" s="13">
        <f>SUMIFS(heating_cooling_degree_days!$F:$F,heating_cooling_degree_days!$A:$A,HDD!$B287,heating_cooling_degree_days!$C:$C,L$4)</f>
        <v>581.1</v>
      </c>
      <c r="M287" s="18">
        <f>SUMIFS(Table_heating_cooling_pronvicial_averages[Average_HDD],Table_heating_cooling_pronvicial_averages[Date],HDD!$B287,Table_heating_cooling_pronvicial_averages[Region],HDD!M$8)</f>
        <v>594.92990446451483</v>
      </c>
      <c r="N287" s="13">
        <f>SUMIFS(heating_cooling_degree_days!$F:$F,heating_cooling_degree_days!$A:$A,HDD!$B287,heating_cooling_degree_days!$C:$C,N$4)</f>
        <v>674.9</v>
      </c>
      <c r="O287" s="13">
        <f>SUMIFS(heating_cooling_degree_days!$F:$F,heating_cooling_degree_days!$A:$A,HDD!$B287,heating_cooling_degree_days!$C:$C,O$4)</f>
        <v>684.2</v>
      </c>
      <c r="P287" s="13">
        <f>SUMIFS(heating_cooling_degree_days!$F:$F,heating_cooling_degree_days!$A:$A,HDD!$B287,heating_cooling_degree_days!$C:$C,P$4)</f>
        <v>625.4</v>
      </c>
      <c r="Q287" s="13">
        <f>SUMIFS(heating_cooling_degree_days!$F:$F,heating_cooling_degree_days!$A:$A,HDD!$B287,heating_cooling_degree_days!$C:$C,Q$4)</f>
        <v>695.1</v>
      </c>
      <c r="R287" s="13">
        <f>SUMIFS(heating_cooling_degree_days!$F:$F,heating_cooling_degree_days!$A:$A,HDD!$B287,heating_cooling_degree_days!$C:$C,R$4)</f>
        <v>722.8</v>
      </c>
      <c r="S287" s="40">
        <f>VLOOKUP(HDD!$B287,Table_heating_cooling_national_average[],3,FALSE)</f>
        <v>619.27282501074831</v>
      </c>
    </row>
    <row r="288" spans="1:19" x14ac:dyDescent="0.2">
      <c r="A288" s="4">
        <f t="shared" si="16"/>
        <v>2003</v>
      </c>
      <c r="B288" s="16">
        <v>37712</v>
      </c>
      <c r="C288" s="13">
        <f>SUMIFS(heating_cooling_degree_days!$F:$F,heating_cooling_degree_days!$A:$A,HDD!$B288,heating_cooling_degree_days!$C:$C,C$4)</f>
        <v>262</v>
      </c>
      <c r="D288" s="13">
        <f>SUMIFS(heating_cooling_degree_days!$F:$F,heating_cooling_degree_days!$A:$A,HDD!$B288,heating_cooling_degree_days!$C:$C,D$4)</f>
        <v>444.4</v>
      </c>
      <c r="E288" s="13">
        <f>SUMIFS(heating_cooling_degree_days!$F:$F,heating_cooling_degree_days!$A:$A,HDD!$B288,heating_cooling_degree_days!$C:$C,E$4)</f>
        <v>433.8</v>
      </c>
      <c r="F288" s="18">
        <f>SUMIFS(Table_heating_cooling_pronvicial_averages[Average_HDD],Table_heating_cooling_pronvicial_averages[Date],HDD!$B288,Table_heating_cooling_pronvicial_averages[Region],HDD!F$8)</f>
        <v>439.02838363599011</v>
      </c>
      <c r="G288" s="13">
        <f>SUMIFS(heating_cooling_degree_days!$F:$F,heating_cooling_degree_days!$A:$A,HDD!$B288,heating_cooling_degree_days!$C:$C,G$4)</f>
        <v>378.1</v>
      </c>
      <c r="H288" s="13">
        <f>SUMIFS(heating_cooling_degree_days!$F:$F,heating_cooling_degree_days!$A:$A,HDD!$B288,heating_cooling_degree_days!$C:$C,H$4)</f>
        <v>379.6</v>
      </c>
      <c r="I288" s="18">
        <f>SUMIFS(Table_heating_cooling_pronvicial_averages[Average_HDD],Table_heating_cooling_pronvicial_averages[Date],HDD!$B288,Table_heating_cooling_pronvicial_averages[Region],HDD!I$8)</f>
        <v>378.91385834560174</v>
      </c>
      <c r="J288" s="13">
        <f>SUMIFS(heating_cooling_degree_days!$F:$F,heating_cooling_degree_days!$A:$A,HDD!$B288,heating_cooling_degree_days!$C:$C,J$4)</f>
        <v>377.7</v>
      </c>
      <c r="K288" s="13">
        <f>SUMIFS(heating_cooling_degree_days!$F:$F,heating_cooling_degree_days!$A:$A,HDD!$B288,heating_cooling_degree_days!$C:$C,K$4)</f>
        <v>424.6</v>
      </c>
      <c r="L288" s="13">
        <f>SUMIFS(heating_cooling_degree_days!$F:$F,heating_cooling_degree_days!$A:$A,HDD!$B288,heating_cooling_degree_days!$C:$C,L$4)</f>
        <v>372.5</v>
      </c>
      <c r="M288" s="18">
        <f>SUMIFS(Table_heating_cooling_pronvicial_averages[Average_HDD],Table_heating_cooling_pronvicial_averages[Date],HDD!$B288,Table_heating_cooling_pronvicial_averages[Region],HDD!M$8)</f>
        <v>380.17346136955513</v>
      </c>
      <c r="N288" s="13">
        <f>SUMIFS(heating_cooling_degree_days!$F:$F,heating_cooling_degree_days!$A:$A,HDD!$B288,heating_cooling_degree_days!$C:$C,N$4)</f>
        <v>413.1</v>
      </c>
      <c r="O288" s="13">
        <f>SUMIFS(heating_cooling_degree_days!$F:$F,heating_cooling_degree_days!$A:$A,HDD!$B288,heating_cooling_degree_days!$C:$C,O$4)</f>
        <v>495.9</v>
      </c>
      <c r="P288" s="13">
        <f>SUMIFS(heating_cooling_degree_days!$F:$F,heating_cooling_degree_days!$A:$A,HDD!$B288,heating_cooling_degree_days!$C:$C,P$4)</f>
        <v>455.3</v>
      </c>
      <c r="Q288" s="13">
        <f>SUMIFS(heating_cooling_degree_days!$F:$F,heating_cooling_degree_days!$A:$A,HDD!$B288,heating_cooling_degree_days!$C:$C,Q$4)</f>
        <v>482.5</v>
      </c>
      <c r="R288" s="13">
        <f>SUMIFS(heating_cooling_degree_days!$F:$F,heating_cooling_degree_days!$A:$A,HDD!$B288,heating_cooling_degree_days!$C:$C,R$4)</f>
        <v>538.29999999999995</v>
      </c>
      <c r="S288" s="40">
        <f>VLOOKUP(HDD!$B288,Table_heating_cooling_national_average[],3,FALSE)</f>
        <v>386.3711791734716</v>
      </c>
    </row>
    <row r="289" spans="1:19" x14ac:dyDescent="0.2">
      <c r="A289" s="4">
        <f t="shared" si="16"/>
        <v>2003</v>
      </c>
      <c r="B289" s="16">
        <v>37742</v>
      </c>
      <c r="C289" s="13">
        <f>SUMIFS(heating_cooling_degree_days!$F:$F,heating_cooling_degree_days!$A:$A,HDD!$B289,heating_cooling_degree_days!$C:$C,C$4)</f>
        <v>167.4</v>
      </c>
      <c r="D289" s="13">
        <f>SUMIFS(heating_cooling_degree_days!$F:$F,heating_cooling_degree_days!$A:$A,HDD!$B289,heating_cooling_degree_days!$C:$C,D$4)</f>
        <v>279.3</v>
      </c>
      <c r="E289" s="13">
        <f>SUMIFS(heating_cooling_degree_days!$F:$F,heating_cooling_degree_days!$A:$A,HDD!$B289,heating_cooling_degree_days!$C:$C,E$4)</f>
        <v>302.10000000000002</v>
      </c>
      <c r="F289" s="18">
        <f>SUMIFS(Table_heating_cooling_pronvicial_averages[Average_HDD],Table_heating_cooling_pronvicial_averages[Date],HDD!$B289,Table_heating_cooling_pronvicial_averages[Region],HDD!F$8)</f>
        <v>290.85404274522887</v>
      </c>
      <c r="G289" s="13">
        <f>SUMIFS(heating_cooling_degree_days!$F:$F,heating_cooling_degree_days!$A:$A,HDD!$B289,heating_cooling_degree_days!$C:$C,G$4)</f>
        <v>203</v>
      </c>
      <c r="H289" s="13">
        <f>SUMIFS(heating_cooling_degree_days!$F:$F,heating_cooling_degree_days!$A:$A,HDD!$B289,heating_cooling_degree_days!$C:$C,H$4)</f>
        <v>189.2</v>
      </c>
      <c r="I289" s="18">
        <f>SUMIFS(Table_heating_cooling_pronvicial_averages[Average_HDD],Table_heating_cooling_pronvicial_averages[Date],HDD!$B289,Table_heating_cooling_pronvicial_averages[Region],HDD!I$8)</f>
        <v>195.51250322046377</v>
      </c>
      <c r="J289" s="13">
        <f>SUMIFS(heating_cooling_degree_days!$F:$F,heating_cooling_degree_days!$A:$A,HDD!$B289,heating_cooling_degree_days!$C:$C,J$4)</f>
        <v>168.4</v>
      </c>
      <c r="K289" s="13">
        <f>SUMIFS(heating_cooling_degree_days!$F:$F,heating_cooling_degree_days!$A:$A,HDD!$B289,heating_cooling_degree_days!$C:$C,K$4)</f>
        <v>154.1</v>
      </c>
      <c r="L289" s="13">
        <f>SUMIFS(heating_cooling_degree_days!$F:$F,heating_cooling_degree_days!$A:$A,HDD!$B289,heating_cooling_degree_days!$C:$C,L$4)</f>
        <v>177.9</v>
      </c>
      <c r="M289" s="18">
        <f>SUMIFS(Table_heating_cooling_pronvicial_averages[Average_HDD],Table_heating_cooling_pronvicial_averages[Date],HDD!$B289,Table_heating_cooling_pronvicial_averages[Region],HDD!M$8)</f>
        <v>174.39465680239135</v>
      </c>
      <c r="N289" s="13">
        <f>SUMIFS(heating_cooling_degree_days!$F:$F,heating_cooling_degree_days!$A:$A,HDD!$B289,heating_cooling_degree_days!$C:$C,N$4)</f>
        <v>144.80000000000001</v>
      </c>
      <c r="O289" s="13">
        <f>SUMIFS(heating_cooling_degree_days!$F:$F,heating_cooling_degree_days!$A:$A,HDD!$B289,heating_cooling_degree_days!$C:$C,O$4)</f>
        <v>292.8</v>
      </c>
      <c r="P289" s="13">
        <f>SUMIFS(heating_cooling_degree_days!$F:$F,heating_cooling_degree_days!$A:$A,HDD!$B289,heating_cooling_degree_days!$C:$C,P$4)</f>
        <v>268.8</v>
      </c>
      <c r="Q289" s="13">
        <f>SUMIFS(heating_cooling_degree_days!$F:$F,heating_cooling_degree_days!$A:$A,HDD!$B289,heating_cooling_degree_days!$C:$C,Q$4)</f>
        <v>309.5</v>
      </c>
      <c r="R289" s="13">
        <f>SUMIFS(heating_cooling_degree_days!$F:$F,heating_cooling_degree_days!$A:$A,HDD!$B289,heating_cooling_degree_days!$C:$C,R$4)</f>
        <v>390.1</v>
      </c>
      <c r="S289" s="40">
        <f>VLOOKUP(HDD!$B289,Table_heating_cooling_national_average[],3,FALSE)</f>
        <v>188.40853763459799</v>
      </c>
    </row>
    <row r="290" spans="1:19" x14ac:dyDescent="0.2">
      <c r="A290" s="4">
        <f t="shared" si="16"/>
        <v>2003</v>
      </c>
      <c r="B290" s="16">
        <v>37773</v>
      </c>
      <c r="C290" s="13">
        <f>SUMIFS(heating_cooling_degree_days!$F:$F,heating_cooling_degree_days!$A:$A,HDD!$B290,heating_cooling_degree_days!$C:$C,C$4)</f>
        <v>50.9</v>
      </c>
      <c r="D290" s="13">
        <f>SUMIFS(heating_cooling_degree_days!$F:$F,heating_cooling_degree_days!$A:$A,HDD!$B290,heating_cooling_degree_days!$C:$C,D$4)</f>
        <v>144.80000000000001</v>
      </c>
      <c r="E290" s="13">
        <f>SUMIFS(heating_cooling_degree_days!$F:$F,heating_cooling_degree_days!$A:$A,HDD!$B290,heating_cooling_degree_days!$C:$C,E$4)</f>
        <v>134.9</v>
      </c>
      <c r="F290" s="18">
        <f>SUMIFS(Table_heating_cooling_pronvicial_averages[Average_HDD],Table_heating_cooling_pronvicial_averages[Date],HDD!$B290,Table_heating_cooling_pronvicial_averages[Region],HDD!F$8)</f>
        <v>139.78311301851906</v>
      </c>
      <c r="G290" s="13">
        <f>SUMIFS(heating_cooling_degree_days!$F:$F,heating_cooling_degree_days!$A:$A,HDD!$B290,heating_cooling_degree_days!$C:$C,G$4)</f>
        <v>78.8</v>
      </c>
      <c r="H290" s="13">
        <f>SUMIFS(heating_cooling_degree_days!$F:$F,heating_cooling_degree_days!$A:$A,HDD!$B290,heating_cooling_degree_days!$C:$C,H$4)</f>
        <v>83.3</v>
      </c>
      <c r="I290" s="18">
        <f>SUMIFS(Table_heating_cooling_pronvicial_averages[Average_HDD],Table_heating_cooling_pronvicial_averages[Date],HDD!$B290,Table_heating_cooling_pronvicial_averages[Region],HDD!I$8)</f>
        <v>81.241575036805301</v>
      </c>
      <c r="J290" s="13">
        <f>SUMIFS(heating_cooling_degree_days!$F:$F,heating_cooling_degree_days!$A:$A,HDD!$B290,heating_cooling_degree_days!$C:$C,J$4)</f>
        <v>63</v>
      </c>
      <c r="K290" s="13">
        <f>SUMIFS(heating_cooling_degree_days!$F:$F,heating_cooling_degree_days!$A:$A,HDD!$B290,heating_cooling_degree_days!$C:$C,K$4)</f>
        <v>38.9</v>
      </c>
      <c r="L290" s="13">
        <f>SUMIFS(heating_cooling_degree_days!$F:$F,heating_cooling_degree_days!$A:$A,HDD!$B290,heating_cooling_degree_days!$C:$C,L$4)</f>
        <v>43.4</v>
      </c>
      <c r="M290" s="18">
        <f>SUMIFS(Table_heating_cooling_pronvicial_averages[Average_HDD],Table_heating_cooling_pronvicial_averages[Date],HDD!$B290,Table_heating_cooling_pronvicial_averages[Region],HDD!M$8)</f>
        <v>42.737225025662227</v>
      </c>
      <c r="N290" s="13">
        <f>SUMIFS(heating_cooling_degree_days!$F:$F,heating_cooling_degree_days!$A:$A,HDD!$B290,heating_cooling_degree_days!$C:$C,N$4)</f>
        <v>39.9</v>
      </c>
      <c r="O290" s="13">
        <f>SUMIFS(heating_cooling_degree_days!$F:$F,heating_cooling_degree_days!$A:$A,HDD!$B290,heating_cooling_degree_days!$C:$C,O$4)</f>
        <v>109.1</v>
      </c>
      <c r="P290" s="13">
        <f>SUMIFS(heating_cooling_degree_days!$F:$F,heating_cooling_degree_days!$A:$A,HDD!$B290,heating_cooling_degree_days!$C:$C,P$4)</f>
        <v>87.2</v>
      </c>
      <c r="Q290" s="13">
        <f>SUMIFS(heating_cooling_degree_days!$F:$F,heating_cooling_degree_days!$A:$A,HDD!$B290,heating_cooling_degree_days!$C:$C,Q$4)</f>
        <v>100.7</v>
      </c>
      <c r="R290" s="13">
        <f>SUMIFS(heating_cooling_degree_days!$F:$F,heating_cooling_degree_days!$A:$A,HDD!$B290,heating_cooling_degree_days!$C:$C,R$4)</f>
        <v>207.4</v>
      </c>
      <c r="S290" s="40">
        <f>VLOOKUP(HDD!$B290,Table_heating_cooling_national_average[],3,FALSE)</f>
        <v>60.746329671587105</v>
      </c>
    </row>
    <row r="291" spans="1:19" x14ac:dyDescent="0.2">
      <c r="A291" s="4">
        <f t="shared" si="16"/>
        <v>2003</v>
      </c>
      <c r="B291" s="16">
        <v>37803</v>
      </c>
      <c r="C291" s="13">
        <f>SUMIFS(heating_cooling_degree_days!$F:$F,heating_cooling_degree_days!$A:$A,HDD!$B291,heating_cooling_degree_days!$C:$C,C$4)</f>
        <v>9.1999999999999993</v>
      </c>
      <c r="D291" s="13">
        <f>SUMIFS(heating_cooling_degree_days!$F:$F,heating_cooling_degree_days!$A:$A,HDD!$B291,heating_cooling_degree_days!$C:$C,D$4)</f>
        <v>53.6</v>
      </c>
      <c r="E291" s="13">
        <f>SUMIFS(heating_cooling_degree_days!$F:$F,heating_cooling_degree_days!$A:$A,HDD!$B291,heating_cooling_degree_days!$C:$C,E$4)</f>
        <v>46.8</v>
      </c>
      <c r="F291" s="18">
        <f>SUMIFS(Table_heating_cooling_pronvicial_averages[Average_HDD],Table_heating_cooling_pronvicial_averages[Date],HDD!$B291,Table_heating_cooling_pronvicial_averages[Region],HDD!F$8)</f>
        <v>50.15405742686157</v>
      </c>
      <c r="G291" s="13">
        <f>SUMIFS(heating_cooling_degree_days!$F:$F,heating_cooling_degree_days!$A:$A,HDD!$B291,heating_cooling_degree_days!$C:$C,G$4)</f>
        <v>18.2</v>
      </c>
      <c r="H291" s="13">
        <f>SUMIFS(heating_cooling_degree_days!$F:$F,heating_cooling_degree_days!$A:$A,HDD!$B291,heating_cooling_degree_days!$C:$C,H$4)</f>
        <v>23.2</v>
      </c>
      <c r="I291" s="18">
        <f>SUMIFS(Table_heating_cooling_pronvicial_averages[Average_HDD],Table_heating_cooling_pronvicial_averages[Date],HDD!$B291,Table_heating_cooling_pronvicial_averages[Region],HDD!I$8)</f>
        <v>20.912861152005888</v>
      </c>
      <c r="J291" s="13">
        <f>SUMIFS(heating_cooling_degree_days!$F:$F,heating_cooling_degree_days!$A:$A,HDD!$B291,heating_cooling_degree_days!$C:$C,J$4)</f>
        <v>16.8</v>
      </c>
      <c r="K291" s="13">
        <f>SUMIFS(heating_cooling_degree_days!$F:$F,heating_cooling_degree_days!$A:$A,HDD!$B291,heating_cooling_degree_days!$C:$C,K$4)</f>
        <v>2</v>
      </c>
      <c r="L291" s="13">
        <f>SUMIFS(heating_cooling_degree_days!$F:$F,heating_cooling_degree_days!$A:$A,HDD!$B291,heating_cooling_degree_days!$C:$C,L$4)</f>
        <v>0.2</v>
      </c>
      <c r="M291" s="18">
        <f>SUMIFS(Table_heating_cooling_pronvicial_averages[Average_HDD],Table_heating_cooling_pronvicial_averages[Date],HDD!$B291,Table_heating_cooling_pronvicial_averages[Region],HDD!M$8)</f>
        <v>0.46510998973510803</v>
      </c>
      <c r="N291" s="13">
        <f>SUMIFS(heating_cooling_degree_days!$F:$F,heating_cooling_degree_days!$A:$A,HDD!$B291,heating_cooling_degree_days!$C:$C,N$4)</f>
        <v>0.8</v>
      </c>
      <c r="O291" s="13">
        <f>SUMIFS(heating_cooling_degree_days!$F:$F,heating_cooling_degree_days!$A:$A,HDD!$B291,heating_cooling_degree_days!$C:$C,O$4)</f>
        <v>36.700000000000003</v>
      </c>
      <c r="P291" s="13">
        <f>SUMIFS(heating_cooling_degree_days!$F:$F,heating_cooling_degree_days!$A:$A,HDD!$B291,heating_cooling_degree_days!$C:$C,P$4)</f>
        <v>2.5</v>
      </c>
      <c r="Q291" s="13">
        <f>SUMIFS(heating_cooling_degree_days!$F:$F,heating_cooling_degree_days!$A:$A,HDD!$B291,heating_cooling_degree_days!$C:$C,Q$4)</f>
        <v>5.7</v>
      </c>
      <c r="R291" s="13">
        <f>SUMIFS(heating_cooling_degree_days!$F:$F,heating_cooling_degree_days!$A:$A,HDD!$B291,heating_cooling_degree_days!$C:$C,R$4)</f>
        <v>60.7</v>
      </c>
      <c r="S291" s="40">
        <f>VLOOKUP(HDD!$B291,Table_heating_cooling_national_average[],3,FALSE)</f>
        <v>9.8842220583428571</v>
      </c>
    </row>
    <row r="292" spans="1:19" x14ac:dyDescent="0.2">
      <c r="A292" s="4">
        <f t="shared" si="16"/>
        <v>2003</v>
      </c>
      <c r="B292" s="16">
        <v>37834</v>
      </c>
      <c r="C292" s="13">
        <f>SUMIFS(heating_cooling_degree_days!$F:$F,heating_cooling_degree_days!$A:$A,HDD!$B292,heating_cooling_degree_days!$C:$C,C$4)</f>
        <v>5.9</v>
      </c>
      <c r="D292" s="13">
        <f>SUMIFS(heating_cooling_degree_days!$F:$F,heating_cooling_degree_days!$A:$A,HDD!$B292,heating_cooling_degree_days!$C:$C,D$4)</f>
        <v>67.599999999999994</v>
      </c>
      <c r="E292" s="13">
        <f>SUMIFS(heating_cooling_degree_days!$F:$F,heating_cooling_degree_days!$A:$A,HDD!$B292,heating_cooling_degree_days!$C:$C,E$4)</f>
        <v>29.1</v>
      </c>
      <c r="F292" s="18">
        <f>SUMIFS(Table_heating_cooling_pronvicial_averages[Average_HDD],Table_heating_cooling_pronvicial_averages[Date],HDD!$B292,Table_heating_cooling_pronvicial_averages[Region],HDD!F$8)</f>
        <v>48.089883960907443</v>
      </c>
      <c r="G292" s="13">
        <f>SUMIFS(heating_cooling_degree_days!$F:$F,heating_cooling_degree_days!$A:$A,HDD!$B292,heating_cooling_degree_days!$C:$C,G$4)</f>
        <v>22.5</v>
      </c>
      <c r="H292" s="13">
        <f>SUMIFS(heating_cooling_degree_days!$F:$F,heating_cooling_degree_days!$A:$A,HDD!$B292,heating_cooling_degree_days!$C:$C,H$4)</f>
        <v>20.9</v>
      </c>
      <c r="I292" s="18">
        <f>SUMIFS(Table_heating_cooling_pronvicial_averages[Average_HDD],Table_heating_cooling_pronvicial_averages[Date],HDD!$B292,Table_heating_cooling_pronvicial_averages[Region],HDD!I$8)</f>
        <v>21.631884431358117</v>
      </c>
      <c r="J292" s="13">
        <f>SUMIFS(heating_cooling_degree_days!$F:$F,heating_cooling_degree_days!$A:$A,HDD!$B292,heating_cooling_degree_days!$C:$C,J$4)</f>
        <v>19.8</v>
      </c>
      <c r="K292" s="13">
        <f>SUMIFS(heating_cooling_degree_days!$F:$F,heating_cooling_degree_days!$A:$A,HDD!$B292,heating_cooling_degree_days!$C:$C,K$4)</f>
        <v>13.3</v>
      </c>
      <c r="L292" s="13">
        <f>SUMIFS(heating_cooling_degree_days!$F:$F,heating_cooling_degree_days!$A:$A,HDD!$B292,heating_cooling_degree_days!$C:$C,L$4)</f>
        <v>2</v>
      </c>
      <c r="M292" s="18">
        <f>SUMIFS(Table_heating_cooling_pronvicial_averages[Average_HDD],Table_heating_cooling_pronvicial_averages[Date],HDD!$B292,Table_heating_cooling_pronvicial_averages[Region],HDD!M$8)</f>
        <v>3.6643016022259558</v>
      </c>
      <c r="N292" s="13">
        <f>SUMIFS(heating_cooling_degree_days!$F:$F,heating_cooling_degree_days!$A:$A,HDD!$B292,heating_cooling_degree_days!$C:$C,N$4)</f>
        <v>10.199999999999999</v>
      </c>
      <c r="O292" s="13">
        <f>SUMIFS(heating_cooling_degree_days!$F:$F,heating_cooling_degree_days!$A:$A,HDD!$B292,heating_cooling_degree_days!$C:$C,O$4)</f>
        <v>44</v>
      </c>
      <c r="P292" s="13">
        <f>SUMIFS(heating_cooling_degree_days!$F:$F,heating_cooling_degree_days!$A:$A,HDD!$B292,heating_cooling_degree_days!$C:$C,P$4)</f>
        <v>24.1</v>
      </c>
      <c r="Q292" s="13">
        <f>SUMIFS(heating_cooling_degree_days!$F:$F,heating_cooling_degree_days!$A:$A,HDD!$B292,heating_cooling_degree_days!$C:$C,Q$4)</f>
        <v>33.299999999999997</v>
      </c>
      <c r="R292" s="13">
        <f>SUMIFS(heating_cooling_degree_days!$F:$F,heating_cooling_degree_days!$A:$A,HDD!$B292,heating_cooling_degree_days!$C:$C,R$4)</f>
        <v>69.400000000000006</v>
      </c>
      <c r="S292" s="40">
        <f>VLOOKUP(HDD!$B292,Table_heating_cooling_national_average[],3,FALSE)</f>
        <v>13.929411672589403</v>
      </c>
    </row>
    <row r="293" spans="1:19" x14ac:dyDescent="0.2">
      <c r="A293" s="4">
        <f t="shared" si="16"/>
        <v>2003</v>
      </c>
      <c r="B293" s="16">
        <v>37865</v>
      </c>
      <c r="C293" s="13">
        <f>SUMIFS(heating_cooling_degree_days!$F:$F,heating_cooling_degree_days!$A:$A,HDD!$B293,heating_cooling_degree_days!$C:$C,C$4)</f>
        <v>72</v>
      </c>
      <c r="D293" s="13">
        <f>SUMIFS(heating_cooling_degree_days!$F:$F,heating_cooling_degree_days!$A:$A,HDD!$B293,heating_cooling_degree_days!$C:$C,D$4)</f>
        <v>248.3</v>
      </c>
      <c r="E293" s="13">
        <f>SUMIFS(heating_cooling_degree_days!$F:$F,heating_cooling_degree_days!$A:$A,HDD!$B293,heating_cooling_degree_days!$C:$C,E$4)</f>
        <v>211.9</v>
      </c>
      <c r="F293" s="18">
        <f>SUMIFS(Table_heating_cooling_pronvicial_averages[Average_HDD],Table_heating_cooling_pronvicial_averages[Date],HDD!$B293,Table_heating_cooling_pronvicial_averages[Region],HDD!F$8)</f>
        <v>229.85407210849431</v>
      </c>
      <c r="G293" s="13">
        <f>SUMIFS(heating_cooling_degree_days!$F:$F,heating_cooling_degree_days!$A:$A,HDD!$B293,heating_cooling_degree_days!$C:$C,G$4)</f>
        <v>220.3</v>
      </c>
      <c r="H293" s="13">
        <f>SUMIFS(heating_cooling_degree_days!$F:$F,heating_cooling_degree_days!$A:$A,HDD!$B293,heating_cooling_degree_days!$C:$C,H$4)</f>
        <v>210.7</v>
      </c>
      <c r="I293" s="18">
        <f>SUMIFS(Table_heating_cooling_pronvicial_averages[Average_HDD],Table_heating_cooling_pronvicial_averages[Date],HDD!$B293,Table_heating_cooling_pronvicial_averages[Region],HDD!I$8)</f>
        <v>215.09130658814871</v>
      </c>
      <c r="J293" s="13">
        <f>SUMIFS(heating_cooling_degree_days!$F:$F,heating_cooling_degree_days!$A:$A,HDD!$B293,heating_cooling_degree_days!$C:$C,J$4)</f>
        <v>178.9</v>
      </c>
      <c r="K293" s="13">
        <f>SUMIFS(heating_cooling_degree_days!$F:$F,heating_cooling_degree_days!$A:$A,HDD!$B293,heating_cooling_degree_days!$C:$C,K$4)</f>
        <v>60.4</v>
      </c>
      <c r="L293" s="13">
        <f>SUMIFS(heating_cooling_degree_days!$F:$F,heating_cooling_degree_days!$A:$A,HDD!$B293,heating_cooling_degree_days!$C:$C,L$4)</f>
        <v>54.9</v>
      </c>
      <c r="M293" s="18">
        <f>SUMIFS(Table_heating_cooling_pronvicial_averages[Average_HDD],Table_heating_cooling_pronvicial_averages[Date],HDD!$B293,Table_heating_cooling_pronvicial_averages[Region],HDD!M$8)</f>
        <v>55.710058301968381</v>
      </c>
      <c r="N293" s="13">
        <f>SUMIFS(heating_cooling_degree_days!$F:$F,heating_cooling_degree_days!$A:$A,HDD!$B293,heating_cooling_degree_days!$C:$C,N$4)</f>
        <v>43.2</v>
      </c>
      <c r="O293" s="13">
        <f>SUMIFS(heating_cooling_degree_days!$F:$F,heating_cooling_degree_days!$A:$A,HDD!$B293,heating_cooling_degree_days!$C:$C,O$4)</f>
        <v>118.6</v>
      </c>
      <c r="P293" s="13">
        <f>SUMIFS(heating_cooling_degree_days!$F:$F,heating_cooling_degree_days!$A:$A,HDD!$B293,heating_cooling_degree_days!$C:$C,P$4)</f>
        <v>46.7</v>
      </c>
      <c r="Q293" s="13">
        <f>SUMIFS(heating_cooling_degree_days!$F:$F,heating_cooling_degree_days!$A:$A,HDD!$B293,heating_cooling_degree_days!$C:$C,Q$4)</f>
        <v>67.5</v>
      </c>
      <c r="R293" s="13">
        <f>SUMIFS(heating_cooling_degree_days!$F:$F,heating_cooling_degree_days!$A:$A,HDD!$B293,heating_cooling_degree_days!$C:$C,R$4)</f>
        <v>114.1</v>
      </c>
      <c r="S293" s="40">
        <f>VLOOKUP(HDD!$B293,Table_heating_cooling_national_average[],3,FALSE)</f>
        <v>84.262420051448331</v>
      </c>
    </row>
    <row r="294" spans="1:19" x14ac:dyDescent="0.2">
      <c r="A294" s="4">
        <f t="shared" si="16"/>
        <v>2003</v>
      </c>
      <c r="B294" s="16">
        <v>37895</v>
      </c>
      <c r="C294" s="13">
        <f>SUMIFS(heating_cooling_degree_days!$F:$F,heating_cooling_degree_days!$A:$A,HDD!$B294,heating_cooling_degree_days!$C:$C,C$4)</f>
        <v>197.9</v>
      </c>
      <c r="D294" s="13">
        <f>SUMIFS(heating_cooling_degree_days!$F:$F,heating_cooling_degree_days!$A:$A,HDD!$B294,heating_cooling_degree_days!$C:$C,D$4)</f>
        <v>396.3</v>
      </c>
      <c r="E294" s="13">
        <f>SUMIFS(heating_cooling_degree_days!$F:$F,heating_cooling_degree_days!$A:$A,HDD!$B294,heating_cooling_degree_days!$C:$C,E$4)</f>
        <v>325.89999999999998</v>
      </c>
      <c r="F294" s="18">
        <f>SUMIFS(Table_heating_cooling_pronvicial_averages[Average_HDD],Table_heating_cooling_pronvicial_averages[Date],HDD!$B294,Table_heating_cooling_pronvicial_averages[Region],HDD!F$8)</f>
        <v>360.62435924280214</v>
      </c>
      <c r="G294" s="13">
        <f>SUMIFS(heating_cooling_degree_days!$F:$F,heating_cooling_degree_days!$A:$A,HDD!$B294,heating_cooling_degree_days!$C:$C,G$4)</f>
        <v>358.2</v>
      </c>
      <c r="H294" s="13">
        <f>SUMIFS(heating_cooling_degree_days!$F:$F,heating_cooling_degree_days!$A:$A,HDD!$B294,heating_cooling_degree_days!$C:$C,H$4)</f>
        <v>357.5</v>
      </c>
      <c r="I294" s="18">
        <f>SUMIFS(Table_heating_cooling_pronvicial_averages[Average_HDD],Table_heating_cooling_pronvicial_averages[Date],HDD!$B294,Table_heating_cooling_pronvicial_averages[Region],HDD!I$8)</f>
        <v>357.82019943871916</v>
      </c>
      <c r="J294" s="13">
        <f>SUMIFS(heating_cooling_degree_days!$F:$F,heating_cooling_degree_days!$A:$A,HDD!$B294,heating_cooling_degree_days!$C:$C,J$4)</f>
        <v>353.8</v>
      </c>
      <c r="K294" s="13">
        <f>SUMIFS(heating_cooling_degree_days!$F:$F,heating_cooling_degree_days!$A:$A,HDD!$B294,heating_cooling_degree_days!$C:$C,K$4)</f>
        <v>336.6</v>
      </c>
      <c r="L294" s="13">
        <f>SUMIFS(heating_cooling_degree_days!$F:$F,heating_cooling_degree_days!$A:$A,HDD!$B294,heating_cooling_degree_days!$C:$C,L$4)</f>
        <v>276</v>
      </c>
      <c r="M294" s="18">
        <f>SUMIFS(Table_heating_cooling_pronvicial_averages[Average_HDD],Table_heating_cooling_pronvicial_averages[Date],HDD!$B294,Table_heating_cooling_pronvicial_averages[Region],HDD!M$8)</f>
        <v>284.92536965441531</v>
      </c>
      <c r="N294" s="13">
        <f>SUMIFS(heating_cooling_degree_days!$F:$F,heating_cooling_degree_days!$A:$A,HDD!$B294,heating_cooling_degree_days!$C:$C,N$4)</f>
        <v>310.2</v>
      </c>
      <c r="O294" s="13">
        <f>SUMIFS(heating_cooling_degree_days!$F:$F,heating_cooling_degree_days!$A:$A,HDD!$B294,heating_cooling_degree_days!$C:$C,O$4)</f>
        <v>317.5</v>
      </c>
      <c r="P294" s="13">
        <f>SUMIFS(heating_cooling_degree_days!$F:$F,heating_cooling_degree_days!$A:$A,HDD!$B294,heating_cooling_degree_days!$C:$C,P$4)</f>
        <v>244.4</v>
      </c>
      <c r="Q294" s="13">
        <f>SUMIFS(heating_cooling_degree_days!$F:$F,heating_cooling_degree_days!$A:$A,HDD!$B294,heating_cooling_degree_days!$C:$C,Q$4)</f>
        <v>258.39999999999998</v>
      </c>
      <c r="R294" s="13">
        <f>SUMIFS(heating_cooling_degree_days!$F:$F,heating_cooling_degree_days!$A:$A,HDD!$B294,heating_cooling_degree_days!$C:$C,R$4)</f>
        <v>209</v>
      </c>
      <c r="S294" s="40">
        <f>VLOOKUP(HDD!$B294,Table_heating_cooling_national_average[],3,FALSE)</f>
        <v>290.23274346711258</v>
      </c>
    </row>
    <row r="295" spans="1:19" x14ac:dyDescent="0.2">
      <c r="A295" s="4">
        <f t="shared" si="16"/>
        <v>2003</v>
      </c>
      <c r="B295" s="16">
        <v>37926</v>
      </c>
      <c r="C295" s="13">
        <f>SUMIFS(heating_cooling_degree_days!$F:$F,heating_cooling_degree_days!$A:$A,HDD!$B295,heating_cooling_degree_days!$C:$C,C$4)</f>
        <v>403.5</v>
      </c>
      <c r="D295" s="13">
        <f>SUMIFS(heating_cooling_degree_days!$F:$F,heating_cooling_degree_days!$A:$A,HDD!$B295,heating_cooling_degree_days!$C:$C,D$4)</f>
        <v>830.4</v>
      </c>
      <c r="E295" s="13">
        <f>SUMIFS(heating_cooling_degree_days!$F:$F,heating_cooling_degree_days!$A:$A,HDD!$B295,heating_cooling_degree_days!$C:$C,E$4)</f>
        <v>715.2</v>
      </c>
      <c r="F295" s="18">
        <f>SUMIFS(Table_heating_cooling_pronvicial_averages[Average_HDD],Table_heating_cooling_pronvicial_averages[Date],HDD!$B295,Table_heating_cooling_pronvicial_averages[Region],HDD!F$8)</f>
        <v>772.02167876094904</v>
      </c>
      <c r="G295" s="13">
        <f>SUMIFS(heating_cooling_degree_days!$F:$F,heating_cooling_degree_days!$A:$A,HDD!$B295,heating_cooling_degree_days!$C:$C,G$4)</f>
        <v>895.1</v>
      </c>
      <c r="H295" s="13">
        <f>SUMIFS(heating_cooling_degree_days!$F:$F,heating_cooling_degree_days!$A:$A,HDD!$B295,heating_cooling_degree_days!$C:$C,H$4)</f>
        <v>832.5</v>
      </c>
      <c r="I295" s="18">
        <f>SUMIFS(Table_heating_cooling_pronvicial_averages[Average_HDD],Table_heating_cooling_pronvicial_averages[Date],HDD!$B295,Table_heating_cooling_pronvicial_averages[Region],HDD!I$8)</f>
        <v>861.13497837688635</v>
      </c>
      <c r="J295" s="13">
        <f>SUMIFS(heating_cooling_degree_days!$F:$F,heating_cooling_degree_days!$A:$A,HDD!$B295,heating_cooling_degree_days!$C:$C,J$4)</f>
        <v>754.6</v>
      </c>
      <c r="K295" s="13">
        <f>SUMIFS(heating_cooling_degree_days!$F:$F,heating_cooling_degree_days!$A:$A,HDD!$B295,heating_cooling_degree_days!$C:$C,K$4)</f>
        <v>468.8</v>
      </c>
      <c r="L295" s="13">
        <f>SUMIFS(heating_cooling_degree_days!$F:$F,heating_cooling_degree_days!$A:$A,HDD!$B295,heating_cooling_degree_days!$C:$C,L$4)</f>
        <v>398.5</v>
      </c>
      <c r="M295" s="18">
        <f>SUMIFS(Table_heating_cooling_pronvicial_averages[Average_HDD],Table_heating_cooling_pronvicial_averages[Date],HDD!$B295,Table_heating_cooling_pronvicial_averages[Region],HDD!M$8)</f>
        <v>408.85401793243227</v>
      </c>
      <c r="N295" s="13">
        <f>SUMIFS(heating_cooling_degree_days!$F:$F,heating_cooling_degree_days!$A:$A,HDD!$B295,heating_cooling_degree_days!$C:$C,N$4)</f>
        <v>453.7</v>
      </c>
      <c r="O295" s="13">
        <f>SUMIFS(heating_cooling_degree_days!$F:$F,heating_cooling_degree_days!$A:$A,HDD!$B295,heating_cooling_degree_days!$C:$C,O$4)</f>
        <v>445.5</v>
      </c>
      <c r="P295" s="13">
        <f>SUMIFS(heating_cooling_degree_days!$F:$F,heating_cooling_degree_days!$A:$A,HDD!$B295,heating_cooling_degree_days!$C:$C,P$4)</f>
        <v>404.3</v>
      </c>
      <c r="Q295" s="13">
        <f>SUMIFS(heating_cooling_degree_days!$F:$F,heating_cooling_degree_days!$A:$A,HDD!$B295,heating_cooling_degree_days!$C:$C,Q$4)</f>
        <v>431.9</v>
      </c>
      <c r="R295" s="13">
        <f>SUMIFS(heating_cooling_degree_days!$F:$F,heating_cooling_degree_days!$A:$A,HDD!$B295,heating_cooling_degree_days!$C:$C,R$4)</f>
        <v>433</v>
      </c>
      <c r="S295" s="40">
        <f>VLOOKUP(HDD!$B295,Table_heating_cooling_national_average[],3,FALSE)</f>
        <v>483.72251367251607</v>
      </c>
    </row>
    <row r="296" spans="1:19" x14ac:dyDescent="0.2">
      <c r="A296" s="4">
        <f t="shared" si="16"/>
        <v>2003</v>
      </c>
      <c r="B296" s="16">
        <v>37956</v>
      </c>
      <c r="C296" s="13">
        <f>SUMIFS(heating_cooling_degree_days!$F:$F,heating_cooling_degree_days!$A:$A,HDD!$B296,heating_cooling_degree_days!$C:$C,C$4)</f>
        <v>421.8</v>
      </c>
      <c r="D296" s="13">
        <f>SUMIFS(heating_cooling_degree_days!$F:$F,heating_cooling_degree_days!$A:$A,HDD!$B296,heating_cooling_degree_days!$C:$C,D$4)</f>
        <v>891.5</v>
      </c>
      <c r="E296" s="13">
        <f>SUMIFS(heating_cooling_degree_days!$F:$F,heating_cooling_degree_days!$A:$A,HDD!$B296,heating_cooling_degree_days!$C:$C,E$4)</f>
        <v>708.9</v>
      </c>
      <c r="F296" s="18">
        <f>SUMIFS(Table_heating_cooling_pronvicial_averages[Average_HDD],Table_heating_cooling_pronvicial_averages[Date],HDD!$B296,Table_heating_cooling_pronvicial_averages[Region],HDD!F$8)</f>
        <v>798.96630678601809</v>
      </c>
      <c r="G296" s="13">
        <f>SUMIFS(heating_cooling_degree_days!$F:$F,heating_cooling_degree_days!$A:$A,HDD!$B296,heating_cooling_degree_days!$C:$C,G$4)</f>
        <v>890.8</v>
      </c>
      <c r="H296" s="13">
        <f>SUMIFS(heating_cooling_degree_days!$F:$F,heating_cooling_degree_days!$A:$A,HDD!$B296,heating_cooling_degree_days!$C:$C,H$4)</f>
        <v>829.7</v>
      </c>
      <c r="I296" s="18">
        <f>SUMIFS(Table_heating_cooling_pronvicial_averages[Average_HDD],Table_heating_cooling_pronvicial_averages[Date],HDD!$B296,Table_heating_cooling_pronvicial_averages[Region],HDD!I$8)</f>
        <v>857.64883672248789</v>
      </c>
      <c r="J296" s="13">
        <f>SUMIFS(heating_cooling_degree_days!$F:$F,heating_cooling_degree_days!$A:$A,HDD!$B296,heating_cooling_degree_days!$C:$C,J$4)</f>
        <v>857.8</v>
      </c>
      <c r="K296" s="13">
        <f>SUMIFS(heating_cooling_degree_days!$F:$F,heating_cooling_degree_days!$A:$A,HDD!$B296,heating_cooling_degree_days!$C:$C,K$4)</f>
        <v>722.2</v>
      </c>
      <c r="L296" s="13">
        <f>SUMIFS(heating_cooling_degree_days!$F:$F,heating_cooling_degree_days!$A:$A,HDD!$B296,heating_cooling_degree_days!$C:$C,L$4)</f>
        <v>561.5</v>
      </c>
      <c r="M296" s="18">
        <f>SUMIFS(Table_heating_cooling_pronvicial_averages[Average_HDD],Table_heating_cooling_pronvicial_averages[Date],HDD!$B296,Table_heating_cooling_pronvicial_averages[Region],HDD!M$8)</f>
        <v>585.16843075023996</v>
      </c>
      <c r="N296" s="13">
        <f>SUMIFS(heating_cooling_degree_days!$F:$F,heating_cooling_degree_days!$A:$A,HDD!$B296,heating_cooling_degree_days!$C:$C,N$4)</f>
        <v>710.8</v>
      </c>
      <c r="O296" s="13">
        <f>SUMIFS(heating_cooling_degree_days!$F:$F,heating_cooling_degree_days!$A:$A,HDD!$B296,heating_cooling_degree_days!$C:$C,O$4)</f>
        <v>645.79999999999995</v>
      </c>
      <c r="P296" s="13">
        <f>SUMIFS(heating_cooling_degree_days!$F:$F,heating_cooling_degree_days!$A:$A,HDD!$B296,heating_cooling_degree_days!$C:$C,P$4)</f>
        <v>576</v>
      </c>
      <c r="Q296" s="13">
        <f>SUMIFS(heating_cooling_degree_days!$F:$F,heating_cooling_degree_days!$A:$A,HDD!$B296,heating_cooling_degree_days!$C:$C,Q$4)</f>
        <v>606.29999999999995</v>
      </c>
      <c r="R296" s="13">
        <f>SUMIFS(heating_cooling_degree_days!$F:$F,heating_cooling_degree_days!$A:$A,HDD!$B296,heating_cooling_degree_days!$C:$C,R$4)</f>
        <v>533.9</v>
      </c>
      <c r="S296" s="40">
        <f>VLOOKUP(HDD!$B296,Table_heating_cooling_national_average[],3,FALSE)</f>
        <v>634.2807441019346</v>
      </c>
    </row>
    <row r="297" spans="1:19" x14ac:dyDescent="0.2">
      <c r="A297" s="4">
        <f t="shared" si="16"/>
        <v>2004</v>
      </c>
      <c r="B297" s="16">
        <v>37987</v>
      </c>
      <c r="C297" s="13">
        <f>SUMIFS(heating_cooling_degree_days!$F:$F,heating_cooling_degree_days!$A:$A,HDD!$B297,heating_cooling_degree_days!$C:$C,C$4)</f>
        <v>431.6</v>
      </c>
      <c r="D297" s="13">
        <f>SUMIFS(heating_cooling_degree_days!$F:$F,heating_cooling_degree_days!$A:$A,HDD!$B297,heating_cooling_degree_days!$C:$C,D$4)</f>
        <v>1039.5999999999999</v>
      </c>
      <c r="E297" s="13">
        <f>SUMIFS(heating_cooling_degree_days!$F:$F,heating_cooling_degree_days!$A:$A,HDD!$B297,heating_cooling_degree_days!$C:$C,E$4)</f>
        <v>882.1</v>
      </c>
      <c r="F297" s="18">
        <f>SUMIFS(Table_heating_cooling_pronvicial_averages[Average_HDD],Table_heating_cooling_pronvicial_averages[Date],HDD!$B297,Table_heating_cooling_pronvicial_averages[Region],HDD!F$8)</f>
        <v>959.5474638836854</v>
      </c>
      <c r="G297" s="13">
        <f>SUMIFS(heating_cooling_degree_days!$F:$F,heating_cooling_degree_days!$A:$A,HDD!$B297,heating_cooling_degree_days!$C:$C,G$4)</f>
        <v>1119.2</v>
      </c>
      <c r="H297" s="13">
        <f>SUMIFS(heating_cooling_degree_days!$F:$F,heating_cooling_degree_days!$A:$A,HDD!$B297,heating_cooling_degree_days!$C:$C,H$4)</f>
        <v>1163.5</v>
      </c>
      <c r="I297" s="18">
        <f>SUMIFS(Table_heating_cooling_pronvicial_averages[Average_HDD],Table_heating_cooling_pronvicial_averages[Date],HDD!$B297,Table_heating_cooling_pronvicial_averages[Region],HDD!I$8)</f>
        <v>1143.2917261974071</v>
      </c>
      <c r="J297" s="13">
        <f>SUMIFS(heating_cooling_degree_days!$F:$F,heating_cooling_degree_days!$A:$A,HDD!$B297,heating_cooling_degree_days!$C:$C,J$4)</f>
        <v>1230.8</v>
      </c>
      <c r="K297" s="13">
        <f>SUMIFS(heating_cooling_degree_days!$F:$F,heating_cooling_degree_days!$A:$A,HDD!$B297,heating_cooling_degree_days!$C:$C,K$4)</f>
        <v>1045.3</v>
      </c>
      <c r="L297" s="13">
        <f>SUMIFS(heating_cooling_degree_days!$F:$F,heating_cooling_degree_days!$A:$A,HDD!$B297,heating_cooling_degree_days!$C:$C,L$4)</f>
        <v>849.1</v>
      </c>
      <c r="M297" s="18">
        <f>SUMIFS(Table_heating_cooling_pronvicial_averages[Average_HDD],Table_heating_cooling_pronvicial_averages[Date],HDD!$B297,Table_heating_cooling_pronvicial_averages[Region],HDD!M$8)</f>
        <v>877.79862925568796</v>
      </c>
      <c r="N297" s="13">
        <f>SUMIFS(heating_cooling_degree_days!$F:$F,heating_cooling_degree_days!$A:$A,HDD!$B297,heating_cooling_degree_days!$C:$C,N$4)</f>
        <v>1026.4000000000001</v>
      </c>
      <c r="O297" s="13">
        <f>SUMIFS(heating_cooling_degree_days!$F:$F,heating_cooling_degree_days!$A:$A,HDD!$B297,heating_cooling_degree_days!$C:$C,O$4)</f>
        <v>955.9</v>
      </c>
      <c r="P297" s="13">
        <f>SUMIFS(heating_cooling_degree_days!$F:$F,heating_cooling_degree_days!$A:$A,HDD!$B297,heating_cooling_degree_days!$C:$C,P$4)</f>
        <v>877.3</v>
      </c>
      <c r="Q297" s="13">
        <f>SUMIFS(heating_cooling_degree_days!$F:$F,heating_cooling_degree_days!$A:$A,HDD!$B297,heating_cooling_degree_days!$C:$C,Q$4)</f>
        <v>897.5</v>
      </c>
      <c r="R297" s="13">
        <f>SUMIFS(heating_cooling_degree_days!$F:$F,heating_cooling_degree_days!$A:$A,HDD!$B297,heating_cooling_degree_days!$C:$C,R$4)</f>
        <v>703.5</v>
      </c>
      <c r="S297" s="40">
        <f>VLOOKUP(HDD!$B297,Table_heating_cooling_national_average[],3,FALSE)</f>
        <v>883.44711511890512</v>
      </c>
    </row>
    <row r="298" spans="1:19" x14ac:dyDescent="0.2">
      <c r="A298" s="4">
        <f t="shared" si="16"/>
        <v>2004</v>
      </c>
      <c r="B298" s="16">
        <v>38018</v>
      </c>
      <c r="C298" s="13">
        <f>SUMIFS(heating_cooling_degree_days!$F:$F,heating_cooling_degree_days!$A:$A,HDD!$B298,heating_cooling_degree_days!$C:$C,C$4)</f>
        <v>350.9</v>
      </c>
      <c r="D298" s="13">
        <f>SUMIFS(heating_cooling_degree_days!$F:$F,heating_cooling_degree_days!$A:$A,HDD!$B298,heating_cooling_degree_days!$C:$C,D$4)</f>
        <v>778.4</v>
      </c>
      <c r="E298" s="13">
        <f>SUMIFS(heating_cooling_degree_days!$F:$F,heating_cooling_degree_days!$A:$A,HDD!$B298,heating_cooling_degree_days!$C:$C,E$4)</f>
        <v>611.4</v>
      </c>
      <c r="F298" s="18">
        <f>SUMIFS(Table_heating_cooling_pronvicial_averages[Average_HDD],Table_heating_cooling_pronvicial_averages[Date],HDD!$B298,Table_heating_cooling_pronvicial_averages[Region],HDD!F$8)</f>
        <v>693.51889821317752</v>
      </c>
      <c r="G298" s="13">
        <f>SUMIFS(heating_cooling_degree_days!$F:$F,heating_cooling_degree_days!$A:$A,HDD!$B298,heating_cooling_degree_days!$C:$C,G$4)</f>
        <v>855.8</v>
      </c>
      <c r="H298" s="13">
        <f>SUMIFS(heating_cooling_degree_days!$F:$F,heating_cooling_degree_days!$A:$A,HDD!$B298,heating_cooling_degree_days!$C:$C,H$4)</f>
        <v>822.2</v>
      </c>
      <c r="I298" s="18">
        <f>SUMIFS(Table_heating_cooling_pronvicial_averages[Average_HDD],Table_heating_cooling_pronvicial_averages[Date],HDD!$B298,Table_heating_cooling_pronvicial_averages[Region],HDD!I$8)</f>
        <v>837.52726861776807</v>
      </c>
      <c r="J298" s="13">
        <f>SUMIFS(heating_cooling_degree_days!$F:$F,heating_cooling_degree_days!$A:$A,HDD!$B298,heating_cooling_degree_days!$C:$C,J$4)</f>
        <v>861.3</v>
      </c>
      <c r="K298" s="13">
        <f>SUMIFS(heating_cooling_degree_days!$F:$F,heating_cooling_degree_days!$A:$A,HDD!$B298,heating_cooling_degree_days!$C:$C,K$4)</f>
        <v>750</v>
      </c>
      <c r="L298" s="13">
        <f>SUMIFS(heating_cooling_degree_days!$F:$F,heating_cooling_degree_days!$A:$A,HDD!$B298,heating_cooling_degree_days!$C:$C,L$4)</f>
        <v>631.70000000000005</v>
      </c>
      <c r="M298" s="18">
        <f>SUMIFS(Table_heating_cooling_pronvicial_averages[Average_HDD],Table_heating_cooling_pronvicial_averages[Date],HDD!$B298,Table_heating_cooling_pronvicial_averages[Region],HDD!M$8)</f>
        <v>649.00401549922469</v>
      </c>
      <c r="N298" s="13">
        <f>SUMIFS(heating_cooling_degree_days!$F:$F,heating_cooling_degree_days!$A:$A,HDD!$B298,heating_cooling_degree_days!$C:$C,N$4)</f>
        <v>750.8</v>
      </c>
      <c r="O298" s="13">
        <f>SUMIFS(heating_cooling_degree_days!$F:$F,heating_cooling_degree_days!$A:$A,HDD!$B298,heating_cooling_degree_days!$C:$C,O$4)</f>
        <v>754.8</v>
      </c>
      <c r="P298" s="13">
        <f>SUMIFS(heating_cooling_degree_days!$F:$F,heating_cooling_degree_days!$A:$A,HDD!$B298,heating_cooling_degree_days!$C:$C,P$4)</f>
        <v>676.6</v>
      </c>
      <c r="Q298" s="13">
        <f>SUMIFS(heating_cooling_degree_days!$F:$F,heating_cooling_degree_days!$A:$A,HDD!$B298,heating_cooling_degree_days!$C:$C,Q$4)</f>
        <v>731.4</v>
      </c>
      <c r="R298" s="13">
        <f>SUMIFS(heating_cooling_degree_days!$F:$F,heating_cooling_degree_days!$A:$A,HDD!$B298,heating_cooling_degree_days!$C:$C,R$4)</f>
        <v>625.6</v>
      </c>
      <c r="S298" s="40">
        <f>VLOOKUP(HDD!$B298,Table_heating_cooling_national_average[],3,FALSE)</f>
        <v>655.72536740388341</v>
      </c>
    </row>
    <row r="299" spans="1:19" x14ac:dyDescent="0.2">
      <c r="A299" s="4">
        <f t="shared" si="16"/>
        <v>2004</v>
      </c>
      <c r="B299" s="16">
        <v>38047</v>
      </c>
      <c r="C299" s="13">
        <f>SUMIFS(heating_cooling_degree_days!$F:$F,heating_cooling_degree_days!$A:$A,HDD!$B299,heating_cooling_degree_days!$C:$C,C$4)</f>
        <v>307.8</v>
      </c>
      <c r="D299" s="13">
        <f>SUMIFS(heating_cooling_degree_days!$F:$F,heating_cooling_degree_days!$A:$A,HDD!$B299,heating_cooling_degree_days!$C:$C,D$4)</f>
        <v>629.9</v>
      </c>
      <c r="E299" s="13">
        <f>SUMIFS(heating_cooling_degree_days!$F:$F,heating_cooling_degree_days!$A:$A,HDD!$B299,heating_cooling_degree_days!$C:$C,E$4)</f>
        <v>495.6</v>
      </c>
      <c r="F299" s="18">
        <f>SUMIFS(Table_heating_cooling_pronvicial_averages[Average_HDD],Table_heating_cooling_pronvicial_averages[Date],HDD!$B299,Table_heating_cooling_pronvicial_averages[Region],HDD!F$8)</f>
        <v>561.63932952113623</v>
      </c>
      <c r="G299" s="13">
        <f>SUMIFS(heating_cooling_degree_days!$F:$F,heating_cooling_degree_days!$A:$A,HDD!$B299,heating_cooling_degree_days!$C:$C,G$4)</f>
        <v>695.2</v>
      </c>
      <c r="H299" s="13">
        <f>SUMIFS(heating_cooling_degree_days!$F:$F,heating_cooling_degree_days!$A:$A,HDD!$B299,heating_cooling_degree_days!$C:$C,H$4)</f>
        <v>689.3</v>
      </c>
      <c r="I299" s="18">
        <f>SUMIFS(Table_heating_cooling_pronvicial_averages[Average_HDD],Table_heating_cooling_pronvicial_averages[Date],HDD!$B299,Table_heating_cooling_pronvicial_averages[Region],HDD!I$8)</f>
        <v>691.99139538228667</v>
      </c>
      <c r="J299" s="13">
        <f>SUMIFS(heating_cooling_degree_days!$F:$F,heating_cooling_degree_days!$A:$A,HDD!$B299,heating_cooling_degree_days!$C:$C,J$4)</f>
        <v>740.8</v>
      </c>
      <c r="K299" s="13">
        <f>SUMIFS(heating_cooling_degree_days!$F:$F,heating_cooling_degree_days!$A:$A,HDD!$B299,heating_cooling_degree_days!$C:$C,K$4)</f>
        <v>559.20000000000005</v>
      </c>
      <c r="L299" s="13">
        <f>SUMIFS(heating_cooling_degree_days!$F:$F,heating_cooling_degree_days!$A:$A,HDD!$B299,heating_cooling_degree_days!$C:$C,L$4)</f>
        <v>487.3</v>
      </c>
      <c r="M299" s="18">
        <f>SUMIFS(Table_heating_cooling_pronvicial_averages[Average_HDD],Table_heating_cooling_pronvicial_averages[Date],HDD!$B299,Table_heating_cooling_pronvicial_averages[Region],HDD!M$8)</f>
        <v>497.81697983427097</v>
      </c>
      <c r="N299" s="13">
        <f>SUMIFS(heating_cooling_degree_days!$F:$F,heating_cooling_degree_days!$A:$A,HDD!$B299,heating_cooling_degree_days!$C:$C,N$4)</f>
        <v>567.6</v>
      </c>
      <c r="O299" s="13">
        <f>SUMIFS(heating_cooling_degree_days!$F:$F,heating_cooling_degree_days!$A:$A,HDD!$B299,heating_cooling_degree_days!$C:$C,O$4)</f>
        <v>665</v>
      </c>
      <c r="P299" s="13">
        <f>SUMIFS(heating_cooling_degree_days!$F:$F,heating_cooling_degree_days!$A:$A,HDD!$B299,heating_cooling_degree_days!$C:$C,P$4)</f>
        <v>620.20000000000005</v>
      </c>
      <c r="Q299" s="13">
        <f>SUMIFS(heating_cooling_degree_days!$F:$F,heating_cooling_degree_days!$A:$A,HDD!$B299,heating_cooling_degree_days!$C:$C,Q$4)</f>
        <v>656</v>
      </c>
      <c r="R299" s="13">
        <f>SUMIFS(heating_cooling_degree_days!$F:$F,heating_cooling_degree_days!$A:$A,HDD!$B299,heating_cooling_degree_days!$C:$C,R$4)</f>
        <v>630.6</v>
      </c>
      <c r="S299" s="40">
        <f>VLOOKUP(HDD!$B299,Table_heating_cooling_national_average[],3,FALSE)</f>
        <v>521.45082004702886</v>
      </c>
    </row>
    <row r="300" spans="1:19" x14ac:dyDescent="0.2">
      <c r="A300" s="4">
        <f t="shared" si="16"/>
        <v>2004</v>
      </c>
      <c r="B300" s="16">
        <v>38078</v>
      </c>
      <c r="C300" s="13">
        <f>SUMIFS(heating_cooling_degree_days!$F:$F,heating_cooling_degree_days!$A:$A,HDD!$B300,heating_cooling_degree_days!$C:$C,C$4)</f>
        <v>205.7</v>
      </c>
      <c r="D300" s="13">
        <f>SUMIFS(heating_cooling_degree_days!$F:$F,heating_cooling_degree_days!$A:$A,HDD!$B300,heating_cooling_degree_days!$C:$C,D$4)</f>
        <v>391.3</v>
      </c>
      <c r="E300" s="13">
        <f>SUMIFS(heating_cooling_degree_days!$F:$F,heating_cooling_degree_days!$A:$A,HDD!$B300,heating_cooling_degree_days!$C:$C,E$4)</f>
        <v>358</v>
      </c>
      <c r="F300" s="18">
        <f>SUMIFS(Table_heating_cooling_pronvicial_averages[Average_HDD],Table_heating_cooling_pronvicial_averages[Date],HDD!$B300,Table_heating_cooling_pronvicial_averages[Region],HDD!F$8)</f>
        <v>374.37460664969353</v>
      </c>
      <c r="G300" s="13">
        <f>SUMIFS(heating_cooling_degree_days!$F:$F,heating_cooling_degree_days!$A:$A,HDD!$B300,heating_cooling_degree_days!$C:$C,G$4)</f>
        <v>395.6</v>
      </c>
      <c r="H300" s="13">
        <f>SUMIFS(heating_cooling_degree_days!$F:$F,heating_cooling_degree_days!$A:$A,HDD!$B300,heating_cooling_degree_days!$C:$C,H$4)</f>
        <v>386.5</v>
      </c>
      <c r="I300" s="18">
        <f>SUMIFS(Table_heating_cooling_pronvicial_averages[Average_HDD],Table_heating_cooling_pronvicial_averages[Date],HDD!$B300,Table_heating_cooling_pronvicial_averages[Region],HDD!I$8)</f>
        <v>390.65113525064561</v>
      </c>
      <c r="J300" s="13">
        <f>SUMIFS(heating_cooling_degree_days!$F:$F,heating_cooling_degree_days!$A:$A,HDD!$B300,heating_cooling_degree_days!$C:$C,J$4)</f>
        <v>431.8</v>
      </c>
      <c r="K300" s="13">
        <f>SUMIFS(heating_cooling_degree_days!$F:$F,heating_cooling_degree_days!$A:$A,HDD!$B300,heating_cooling_degree_days!$C:$C,K$4)</f>
        <v>377.8</v>
      </c>
      <c r="L300" s="13">
        <f>SUMIFS(heating_cooling_degree_days!$F:$F,heating_cooling_degree_days!$A:$A,HDD!$B300,heating_cooling_degree_days!$C:$C,L$4)</f>
        <v>331.5</v>
      </c>
      <c r="M300" s="18">
        <f>SUMIFS(Table_heating_cooling_pronvicial_averages[Average_HDD],Table_heating_cooling_pronvicial_averages[Date],HDD!$B300,Table_heating_cooling_pronvicial_averages[Region],HDD!M$8)</f>
        <v>338.27240843291719</v>
      </c>
      <c r="N300" s="13">
        <f>SUMIFS(heating_cooling_degree_days!$F:$F,heating_cooling_degree_days!$A:$A,HDD!$B300,heating_cooling_degree_days!$C:$C,N$4)</f>
        <v>361.5</v>
      </c>
      <c r="O300" s="13">
        <f>SUMIFS(heating_cooling_degree_days!$F:$F,heating_cooling_degree_days!$A:$A,HDD!$B300,heating_cooling_degree_days!$C:$C,O$4)</f>
        <v>435.3</v>
      </c>
      <c r="P300" s="13">
        <f>SUMIFS(heating_cooling_degree_days!$F:$F,heating_cooling_degree_days!$A:$A,HDD!$B300,heating_cooling_degree_days!$C:$C,P$4)</f>
        <v>402.3</v>
      </c>
      <c r="Q300" s="13">
        <f>SUMIFS(heating_cooling_degree_days!$F:$F,heating_cooling_degree_days!$A:$A,HDD!$B300,heating_cooling_degree_days!$C:$C,Q$4)</f>
        <v>441.3</v>
      </c>
      <c r="R300" s="13">
        <f>SUMIFS(heating_cooling_degree_days!$F:$F,heating_cooling_degree_days!$A:$A,HDD!$B300,heating_cooling_degree_days!$C:$C,R$4)</f>
        <v>436.8</v>
      </c>
      <c r="S300" s="40">
        <f>VLOOKUP(HDD!$B300,Table_heating_cooling_national_average[],3,FALSE)</f>
        <v>341.44625013035846</v>
      </c>
    </row>
    <row r="301" spans="1:19" x14ac:dyDescent="0.2">
      <c r="A301" s="4">
        <f t="shared" si="16"/>
        <v>2004</v>
      </c>
      <c r="B301" s="16">
        <v>38108</v>
      </c>
      <c r="C301" s="13">
        <f>SUMIFS(heating_cooling_degree_days!$F:$F,heating_cooling_degree_days!$A:$A,HDD!$B301,heating_cooling_degree_days!$C:$C,C$4)</f>
        <v>119.6</v>
      </c>
      <c r="D301" s="13">
        <f>SUMIFS(heating_cooling_degree_days!$F:$F,heating_cooling_degree_days!$A:$A,HDD!$B301,heating_cooling_degree_days!$C:$C,D$4)</f>
        <v>305.89999999999998</v>
      </c>
      <c r="E301" s="13">
        <f>SUMIFS(heating_cooling_degree_days!$F:$F,heating_cooling_degree_days!$A:$A,HDD!$B301,heating_cooling_degree_days!$C:$C,E$4)</f>
        <v>305.8</v>
      </c>
      <c r="F301" s="18">
        <f>SUMIFS(Table_heating_cooling_pronvicial_averages[Average_HDD],Table_heating_cooling_pronvicial_averages[Date],HDD!$B301,Table_heating_cooling_pronvicial_averages[Region],HDD!F$8)</f>
        <v>305.84917299294199</v>
      </c>
      <c r="G301" s="13">
        <f>SUMIFS(heating_cooling_degree_days!$F:$F,heating_cooling_degree_days!$A:$A,HDD!$B301,heating_cooling_degree_days!$C:$C,G$4)</f>
        <v>319.8</v>
      </c>
      <c r="H301" s="13">
        <f>SUMIFS(heating_cooling_degree_days!$F:$F,heating_cooling_degree_days!$A:$A,HDD!$B301,heating_cooling_degree_days!$C:$C,H$4)</f>
        <v>294.2</v>
      </c>
      <c r="I301" s="18">
        <f>SUMIFS(Table_heating_cooling_pronvicial_averages[Average_HDD],Table_heating_cooling_pronvicial_averages[Date],HDD!$B301,Table_heating_cooling_pronvicial_averages[Region],HDD!I$8)</f>
        <v>305.87791894687098</v>
      </c>
      <c r="J301" s="13">
        <f>SUMIFS(heating_cooling_degree_days!$F:$F,heating_cooling_degree_days!$A:$A,HDD!$B301,heating_cooling_degree_days!$C:$C,J$4)</f>
        <v>327.9</v>
      </c>
      <c r="K301" s="13">
        <f>SUMIFS(heating_cooling_degree_days!$F:$F,heating_cooling_degree_days!$A:$A,HDD!$B301,heating_cooling_degree_days!$C:$C,K$4)</f>
        <v>166.2</v>
      </c>
      <c r="L301" s="13">
        <f>SUMIFS(heating_cooling_degree_days!$F:$F,heating_cooling_degree_days!$A:$A,HDD!$B301,heating_cooling_degree_days!$C:$C,L$4)</f>
        <v>158.9</v>
      </c>
      <c r="M301" s="18">
        <f>SUMIFS(Table_heating_cooling_pronvicial_averages[Average_HDD],Table_heating_cooling_pronvicial_averages[Date],HDD!$B301,Table_heating_cooling_pronvicial_averages[Region],HDD!M$8)</f>
        <v>159.96778793866727</v>
      </c>
      <c r="N301" s="13">
        <f>SUMIFS(heating_cooling_degree_days!$F:$F,heating_cooling_degree_days!$A:$A,HDD!$B301,heating_cooling_degree_days!$C:$C,N$4)</f>
        <v>144.9</v>
      </c>
      <c r="O301" s="13">
        <f>SUMIFS(heating_cooling_degree_days!$F:$F,heating_cooling_degree_days!$A:$A,HDD!$B301,heating_cooling_degree_days!$C:$C,O$4)</f>
        <v>299.2</v>
      </c>
      <c r="P301" s="13">
        <f>SUMIFS(heating_cooling_degree_days!$F:$F,heating_cooling_degree_days!$A:$A,HDD!$B301,heating_cooling_degree_days!$C:$C,P$4)</f>
        <v>279.3</v>
      </c>
      <c r="Q301" s="13">
        <f>SUMIFS(heating_cooling_degree_days!$F:$F,heating_cooling_degree_days!$A:$A,HDD!$B301,heating_cooling_degree_days!$C:$C,Q$4)</f>
        <v>292</v>
      </c>
      <c r="R301" s="13">
        <f>SUMIFS(heating_cooling_degree_days!$F:$F,heating_cooling_degree_days!$A:$A,HDD!$B301,heating_cooling_degree_days!$C:$C,R$4)</f>
        <v>368.7</v>
      </c>
      <c r="S301" s="40">
        <f>VLOOKUP(HDD!$B301,Table_heating_cooling_national_average[],3,FALSE)</f>
        <v>187.49498612928943</v>
      </c>
    </row>
    <row r="302" spans="1:19" x14ac:dyDescent="0.2">
      <c r="A302" s="4">
        <f t="shared" si="16"/>
        <v>2004</v>
      </c>
      <c r="B302" s="16">
        <v>38139</v>
      </c>
      <c r="C302" s="13">
        <f>SUMIFS(heating_cooling_degree_days!$F:$F,heating_cooling_degree_days!$A:$A,HDD!$B302,heating_cooling_degree_days!$C:$C,C$4)</f>
        <v>45</v>
      </c>
      <c r="D302" s="13">
        <f>SUMIFS(heating_cooling_degree_days!$F:$F,heating_cooling_degree_days!$A:$A,HDD!$B302,heating_cooling_degree_days!$C:$C,D$4)</f>
        <v>150.69999999999999</v>
      </c>
      <c r="E302" s="13">
        <f>SUMIFS(heating_cooling_degree_days!$F:$F,heating_cooling_degree_days!$A:$A,HDD!$B302,heating_cooling_degree_days!$C:$C,E$4)</f>
        <v>146.5</v>
      </c>
      <c r="F302" s="18">
        <f>SUMIFS(Table_heating_cooling_pronvicial_averages[Average_HDD],Table_heating_cooling_pronvicial_averages[Date],HDD!$B302,Table_heating_cooling_pronvicial_averages[Region],HDD!F$8)</f>
        <v>148.56526570356493</v>
      </c>
      <c r="G302" s="13">
        <f>SUMIFS(heating_cooling_degree_days!$F:$F,heating_cooling_degree_days!$A:$A,HDD!$B302,heating_cooling_degree_days!$C:$C,G$4)</f>
        <v>151.1</v>
      </c>
      <c r="H302" s="13">
        <f>SUMIFS(heating_cooling_degree_days!$F:$F,heating_cooling_degree_days!$A:$A,HDD!$B302,heating_cooling_degree_days!$C:$C,H$4)</f>
        <v>149.5</v>
      </c>
      <c r="I302" s="18">
        <f>SUMIFS(Table_heating_cooling_pronvicial_averages[Average_HDD],Table_heating_cooling_pronvicial_averages[Date],HDD!$B302,Table_heating_cooling_pronvicial_averages[Region],HDD!I$8)</f>
        <v>150.22986993417942</v>
      </c>
      <c r="J302" s="13">
        <f>SUMIFS(heating_cooling_degree_days!$F:$F,heating_cooling_degree_days!$A:$A,HDD!$B302,heating_cooling_degree_days!$C:$C,J$4)</f>
        <v>124.6</v>
      </c>
      <c r="K302" s="13">
        <f>SUMIFS(heating_cooling_degree_days!$F:$F,heating_cooling_degree_days!$A:$A,HDD!$B302,heating_cooling_degree_days!$C:$C,K$4)</f>
        <v>54</v>
      </c>
      <c r="L302" s="13">
        <f>SUMIFS(heating_cooling_degree_days!$F:$F,heating_cooling_degree_days!$A:$A,HDD!$B302,heating_cooling_degree_days!$C:$C,L$4)</f>
        <v>44.2</v>
      </c>
      <c r="M302" s="18">
        <f>SUMIFS(Table_heating_cooling_pronvicial_averages[Average_HDD],Table_heating_cooling_pronvicial_averages[Date],HDD!$B302,Table_heating_cooling_pronvicial_averages[Region],HDD!M$8)</f>
        <v>45.633468739580749</v>
      </c>
      <c r="N302" s="13">
        <f>SUMIFS(heating_cooling_degree_days!$F:$F,heating_cooling_degree_days!$A:$A,HDD!$B302,heating_cooling_degree_days!$C:$C,N$4)</f>
        <v>45.5</v>
      </c>
      <c r="O302" s="13">
        <f>SUMIFS(heating_cooling_degree_days!$F:$F,heating_cooling_degree_days!$A:$A,HDD!$B302,heating_cooling_degree_days!$C:$C,O$4)</f>
        <v>162.4</v>
      </c>
      <c r="P302" s="13">
        <f>SUMIFS(heating_cooling_degree_days!$F:$F,heating_cooling_degree_days!$A:$A,HDD!$B302,heating_cooling_degree_days!$C:$C,P$4)</f>
        <v>123.9</v>
      </c>
      <c r="Q302" s="13">
        <f>SUMIFS(heating_cooling_degree_days!$F:$F,heating_cooling_degree_days!$A:$A,HDD!$B302,heating_cooling_degree_days!$C:$C,Q$4)</f>
        <v>149.1</v>
      </c>
      <c r="R302" s="13">
        <f>SUMIFS(heating_cooling_degree_days!$F:$F,heating_cooling_degree_days!$A:$A,HDD!$B302,heating_cooling_degree_days!$C:$C,R$4)</f>
        <v>254.1</v>
      </c>
      <c r="S302" s="40">
        <f>VLOOKUP(HDD!$B302,Table_heating_cooling_national_average[],3,FALSE)</f>
        <v>71.071445622006465</v>
      </c>
    </row>
    <row r="303" spans="1:19" x14ac:dyDescent="0.2">
      <c r="A303" s="4">
        <f t="shared" si="16"/>
        <v>2004</v>
      </c>
      <c r="B303" s="16">
        <v>38169</v>
      </c>
      <c r="C303" s="13">
        <f>SUMIFS(heating_cooling_degree_days!$F:$F,heating_cooling_degree_days!$A:$A,HDD!$B303,heating_cooling_degree_days!$C:$C,C$4)</f>
        <v>5.2</v>
      </c>
      <c r="D303" s="13">
        <f>SUMIFS(heating_cooling_degree_days!$F:$F,heating_cooling_degree_days!$A:$A,HDD!$B303,heating_cooling_degree_days!$C:$C,D$4)</f>
        <v>83.7</v>
      </c>
      <c r="E303" s="13">
        <f>SUMIFS(heating_cooling_degree_days!$F:$F,heating_cooling_degree_days!$A:$A,HDD!$B303,heating_cooling_degree_days!$C:$C,E$4)</f>
        <v>59</v>
      </c>
      <c r="F303" s="18">
        <f>SUMIFS(Table_heating_cooling_pronvicial_averages[Average_HDD],Table_heating_cooling_pronvicial_averages[Date],HDD!$B303,Table_heating_cooling_pronvicial_averages[Region],HDD!F$8)</f>
        <v>71.145729256679559</v>
      </c>
      <c r="G303" s="13">
        <f>SUMIFS(heating_cooling_degree_days!$F:$F,heating_cooling_degree_days!$A:$A,HDD!$B303,heating_cooling_degree_days!$C:$C,G$4)</f>
        <v>50.9</v>
      </c>
      <c r="H303" s="13">
        <f>SUMIFS(heating_cooling_degree_days!$F:$F,heating_cooling_degree_days!$A:$A,HDD!$B303,heating_cooling_degree_days!$C:$C,H$4)</f>
        <v>59.8</v>
      </c>
      <c r="I303" s="18">
        <f>SUMIFS(Table_heating_cooling_pronvicial_averages[Average_HDD],Table_heating_cooling_pronvicial_averages[Date],HDD!$B303,Table_heating_cooling_pronvicial_averages[Region],HDD!I$8)</f>
        <v>55.740098491126886</v>
      </c>
      <c r="J303" s="13">
        <f>SUMIFS(heating_cooling_degree_days!$F:$F,heating_cooling_degree_days!$A:$A,HDD!$B303,heating_cooling_degree_days!$C:$C,J$4)</f>
        <v>41</v>
      </c>
      <c r="K303" s="13">
        <f>SUMIFS(heating_cooling_degree_days!$F:$F,heating_cooling_degree_days!$A:$A,HDD!$B303,heating_cooling_degree_days!$C:$C,K$4)</f>
        <v>1.8</v>
      </c>
      <c r="L303" s="13">
        <f>SUMIFS(heating_cooling_degree_days!$F:$F,heating_cooling_degree_days!$A:$A,HDD!$B303,heating_cooling_degree_days!$C:$C,L$4)</f>
        <v>3.6</v>
      </c>
      <c r="M303" s="18">
        <f>SUMIFS(Table_heating_cooling_pronvicial_averages[Average_HDD],Table_heating_cooling_pronvicial_averages[Date],HDD!$B303,Table_heating_cooling_pronvicial_averages[Region],HDD!M$8)</f>
        <v>3.3367098233423129</v>
      </c>
      <c r="N303" s="13">
        <f>SUMIFS(heating_cooling_degree_days!$F:$F,heating_cooling_degree_days!$A:$A,HDD!$B303,heating_cooling_degree_days!$C:$C,N$4)</f>
        <v>0.7</v>
      </c>
      <c r="O303" s="13">
        <f>SUMIFS(heating_cooling_degree_days!$F:$F,heating_cooling_degree_days!$A:$A,HDD!$B303,heating_cooling_degree_days!$C:$C,O$4)</f>
        <v>42.1</v>
      </c>
      <c r="P303" s="13">
        <f>SUMIFS(heating_cooling_degree_days!$F:$F,heating_cooling_degree_days!$A:$A,HDD!$B303,heating_cooling_degree_days!$C:$C,P$4)</f>
        <v>21.6</v>
      </c>
      <c r="Q303" s="13">
        <f>SUMIFS(heating_cooling_degree_days!$F:$F,heating_cooling_degree_days!$A:$A,HDD!$B303,heating_cooling_degree_days!$C:$C,Q$4)</f>
        <v>28.8</v>
      </c>
      <c r="R303" s="13">
        <f>SUMIFS(heating_cooling_degree_days!$F:$F,heating_cooling_degree_days!$A:$A,HDD!$B303,heating_cooling_degree_days!$C:$C,R$4)</f>
        <v>83.4</v>
      </c>
      <c r="S303" s="40">
        <f>VLOOKUP(HDD!$B303,Table_heating_cooling_national_average[],3,FALSE)</f>
        <v>15.746470774602647</v>
      </c>
    </row>
    <row r="304" spans="1:19" x14ac:dyDescent="0.2">
      <c r="A304" s="4">
        <f t="shared" si="16"/>
        <v>2004</v>
      </c>
      <c r="B304" s="16">
        <v>38200</v>
      </c>
      <c r="C304" s="13">
        <f>SUMIFS(heating_cooling_degree_days!$F:$F,heating_cooling_degree_days!$A:$A,HDD!$B304,heating_cooling_degree_days!$C:$C,C$4)</f>
        <v>5</v>
      </c>
      <c r="D304" s="13">
        <f>SUMIFS(heating_cooling_degree_days!$F:$F,heating_cooling_degree_days!$A:$A,HDD!$B304,heating_cooling_degree_days!$C:$C,D$4)</f>
        <v>130.69999999999999</v>
      </c>
      <c r="E304" s="13">
        <f>SUMIFS(heating_cooling_degree_days!$F:$F,heating_cooling_degree_days!$A:$A,HDD!$B304,heating_cooling_degree_days!$C:$C,E$4)</f>
        <v>86.1</v>
      </c>
      <c r="F304" s="18">
        <f>SUMIFS(Table_heating_cooling_pronvicial_averages[Average_HDD],Table_heating_cooling_pronvicial_averages[Date],HDD!$B304,Table_heating_cooling_pronvicial_averages[Region],HDD!F$8)</f>
        <v>108.03115485214204</v>
      </c>
      <c r="G304" s="13">
        <f>SUMIFS(heating_cooling_degree_days!$F:$F,heating_cooling_degree_days!$A:$A,HDD!$B304,heating_cooling_degree_days!$C:$C,G$4)</f>
        <v>117.9</v>
      </c>
      <c r="H304" s="13">
        <f>SUMIFS(heating_cooling_degree_days!$F:$F,heating_cooling_degree_days!$A:$A,HDD!$B304,heating_cooling_degree_days!$C:$C,H$4)</f>
        <v>118.4</v>
      </c>
      <c r="I304" s="18">
        <f>SUMIFS(Table_heating_cooling_pronvicial_averages[Average_HDD],Table_heating_cooling_pronvicial_averages[Date],HDD!$B304,Table_heating_cooling_pronvicial_averages[Region],HDD!I$8)</f>
        <v>118.17191564556894</v>
      </c>
      <c r="J304" s="13">
        <f>SUMIFS(heating_cooling_degree_days!$F:$F,heating_cooling_degree_days!$A:$A,HDD!$B304,heating_cooling_degree_days!$C:$C,J$4)</f>
        <v>114.5</v>
      </c>
      <c r="K304" s="13">
        <f>SUMIFS(heating_cooling_degree_days!$F:$F,heating_cooling_degree_days!$A:$A,HDD!$B304,heating_cooling_degree_days!$C:$C,K$4)</f>
        <v>29.8</v>
      </c>
      <c r="L304" s="13">
        <f>SUMIFS(heating_cooling_degree_days!$F:$F,heating_cooling_degree_days!$A:$A,HDD!$B304,heating_cooling_degree_days!$C:$C,L$4)</f>
        <v>12.8</v>
      </c>
      <c r="M304" s="18">
        <f>SUMIFS(Table_heating_cooling_pronvicial_averages[Average_HDD],Table_heating_cooling_pronvicial_averages[Date],HDD!$B304,Table_heating_cooling_pronvicial_averages[Region],HDD!M$8)</f>
        <v>15.286629446211494</v>
      </c>
      <c r="N304" s="13">
        <f>SUMIFS(heating_cooling_degree_days!$F:$F,heating_cooling_degree_days!$A:$A,HDD!$B304,heating_cooling_degree_days!$C:$C,N$4)</f>
        <v>18.399999999999999</v>
      </c>
      <c r="O304" s="13">
        <f>SUMIFS(heating_cooling_degree_days!$F:$F,heating_cooling_degree_days!$A:$A,HDD!$B304,heating_cooling_degree_days!$C:$C,O$4)</f>
        <v>52</v>
      </c>
      <c r="P304" s="13">
        <f>SUMIFS(heating_cooling_degree_days!$F:$F,heating_cooling_degree_days!$A:$A,HDD!$B304,heating_cooling_degree_days!$C:$C,P$4)</f>
        <v>13.2</v>
      </c>
      <c r="Q304" s="13">
        <f>SUMIFS(heating_cooling_degree_days!$F:$F,heating_cooling_degree_days!$A:$A,HDD!$B304,heating_cooling_degree_days!$C:$C,Q$4)</f>
        <v>18.7</v>
      </c>
      <c r="R304" s="13">
        <f>SUMIFS(heating_cooling_degree_days!$F:$F,heating_cooling_degree_days!$A:$A,HDD!$B304,heating_cooling_degree_days!$C:$C,R$4)</f>
        <v>37.700000000000003</v>
      </c>
      <c r="S304" s="40">
        <f>VLOOKUP(HDD!$B304,Table_heating_cooling_national_average[],3,FALSE)</f>
        <v>32.176574798315528</v>
      </c>
    </row>
    <row r="305" spans="1:19" x14ac:dyDescent="0.2">
      <c r="A305" s="4">
        <f t="shared" si="16"/>
        <v>2004</v>
      </c>
      <c r="B305" s="16">
        <v>38231</v>
      </c>
      <c r="C305" s="13">
        <f>SUMIFS(heating_cooling_degree_days!$F:$F,heating_cooling_degree_days!$A:$A,HDD!$B305,heating_cooling_degree_days!$C:$C,C$4)</f>
        <v>106.4</v>
      </c>
      <c r="D305" s="13">
        <f>SUMIFS(heating_cooling_degree_days!$F:$F,heating_cooling_degree_days!$A:$A,HDD!$B305,heating_cooling_degree_days!$C:$C,D$4)</f>
        <v>277.8</v>
      </c>
      <c r="E305" s="13">
        <f>SUMIFS(heating_cooling_degree_days!$F:$F,heating_cooling_degree_days!$A:$A,HDD!$B305,heating_cooling_degree_days!$C:$C,E$4)</f>
        <v>244.5</v>
      </c>
      <c r="F305" s="18">
        <f>SUMIFS(Table_heating_cooling_pronvicial_averages[Average_HDD],Table_heating_cooling_pronvicial_averages[Date],HDD!$B305,Table_heating_cooling_pronvicial_averages[Region],HDD!F$8)</f>
        <v>260.87460664969353</v>
      </c>
      <c r="G305" s="13">
        <f>SUMIFS(heating_cooling_degree_days!$F:$F,heating_cooling_degree_days!$A:$A,HDD!$B305,heating_cooling_degree_days!$C:$C,G$4)</f>
        <v>180.8</v>
      </c>
      <c r="H305" s="13">
        <f>SUMIFS(heating_cooling_degree_days!$F:$F,heating_cooling_degree_days!$A:$A,HDD!$B305,heating_cooling_degree_days!$C:$C,H$4)</f>
        <v>218.5</v>
      </c>
      <c r="I305" s="18">
        <f>SUMIFS(Table_heating_cooling_pronvicial_averages[Average_HDD],Table_heating_cooling_pronvicial_averages[Date],HDD!$B305,Table_heating_cooling_pronvicial_averages[Region],HDD!I$8)</f>
        <v>201.30243967589709</v>
      </c>
      <c r="J305" s="13">
        <f>SUMIFS(heating_cooling_degree_days!$F:$F,heating_cooling_degree_days!$A:$A,HDD!$B305,heating_cooling_degree_days!$C:$C,J$4)</f>
        <v>117</v>
      </c>
      <c r="K305" s="13">
        <f>SUMIFS(heating_cooling_degree_days!$F:$F,heating_cooling_degree_days!$A:$A,HDD!$B305,heating_cooling_degree_days!$C:$C,K$4)</f>
        <v>66.8</v>
      </c>
      <c r="L305" s="13">
        <f>SUMIFS(heating_cooling_degree_days!$F:$F,heating_cooling_degree_days!$A:$A,HDD!$B305,heating_cooling_degree_days!$C:$C,L$4)</f>
        <v>30</v>
      </c>
      <c r="M305" s="18">
        <f>SUMIFS(Table_heating_cooling_pronvicial_averages[Average_HDD],Table_heating_cooling_pronvicial_averages[Date],HDD!$B305,Table_heating_cooling_pronvicial_averages[Region],HDD!M$8)</f>
        <v>35.38282138944605</v>
      </c>
      <c r="N305" s="13">
        <f>SUMIFS(heating_cooling_degree_days!$F:$F,heating_cooling_degree_days!$A:$A,HDD!$B305,heating_cooling_degree_days!$C:$C,N$4)</f>
        <v>60.9</v>
      </c>
      <c r="O305" s="13">
        <f>SUMIFS(heating_cooling_degree_days!$F:$F,heating_cooling_degree_days!$A:$A,HDD!$B305,heating_cooling_degree_days!$C:$C,O$4)</f>
        <v>176.1</v>
      </c>
      <c r="P305" s="13">
        <f>SUMIFS(heating_cooling_degree_days!$F:$F,heating_cooling_degree_days!$A:$A,HDD!$B305,heating_cooling_degree_days!$C:$C,P$4)</f>
        <v>124.8</v>
      </c>
      <c r="Q305" s="13">
        <f>SUMIFS(heating_cooling_degree_days!$F:$F,heating_cooling_degree_days!$A:$A,HDD!$B305,heating_cooling_degree_days!$C:$C,Q$4)</f>
        <v>147.69999999999999</v>
      </c>
      <c r="R305" s="13">
        <f>SUMIFS(heating_cooling_degree_days!$F:$F,heating_cooling_degree_days!$A:$A,HDD!$B305,heating_cooling_degree_days!$C:$C,R$4)</f>
        <v>180.7</v>
      </c>
      <c r="S305" s="40">
        <f>VLOOKUP(HDD!$B305,Table_heating_cooling_national_average[],3,FALSE)</f>
        <v>90.636568430947563</v>
      </c>
    </row>
    <row r="306" spans="1:19" x14ac:dyDescent="0.2">
      <c r="A306" s="4">
        <f t="shared" si="16"/>
        <v>2004</v>
      </c>
      <c r="B306" s="16">
        <v>38261</v>
      </c>
      <c r="C306" s="13">
        <f>SUMIFS(heating_cooling_degree_days!$F:$F,heating_cooling_degree_days!$A:$A,HDD!$B306,heating_cooling_degree_days!$C:$C,C$4)</f>
        <v>222.4</v>
      </c>
      <c r="D306" s="13">
        <f>SUMIFS(heating_cooling_degree_days!$F:$F,heating_cooling_degree_days!$A:$A,HDD!$B306,heating_cooling_degree_days!$C:$C,D$4)</f>
        <v>522.5</v>
      </c>
      <c r="E306" s="13">
        <f>SUMIFS(heating_cooling_degree_days!$F:$F,heating_cooling_degree_days!$A:$A,HDD!$B306,heating_cooling_degree_days!$C:$C,E$4)</f>
        <v>433.8</v>
      </c>
      <c r="F306" s="18">
        <f>SUMIFS(Table_heating_cooling_pronvicial_averages[Average_HDD],Table_heating_cooling_pronvicial_averages[Date],HDD!$B306,Table_heating_cooling_pronvicial_averages[Region],HDD!F$8)</f>
        <v>477.41644473957393</v>
      </c>
      <c r="G306" s="13">
        <f>SUMIFS(heating_cooling_degree_days!$F:$F,heating_cooling_degree_days!$A:$A,HDD!$B306,heating_cooling_degree_days!$C:$C,G$4)</f>
        <v>452.4</v>
      </c>
      <c r="H306" s="13">
        <f>SUMIFS(heating_cooling_degree_days!$F:$F,heating_cooling_degree_days!$A:$A,HDD!$B306,heating_cooling_degree_days!$C:$C,H$4)</f>
        <v>455.5</v>
      </c>
      <c r="I306" s="18">
        <f>SUMIFS(Table_heating_cooling_pronvicial_averages[Average_HDD],Table_heating_cooling_pronvicial_averages[Date],HDD!$B306,Table_heating_cooling_pronvicial_averages[Region],HDD!I$8)</f>
        <v>454.0858770025273</v>
      </c>
      <c r="J306" s="13">
        <f>SUMIFS(heating_cooling_degree_days!$F:$F,heating_cooling_degree_days!$A:$A,HDD!$B306,heating_cooling_degree_days!$C:$C,J$4)</f>
        <v>373.5</v>
      </c>
      <c r="K306" s="13">
        <f>SUMIFS(heating_cooling_degree_days!$F:$F,heating_cooling_degree_days!$A:$A,HDD!$B306,heating_cooling_degree_days!$C:$C,K$4)</f>
        <v>287</v>
      </c>
      <c r="L306" s="13">
        <f>SUMIFS(heating_cooling_degree_days!$F:$F,heating_cooling_degree_days!$A:$A,HDD!$B306,heating_cooling_degree_days!$C:$C,L$4)</f>
        <v>226.3</v>
      </c>
      <c r="M306" s="18">
        <f>SUMIFS(Table_heating_cooling_pronvicial_averages[Average_HDD],Table_heating_cooling_pronvicial_averages[Date],HDD!$B306,Table_heating_cooling_pronvicial_averages[Region],HDD!M$8)</f>
        <v>235.17872984617867</v>
      </c>
      <c r="N306" s="13">
        <f>SUMIFS(heating_cooling_degree_days!$F:$F,heating_cooling_degree_days!$A:$A,HDD!$B306,heating_cooling_degree_days!$C:$C,N$4)</f>
        <v>281.8</v>
      </c>
      <c r="O306" s="13">
        <f>SUMIFS(heating_cooling_degree_days!$F:$F,heating_cooling_degree_days!$A:$A,HDD!$B306,heating_cooling_degree_days!$C:$C,O$4)</f>
        <v>307</v>
      </c>
      <c r="P306" s="13">
        <f>SUMIFS(heating_cooling_degree_days!$F:$F,heating_cooling_degree_days!$A:$A,HDD!$B306,heating_cooling_degree_days!$C:$C,P$4)</f>
        <v>249.8</v>
      </c>
      <c r="Q306" s="13">
        <f>SUMIFS(heating_cooling_degree_days!$F:$F,heating_cooling_degree_days!$A:$A,HDD!$B306,heating_cooling_degree_days!$C:$C,Q$4)</f>
        <v>255.6</v>
      </c>
      <c r="R306" s="13">
        <f>SUMIFS(heating_cooling_degree_days!$F:$F,heating_cooling_degree_days!$A:$A,HDD!$B306,heating_cooling_degree_days!$C:$C,R$4)</f>
        <v>303.8</v>
      </c>
      <c r="S306" s="40">
        <f>VLOOKUP(HDD!$B306,Table_heating_cooling_national_average[],3,FALSE)</f>
        <v>284.46940153687478</v>
      </c>
    </row>
    <row r="307" spans="1:19" x14ac:dyDescent="0.2">
      <c r="A307" s="4">
        <f t="shared" si="16"/>
        <v>2004</v>
      </c>
      <c r="B307" s="16">
        <v>38292</v>
      </c>
      <c r="C307" s="13">
        <f>SUMIFS(heating_cooling_degree_days!$F:$F,heating_cooling_degree_days!$A:$A,HDD!$B307,heating_cooling_degree_days!$C:$C,C$4)</f>
        <v>335.1</v>
      </c>
      <c r="D307" s="13">
        <f>SUMIFS(heating_cooling_degree_days!$F:$F,heating_cooling_degree_days!$A:$A,HDD!$B307,heating_cooling_degree_days!$C:$C,D$4)</f>
        <v>573.4</v>
      </c>
      <c r="E307" s="13">
        <f>SUMIFS(heating_cooling_degree_days!$F:$F,heating_cooling_degree_days!$A:$A,HDD!$B307,heating_cooling_degree_days!$C:$C,E$4)</f>
        <v>491.8</v>
      </c>
      <c r="F307" s="18">
        <f>SUMIFS(Table_heating_cooling_pronvicial_averages[Average_HDD],Table_heating_cooling_pronvicial_averages[Date],HDD!$B307,Table_heating_cooling_pronvicial_averages[Region],HDD!F$8)</f>
        <v>531.92516224069027</v>
      </c>
      <c r="G307" s="13">
        <f>SUMIFS(heating_cooling_degree_days!$F:$F,heating_cooling_degree_days!$A:$A,HDD!$B307,heating_cooling_degree_days!$C:$C,G$4)</f>
        <v>581.70000000000005</v>
      </c>
      <c r="H307" s="13">
        <f>SUMIFS(heating_cooling_degree_days!$F:$F,heating_cooling_degree_days!$A:$A,HDD!$B307,heating_cooling_degree_days!$C:$C,H$4)</f>
        <v>596.70000000000005</v>
      </c>
      <c r="I307" s="18">
        <f>SUMIFS(Table_heating_cooling_pronvicial_averages[Average_HDD],Table_heating_cooling_pronvicial_averages[Date],HDD!$B307,Table_heating_cooling_pronvicial_averages[Region],HDD!I$8)</f>
        <v>589.85746936706778</v>
      </c>
      <c r="J307" s="13">
        <f>SUMIFS(heating_cooling_degree_days!$F:$F,heating_cooling_degree_days!$A:$A,HDD!$B307,heating_cooling_degree_days!$C:$C,J$4)</f>
        <v>566.29999999999995</v>
      </c>
      <c r="K307" s="13">
        <f>SUMIFS(heating_cooling_degree_days!$F:$F,heating_cooling_degree_days!$A:$A,HDD!$B307,heating_cooling_degree_days!$C:$C,K$4)</f>
        <v>484.3</v>
      </c>
      <c r="L307" s="13">
        <f>SUMIFS(heating_cooling_degree_days!$F:$F,heating_cooling_degree_days!$A:$A,HDD!$B307,heating_cooling_degree_days!$C:$C,L$4)</f>
        <v>379.1</v>
      </c>
      <c r="M307" s="18">
        <f>SUMIFS(Table_heating_cooling_pronvicial_averages[Average_HDD],Table_heating_cooling_pronvicial_averages[Date],HDD!$B307,Table_heating_cooling_pronvicial_averages[Region],HDD!M$8)</f>
        <v>394.48784810243825</v>
      </c>
      <c r="N307" s="13">
        <f>SUMIFS(heating_cooling_degree_days!$F:$F,heating_cooling_degree_days!$A:$A,HDD!$B307,heating_cooling_degree_days!$C:$C,N$4)</f>
        <v>472.6</v>
      </c>
      <c r="O307" s="13">
        <f>SUMIFS(heating_cooling_degree_days!$F:$F,heating_cooling_degree_days!$A:$A,HDD!$B307,heating_cooling_degree_days!$C:$C,O$4)</f>
        <v>499.8</v>
      </c>
      <c r="P307" s="13">
        <f>SUMIFS(heating_cooling_degree_days!$F:$F,heating_cooling_degree_days!$A:$A,HDD!$B307,heating_cooling_degree_days!$C:$C,P$4)</f>
        <v>459.8</v>
      </c>
      <c r="Q307" s="13">
        <f>SUMIFS(heating_cooling_degree_days!$F:$F,heating_cooling_degree_days!$A:$A,HDD!$B307,heating_cooling_degree_days!$C:$C,Q$4)</f>
        <v>462.1</v>
      </c>
      <c r="R307" s="13">
        <f>SUMIFS(heating_cooling_degree_days!$F:$F,heating_cooling_degree_days!$A:$A,HDD!$B307,heating_cooling_degree_days!$C:$C,R$4)</f>
        <v>438.4</v>
      </c>
      <c r="S307" s="40">
        <f>VLOOKUP(HDD!$B307,Table_heating_cooling_national_average[],3,FALSE)</f>
        <v>437.07102398731013</v>
      </c>
    </row>
    <row r="308" spans="1:19" x14ac:dyDescent="0.2">
      <c r="A308" s="4">
        <f t="shared" si="16"/>
        <v>2004</v>
      </c>
      <c r="B308" s="16">
        <v>38322</v>
      </c>
      <c r="C308" s="13">
        <f>SUMIFS(heating_cooling_degree_days!$F:$F,heating_cooling_degree_days!$A:$A,HDD!$B308,heating_cooling_degree_days!$C:$C,C$4)</f>
        <v>392.8</v>
      </c>
      <c r="D308" s="13">
        <f>SUMIFS(heating_cooling_degree_days!$F:$F,heating_cooling_degree_days!$A:$A,HDD!$B308,heating_cooling_degree_days!$C:$C,D$4)</f>
        <v>858.5</v>
      </c>
      <c r="E308" s="13">
        <f>SUMIFS(heating_cooling_degree_days!$F:$F,heating_cooling_degree_days!$A:$A,HDD!$B308,heating_cooling_degree_days!$C:$C,E$4)</f>
        <v>703.1</v>
      </c>
      <c r="F308" s="18">
        <f>SUMIFS(Table_heating_cooling_pronvicial_averages[Average_HDD],Table_heating_cooling_pronvicial_averages[Date],HDD!$B308,Table_heating_cooling_pronvicial_averages[Region],HDD!F$8)</f>
        <v>779.51483103190299</v>
      </c>
      <c r="G308" s="13">
        <f>SUMIFS(heating_cooling_degree_days!$F:$F,heating_cooling_degree_days!$A:$A,HDD!$B308,heating_cooling_degree_days!$C:$C,G$4)</f>
        <v>881.3</v>
      </c>
      <c r="H308" s="13">
        <f>SUMIFS(heating_cooling_degree_days!$F:$F,heating_cooling_degree_days!$A:$A,HDD!$B308,heating_cooling_degree_days!$C:$C,H$4)</f>
        <v>931.1</v>
      </c>
      <c r="I308" s="18">
        <f>SUMIFS(Table_heating_cooling_pronvicial_averages[Average_HDD],Table_heating_cooling_pronvicial_averages[Date],HDD!$B308,Table_heating_cooling_pronvicial_averages[Region],HDD!I$8)</f>
        <v>908.38279829866519</v>
      </c>
      <c r="J308" s="13">
        <f>SUMIFS(heating_cooling_degree_days!$F:$F,heating_cooling_degree_days!$A:$A,HDD!$B308,heating_cooling_degree_days!$C:$C,J$4)</f>
        <v>1006.9</v>
      </c>
      <c r="K308" s="13">
        <f>SUMIFS(heating_cooling_degree_days!$F:$F,heating_cooling_degree_days!$A:$A,HDD!$B308,heating_cooling_degree_days!$C:$C,K$4)</f>
        <v>814.9</v>
      </c>
      <c r="L308" s="13">
        <f>SUMIFS(heating_cooling_degree_days!$F:$F,heating_cooling_degree_days!$A:$A,HDD!$B308,heating_cooling_degree_days!$C:$C,L$4)</f>
        <v>643.4</v>
      </c>
      <c r="M308" s="18">
        <f>SUMIFS(Table_heating_cooling_pronvicial_averages[Average_HDD],Table_heating_cooling_pronvicial_averages[Date],HDD!$B308,Table_heating_cooling_pronvicial_averages[Region],HDD!M$8)</f>
        <v>668.48570294266301</v>
      </c>
      <c r="N308" s="13">
        <f>SUMIFS(heating_cooling_degree_days!$F:$F,heating_cooling_degree_days!$A:$A,HDD!$B308,heating_cooling_degree_days!$C:$C,N$4)</f>
        <v>787.5</v>
      </c>
      <c r="O308" s="13">
        <f>SUMIFS(heating_cooling_degree_days!$F:$F,heating_cooling_degree_days!$A:$A,HDD!$B308,heating_cooling_degree_days!$C:$C,O$4)</f>
        <v>695.5</v>
      </c>
      <c r="P308" s="13">
        <f>SUMIFS(heating_cooling_degree_days!$F:$F,heating_cooling_degree_days!$A:$A,HDD!$B308,heating_cooling_degree_days!$C:$C,P$4)</f>
        <v>620.20000000000005</v>
      </c>
      <c r="Q308" s="13">
        <f>SUMIFS(heating_cooling_degree_days!$F:$F,heating_cooling_degree_days!$A:$A,HDD!$B308,heating_cooling_degree_days!$C:$C,Q$4)</f>
        <v>653.9</v>
      </c>
      <c r="R308" s="13">
        <f>SUMIFS(heating_cooling_degree_days!$F:$F,heating_cooling_degree_days!$A:$A,HDD!$B308,heating_cooling_degree_days!$C:$C,R$4)</f>
        <v>568.29999999999995</v>
      </c>
      <c r="S308" s="40">
        <f>VLOOKUP(HDD!$B308,Table_heating_cooling_national_average[],3,FALSE)</f>
        <v>689.47097243503003</v>
      </c>
    </row>
    <row r="309" spans="1:19" x14ac:dyDescent="0.2">
      <c r="A309" s="4">
        <f t="shared" si="16"/>
        <v>2005</v>
      </c>
      <c r="B309" s="16">
        <v>38353</v>
      </c>
      <c r="C309" s="13">
        <f>SUMIFS(heating_cooling_degree_days!$F:$F,heating_cooling_degree_days!$A:$A,HDD!$B309,heating_cooling_degree_days!$C:$C,C$4)</f>
        <v>442.9</v>
      </c>
      <c r="D309" s="13">
        <f>SUMIFS(heating_cooling_degree_days!$F:$F,heating_cooling_degree_days!$A:$A,HDD!$B309,heating_cooling_degree_days!$C:$C,D$4)</f>
        <v>998.7</v>
      </c>
      <c r="E309" s="13">
        <f>SUMIFS(heating_cooling_degree_days!$F:$F,heating_cooling_degree_days!$A:$A,HDD!$B309,heating_cooling_degree_days!$C:$C,E$4)</f>
        <v>834.3</v>
      </c>
      <c r="F309" s="18">
        <f>SUMIFS(Table_heating_cooling_pronvicial_averages[Average_HDD],Table_heating_cooling_pronvicial_averages[Date],HDD!$B309,Table_heating_cooling_pronvicial_averages[Region],HDD!F$8)</f>
        <v>914.82589995700562</v>
      </c>
      <c r="G309" s="13">
        <f>SUMIFS(heating_cooling_degree_days!$F:$F,heating_cooling_degree_days!$A:$A,HDD!$B309,heating_cooling_degree_days!$C:$C,G$4)</f>
        <v>1143.5999999999999</v>
      </c>
      <c r="H309" s="13">
        <f>SUMIFS(heating_cooling_degree_days!$F:$F,heating_cooling_degree_days!$A:$A,HDD!$B309,heating_cooling_degree_days!$C:$C,H$4)</f>
        <v>1105.4000000000001</v>
      </c>
      <c r="I309" s="18">
        <f>SUMIFS(Table_heating_cooling_pronvicial_averages[Average_HDD],Table_heating_cooling_pronvicial_averages[Date],HDD!$B309,Table_heating_cooling_pronvicial_averages[Region],HDD!I$8)</f>
        <v>1122.7729414360419</v>
      </c>
      <c r="J309" s="13">
        <f>SUMIFS(heating_cooling_degree_days!$F:$F,heating_cooling_degree_days!$A:$A,HDD!$B309,heating_cooling_degree_days!$C:$C,J$4)</f>
        <v>1163.8</v>
      </c>
      <c r="K309" s="13">
        <f>SUMIFS(heating_cooling_degree_days!$F:$F,heating_cooling_degree_days!$A:$A,HDD!$B309,heating_cooling_degree_days!$C:$C,K$4)</f>
        <v>920.7</v>
      </c>
      <c r="L309" s="13">
        <f>SUMIFS(heating_cooling_degree_days!$F:$F,heating_cooling_degree_days!$A:$A,HDD!$B309,heating_cooling_degree_days!$C:$C,L$4)</f>
        <v>770</v>
      </c>
      <c r="M309" s="18">
        <f>SUMIFS(Table_heating_cooling_pronvicial_averages[Average_HDD],Table_heating_cooling_pronvicial_averages[Date],HDD!$B309,Table_heating_cooling_pronvicial_averages[Region],HDD!M$8)</f>
        <v>791.90464208204048</v>
      </c>
      <c r="N309" s="13">
        <f>SUMIFS(heating_cooling_degree_days!$F:$F,heating_cooling_degree_days!$A:$A,HDD!$B309,heating_cooling_degree_days!$C:$C,N$4)</f>
        <v>898.4</v>
      </c>
      <c r="O309" s="13">
        <f>SUMIFS(heating_cooling_degree_days!$F:$F,heating_cooling_degree_days!$A:$A,HDD!$B309,heating_cooling_degree_days!$C:$C,O$4)</f>
        <v>880.9</v>
      </c>
      <c r="P309" s="13">
        <f>SUMIFS(heating_cooling_degree_days!$F:$F,heating_cooling_degree_days!$A:$A,HDD!$B309,heating_cooling_degree_days!$C:$C,P$4)</f>
        <v>820.8</v>
      </c>
      <c r="Q309" s="13">
        <f>SUMIFS(heating_cooling_degree_days!$F:$F,heating_cooling_degree_days!$A:$A,HDD!$B309,heating_cooling_degree_days!$C:$C,Q$4)</f>
        <v>854.4</v>
      </c>
      <c r="R309" s="13">
        <f>SUMIFS(heating_cooling_degree_days!$F:$F,heating_cooling_degree_days!$A:$A,HDD!$B309,heating_cooling_degree_days!$C:$C,R$4)</f>
        <v>694</v>
      </c>
      <c r="S309" s="40">
        <f>VLOOKUP(HDD!$B309,Table_heating_cooling_national_average[],3,FALSE)</f>
        <v>809.64431293433142</v>
      </c>
    </row>
    <row r="310" spans="1:19" x14ac:dyDescent="0.2">
      <c r="A310" s="4">
        <f t="shared" si="16"/>
        <v>2005</v>
      </c>
      <c r="B310" s="16">
        <v>38384</v>
      </c>
      <c r="C310" s="13">
        <f>SUMIFS(heating_cooling_degree_days!$F:$F,heating_cooling_degree_days!$A:$A,HDD!$B310,heating_cooling_degree_days!$C:$C,C$4)</f>
        <v>383.5</v>
      </c>
      <c r="D310" s="13">
        <f>SUMIFS(heating_cooling_degree_days!$F:$F,heating_cooling_degree_days!$A:$A,HDD!$B310,heating_cooling_degree_days!$C:$C,D$4)</f>
        <v>750.7</v>
      </c>
      <c r="E310" s="13">
        <f>SUMIFS(heating_cooling_degree_days!$F:$F,heating_cooling_degree_days!$A:$A,HDD!$B310,heating_cooling_degree_days!$C:$C,E$4)</f>
        <v>589.9</v>
      </c>
      <c r="F310" s="18">
        <f>SUMIFS(Table_heating_cooling_pronvicial_averages[Average_HDD],Table_heating_cooling_pronvicial_averages[Date],HDD!$B310,Table_heating_cooling_pronvicial_averages[Region],HDD!F$8)</f>
        <v>668.66255908203482</v>
      </c>
      <c r="G310" s="13">
        <f>SUMIFS(heating_cooling_degree_days!$F:$F,heating_cooling_degree_days!$A:$A,HDD!$B310,heating_cooling_degree_days!$C:$C,G$4)</f>
        <v>833.5</v>
      </c>
      <c r="H310" s="13">
        <f>SUMIFS(heating_cooling_degree_days!$F:$F,heating_cooling_degree_days!$A:$A,HDD!$B310,heating_cooling_degree_days!$C:$C,H$4)</f>
        <v>842.6</v>
      </c>
      <c r="I310" s="18">
        <f>SUMIFS(Table_heating_cooling_pronvicial_averages[Average_HDD],Table_heating_cooling_pronvicial_averages[Date],HDD!$B310,Table_heating_cooling_pronvicial_averages[Region],HDD!I$8)</f>
        <v>838.46141971026236</v>
      </c>
      <c r="J310" s="13">
        <f>SUMIFS(heating_cooling_degree_days!$F:$F,heating_cooling_degree_days!$A:$A,HDD!$B310,heating_cooling_degree_days!$C:$C,J$4)</f>
        <v>887.2</v>
      </c>
      <c r="K310" s="13">
        <f>SUMIFS(heating_cooling_degree_days!$F:$F,heating_cooling_degree_days!$A:$A,HDD!$B310,heating_cooling_degree_days!$C:$C,K$4)</f>
        <v>700.6</v>
      </c>
      <c r="L310" s="13">
        <f>SUMIFS(heating_cooling_degree_days!$F:$F,heating_cooling_degree_days!$A:$A,HDD!$B310,heating_cooling_degree_days!$C:$C,L$4)</f>
        <v>616.4</v>
      </c>
      <c r="M310" s="18">
        <f>SUMIFS(Table_heating_cooling_pronvicial_averages[Average_HDD],Table_heating_cooling_pronvicial_averages[Date],HDD!$B310,Table_heating_cooling_pronvicial_averages[Region],HDD!M$8)</f>
        <v>628.63869186003853</v>
      </c>
      <c r="N310" s="13">
        <f>SUMIFS(heating_cooling_degree_days!$F:$F,heating_cooling_degree_days!$A:$A,HDD!$B310,heating_cooling_degree_days!$C:$C,N$4)</f>
        <v>686.7</v>
      </c>
      <c r="O310" s="13">
        <f>SUMIFS(heating_cooling_degree_days!$F:$F,heating_cooling_degree_days!$A:$A,HDD!$B310,heating_cooling_degree_days!$C:$C,O$4)</f>
        <v>678.8</v>
      </c>
      <c r="P310" s="13">
        <f>SUMIFS(heating_cooling_degree_days!$F:$F,heating_cooling_degree_days!$A:$A,HDD!$B310,heating_cooling_degree_days!$C:$C,P$4)</f>
        <v>625.6</v>
      </c>
      <c r="Q310" s="13">
        <f>SUMIFS(heating_cooling_degree_days!$F:$F,heating_cooling_degree_days!$A:$A,HDD!$B310,heating_cooling_degree_days!$C:$C,Q$4)</f>
        <v>698.2</v>
      </c>
      <c r="R310" s="13">
        <f>SUMIFS(heating_cooling_degree_days!$F:$F,heating_cooling_degree_days!$A:$A,HDD!$B310,heating_cooling_degree_days!$C:$C,R$4)</f>
        <v>606.6</v>
      </c>
      <c r="S310" s="40">
        <f>VLOOKUP(HDD!$B310,Table_heating_cooling_national_average[],3,FALSE)</f>
        <v>631.45708345637183</v>
      </c>
    </row>
    <row r="311" spans="1:19" x14ac:dyDescent="0.2">
      <c r="A311" s="4">
        <f t="shared" si="16"/>
        <v>2005</v>
      </c>
      <c r="B311" s="16">
        <v>38412</v>
      </c>
      <c r="C311" s="13">
        <f>SUMIFS(heating_cooling_degree_days!$F:$F,heating_cooling_degree_days!$A:$A,HDD!$B311,heating_cooling_degree_days!$C:$C,C$4)</f>
        <v>298.8</v>
      </c>
      <c r="D311" s="13">
        <f>SUMIFS(heating_cooling_degree_days!$F:$F,heating_cooling_degree_days!$A:$A,HDD!$B311,heating_cooling_degree_days!$C:$C,D$4)</f>
        <v>665.9</v>
      </c>
      <c r="E311" s="13">
        <f>SUMIFS(heating_cooling_degree_days!$F:$F,heating_cooling_degree_days!$A:$A,HDD!$B311,heating_cooling_degree_days!$C:$C,E$4)</f>
        <v>550.29999999999995</v>
      </c>
      <c r="F311" s="18">
        <f>SUMIFS(Table_heating_cooling_pronvicial_averages[Average_HDD],Table_heating_cooling_pronvicial_averages[Date],HDD!$B311,Table_heating_cooling_pronvicial_averages[Region],HDD!F$8)</f>
        <v>606.92283476295529</v>
      </c>
      <c r="G311" s="13">
        <f>SUMIFS(heating_cooling_degree_days!$F:$F,heating_cooling_degree_days!$A:$A,HDD!$B311,heating_cooling_degree_days!$C:$C,G$4)</f>
        <v>726.7</v>
      </c>
      <c r="H311" s="13">
        <f>SUMIFS(heating_cooling_degree_days!$F:$F,heating_cooling_degree_days!$A:$A,HDD!$B311,heating_cooling_degree_days!$C:$C,H$4)</f>
        <v>743.2</v>
      </c>
      <c r="I311" s="18">
        <f>SUMIFS(Table_heating_cooling_pronvicial_averages[Average_HDD],Table_heating_cooling_pronvicial_averages[Date],HDD!$B311,Table_heating_cooling_pronvicial_averages[Region],HDD!I$8)</f>
        <v>735.69598079333286</v>
      </c>
      <c r="J311" s="13">
        <f>SUMIFS(heating_cooling_degree_days!$F:$F,heating_cooling_degree_days!$A:$A,HDD!$B311,heating_cooling_degree_days!$C:$C,J$4)</f>
        <v>808.8</v>
      </c>
      <c r="K311" s="13">
        <f>SUMIFS(heating_cooling_degree_days!$F:$F,heating_cooling_degree_days!$A:$A,HDD!$B311,heating_cooling_degree_days!$C:$C,K$4)</f>
        <v>668.8</v>
      </c>
      <c r="L311" s="13">
        <f>SUMIFS(heating_cooling_degree_days!$F:$F,heating_cooling_degree_days!$A:$A,HDD!$B311,heating_cooling_degree_days!$C:$C,L$4)</f>
        <v>608.6</v>
      </c>
      <c r="M311" s="18">
        <f>SUMIFS(Table_heating_cooling_pronvicial_averages[Average_HDD],Table_heating_cooling_pronvicial_averages[Date],HDD!$B311,Table_heating_cooling_pronvicial_averages[Region],HDD!M$8)</f>
        <v>617.35022862202288</v>
      </c>
      <c r="N311" s="13">
        <f>SUMIFS(heating_cooling_degree_days!$F:$F,heating_cooling_degree_days!$A:$A,HDD!$B311,heating_cooling_degree_days!$C:$C,N$4)</f>
        <v>659.4</v>
      </c>
      <c r="O311" s="13">
        <f>SUMIFS(heating_cooling_degree_days!$F:$F,heating_cooling_degree_days!$A:$A,HDD!$B311,heating_cooling_degree_days!$C:$C,O$4)</f>
        <v>619.1</v>
      </c>
      <c r="P311" s="13">
        <f>SUMIFS(heating_cooling_degree_days!$F:$F,heating_cooling_degree_days!$A:$A,HDD!$B311,heating_cooling_degree_days!$C:$C,P$4)</f>
        <v>607.29999999999995</v>
      </c>
      <c r="Q311" s="13">
        <f>SUMIFS(heating_cooling_degree_days!$F:$F,heating_cooling_degree_days!$A:$A,HDD!$B311,heating_cooling_degree_days!$C:$C,Q$4)</f>
        <v>654</v>
      </c>
      <c r="R311" s="13">
        <f>SUMIFS(heating_cooling_degree_days!$F:$F,heating_cooling_degree_days!$A:$A,HDD!$B311,heating_cooling_degree_days!$C:$C,R$4)</f>
        <v>649.29999999999995</v>
      </c>
      <c r="S311" s="40">
        <f>VLOOKUP(HDD!$B311,Table_heating_cooling_national_average[],3,FALSE)</f>
        <v>595.6948084125579</v>
      </c>
    </row>
    <row r="312" spans="1:19" x14ac:dyDescent="0.2">
      <c r="A312" s="4">
        <f t="shared" si="16"/>
        <v>2005</v>
      </c>
      <c r="B312" s="16">
        <v>38443</v>
      </c>
      <c r="C312" s="13">
        <f>SUMIFS(heating_cooling_degree_days!$F:$F,heating_cooling_degree_days!$A:$A,HDD!$B312,heating_cooling_degree_days!$C:$C,C$4)</f>
        <v>236.3</v>
      </c>
      <c r="D312" s="13">
        <f>SUMIFS(heating_cooling_degree_days!$F:$F,heating_cooling_degree_days!$A:$A,HDD!$B312,heating_cooling_degree_days!$C:$C,D$4)</f>
        <v>369.5</v>
      </c>
      <c r="E312" s="13">
        <f>SUMIFS(heating_cooling_degree_days!$F:$F,heating_cooling_degree_days!$A:$A,HDD!$B312,heating_cooling_degree_days!$C:$C,E$4)</f>
        <v>365</v>
      </c>
      <c r="F312" s="18">
        <f>SUMIFS(Table_heating_cooling_pronvicial_averages[Average_HDD],Table_heating_cooling_pronvicial_averages[Date],HDD!$B312,Table_heating_cooling_pronvicial_averages[Region],HDD!F$8)</f>
        <v>367.20417609371367</v>
      </c>
      <c r="G312" s="13">
        <f>SUMIFS(heating_cooling_degree_days!$F:$F,heating_cooling_degree_days!$A:$A,HDD!$B312,heating_cooling_degree_days!$C:$C,G$4)</f>
        <v>338.5</v>
      </c>
      <c r="H312" s="13">
        <f>SUMIFS(heating_cooling_degree_days!$F:$F,heating_cooling_degree_days!$A:$A,HDD!$B312,heating_cooling_degree_days!$C:$C,H$4)</f>
        <v>349.4</v>
      </c>
      <c r="I312" s="18">
        <f>SUMIFS(Table_heating_cooling_pronvicial_averages[Average_HDD],Table_heating_cooling_pronvicial_averages[Date],HDD!$B312,Table_heating_cooling_pronvicial_averages[Region],HDD!I$8)</f>
        <v>344.44279943317127</v>
      </c>
      <c r="J312" s="13">
        <f>SUMIFS(heating_cooling_degree_days!$F:$F,heating_cooling_degree_days!$A:$A,HDD!$B312,heating_cooling_degree_days!$C:$C,J$4)</f>
        <v>319.5</v>
      </c>
      <c r="K312" s="13">
        <f>SUMIFS(heating_cooling_degree_days!$F:$F,heating_cooling_degree_days!$A:$A,HDD!$B312,heating_cooling_degree_days!$C:$C,K$4)</f>
        <v>324.8</v>
      </c>
      <c r="L312" s="13">
        <f>SUMIFS(heating_cooling_degree_days!$F:$F,heating_cooling_degree_days!$A:$A,HDD!$B312,heating_cooling_degree_days!$C:$C,L$4)</f>
        <v>306.8</v>
      </c>
      <c r="M312" s="18">
        <f>SUMIFS(Table_heating_cooling_pronvicial_averages[Average_HDD],Table_heating_cooling_pronvicial_averages[Date],HDD!$B312,Table_heating_cooling_pronvicial_averages[Region],HDD!M$8)</f>
        <v>309.41634742851181</v>
      </c>
      <c r="N312" s="13">
        <f>SUMIFS(heating_cooling_degree_days!$F:$F,heating_cooling_degree_days!$A:$A,HDD!$B312,heating_cooling_degree_days!$C:$C,N$4)</f>
        <v>308.39999999999998</v>
      </c>
      <c r="O312" s="13">
        <f>SUMIFS(heating_cooling_degree_days!$F:$F,heating_cooling_degree_days!$A:$A,HDD!$B312,heating_cooling_degree_days!$C:$C,O$4)</f>
        <v>411.5</v>
      </c>
      <c r="P312" s="13">
        <f>SUMIFS(heating_cooling_degree_days!$F:$F,heating_cooling_degree_days!$A:$A,HDD!$B312,heating_cooling_degree_days!$C:$C,P$4)</f>
        <v>391.2</v>
      </c>
      <c r="Q312" s="13">
        <f>SUMIFS(heating_cooling_degree_days!$F:$F,heating_cooling_degree_days!$A:$A,HDD!$B312,heating_cooling_degree_days!$C:$C,Q$4)</f>
        <v>406.2</v>
      </c>
      <c r="R312" s="13">
        <f>SUMIFS(heating_cooling_degree_days!$F:$F,heating_cooling_degree_days!$A:$A,HDD!$B312,heating_cooling_degree_days!$C:$C,R$4)</f>
        <v>471.8</v>
      </c>
      <c r="S312" s="40">
        <f>VLOOKUP(HDD!$B312,Table_heating_cooling_national_average[],3,FALSE)</f>
        <v>314.83310794903139</v>
      </c>
    </row>
    <row r="313" spans="1:19" x14ac:dyDescent="0.2">
      <c r="A313" s="4">
        <f t="shared" si="16"/>
        <v>2005</v>
      </c>
      <c r="B313" s="16">
        <v>38473</v>
      </c>
      <c r="C313" s="13">
        <f>SUMIFS(heating_cooling_degree_days!$F:$F,heating_cooling_degree_days!$A:$A,HDD!$B313,heating_cooling_degree_days!$C:$C,C$4)</f>
        <v>115.8</v>
      </c>
      <c r="D313" s="13">
        <f>SUMIFS(heating_cooling_degree_days!$F:$F,heating_cooling_degree_days!$A:$A,HDD!$B313,heating_cooling_degree_days!$C:$C,D$4)</f>
        <v>234.7</v>
      </c>
      <c r="E313" s="13">
        <f>SUMIFS(heating_cooling_degree_days!$F:$F,heating_cooling_degree_days!$A:$A,HDD!$B313,heating_cooling_degree_days!$C:$C,E$4)</f>
        <v>226.7</v>
      </c>
      <c r="F313" s="18">
        <f>SUMIFS(Table_heating_cooling_pronvicial_averages[Average_HDD],Table_heating_cooling_pronvicial_averages[Date],HDD!$B313,Table_heating_cooling_pronvicial_averages[Region],HDD!F$8)</f>
        <v>230.61853527771316</v>
      </c>
      <c r="G313" s="13">
        <f>SUMIFS(heating_cooling_degree_days!$F:$F,heating_cooling_degree_days!$A:$A,HDD!$B313,heating_cooling_degree_days!$C:$C,G$4)</f>
        <v>264.5</v>
      </c>
      <c r="H313" s="13">
        <f>SUMIFS(heating_cooling_degree_days!$F:$F,heating_cooling_degree_days!$A:$A,HDD!$B313,heating_cooling_degree_days!$C:$C,H$4)</f>
        <v>240.6</v>
      </c>
      <c r="I313" s="18">
        <f>SUMIFS(Table_heating_cooling_pronvicial_averages[Average_HDD],Table_heating_cooling_pronvicial_averages[Date],HDD!$B313,Table_heating_cooling_pronvicial_averages[Region],HDD!I$8)</f>
        <v>251.46945812359684</v>
      </c>
      <c r="J313" s="13">
        <f>SUMIFS(heating_cooling_degree_days!$F:$F,heating_cooling_degree_days!$A:$A,HDD!$B313,heating_cooling_degree_days!$C:$C,J$4)</f>
        <v>251.6</v>
      </c>
      <c r="K313" s="13">
        <f>SUMIFS(heating_cooling_degree_days!$F:$F,heating_cooling_degree_days!$A:$A,HDD!$B313,heating_cooling_degree_days!$C:$C,K$4)</f>
        <v>205</v>
      </c>
      <c r="L313" s="13">
        <f>SUMIFS(heating_cooling_degree_days!$F:$F,heating_cooling_degree_days!$A:$A,HDD!$B313,heating_cooling_degree_days!$C:$C,L$4)</f>
        <v>189.4</v>
      </c>
      <c r="M313" s="18">
        <f>SUMIFS(Table_heating_cooling_pronvicial_averages[Average_HDD],Table_heating_cooling_pronvicial_averages[Date],HDD!$B313,Table_heating_cooling_pronvicial_averages[Region],HDD!M$8)</f>
        <v>191.66750110471025</v>
      </c>
      <c r="N313" s="13">
        <f>SUMIFS(heating_cooling_degree_days!$F:$F,heating_cooling_degree_days!$A:$A,HDD!$B313,heating_cooling_degree_days!$C:$C,N$4)</f>
        <v>190.3</v>
      </c>
      <c r="O313" s="13">
        <f>SUMIFS(heating_cooling_degree_days!$F:$F,heating_cooling_degree_days!$A:$A,HDD!$B313,heating_cooling_degree_days!$C:$C,O$4)</f>
        <v>292.7</v>
      </c>
      <c r="P313" s="13">
        <f>SUMIFS(heating_cooling_degree_days!$F:$F,heating_cooling_degree_days!$A:$A,HDD!$B313,heating_cooling_degree_days!$C:$C,P$4)</f>
        <v>298.7</v>
      </c>
      <c r="Q313" s="13">
        <f>SUMIFS(heating_cooling_degree_days!$F:$F,heating_cooling_degree_days!$A:$A,HDD!$B313,heating_cooling_degree_days!$C:$C,Q$4)</f>
        <v>314.39999999999998</v>
      </c>
      <c r="R313" s="13">
        <f>SUMIFS(heating_cooling_degree_days!$F:$F,heating_cooling_degree_days!$A:$A,HDD!$B313,heating_cooling_degree_days!$C:$C,R$4)</f>
        <v>377.7</v>
      </c>
      <c r="S313" s="40">
        <f>VLOOKUP(HDD!$B313,Table_heating_cooling_national_average[],3,FALSE)</f>
        <v>198.49109647857395</v>
      </c>
    </row>
    <row r="314" spans="1:19" x14ac:dyDescent="0.2">
      <c r="A314" s="4">
        <f t="shared" si="16"/>
        <v>2005</v>
      </c>
      <c r="B314" s="16">
        <v>38504</v>
      </c>
      <c r="C314" s="13">
        <f>SUMIFS(heating_cooling_degree_days!$F:$F,heating_cooling_degree_days!$A:$A,HDD!$B314,heating_cooling_degree_days!$C:$C,C$4)</f>
        <v>75</v>
      </c>
      <c r="D314" s="13">
        <f>SUMIFS(heating_cooling_degree_days!$F:$F,heating_cooling_degree_days!$A:$A,HDD!$B314,heating_cooling_degree_days!$C:$C,D$4)</f>
        <v>128.1</v>
      </c>
      <c r="E314" s="13">
        <f>SUMIFS(heating_cooling_degree_days!$F:$F,heating_cooling_degree_days!$A:$A,HDD!$B314,heating_cooling_degree_days!$C:$C,E$4)</f>
        <v>169.9</v>
      </c>
      <c r="F314" s="18">
        <f>SUMIFS(Table_heating_cooling_pronvicial_averages[Average_HDD],Table_heating_cooling_pronvicial_averages[Date],HDD!$B314,Table_heating_cooling_pronvicial_averages[Region],HDD!F$8)</f>
        <v>149.42565317394869</v>
      </c>
      <c r="G314" s="13">
        <f>SUMIFS(heating_cooling_degree_days!$F:$F,heating_cooling_degree_days!$A:$A,HDD!$B314,heating_cooling_degree_days!$C:$C,G$4)</f>
        <v>75.3</v>
      </c>
      <c r="H314" s="13">
        <f>SUMIFS(heating_cooling_degree_days!$F:$F,heating_cooling_degree_days!$A:$A,HDD!$B314,heating_cooling_degree_days!$C:$C,H$4)</f>
        <v>113</v>
      </c>
      <c r="I314" s="18">
        <f>SUMIFS(Table_heating_cooling_pronvicial_averages[Average_HDD],Table_heating_cooling_pronvicial_averages[Date],HDD!$B314,Table_heating_cooling_pronvicial_averages[Region],HDD!I$8)</f>
        <v>95.854453085372313</v>
      </c>
      <c r="J314" s="13">
        <f>SUMIFS(heating_cooling_degree_days!$F:$F,heating_cooling_degree_days!$A:$A,HDD!$B314,heating_cooling_degree_days!$C:$C,J$4)</f>
        <v>51.5</v>
      </c>
      <c r="K314" s="13">
        <f>SUMIFS(heating_cooling_degree_days!$F:$F,heating_cooling_degree_days!$A:$A,HDD!$B314,heating_cooling_degree_days!$C:$C,K$4)</f>
        <v>16.100000000000001</v>
      </c>
      <c r="L314" s="13">
        <f>SUMIFS(heating_cooling_degree_days!$F:$F,heating_cooling_degree_days!$A:$A,HDD!$B314,heating_cooling_degree_days!$C:$C,L$4)</f>
        <v>8.9</v>
      </c>
      <c r="M314" s="18">
        <f>SUMIFS(Table_heating_cooling_pronvicial_averages[Average_HDD],Table_heating_cooling_pronvicial_averages[Date],HDD!$B314,Table_heating_cooling_pronvicial_averages[Region],HDD!M$8)</f>
        <v>9.9465389714047205</v>
      </c>
      <c r="N314" s="13">
        <f>SUMIFS(heating_cooling_degree_days!$F:$F,heating_cooling_degree_days!$A:$A,HDD!$B314,heating_cooling_degree_days!$C:$C,N$4)</f>
        <v>16.2</v>
      </c>
      <c r="O314" s="13">
        <f>SUMIFS(heating_cooling_degree_days!$F:$F,heating_cooling_degree_days!$A:$A,HDD!$B314,heating_cooling_degree_days!$C:$C,O$4)</f>
        <v>133.4</v>
      </c>
      <c r="P314" s="13">
        <f>SUMIFS(heating_cooling_degree_days!$F:$F,heating_cooling_degree_days!$A:$A,HDD!$B314,heating_cooling_degree_days!$C:$C,P$4)</f>
        <v>93.7</v>
      </c>
      <c r="Q314" s="13">
        <f>SUMIFS(heating_cooling_degree_days!$F:$F,heating_cooling_degree_days!$A:$A,HDD!$B314,heating_cooling_degree_days!$C:$C,Q$4)</f>
        <v>117.3</v>
      </c>
      <c r="R314" s="13">
        <f>SUMIFS(heating_cooling_degree_days!$F:$F,heating_cooling_degree_days!$A:$A,HDD!$B314,heating_cooling_degree_days!$C:$C,R$4)</f>
        <v>238.6</v>
      </c>
      <c r="S314" s="40">
        <f>VLOOKUP(HDD!$B314,Table_heating_cooling_national_average[],3,FALSE)</f>
        <v>47.949292622470637</v>
      </c>
    </row>
    <row r="315" spans="1:19" x14ac:dyDescent="0.2">
      <c r="A315" s="4">
        <f t="shared" si="16"/>
        <v>2005</v>
      </c>
      <c r="B315" s="16">
        <v>38534</v>
      </c>
      <c r="C315" s="13">
        <f>SUMIFS(heating_cooling_degree_days!$F:$F,heating_cooling_degree_days!$A:$A,HDD!$B315,heating_cooling_degree_days!$C:$C,C$4)</f>
        <v>16.100000000000001</v>
      </c>
      <c r="D315" s="13">
        <f>SUMIFS(heating_cooling_degree_days!$F:$F,heating_cooling_degree_days!$A:$A,HDD!$B315,heating_cooling_degree_days!$C:$C,D$4)</f>
        <v>81.3</v>
      </c>
      <c r="E315" s="13">
        <f>SUMIFS(heating_cooling_degree_days!$F:$F,heating_cooling_degree_days!$A:$A,HDD!$B315,heating_cooling_degree_days!$C:$C,E$4)</f>
        <v>58.4</v>
      </c>
      <c r="F315" s="18">
        <f>SUMIFS(Table_heating_cooling_pronvicial_averages[Average_HDD],Table_heating_cooling_pronvicial_averages[Date],HDD!$B315,Table_heating_cooling_pronvicial_averages[Region],HDD!F$8)</f>
        <v>69.616807232453951</v>
      </c>
      <c r="G315" s="13">
        <f>SUMIFS(heating_cooling_degree_days!$F:$F,heating_cooling_degree_days!$A:$A,HDD!$B315,heating_cooling_degree_days!$C:$C,G$4)</f>
        <v>38.5</v>
      </c>
      <c r="H315" s="13">
        <f>SUMIFS(heating_cooling_degree_days!$F:$F,heating_cooling_degree_days!$A:$A,HDD!$B315,heating_cooling_degree_days!$C:$C,H$4)</f>
        <v>46.9</v>
      </c>
      <c r="I315" s="18">
        <f>SUMIFS(Table_heating_cooling_pronvicial_averages[Average_HDD],Table_heating_cooling_pronvicial_averages[Date],HDD!$B315,Table_heating_cooling_pronvicial_averages[Region],HDD!I$8)</f>
        <v>43.079772040242105</v>
      </c>
      <c r="J315" s="13">
        <f>SUMIFS(heating_cooling_degree_days!$F:$F,heating_cooling_degree_days!$A:$A,HDD!$B315,heating_cooling_degree_days!$C:$C,J$4)</f>
        <v>26.4</v>
      </c>
      <c r="K315" s="13">
        <f>SUMIFS(heating_cooling_degree_days!$F:$F,heating_cooling_degree_days!$A:$A,HDD!$B315,heating_cooling_degree_days!$C:$C,K$4)</f>
        <v>2.9</v>
      </c>
      <c r="L315" s="13">
        <f>SUMIFS(heating_cooling_degree_days!$F:$F,heating_cooling_degree_days!$A:$A,HDD!$B315,heating_cooling_degree_days!$C:$C,L$4)</f>
        <v>0</v>
      </c>
      <c r="M315" s="18">
        <f>SUMIFS(Table_heating_cooling_pronvicial_averages[Average_HDD],Table_heating_cooling_pronvicial_averages[Date],HDD!$B315,Table_heating_cooling_pronvicial_averages[Region],HDD!M$8)</f>
        <v>0.42152264126023381</v>
      </c>
      <c r="N315" s="13">
        <f>SUMIFS(heating_cooling_degree_days!$F:$F,heating_cooling_degree_days!$A:$A,HDD!$B315,heating_cooling_degree_days!$C:$C,N$4)</f>
        <v>2.7</v>
      </c>
      <c r="O315" s="13">
        <f>SUMIFS(heating_cooling_degree_days!$F:$F,heating_cooling_degree_days!$A:$A,HDD!$B315,heating_cooling_degree_days!$C:$C,O$4)</f>
        <v>58.1</v>
      </c>
      <c r="P315" s="13">
        <f>SUMIFS(heating_cooling_degree_days!$F:$F,heating_cooling_degree_days!$A:$A,HDD!$B315,heating_cooling_degree_days!$C:$C,P$4)</f>
        <v>17.8</v>
      </c>
      <c r="Q315" s="13">
        <f>SUMIFS(heating_cooling_degree_days!$F:$F,heating_cooling_degree_days!$A:$A,HDD!$B315,heating_cooling_degree_days!$C:$C,Q$4)</f>
        <v>29.5</v>
      </c>
      <c r="R315" s="13">
        <f>SUMIFS(heating_cooling_degree_days!$F:$F,heating_cooling_degree_days!$A:$A,HDD!$B315,heating_cooling_degree_days!$C:$C,R$4)</f>
        <v>39.799999999999997</v>
      </c>
      <c r="S315" s="40">
        <f>VLOOKUP(HDD!$B315,Table_heating_cooling_national_average[],3,FALSE)</f>
        <v>15.034019430517075</v>
      </c>
    </row>
    <row r="316" spans="1:19" x14ac:dyDescent="0.2">
      <c r="A316" s="4">
        <f t="shared" si="16"/>
        <v>2005</v>
      </c>
      <c r="B316" s="16">
        <v>38565</v>
      </c>
      <c r="C316" s="13">
        <f>SUMIFS(heating_cooling_degree_days!$F:$F,heating_cooling_degree_days!$A:$A,HDD!$B316,heating_cooling_degree_days!$C:$C,C$4)</f>
        <v>5</v>
      </c>
      <c r="D316" s="13">
        <f>SUMIFS(heating_cooling_degree_days!$F:$F,heating_cooling_degree_days!$A:$A,HDD!$B316,heating_cooling_degree_days!$C:$C,D$4)</f>
        <v>156.6</v>
      </c>
      <c r="E316" s="13">
        <f>SUMIFS(heating_cooling_degree_days!$F:$F,heating_cooling_degree_days!$A:$A,HDD!$B316,heating_cooling_degree_days!$C:$C,E$4)</f>
        <v>137.5</v>
      </c>
      <c r="F316" s="18">
        <f>SUMIFS(Table_heating_cooling_pronvicial_averages[Average_HDD],Table_heating_cooling_pronvicial_averages[Date],HDD!$B316,Table_heating_cooling_pronvicial_averages[Region],HDD!F$8)</f>
        <v>146.85550297554019</v>
      </c>
      <c r="G316" s="13">
        <f>SUMIFS(heating_cooling_degree_days!$F:$F,heating_cooling_degree_days!$A:$A,HDD!$B316,heating_cooling_degree_days!$C:$C,G$4)</f>
        <v>74.599999999999994</v>
      </c>
      <c r="H316" s="13">
        <f>SUMIFS(heating_cooling_degree_days!$F:$F,heating_cooling_degree_days!$A:$A,HDD!$B316,heating_cooling_degree_days!$C:$C,H$4)</f>
        <v>98.9</v>
      </c>
      <c r="I316" s="18">
        <f>SUMIFS(Table_heating_cooling_pronvicial_averages[Average_HDD],Table_heating_cooling_pronvicial_averages[Date],HDD!$B316,Table_heating_cooling_pronvicial_averages[Region],HDD!I$8)</f>
        <v>87.848626259271825</v>
      </c>
      <c r="J316" s="13">
        <f>SUMIFS(heating_cooling_degree_days!$F:$F,heating_cooling_degree_days!$A:$A,HDD!$B316,heating_cooling_degree_days!$C:$C,J$4)</f>
        <v>39.4</v>
      </c>
      <c r="K316" s="13">
        <f>SUMIFS(heating_cooling_degree_days!$F:$F,heating_cooling_degree_days!$A:$A,HDD!$B316,heating_cooling_degree_days!$C:$C,K$4)</f>
        <v>8.4</v>
      </c>
      <c r="L316" s="13">
        <f>SUMIFS(heating_cooling_degree_days!$F:$F,heating_cooling_degree_days!$A:$A,HDD!$B316,heating_cooling_degree_days!$C:$C,L$4)</f>
        <v>0.2</v>
      </c>
      <c r="M316" s="18">
        <f>SUMIFS(Table_heating_cooling_pronvicial_averages[Average_HDD],Table_heating_cooling_pronvicial_averages[Date],HDD!$B316,Table_heating_cooling_pronvicial_averages[Region],HDD!M$8)</f>
        <v>1.3918916063220406</v>
      </c>
      <c r="N316" s="13">
        <f>SUMIFS(heating_cooling_degree_days!$F:$F,heating_cooling_degree_days!$A:$A,HDD!$B316,heating_cooling_degree_days!$C:$C,N$4)</f>
        <v>6.2</v>
      </c>
      <c r="O316" s="13">
        <f>SUMIFS(heating_cooling_degree_days!$F:$F,heating_cooling_degree_days!$A:$A,HDD!$B316,heating_cooling_degree_days!$C:$C,O$4)</f>
        <v>41.2</v>
      </c>
      <c r="P316" s="13">
        <f>SUMIFS(heating_cooling_degree_days!$F:$F,heating_cooling_degree_days!$A:$A,HDD!$B316,heating_cooling_degree_days!$C:$C,P$4)</f>
        <v>12.8</v>
      </c>
      <c r="Q316" s="13">
        <f>SUMIFS(heating_cooling_degree_days!$F:$F,heating_cooling_degree_days!$A:$A,HDD!$B316,heating_cooling_degree_days!$C:$C,Q$4)</f>
        <v>16.5</v>
      </c>
      <c r="R316" s="13">
        <f>SUMIFS(heating_cooling_degree_days!$F:$F,heating_cooling_degree_days!$A:$A,HDD!$B316,heating_cooling_degree_days!$C:$C,R$4)</f>
        <v>51.2</v>
      </c>
      <c r="S316" s="40">
        <f>VLOOKUP(HDD!$B316,Table_heating_cooling_national_average[],3,FALSE)</f>
        <v>24.219916212401593</v>
      </c>
    </row>
    <row r="317" spans="1:19" x14ac:dyDescent="0.2">
      <c r="A317" s="4">
        <f t="shared" si="16"/>
        <v>2005</v>
      </c>
      <c r="B317" s="16">
        <v>38596</v>
      </c>
      <c r="C317" s="13">
        <f>SUMIFS(heating_cooling_degree_days!$F:$F,heating_cooling_degree_days!$A:$A,HDD!$B317,heating_cooling_degree_days!$C:$C,C$4)</f>
        <v>100.3</v>
      </c>
      <c r="D317" s="13">
        <f>SUMIFS(heating_cooling_degree_days!$F:$F,heating_cooling_degree_days!$A:$A,HDD!$B317,heating_cooling_degree_days!$C:$C,D$4)</f>
        <v>272.2</v>
      </c>
      <c r="E317" s="13">
        <f>SUMIFS(heating_cooling_degree_days!$F:$F,heating_cooling_degree_days!$A:$A,HDD!$B317,heating_cooling_degree_days!$C:$C,E$4)</f>
        <v>257.10000000000002</v>
      </c>
      <c r="F317" s="18">
        <f>SUMIFS(Table_heating_cooling_pronvicial_averages[Average_HDD],Table_heating_cooling_pronvicial_averages[Date],HDD!$B317,Table_heating_cooling_pronvicial_averages[Region],HDD!F$8)</f>
        <v>264.49623533668364</v>
      </c>
      <c r="G317" s="13">
        <f>SUMIFS(heating_cooling_degree_days!$F:$F,heating_cooling_degree_days!$A:$A,HDD!$B317,heating_cooling_degree_days!$C:$C,G$4)</f>
        <v>176</v>
      </c>
      <c r="H317" s="13">
        <f>SUMIFS(heating_cooling_degree_days!$F:$F,heating_cooling_degree_days!$A:$A,HDD!$B317,heating_cooling_degree_days!$C:$C,H$4)</f>
        <v>202.6</v>
      </c>
      <c r="I317" s="18">
        <f>SUMIFS(Table_heating_cooling_pronvicial_averages[Average_HDD],Table_heating_cooling_pronvicial_averages[Date],HDD!$B317,Table_heating_cooling_pronvicial_averages[Region],HDD!I$8)</f>
        <v>190.50261146076667</v>
      </c>
      <c r="J317" s="13">
        <f>SUMIFS(heating_cooling_degree_days!$F:$F,heating_cooling_degree_days!$A:$A,HDD!$B317,heating_cooling_degree_days!$C:$C,J$4)</f>
        <v>130.1</v>
      </c>
      <c r="K317" s="13">
        <f>SUMIFS(heating_cooling_degree_days!$F:$F,heating_cooling_degree_days!$A:$A,HDD!$B317,heating_cooling_degree_days!$C:$C,K$4)</f>
        <v>59.2</v>
      </c>
      <c r="L317" s="13">
        <f>SUMIFS(heating_cooling_degree_days!$F:$F,heating_cooling_degree_days!$A:$A,HDD!$B317,heating_cooling_degree_days!$C:$C,L$4)</f>
        <v>22.6</v>
      </c>
      <c r="M317" s="18">
        <f>SUMIFS(Table_heating_cooling_pronvicial_averages[Average_HDD],Table_heating_cooling_pronvicial_averages[Date],HDD!$B317,Table_heating_cooling_pronvicial_averages[Region],HDD!M$8)</f>
        <v>27.919906437973989</v>
      </c>
      <c r="N317" s="13">
        <f>SUMIFS(heating_cooling_degree_days!$F:$F,heating_cooling_degree_days!$A:$A,HDD!$B317,heating_cooling_degree_days!$C:$C,N$4)</f>
        <v>54.3</v>
      </c>
      <c r="O317" s="13">
        <f>SUMIFS(heating_cooling_degree_days!$F:$F,heating_cooling_degree_days!$A:$A,HDD!$B317,heating_cooling_degree_days!$C:$C,O$4)</f>
        <v>115.1</v>
      </c>
      <c r="P317" s="13">
        <f>SUMIFS(heating_cooling_degree_days!$F:$F,heating_cooling_degree_days!$A:$A,HDD!$B317,heating_cooling_degree_days!$C:$C,P$4)</f>
        <v>67.099999999999994</v>
      </c>
      <c r="Q317" s="13">
        <f>SUMIFS(heating_cooling_degree_days!$F:$F,heating_cooling_degree_days!$A:$A,HDD!$B317,heating_cooling_degree_days!$C:$C,Q$4)</f>
        <v>81.5</v>
      </c>
      <c r="R317" s="13">
        <f>SUMIFS(heating_cooling_degree_days!$F:$F,heating_cooling_degree_days!$A:$A,HDD!$B317,heating_cooling_degree_days!$C:$C,R$4)</f>
        <v>136.69999999999999</v>
      </c>
      <c r="S317" s="40">
        <f>VLOOKUP(HDD!$B317,Table_heating_cooling_national_average[],3,FALSE)</f>
        <v>81.961488011524864</v>
      </c>
    </row>
    <row r="318" spans="1:19" x14ac:dyDescent="0.2">
      <c r="A318" s="4">
        <f t="shared" si="16"/>
        <v>2005</v>
      </c>
      <c r="B318" s="16">
        <v>38626</v>
      </c>
      <c r="C318" s="13">
        <f>SUMIFS(heating_cooling_degree_days!$F:$F,heating_cooling_degree_days!$A:$A,HDD!$B318,heating_cooling_degree_days!$C:$C,C$4)</f>
        <v>207.9</v>
      </c>
      <c r="D318" s="13">
        <f>SUMIFS(heating_cooling_degree_days!$F:$F,heating_cooling_degree_days!$A:$A,HDD!$B318,heating_cooling_degree_days!$C:$C,D$4)</f>
        <v>420.7</v>
      </c>
      <c r="E318" s="13">
        <f>SUMIFS(heating_cooling_degree_days!$F:$F,heating_cooling_degree_days!$A:$A,HDD!$B318,heating_cooling_degree_days!$C:$C,E$4)</f>
        <v>375.1</v>
      </c>
      <c r="F318" s="18">
        <f>SUMIFS(Table_heating_cooling_pronvicial_averages[Average_HDD],Table_heating_cooling_pronvicial_averages[Date],HDD!$B318,Table_heating_cooling_pronvicial_averages[Region],HDD!F$8)</f>
        <v>397.43565108296508</v>
      </c>
      <c r="G318" s="13">
        <f>SUMIFS(heating_cooling_degree_days!$F:$F,heating_cooling_degree_days!$A:$A,HDD!$B318,heating_cooling_degree_days!$C:$C,G$4)</f>
        <v>395.9</v>
      </c>
      <c r="H318" s="13">
        <f>SUMIFS(heating_cooling_degree_days!$F:$F,heating_cooling_degree_days!$A:$A,HDD!$B318,heating_cooling_degree_days!$C:$C,H$4)</f>
        <v>396.5</v>
      </c>
      <c r="I318" s="18">
        <f>SUMIFS(Table_heating_cooling_pronvicial_averages[Average_HDD],Table_heating_cooling_pronvicial_averages[Date],HDD!$B318,Table_heating_cooling_pronvicial_averages[Region],HDD!I$8)</f>
        <v>396.22712657430299</v>
      </c>
      <c r="J318" s="13">
        <f>SUMIFS(heating_cooling_degree_days!$F:$F,heating_cooling_degree_days!$A:$A,HDD!$B318,heating_cooling_degree_days!$C:$C,J$4)</f>
        <v>344.4</v>
      </c>
      <c r="K318" s="13">
        <f>SUMIFS(heating_cooling_degree_days!$F:$F,heating_cooling_degree_days!$A:$A,HDD!$B318,heating_cooling_degree_days!$C:$C,K$4)</f>
        <v>269.7</v>
      </c>
      <c r="L318" s="13">
        <f>SUMIFS(heating_cooling_degree_days!$F:$F,heating_cooling_degree_days!$A:$A,HDD!$B318,heating_cooling_degree_days!$C:$C,L$4)</f>
        <v>220.2</v>
      </c>
      <c r="M318" s="18">
        <f>SUMIFS(Table_heating_cooling_pronvicial_averages[Average_HDD],Table_heating_cooling_pronvicial_averages[Date],HDD!$B318,Table_heating_cooling_pronvicial_averages[Region],HDD!M$8)</f>
        <v>227.3949554284074</v>
      </c>
      <c r="N318" s="13">
        <f>SUMIFS(heating_cooling_degree_days!$F:$F,heating_cooling_degree_days!$A:$A,HDD!$B318,heating_cooling_degree_days!$C:$C,N$4)</f>
        <v>253.2</v>
      </c>
      <c r="O318" s="13">
        <f>SUMIFS(heating_cooling_degree_days!$F:$F,heating_cooling_degree_days!$A:$A,HDD!$B318,heating_cooling_degree_days!$C:$C,O$4)</f>
        <v>279.8</v>
      </c>
      <c r="P318" s="13">
        <f>SUMIFS(heating_cooling_degree_days!$F:$F,heating_cooling_degree_days!$A:$A,HDD!$B318,heating_cooling_degree_days!$C:$C,P$4)</f>
        <v>226.5</v>
      </c>
      <c r="Q318" s="13">
        <f>SUMIFS(heating_cooling_degree_days!$F:$F,heating_cooling_degree_days!$A:$A,HDD!$B318,heating_cooling_degree_days!$C:$C,Q$4)</f>
        <v>246.9</v>
      </c>
      <c r="R318" s="13">
        <f>SUMIFS(heating_cooling_degree_days!$F:$F,heating_cooling_degree_days!$A:$A,HDD!$B318,heating_cooling_degree_days!$C:$C,R$4)</f>
        <v>309</v>
      </c>
      <c r="S318" s="40">
        <f>VLOOKUP(HDD!$B318,Table_heating_cooling_national_average[],3,FALSE)</f>
        <v>260.60472234151979</v>
      </c>
    </row>
    <row r="319" spans="1:19" x14ac:dyDescent="0.2">
      <c r="A319" s="4">
        <f t="shared" si="16"/>
        <v>2005</v>
      </c>
      <c r="B319" s="16">
        <v>38657</v>
      </c>
      <c r="C319" s="13">
        <f>SUMIFS(heating_cooling_degree_days!$F:$F,heating_cooling_degree_days!$A:$A,HDD!$B319,heating_cooling_degree_days!$C:$C,C$4)</f>
        <v>370.6</v>
      </c>
      <c r="D319" s="13">
        <f>SUMIFS(heating_cooling_degree_days!$F:$F,heating_cooling_degree_days!$A:$A,HDD!$B319,heating_cooling_degree_days!$C:$C,D$4)</f>
        <v>579.20000000000005</v>
      </c>
      <c r="E319" s="13">
        <f>SUMIFS(heating_cooling_degree_days!$F:$F,heating_cooling_degree_days!$A:$A,HDD!$B319,heating_cooling_degree_days!$C:$C,E$4)</f>
        <v>527.9</v>
      </c>
      <c r="F319" s="18">
        <f>SUMIFS(Table_heating_cooling_pronvicial_averages[Average_HDD],Table_heating_cooling_pronvicial_averages[Date],HDD!$B319,Table_heating_cooling_pronvicial_averages[Region],HDD!F$8)</f>
        <v>553.02760746833576</v>
      </c>
      <c r="G319" s="13">
        <f>SUMIFS(heating_cooling_degree_days!$F:$F,heating_cooling_degree_days!$A:$A,HDD!$B319,heating_cooling_degree_days!$C:$C,G$4)</f>
        <v>632.70000000000005</v>
      </c>
      <c r="H319" s="13">
        <f>SUMIFS(heating_cooling_degree_days!$F:$F,heating_cooling_degree_days!$A:$A,HDD!$B319,heating_cooling_degree_days!$C:$C,H$4)</f>
        <v>613.1</v>
      </c>
      <c r="I319" s="18">
        <f>SUMIFS(Table_heating_cooling_pronvicial_averages[Average_HDD],Table_heating_cooling_pronvicial_averages[Date],HDD!$B319,Table_heating_cooling_pronvicial_averages[Region],HDD!I$8)</f>
        <v>622.01386523943506</v>
      </c>
      <c r="J319" s="13">
        <f>SUMIFS(heating_cooling_degree_days!$F:$F,heating_cooling_degree_days!$A:$A,HDD!$B319,heating_cooling_degree_days!$C:$C,J$4)</f>
        <v>627</v>
      </c>
      <c r="K319" s="13">
        <f>SUMIFS(heating_cooling_degree_days!$F:$F,heating_cooling_degree_days!$A:$A,HDD!$B319,heating_cooling_degree_days!$C:$C,K$4)</f>
        <v>484.2</v>
      </c>
      <c r="L319" s="13">
        <f>SUMIFS(heating_cooling_degree_days!$F:$F,heating_cooling_degree_days!$A:$A,HDD!$B319,heating_cooling_degree_days!$C:$C,L$4)</f>
        <v>388.4</v>
      </c>
      <c r="M319" s="18">
        <f>SUMIFS(Table_heating_cooling_pronvicial_averages[Average_HDD],Table_heating_cooling_pronvicial_averages[Date],HDD!$B319,Table_heating_cooling_pronvicial_averages[Region],HDD!M$8)</f>
        <v>402.32478242507949</v>
      </c>
      <c r="N319" s="13">
        <f>SUMIFS(heating_cooling_degree_days!$F:$F,heating_cooling_degree_days!$A:$A,HDD!$B319,heating_cooling_degree_days!$C:$C,N$4)</f>
        <v>454.5</v>
      </c>
      <c r="O319" s="13">
        <f>SUMIFS(heating_cooling_degree_days!$F:$F,heating_cooling_degree_days!$A:$A,HDD!$B319,heating_cooling_degree_days!$C:$C,O$4)</f>
        <v>413.5</v>
      </c>
      <c r="P319" s="13">
        <f>SUMIFS(heating_cooling_degree_days!$F:$F,heating_cooling_degree_days!$A:$A,HDD!$B319,heating_cooling_degree_days!$C:$C,P$4)</f>
        <v>390.8</v>
      </c>
      <c r="Q319" s="13">
        <f>SUMIFS(heating_cooling_degree_days!$F:$F,heating_cooling_degree_days!$A:$A,HDD!$B319,heating_cooling_degree_days!$C:$C,Q$4)</f>
        <v>401.5</v>
      </c>
      <c r="R319" s="13">
        <f>SUMIFS(heating_cooling_degree_days!$F:$F,heating_cooling_degree_days!$A:$A,HDD!$B319,heating_cooling_degree_days!$C:$C,R$4)</f>
        <v>413.6</v>
      </c>
      <c r="S319" s="40">
        <f>VLOOKUP(HDD!$B319,Table_heating_cooling_national_average[],3,FALSE)</f>
        <v>441.19667667386312</v>
      </c>
    </row>
    <row r="320" spans="1:19" x14ac:dyDescent="0.2">
      <c r="A320" s="4">
        <f t="shared" si="16"/>
        <v>2005</v>
      </c>
      <c r="B320" s="16">
        <v>38687</v>
      </c>
      <c r="C320" s="13">
        <f>SUMIFS(heating_cooling_degree_days!$F:$F,heating_cooling_degree_days!$A:$A,HDD!$B320,heating_cooling_degree_days!$C:$C,C$4)</f>
        <v>415.3</v>
      </c>
      <c r="D320" s="13">
        <f>SUMIFS(heating_cooling_degree_days!$F:$F,heating_cooling_degree_days!$A:$A,HDD!$B320,heating_cooling_degree_days!$C:$C,D$4)</f>
        <v>773.9</v>
      </c>
      <c r="E320" s="13">
        <f>SUMIFS(heating_cooling_degree_days!$F:$F,heating_cooling_degree_days!$A:$A,HDD!$B320,heating_cooling_degree_days!$C:$C,E$4)</f>
        <v>693.1</v>
      </c>
      <c r="F320" s="18">
        <f>SUMIFS(Table_heating_cooling_pronvicial_averages[Average_HDD],Table_heating_cooling_pronvicial_averages[Date],HDD!$B320,Table_heating_cooling_pronvicial_averages[Region],HDD!F$8)</f>
        <v>732.67720630490294</v>
      </c>
      <c r="G320" s="13">
        <f>SUMIFS(heating_cooling_degree_days!$F:$F,heating_cooling_degree_days!$A:$A,HDD!$B320,heating_cooling_degree_days!$C:$C,G$4)</f>
        <v>866.9</v>
      </c>
      <c r="H320" s="13">
        <f>SUMIFS(heating_cooling_degree_days!$F:$F,heating_cooling_degree_days!$A:$A,HDD!$B320,heating_cooling_degree_days!$C:$C,H$4)</f>
        <v>840.1</v>
      </c>
      <c r="I320" s="18">
        <f>SUMIFS(Table_heating_cooling_pronvicial_averages[Average_HDD],Table_heating_cooling_pronvicial_averages[Date],HDD!$B320,Table_heating_cooling_pronvicial_averages[Region],HDD!I$8)</f>
        <v>852.28834634779889</v>
      </c>
      <c r="J320" s="13">
        <f>SUMIFS(heating_cooling_degree_days!$F:$F,heating_cooling_degree_days!$A:$A,HDD!$B320,heating_cooling_degree_days!$C:$C,J$4)</f>
        <v>841.2</v>
      </c>
      <c r="K320" s="13">
        <f>SUMIFS(heating_cooling_degree_days!$F:$F,heating_cooling_degree_days!$A:$A,HDD!$B320,heating_cooling_degree_days!$C:$C,K$4)</f>
        <v>762</v>
      </c>
      <c r="L320" s="13">
        <f>SUMIFS(heating_cooling_degree_days!$F:$F,heating_cooling_degree_days!$A:$A,HDD!$B320,heating_cooling_degree_days!$C:$C,L$4)</f>
        <v>665.3</v>
      </c>
      <c r="M320" s="18">
        <f>SUMIFS(Table_heating_cooling_pronvicial_averages[Average_HDD],Table_heating_cooling_pronvicial_averages[Date],HDD!$B320,Table_heating_cooling_pronvicial_averages[Region],HDD!M$8)</f>
        <v>679.35559979650498</v>
      </c>
      <c r="N320" s="13">
        <f>SUMIFS(heating_cooling_degree_days!$F:$F,heating_cooling_degree_days!$A:$A,HDD!$B320,heating_cooling_degree_days!$C:$C,N$4)</f>
        <v>738.3</v>
      </c>
      <c r="O320" s="13">
        <f>SUMIFS(heating_cooling_degree_days!$F:$F,heating_cooling_degree_days!$A:$A,HDD!$B320,heating_cooling_degree_days!$C:$C,O$4)</f>
        <v>678.5</v>
      </c>
      <c r="P320" s="13">
        <f>SUMIFS(heating_cooling_degree_days!$F:$F,heating_cooling_degree_days!$A:$A,HDD!$B320,heating_cooling_degree_days!$C:$C,P$4)</f>
        <v>614.4</v>
      </c>
      <c r="Q320" s="13">
        <f>SUMIFS(heating_cooling_degree_days!$F:$F,heating_cooling_degree_days!$A:$A,HDD!$B320,heating_cooling_degree_days!$C:$C,Q$4)</f>
        <v>628.4</v>
      </c>
      <c r="R320" s="13">
        <f>SUMIFS(heating_cooling_degree_days!$F:$F,heating_cooling_degree_days!$A:$A,HDD!$B320,heating_cooling_degree_days!$C:$C,R$4)</f>
        <v>542.1</v>
      </c>
      <c r="S320" s="40">
        <f>VLOOKUP(HDD!$B320,Table_heating_cooling_national_average[],3,FALSE)</f>
        <v>671.2444930568056</v>
      </c>
    </row>
    <row r="321" spans="1:19" x14ac:dyDescent="0.2">
      <c r="A321" s="4">
        <f t="shared" si="16"/>
        <v>2006</v>
      </c>
      <c r="B321" s="16">
        <v>38718</v>
      </c>
      <c r="C321" s="13">
        <f>SUMIFS(heating_cooling_degree_days!$F:$F,heating_cooling_degree_days!$A:$A,HDD!$B321,heating_cooling_degree_days!$C:$C,C$4)</f>
        <v>362.6</v>
      </c>
      <c r="D321" s="13">
        <f>SUMIFS(heating_cooling_degree_days!$F:$F,heating_cooling_degree_days!$A:$A,HDD!$B321,heating_cooling_degree_days!$C:$C,D$4)</f>
        <v>735</v>
      </c>
      <c r="E321" s="13">
        <f>SUMIFS(heating_cooling_degree_days!$F:$F,heating_cooling_degree_days!$A:$A,HDD!$B321,heating_cooling_degree_days!$C:$C,E$4)</f>
        <v>605.70000000000005</v>
      </c>
      <c r="F321" s="18">
        <f>SUMIFS(Table_heating_cooling_pronvicial_averages[Average_HDD],Table_heating_cooling_pronvicial_averages[Date],HDD!$B321,Table_heating_cooling_pronvicial_averages[Region],HDD!F$8)</f>
        <v>668.8595022908429</v>
      </c>
      <c r="G321" s="13">
        <f>SUMIFS(heating_cooling_degree_days!$F:$F,heating_cooling_degree_days!$A:$A,HDD!$B321,heating_cooling_degree_days!$C:$C,G$4)</f>
        <v>756.8</v>
      </c>
      <c r="H321" s="13">
        <f>SUMIFS(heating_cooling_degree_days!$F:$F,heating_cooling_degree_days!$A:$A,HDD!$B321,heating_cooling_degree_days!$C:$C,H$4)</f>
        <v>813.2</v>
      </c>
      <c r="I321" s="18">
        <f>SUMIFS(Table_heating_cooling_pronvicial_averages[Average_HDD],Table_heating_cooling_pronvicial_averages[Date],HDD!$B321,Table_heating_cooling_pronvicial_averages[Region],HDD!I$8)</f>
        <v>787.59947903499585</v>
      </c>
      <c r="J321" s="13">
        <f>SUMIFS(heating_cooling_degree_days!$F:$F,heating_cooling_degree_days!$A:$A,HDD!$B321,heating_cooling_degree_days!$C:$C,J$4)</f>
        <v>786.6</v>
      </c>
      <c r="K321" s="13">
        <f>SUMIFS(heating_cooling_degree_days!$F:$F,heating_cooling_degree_days!$A:$A,HDD!$B321,heating_cooling_degree_days!$C:$C,K$4)</f>
        <v>733.5</v>
      </c>
      <c r="L321" s="13">
        <f>SUMIFS(heating_cooling_degree_days!$F:$F,heating_cooling_degree_days!$A:$A,HDD!$B321,heating_cooling_degree_days!$C:$C,L$4)</f>
        <v>551.79999999999995</v>
      </c>
      <c r="M321" s="18">
        <f>SUMIFS(Table_heating_cooling_pronvicial_averages[Average_HDD],Table_heating_cooling_pronvicial_averages[Date],HDD!$B321,Table_heating_cooling_pronvicial_averages[Region],HDD!M$8)</f>
        <v>577.94746007902347</v>
      </c>
      <c r="N321" s="13">
        <f>SUMIFS(heating_cooling_degree_days!$F:$F,heating_cooling_degree_days!$A:$A,HDD!$B321,heating_cooling_degree_days!$C:$C,N$4)</f>
        <v>697.4</v>
      </c>
      <c r="O321" s="13">
        <f>SUMIFS(heating_cooling_degree_days!$F:$F,heating_cooling_degree_days!$A:$A,HDD!$B321,heating_cooling_degree_days!$C:$C,O$4)</f>
        <v>657.4</v>
      </c>
      <c r="P321" s="13">
        <f>SUMIFS(heating_cooling_degree_days!$F:$F,heating_cooling_degree_days!$A:$A,HDD!$B321,heating_cooling_degree_days!$C:$C,P$4)</f>
        <v>605.29999999999995</v>
      </c>
      <c r="Q321" s="13">
        <f>SUMIFS(heating_cooling_degree_days!$F:$F,heating_cooling_degree_days!$A:$A,HDD!$B321,heating_cooling_degree_days!$C:$C,Q$4)</f>
        <v>625.70000000000005</v>
      </c>
      <c r="R321" s="13">
        <f>SUMIFS(heating_cooling_degree_days!$F:$F,heating_cooling_degree_days!$A:$A,HDD!$B321,heating_cooling_degree_days!$C:$C,R$4)</f>
        <v>605.4</v>
      </c>
      <c r="S321" s="40">
        <f>VLOOKUP(HDD!$B321,Table_heating_cooling_national_average[],3,FALSE)</f>
        <v>604.73752499022987</v>
      </c>
    </row>
    <row r="322" spans="1:19" x14ac:dyDescent="0.2">
      <c r="A322" s="4">
        <f t="shared" si="16"/>
        <v>2006</v>
      </c>
      <c r="B322" s="16">
        <v>38749</v>
      </c>
      <c r="C322" s="13">
        <f>SUMIFS(heating_cooling_degree_days!$F:$F,heating_cooling_degree_days!$A:$A,HDD!$B322,heating_cooling_degree_days!$C:$C,C$4)</f>
        <v>384.2</v>
      </c>
      <c r="D322" s="13">
        <f>SUMIFS(heating_cooling_degree_days!$F:$F,heating_cooling_degree_days!$A:$A,HDD!$B322,heating_cooling_degree_days!$C:$C,D$4)</f>
        <v>732.8</v>
      </c>
      <c r="E322" s="13">
        <f>SUMIFS(heating_cooling_degree_days!$F:$F,heating_cooling_degree_days!$A:$A,HDD!$B322,heating_cooling_degree_days!$C:$C,E$4)</f>
        <v>660.5</v>
      </c>
      <c r="F322" s="18">
        <f>SUMIFS(Table_heating_cooling_pronvicial_averages[Average_HDD],Table_heating_cooling_pronvicial_averages[Date],HDD!$B322,Table_heating_cooling_pronvicial_averages[Region],HDD!F$8)</f>
        <v>695.81656624615573</v>
      </c>
      <c r="G322" s="13">
        <f>SUMIFS(heating_cooling_degree_days!$F:$F,heating_cooling_degree_days!$A:$A,HDD!$B322,heating_cooling_degree_days!$C:$C,G$4)</f>
        <v>830.7</v>
      </c>
      <c r="H322" s="13">
        <f>SUMIFS(heating_cooling_degree_days!$F:$F,heating_cooling_degree_days!$A:$A,HDD!$B322,heating_cooling_degree_days!$C:$C,H$4)</f>
        <v>859.5</v>
      </c>
      <c r="I322" s="18">
        <f>SUMIFS(Table_heating_cooling_pronvicial_averages[Average_HDD],Table_heating_cooling_pronvicial_averages[Date],HDD!$B322,Table_heating_cooling_pronvicial_averages[Region],HDD!I$8)</f>
        <v>846.42739354978517</v>
      </c>
      <c r="J322" s="13">
        <f>SUMIFS(heating_cooling_degree_days!$F:$F,heating_cooling_degree_days!$A:$A,HDD!$B322,heating_cooling_degree_days!$C:$C,J$4)</f>
        <v>953.1</v>
      </c>
      <c r="K322" s="13">
        <f>SUMIFS(heating_cooling_degree_days!$F:$F,heating_cooling_degree_days!$A:$A,HDD!$B322,heating_cooling_degree_days!$C:$C,K$4)</f>
        <v>720.9</v>
      </c>
      <c r="L322" s="13">
        <f>SUMIFS(heating_cooling_degree_days!$F:$F,heating_cooling_degree_days!$A:$A,HDD!$B322,heating_cooling_degree_days!$C:$C,L$4)</f>
        <v>604.29999999999995</v>
      </c>
      <c r="M322" s="18">
        <f>SUMIFS(Table_heating_cooling_pronvicial_averages[Average_HDD],Table_heating_cooling_pronvicial_averages[Date],HDD!$B322,Table_heating_cooling_pronvicial_averages[Region],HDD!M$8)</f>
        <v>621.07927267591708</v>
      </c>
      <c r="N322" s="13">
        <f>SUMIFS(heating_cooling_degree_days!$F:$F,heating_cooling_degree_days!$A:$A,HDD!$B322,heating_cooling_degree_days!$C:$C,N$4)</f>
        <v>694</v>
      </c>
      <c r="O322" s="13">
        <f>SUMIFS(heating_cooling_degree_days!$F:$F,heating_cooling_degree_days!$A:$A,HDD!$B322,heating_cooling_degree_days!$C:$C,O$4)</f>
        <v>683.4</v>
      </c>
      <c r="P322" s="13">
        <f>SUMIFS(heating_cooling_degree_days!$F:$F,heating_cooling_degree_days!$A:$A,HDD!$B322,heating_cooling_degree_days!$C:$C,P$4)</f>
        <v>646.29999999999995</v>
      </c>
      <c r="Q322" s="13">
        <f>SUMIFS(heating_cooling_degree_days!$F:$F,heating_cooling_degree_days!$A:$A,HDD!$B322,heating_cooling_degree_days!$C:$C,Q$4)</f>
        <v>677.1</v>
      </c>
      <c r="R322" s="13">
        <f>SUMIFS(heating_cooling_degree_days!$F:$F,heating_cooling_degree_days!$A:$A,HDD!$B322,heating_cooling_degree_days!$C:$C,R$4)</f>
        <v>613</v>
      </c>
      <c r="S322" s="40">
        <f>VLOOKUP(HDD!$B322,Table_heating_cooling_national_average[],3,FALSE)</f>
        <v>636.41112696052471</v>
      </c>
    </row>
    <row r="323" spans="1:19" x14ac:dyDescent="0.2">
      <c r="A323" s="4">
        <f t="shared" si="16"/>
        <v>2006</v>
      </c>
      <c r="B323" s="16">
        <v>38777</v>
      </c>
      <c r="C323" s="13">
        <f>SUMIFS(heating_cooling_degree_days!$F:$F,heating_cooling_degree_days!$A:$A,HDD!$B323,heating_cooling_degree_days!$C:$C,C$4)</f>
        <v>355.1</v>
      </c>
      <c r="D323" s="13">
        <f>SUMIFS(heating_cooling_degree_days!$F:$F,heating_cooling_degree_days!$A:$A,HDD!$B323,heating_cooling_degree_days!$C:$C,D$4)</f>
        <v>803.2</v>
      </c>
      <c r="E323" s="13">
        <f>SUMIFS(heating_cooling_degree_days!$F:$F,heating_cooling_degree_days!$A:$A,HDD!$B323,heating_cooling_degree_days!$C:$C,E$4)</f>
        <v>694.5</v>
      </c>
      <c r="F323" s="18">
        <f>SUMIFS(Table_heating_cooling_pronvicial_averages[Average_HDD],Table_heating_cooling_pronvicial_averages[Date],HDD!$B323,Table_heating_cooling_pronvicial_averages[Region],HDD!F$8)</f>
        <v>747.5969675097806</v>
      </c>
      <c r="G323" s="13">
        <f>SUMIFS(heating_cooling_degree_days!$F:$F,heating_cooling_degree_days!$A:$A,HDD!$B323,heating_cooling_degree_days!$C:$C,G$4)</f>
        <v>734.3</v>
      </c>
      <c r="H323" s="13">
        <f>SUMIFS(heating_cooling_degree_days!$F:$F,heating_cooling_degree_days!$A:$A,HDD!$B323,heating_cooling_degree_days!$C:$C,H$4)</f>
        <v>796</v>
      </c>
      <c r="I323" s="18">
        <f>SUMIFS(Table_heating_cooling_pronvicial_averages[Average_HDD],Table_heating_cooling_pronvicial_averages[Date],HDD!$B323,Table_heating_cooling_pronvicial_averages[Region],HDD!I$8)</f>
        <v>767.99375632019928</v>
      </c>
      <c r="J323" s="13">
        <f>SUMIFS(heating_cooling_degree_days!$F:$F,heating_cooling_degree_days!$A:$A,HDD!$B323,heating_cooling_degree_days!$C:$C,J$4)</f>
        <v>748.1</v>
      </c>
      <c r="K323" s="13">
        <f>SUMIFS(heating_cooling_degree_days!$F:$F,heating_cooling_degree_days!$A:$A,HDD!$B323,heating_cooling_degree_days!$C:$C,K$4)</f>
        <v>600.4</v>
      </c>
      <c r="L323" s="13">
        <f>SUMIFS(heating_cooling_degree_days!$F:$F,heating_cooling_degree_days!$A:$A,HDD!$B323,heating_cooling_degree_days!$C:$C,L$4)</f>
        <v>516.6</v>
      </c>
      <c r="M323" s="18">
        <f>SUMIFS(Table_heating_cooling_pronvicial_averages[Average_HDD],Table_heating_cooling_pronvicial_averages[Date],HDD!$B323,Table_heating_cooling_pronvicial_averages[Region],HDD!M$8)</f>
        <v>528.65920283226285</v>
      </c>
      <c r="N323" s="13">
        <f>SUMIFS(heating_cooling_degree_days!$F:$F,heating_cooling_degree_days!$A:$A,HDD!$B323,heating_cooling_degree_days!$C:$C,N$4)</f>
        <v>576.5</v>
      </c>
      <c r="O323" s="13">
        <f>SUMIFS(heating_cooling_degree_days!$F:$F,heating_cooling_degree_days!$A:$A,HDD!$B323,heating_cooling_degree_days!$C:$C,O$4)</f>
        <v>584.70000000000005</v>
      </c>
      <c r="P323" s="13">
        <f>SUMIFS(heating_cooling_degree_days!$F:$F,heating_cooling_degree_days!$A:$A,HDD!$B323,heating_cooling_degree_days!$C:$C,P$4)</f>
        <v>557.29999999999995</v>
      </c>
      <c r="Q323" s="13">
        <f>SUMIFS(heating_cooling_degree_days!$F:$F,heating_cooling_degree_days!$A:$A,HDD!$B323,heating_cooling_degree_days!$C:$C,Q$4)</f>
        <v>594</v>
      </c>
      <c r="R323" s="13">
        <f>SUMIFS(heating_cooling_degree_days!$F:$F,heating_cooling_degree_days!$A:$A,HDD!$B323,heating_cooling_degree_days!$C:$C,R$4)</f>
        <v>615</v>
      </c>
      <c r="S323" s="40">
        <f>VLOOKUP(HDD!$B323,Table_heating_cooling_national_average[],3,FALSE)</f>
        <v>559.36789798534323</v>
      </c>
    </row>
    <row r="324" spans="1:19" x14ac:dyDescent="0.2">
      <c r="A324" s="4">
        <f t="shared" si="16"/>
        <v>2006</v>
      </c>
      <c r="B324" s="16">
        <v>38808</v>
      </c>
      <c r="C324" s="13">
        <f>SUMIFS(heating_cooling_degree_days!$F:$F,heating_cooling_degree_days!$A:$A,HDD!$B324,heating_cooling_degree_days!$C:$C,C$4)</f>
        <v>261.2</v>
      </c>
      <c r="D324" s="13">
        <f>SUMIFS(heating_cooling_degree_days!$F:$F,heating_cooling_degree_days!$A:$A,HDD!$B324,heating_cooling_degree_days!$C:$C,D$4)</f>
        <v>337.4</v>
      </c>
      <c r="E324" s="13">
        <f>SUMIFS(heating_cooling_degree_days!$F:$F,heating_cooling_degree_days!$A:$A,HDD!$B324,heating_cooling_degree_days!$C:$C,E$4)</f>
        <v>336.3</v>
      </c>
      <c r="F324" s="18">
        <f>SUMIFS(Table_heating_cooling_pronvicial_averages[Average_HDD],Table_heating_cooling_pronvicial_averages[Date],HDD!$B324,Table_heating_cooling_pronvicial_averages[Region],HDD!F$8)</f>
        <v>336.83731981840623</v>
      </c>
      <c r="G324" s="13">
        <f>SUMIFS(heating_cooling_degree_days!$F:$F,heating_cooling_degree_days!$A:$A,HDD!$B324,heating_cooling_degree_days!$C:$C,G$4)</f>
        <v>298.5</v>
      </c>
      <c r="H324" s="13">
        <f>SUMIFS(heating_cooling_degree_days!$F:$F,heating_cooling_degree_days!$A:$A,HDD!$B324,heating_cooling_degree_days!$C:$C,H$4)</f>
        <v>301.3</v>
      </c>
      <c r="I324" s="18">
        <f>SUMIFS(Table_heating_cooling_pronvicial_averages[Average_HDD],Table_heating_cooling_pronvicial_averages[Date],HDD!$B324,Table_heating_cooling_pronvicial_averages[Region],HDD!I$8)</f>
        <v>300.02905215067352</v>
      </c>
      <c r="J324" s="13">
        <f>SUMIFS(heating_cooling_degree_days!$F:$F,heating_cooling_degree_days!$A:$A,HDD!$B324,heating_cooling_degree_days!$C:$C,J$4)</f>
        <v>258.8</v>
      </c>
      <c r="K324" s="13">
        <f>SUMIFS(heating_cooling_degree_days!$F:$F,heating_cooling_degree_days!$A:$A,HDD!$B324,heating_cooling_degree_days!$C:$C,K$4)</f>
        <v>321.60000000000002</v>
      </c>
      <c r="L324" s="13">
        <f>SUMIFS(heating_cooling_degree_days!$F:$F,heating_cooling_degree_days!$A:$A,HDD!$B324,heating_cooling_degree_days!$C:$C,L$4)</f>
        <v>293.3</v>
      </c>
      <c r="M324" s="18">
        <f>SUMIFS(Table_heating_cooling_pronvicial_averages[Average_HDD],Table_heating_cooling_pronvicial_averages[Date],HDD!$B324,Table_heating_cooling_pronvicial_averages[Region],HDD!M$8)</f>
        <v>297.37249928583583</v>
      </c>
      <c r="N324" s="13">
        <f>SUMIFS(heating_cooling_degree_days!$F:$F,heating_cooling_degree_days!$A:$A,HDD!$B324,heating_cooling_degree_days!$C:$C,N$4)</f>
        <v>313</v>
      </c>
      <c r="O324" s="13">
        <f>SUMIFS(heating_cooling_degree_days!$F:$F,heating_cooling_degree_days!$A:$A,HDD!$B324,heating_cooling_degree_days!$C:$C,O$4)</f>
        <v>395.2</v>
      </c>
      <c r="P324" s="13">
        <f>SUMIFS(heating_cooling_degree_days!$F:$F,heating_cooling_degree_days!$A:$A,HDD!$B324,heating_cooling_degree_days!$C:$C,P$4)</f>
        <v>380.3</v>
      </c>
      <c r="Q324" s="13">
        <f>SUMIFS(heating_cooling_degree_days!$F:$F,heating_cooling_degree_days!$A:$A,HDD!$B324,heating_cooling_degree_days!$C:$C,Q$4)</f>
        <v>410.9</v>
      </c>
      <c r="R324" s="13">
        <f>SUMIFS(heating_cooling_degree_days!$F:$F,heating_cooling_degree_days!$A:$A,HDD!$B324,heating_cooling_degree_days!$C:$C,R$4)</f>
        <v>451.3</v>
      </c>
      <c r="S324" s="40">
        <f>VLOOKUP(HDD!$B324,Table_heating_cooling_national_average[],3,FALSE)</f>
        <v>306.69967832850153</v>
      </c>
    </row>
    <row r="325" spans="1:19" x14ac:dyDescent="0.2">
      <c r="A325" s="4">
        <f t="shared" si="16"/>
        <v>2006</v>
      </c>
      <c r="B325" s="16">
        <v>38838</v>
      </c>
      <c r="C325" s="13">
        <f>SUMIFS(heating_cooling_degree_days!$F:$F,heating_cooling_degree_days!$A:$A,HDD!$B325,heating_cooling_degree_days!$C:$C,C$4)</f>
        <v>156.6</v>
      </c>
      <c r="D325" s="13">
        <f>SUMIFS(heating_cooling_degree_days!$F:$F,heating_cooling_degree_days!$A:$A,HDD!$B325,heating_cooling_degree_days!$C:$C,D$4)</f>
        <v>206.6</v>
      </c>
      <c r="E325" s="13">
        <f>SUMIFS(heating_cooling_degree_days!$F:$F,heating_cooling_degree_days!$A:$A,HDD!$B325,heating_cooling_degree_days!$C:$C,E$4)</f>
        <v>213.5</v>
      </c>
      <c r="F325" s="18">
        <f>SUMIFS(Table_heating_cooling_pronvicial_averages[Average_HDD],Table_heating_cooling_pronvicial_averages[Date],HDD!$B325,Table_heating_cooling_pronvicial_averages[Region],HDD!F$8)</f>
        <v>210.1295393209063</v>
      </c>
      <c r="G325" s="13">
        <f>SUMIFS(heating_cooling_degree_days!$F:$F,heating_cooling_degree_days!$A:$A,HDD!$B325,heating_cooling_degree_days!$C:$C,G$4)</f>
        <v>203.3</v>
      </c>
      <c r="H325" s="13">
        <f>SUMIFS(heating_cooling_degree_days!$F:$F,heating_cooling_degree_days!$A:$A,HDD!$B325,heating_cooling_degree_days!$C:$C,H$4)</f>
        <v>202.8</v>
      </c>
      <c r="I325" s="18">
        <f>SUMIFS(Table_heating_cooling_pronvicial_averages[Average_HDD],Table_heating_cooling_pronvicial_averages[Date],HDD!$B325,Table_heating_cooling_pronvicial_averages[Region],HDD!I$8)</f>
        <v>203.02695497309404</v>
      </c>
      <c r="J325" s="13">
        <f>SUMIFS(heating_cooling_degree_days!$F:$F,heating_cooling_degree_days!$A:$A,HDD!$B325,heating_cooling_degree_days!$C:$C,J$4)</f>
        <v>196.3</v>
      </c>
      <c r="K325" s="13">
        <f>SUMIFS(heating_cooling_degree_days!$F:$F,heating_cooling_degree_days!$A:$A,HDD!$B325,heating_cooling_degree_days!$C:$C,K$4)</f>
        <v>128.19999999999999</v>
      </c>
      <c r="L325" s="13">
        <f>SUMIFS(heating_cooling_degree_days!$F:$F,heating_cooling_degree_days!$A:$A,HDD!$B325,heating_cooling_degree_days!$C:$C,L$4)</f>
        <v>136.9</v>
      </c>
      <c r="M325" s="18">
        <f>SUMIFS(Table_heating_cooling_pronvicial_averages[Average_HDD],Table_heating_cooling_pronvicial_averages[Date],HDD!$B325,Table_heating_cooling_pronvicial_averages[Region],HDD!M$8)</f>
        <v>135.64803025488442</v>
      </c>
      <c r="N325" s="13">
        <f>SUMIFS(heating_cooling_degree_days!$F:$F,heating_cooling_degree_days!$A:$A,HDD!$B325,heating_cooling_degree_days!$C:$C,N$4)</f>
        <v>126.6</v>
      </c>
      <c r="O325" s="13">
        <f>SUMIFS(heating_cooling_degree_days!$F:$F,heating_cooling_degree_days!$A:$A,HDD!$B325,heating_cooling_degree_days!$C:$C,O$4)</f>
        <v>195.9</v>
      </c>
      <c r="P325" s="13">
        <f>SUMIFS(heating_cooling_degree_days!$F:$F,heating_cooling_degree_days!$A:$A,HDD!$B325,heating_cooling_degree_days!$C:$C,P$4)</f>
        <v>189.4</v>
      </c>
      <c r="Q325" s="13">
        <f>SUMIFS(heating_cooling_degree_days!$F:$F,heating_cooling_degree_days!$A:$A,HDD!$B325,heating_cooling_degree_days!$C:$C,Q$4)</f>
        <v>204.2</v>
      </c>
      <c r="R325" s="13">
        <f>SUMIFS(heating_cooling_degree_days!$F:$F,heating_cooling_degree_days!$A:$A,HDD!$B325,heating_cooling_degree_days!$C:$C,R$4)</f>
        <v>327.7</v>
      </c>
      <c r="S325" s="40">
        <f>VLOOKUP(HDD!$B325,Table_heating_cooling_national_average[],3,FALSE)</f>
        <v>154.62695418412409</v>
      </c>
    </row>
    <row r="326" spans="1:19" x14ac:dyDescent="0.2">
      <c r="A326" s="4">
        <f t="shared" si="16"/>
        <v>2006</v>
      </c>
      <c r="B326" s="16">
        <v>38869</v>
      </c>
      <c r="C326" s="13">
        <f>SUMIFS(heating_cooling_degree_days!$F:$F,heating_cooling_degree_days!$A:$A,HDD!$B326,heating_cooling_degree_days!$C:$C,C$4)</f>
        <v>49.9</v>
      </c>
      <c r="D326" s="13">
        <f>SUMIFS(heating_cooling_degree_days!$F:$F,heating_cooling_degree_days!$A:$A,HDD!$B326,heating_cooling_degree_days!$C:$C,D$4)</f>
        <v>86</v>
      </c>
      <c r="E326" s="13">
        <f>SUMIFS(heating_cooling_degree_days!$F:$F,heating_cooling_degree_days!$A:$A,HDD!$B326,heating_cooling_degree_days!$C:$C,E$4)</f>
        <v>109.2</v>
      </c>
      <c r="F326" s="18">
        <f>SUMIFS(Table_heating_cooling_pronvicial_averages[Average_HDD],Table_heating_cooling_pronvicial_averages[Date],HDD!$B326,Table_heating_cooling_pronvicial_averages[Region],HDD!F$8)</f>
        <v>97.867436557250159</v>
      </c>
      <c r="G326" s="13">
        <f>SUMIFS(heating_cooling_degree_days!$F:$F,heating_cooling_degree_days!$A:$A,HDD!$B326,heating_cooling_degree_days!$C:$C,G$4)</f>
        <v>71.3</v>
      </c>
      <c r="H326" s="13">
        <f>SUMIFS(heating_cooling_degree_days!$F:$F,heating_cooling_degree_days!$A:$A,HDD!$B326,heating_cooling_degree_days!$C:$C,H$4)</f>
        <v>73.7</v>
      </c>
      <c r="I326" s="18">
        <f>SUMIFS(Table_heating_cooling_pronvicial_averages[Average_HDD],Table_heating_cooling_pronvicial_averages[Date],HDD!$B326,Table_heating_cooling_pronvicial_averages[Region],HDD!I$8)</f>
        <v>72.610616129148752</v>
      </c>
      <c r="J326" s="13">
        <f>SUMIFS(heating_cooling_degree_days!$F:$F,heating_cooling_degree_days!$A:$A,HDD!$B326,heating_cooling_degree_days!$C:$C,J$4)</f>
        <v>35.1</v>
      </c>
      <c r="K326" s="13">
        <f>SUMIFS(heating_cooling_degree_days!$F:$F,heating_cooling_degree_days!$A:$A,HDD!$B326,heating_cooling_degree_days!$C:$C,K$4)</f>
        <v>27.6</v>
      </c>
      <c r="L326" s="13">
        <f>SUMIFS(heating_cooling_degree_days!$F:$F,heating_cooling_degree_days!$A:$A,HDD!$B326,heating_cooling_degree_days!$C:$C,L$4)</f>
        <v>19.5</v>
      </c>
      <c r="M326" s="18">
        <f>SUMIFS(Table_heating_cooling_pronvicial_averages[Average_HDD],Table_heating_cooling_pronvicial_averages[Date],HDD!$B326,Table_heating_cooling_pronvicial_averages[Region],HDD!M$8)</f>
        <v>20.665627004073144</v>
      </c>
      <c r="N326" s="13">
        <f>SUMIFS(heating_cooling_degree_days!$F:$F,heating_cooling_degree_days!$A:$A,HDD!$B326,heating_cooling_degree_days!$C:$C,N$4)</f>
        <v>23.8</v>
      </c>
      <c r="O326" s="13">
        <f>SUMIFS(heating_cooling_degree_days!$F:$F,heating_cooling_degree_days!$A:$A,HDD!$B326,heating_cooling_degree_days!$C:$C,O$4)</f>
        <v>76.3</v>
      </c>
      <c r="P326" s="13">
        <f>SUMIFS(heating_cooling_degree_days!$F:$F,heating_cooling_degree_days!$A:$A,HDD!$B326,heating_cooling_degree_days!$C:$C,P$4)</f>
        <v>63.5</v>
      </c>
      <c r="Q326" s="13">
        <f>SUMIFS(heating_cooling_degree_days!$F:$F,heating_cooling_degree_days!$A:$A,HDD!$B326,heating_cooling_degree_days!$C:$C,Q$4)</f>
        <v>54.8</v>
      </c>
      <c r="R326" s="13">
        <f>SUMIFS(heating_cooling_degree_days!$F:$F,heating_cooling_degree_days!$A:$A,HDD!$B326,heating_cooling_degree_days!$C:$C,R$4)</f>
        <v>120.4</v>
      </c>
      <c r="S326" s="40">
        <f>VLOOKUP(HDD!$B326,Table_heating_cooling_national_average[],3,FALSE)</f>
        <v>39.701057821582701</v>
      </c>
    </row>
    <row r="327" spans="1:19" x14ac:dyDescent="0.2">
      <c r="A327" s="4">
        <f t="shared" si="16"/>
        <v>2006</v>
      </c>
      <c r="B327" s="16">
        <v>38899</v>
      </c>
      <c r="C327" s="13">
        <f>SUMIFS(heating_cooling_degree_days!$F:$F,heating_cooling_degree_days!$A:$A,HDD!$B327,heating_cooling_degree_days!$C:$C,C$4)</f>
        <v>16</v>
      </c>
      <c r="D327" s="13">
        <f>SUMIFS(heating_cooling_degree_days!$F:$F,heating_cooling_degree_days!$A:$A,HDD!$B327,heating_cooling_degree_days!$C:$C,D$4)</f>
        <v>38.700000000000003</v>
      </c>
      <c r="E327" s="13">
        <f>SUMIFS(heating_cooling_degree_days!$F:$F,heating_cooling_degree_days!$A:$A,HDD!$B327,heating_cooling_degree_days!$C:$C,E$4)</f>
        <v>24.7</v>
      </c>
      <c r="F327" s="18">
        <f>SUMIFS(Table_heating_cooling_pronvicial_averages[Average_HDD],Table_heating_cooling_pronvicial_averages[Date],HDD!$B327,Table_heating_cooling_pronvicial_averages[Region],HDD!F$8)</f>
        <v>31.538615870624906</v>
      </c>
      <c r="G327" s="13">
        <f>SUMIFS(heating_cooling_degree_days!$F:$F,heating_cooling_degree_days!$A:$A,HDD!$B327,heating_cooling_degree_days!$C:$C,G$4)</f>
        <v>12.3</v>
      </c>
      <c r="H327" s="13">
        <f>SUMIFS(heating_cooling_degree_days!$F:$F,heating_cooling_degree_days!$A:$A,HDD!$B327,heating_cooling_degree_days!$C:$C,H$4)</f>
        <v>6</v>
      </c>
      <c r="I327" s="18">
        <f>SUMIFS(Table_heating_cooling_pronvicial_averages[Average_HDD],Table_heating_cooling_pronvicial_averages[Date],HDD!$B327,Table_heating_cooling_pronvicial_averages[Region],HDD!I$8)</f>
        <v>8.8596326609845075</v>
      </c>
      <c r="J327" s="13">
        <f>SUMIFS(heating_cooling_degree_days!$F:$F,heating_cooling_degree_days!$A:$A,HDD!$B327,heating_cooling_degree_days!$C:$C,J$4)</f>
        <v>12.1</v>
      </c>
      <c r="K327" s="13">
        <f>SUMIFS(heating_cooling_degree_days!$F:$F,heating_cooling_degree_days!$A:$A,HDD!$B327,heating_cooling_degree_days!$C:$C,K$4)</f>
        <v>0.3</v>
      </c>
      <c r="L327" s="13">
        <f>SUMIFS(heating_cooling_degree_days!$F:$F,heating_cooling_degree_days!$A:$A,HDD!$B327,heating_cooling_degree_days!$C:$C,L$4)</f>
        <v>0</v>
      </c>
      <c r="M327" s="18">
        <f>SUMIFS(Table_heating_cooling_pronvicial_averages[Average_HDD],Table_heating_cooling_pronvicial_averages[Date],HDD!$B327,Table_heating_cooling_pronvicial_averages[Region],HDD!M$8)</f>
        <v>4.317137052122752E-2</v>
      </c>
      <c r="N327" s="13">
        <f>SUMIFS(heating_cooling_degree_days!$F:$F,heating_cooling_degree_days!$A:$A,HDD!$B327,heating_cooling_degree_days!$C:$C,N$4)</f>
        <v>0</v>
      </c>
      <c r="O327" s="13">
        <f>SUMIFS(heating_cooling_degree_days!$F:$F,heating_cooling_degree_days!$A:$A,HDD!$B327,heating_cooling_degree_days!$C:$C,O$4)</f>
        <v>16.399999999999999</v>
      </c>
      <c r="P327" s="13">
        <f>SUMIFS(heating_cooling_degree_days!$F:$F,heating_cooling_degree_days!$A:$A,HDD!$B327,heating_cooling_degree_days!$C:$C,P$4)</f>
        <v>2.5</v>
      </c>
      <c r="Q327" s="13">
        <f>SUMIFS(heating_cooling_degree_days!$F:$F,heating_cooling_degree_days!$A:$A,HDD!$B327,heating_cooling_degree_days!$C:$C,Q$4)</f>
        <v>5.0999999999999996</v>
      </c>
      <c r="R327" s="13">
        <f>SUMIFS(heating_cooling_degree_days!$F:$F,heating_cooling_degree_days!$A:$A,HDD!$B327,heating_cooling_degree_days!$C:$C,R$4)</f>
        <v>48.3</v>
      </c>
      <c r="S327" s="40">
        <f>VLOOKUP(HDD!$B327,Table_heating_cooling_national_average[],3,FALSE)</f>
        <v>7.3732799414407859</v>
      </c>
    </row>
    <row r="328" spans="1:19" x14ac:dyDescent="0.2">
      <c r="A328" s="4">
        <f t="shared" si="16"/>
        <v>2006</v>
      </c>
      <c r="B328" s="16">
        <v>38930</v>
      </c>
      <c r="C328" s="13">
        <f>SUMIFS(heating_cooling_degree_days!$F:$F,heating_cooling_degree_days!$A:$A,HDD!$B328,heating_cooling_degree_days!$C:$C,C$4)</f>
        <v>21.3</v>
      </c>
      <c r="D328" s="13">
        <f>SUMIFS(heating_cooling_degree_days!$F:$F,heating_cooling_degree_days!$A:$A,HDD!$B328,heating_cooling_degree_days!$C:$C,D$4)</f>
        <v>93.3</v>
      </c>
      <c r="E328" s="13">
        <f>SUMIFS(heating_cooling_degree_days!$F:$F,heating_cooling_degree_days!$A:$A,HDD!$B328,heating_cooling_degree_days!$C:$C,E$4)</f>
        <v>79.099999999999994</v>
      </c>
      <c r="F328" s="18">
        <f>SUMIFS(Table_heating_cooling_pronvicial_averages[Average_HDD],Table_heating_cooling_pronvicial_averages[Date],HDD!$B328,Table_heating_cooling_pronvicial_averages[Region],HDD!F$8)</f>
        <v>86.0363103830624</v>
      </c>
      <c r="G328" s="13">
        <f>SUMIFS(heating_cooling_degree_days!$F:$F,heating_cooling_degree_days!$A:$A,HDD!$B328,heating_cooling_degree_days!$C:$C,G$4)</f>
        <v>28.5</v>
      </c>
      <c r="H328" s="13">
        <f>SUMIFS(heating_cooling_degree_days!$F:$F,heating_cooling_degree_days!$A:$A,HDD!$B328,heating_cooling_degree_days!$C:$C,H$4)</f>
        <v>38.9</v>
      </c>
      <c r="I328" s="18">
        <f>SUMIFS(Table_heating_cooling_pronvicial_averages[Average_HDD],Table_heating_cooling_pronvicial_averages[Date],HDD!$B328,Table_heating_cooling_pronvicial_averages[Region],HDD!I$8)</f>
        <v>34.179336559644625</v>
      </c>
      <c r="J328" s="13">
        <f>SUMIFS(heating_cooling_degree_days!$F:$F,heating_cooling_degree_days!$A:$A,HDD!$B328,heating_cooling_degree_days!$C:$C,J$4)</f>
        <v>9.1</v>
      </c>
      <c r="K328" s="13">
        <f>SUMIFS(heating_cooling_degree_days!$F:$F,heating_cooling_degree_days!$A:$A,HDD!$B328,heating_cooling_degree_days!$C:$C,K$4)</f>
        <v>18.2</v>
      </c>
      <c r="L328" s="13">
        <f>SUMIFS(heating_cooling_degree_days!$F:$F,heating_cooling_degree_days!$A:$A,HDD!$B328,heating_cooling_degree_days!$C:$C,L$4)</f>
        <v>4.2</v>
      </c>
      <c r="M328" s="18">
        <f>SUMIFS(Table_heating_cooling_pronvicial_averages[Average_HDD],Table_heating_cooling_pronvicial_averages[Date],HDD!$B328,Table_heating_cooling_pronvicial_averages[Region],HDD!M$8)</f>
        <v>6.2146639576572849</v>
      </c>
      <c r="N328" s="13">
        <f>SUMIFS(heating_cooling_degree_days!$F:$F,heating_cooling_degree_days!$A:$A,HDD!$B328,heating_cooling_degree_days!$C:$C,N$4)</f>
        <v>23.9</v>
      </c>
      <c r="O328" s="13">
        <f>SUMIFS(heating_cooling_degree_days!$F:$F,heating_cooling_degree_days!$A:$A,HDD!$B328,heating_cooling_degree_days!$C:$C,O$4)</f>
        <v>81.900000000000006</v>
      </c>
      <c r="P328" s="13">
        <f>SUMIFS(heating_cooling_degree_days!$F:$F,heating_cooling_degree_days!$A:$A,HDD!$B328,heating_cooling_degree_days!$C:$C,P$4)</f>
        <v>39.799999999999997</v>
      </c>
      <c r="Q328" s="13">
        <f>SUMIFS(heating_cooling_degree_days!$F:$F,heating_cooling_degree_days!$A:$A,HDD!$B328,heating_cooling_degree_days!$C:$C,Q$4)</f>
        <v>52.4</v>
      </c>
      <c r="R328" s="13">
        <f>SUMIFS(heating_cooling_degree_days!$F:$F,heating_cooling_degree_days!$A:$A,HDD!$B328,heating_cooling_degree_days!$C:$C,R$4)</f>
        <v>71.099999999999994</v>
      </c>
      <c r="S328" s="40">
        <f>VLOOKUP(HDD!$B328,Table_heating_cooling_national_average[],3,FALSE)</f>
        <v>25.640591885234347</v>
      </c>
    </row>
    <row r="329" spans="1:19" x14ac:dyDescent="0.2">
      <c r="A329" s="4">
        <f t="shared" si="16"/>
        <v>2006</v>
      </c>
      <c r="B329" s="16">
        <v>38961</v>
      </c>
      <c r="C329" s="13">
        <f>SUMIFS(heating_cooling_degree_days!$F:$F,heating_cooling_degree_days!$A:$A,HDD!$B329,heating_cooling_degree_days!$C:$C,C$4)</f>
        <v>84.1</v>
      </c>
      <c r="D329" s="13">
        <f>SUMIFS(heating_cooling_degree_days!$F:$F,heating_cooling_degree_days!$A:$A,HDD!$B329,heating_cooling_degree_days!$C:$C,D$4)</f>
        <v>197.2</v>
      </c>
      <c r="E329" s="13">
        <f>SUMIFS(heating_cooling_degree_days!$F:$F,heating_cooling_degree_days!$A:$A,HDD!$B329,heating_cooling_degree_days!$C:$C,E$4)</f>
        <v>172.9</v>
      </c>
      <c r="F329" s="18">
        <f>SUMIFS(Table_heating_cooling_pronvicial_averages[Average_HDD],Table_heating_cooling_pronvicial_averages[Date],HDD!$B329,Table_heating_cooling_pronvicial_averages[Region],HDD!F$8)</f>
        <v>184.76988326115608</v>
      </c>
      <c r="G329" s="13">
        <f>SUMIFS(heating_cooling_degree_days!$F:$F,heating_cooling_degree_days!$A:$A,HDD!$B329,heating_cooling_degree_days!$C:$C,G$4)</f>
        <v>177.3</v>
      </c>
      <c r="H329" s="13">
        <f>SUMIFS(heating_cooling_degree_days!$F:$F,heating_cooling_degree_days!$A:$A,HDD!$B329,heating_cooling_degree_days!$C:$C,H$4)</f>
        <v>180</v>
      </c>
      <c r="I329" s="18">
        <f>SUMIFS(Table_heating_cooling_pronvicial_averages[Average_HDD],Table_heating_cooling_pronvicial_averages[Date],HDD!$B329,Table_heating_cooling_pronvicial_averages[Region],HDD!I$8)</f>
        <v>178.77444314529237</v>
      </c>
      <c r="J329" s="13">
        <f>SUMIFS(heating_cooling_degree_days!$F:$F,heating_cooling_degree_days!$A:$A,HDD!$B329,heating_cooling_degree_days!$C:$C,J$4)</f>
        <v>144.30000000000001</v>
      </c>
      <c r="K329" s="13">
        <f>SUMIFS(heating_cooling_degree_days!$F:$F,heating_cooling_degree_days!$A:$A,HDD!$B329,heating_cooling_degree_days!$C:$C,K$4)</f>
        <v>121</v>
      </c>
      <c r="L329" s="13">
        <f>SUMIFS(heating_cooling_degree_days!$F:$F,heating_cooling_degree_days!$A:$A,HDD!$B329,heating_cooling_degree_days!$C:$C,L$4)</f>
        <v>80.900000000000006</v>
      </c>
      <c r="M329" s="18">
        <f>SUMIFS(Table_heating_cooling_pronvicial_averages[Average_HDD],Table_heating_cooling_pronvicial_averages[Date],HDD!$B329,Table_heating_cooling_pronvicial_averages[Region],HDD!M$8)</f>
        <v>86.670573193004074</v>
      </c>
      <c r="N329" s="13">
        <f>SUMIFS(heating_cooling_degree_days!$F:$F,heating_cooling_degree_days!$A:$A,HDD!$B329,heating_cooling_degree_days!$C:$C,N$4)</f>
        <v>96.1</v>
      </c>
      <c r="O329" s="13">
        <f>SUMIFS(heating_cooling_degree_days!$F:$F,heating_cooling_degree_days!$A:$A,HDD!$B329,heating_cooling_degree_days!$C:$C,O$4)</f>
        <v>155.19999999999999</v>
      </c>
      <c r="P329" s="13">
        <f>SUMIFS(heating_cooling_degree_days!$F:$F,heating_cooling_degree_days!$A:$A,HDD!$B329,heating_cooling_degree_days!$C:$C,P$4)</f>
        <v>100.3</v>
      </c>
      <c r="Q329" s="13">
        <f>SUMIFS(heating_cooling_degree_days!$F:$F,heating_cooling_degree_days!$A:$A,HDD!$B329,heating_cooling_degree_days!$C:$C,Q$4)</f>
        <v>115.7</v>
      </c>
      <c r="R329" s="13">
        <f>SUMIFS(heating_cooling_degree_days!$F:$F,heating_cooling_degree_days!$A:$A,HDD!$B329,heating_cooling_degree_days!$C:$C,R$4)</f>
        <v>135.4</v>
      </c>
      <c r="S329" s="40">
        <f>VLOOKUP(HDD!$B329,Table_heating_cooling_national_average[],3,FALSE)</f>
        <v>106.66349250932517</v>
      </c>
    </row>
    <row r="330" spans="1:19" x14ac:dyDescent="0.2">
      <c r="A330" s="4">
        <f t="shared" ref="A330:A393" si="17">YEAR(B330)</f>
        <v>2006</v>
      </c>
      <c r="B330" s="16">
        <v>38991</v>
      </c>
      <c r="C330" s="13">
        <f>SUMIFS(heating_cooling_degree_days!$F:$F,heating_cooling_degree_days!$A:$A,HDD!$B330,heating_cooling_degree_days!$C:$C,C$4)</f>
        <v>246.8</v>
      </c>
      <c r="D330" s="13">
        <f>SUMIFS(heating_cooling_degree_days!$F:$F,heating_cooling_degree_days!$A:$A,HDD!$B330,heating_cooling_degree_days!$C:$C,D$4)</f>
        <v>483.4</v>
      </c>
      <c r="E330" s="13">
        <f>SUMIFS(heating_cooling_degree_days!$F:$F,heating_cooling_degree_days!$A:$A,HDD!$B330,heating_cooling_degree_days!$C:$C,E$4)</f>
        <v>449.4</v>
      </c>
      <c r="F330" s="18">
        <f>SUMIFS(Table_heating_cooling_pronvicial_averages[Average_HDD],Table_heating_cooling_pronvicial_averages[Date],HDD!$B330,Table_heating_cooling_pronvicial_averages[Region],HDD!F$8)</f>
        <v>466.00806711437474</v>
      </c>
      <c r="G330" s="13">
        <f>SUMIFS(heating_cooling_degree_days!$F:$F,heating_cooling_degree_days!$A:$A,HDD!$B330,heating_cooling_degree_days!$C:$C,G$4)</f>
        <v>507.6</v>
      </c>
      <c r="H330" s="13">
        <f>SUMIFS(heating_cooling_degree_days!$F:$F,heating_cooling_degree_days!$A:$A,HDD!$B330,heating_cooling_degree_days!$C:$C,H$4)</f>
        <v>508.9</v>
      </c>
      <c r="I330" s="18">
        <f>SUMIFS(Table_heating_cooling_pronvicial_averages[Average_HDD],Table_heating_cooling_pronvicial_averages[Date],HDD!$B330,Table_heating_cooling_pronvicial_averages[Region],HDD!I$8)</f>
        <v>508.30991706995553</v>
      </c>
      <c r="J330" s="13">
        <f>SUMIFS(heating_cooling_degree_days!$F:$F,heating_cooling_degree_days!$A:$A,HDD!$B330,heating_cooling_degree_days!$C:$C,J$4)</f>
        <v>448.7</v>
      </c>
      <c r="K330" s="13">
        <f>SUMIFS(heating_cooling_degree_days!$F:$F,heating_cooling_degree_days!$A:$A,HDD!$B330,heating_cooling_degree_days!$C:$C,K$4)</f>
        <v>335.7</v>
      </c>
      <c r="L330" s="13">
        <f>SUMIFS(heating_cooling_degree_days!$F:$F,heating_cooling_degree_days!$A:$A,HDD!$B330,heating_cooling_degree_days!$C:$C,L$4)</f>
        <v>288.3</v>
      </c>
      <c r="M330" s="18">
        <f>SUMIFS(Table_heating_cooling_pronvicial_averages[Average_HDD],Table_heating_cooling_pronvicial_averages[Date],HDD!$B330,Table_heating_cooling_pronvicial_averages[Region],HDD!M$8)</f>
        <v>295.12107654235393</v>
      </c>
      <c r="N330" s="13">
        <f>SUMIFS(heating_cooling_degree_days!$F:$F,heating_cooling_degree_days!$A:$A,HDD!$B330,heating_cooling_degree_days!$C:$C,N$4)</f>
        <v>312.89999999999998</v>
      </c>
      <c r="O330" s="13">
        <f>SUMIFS(heating_cooling_degree_days!$F:$F,heating_cooling_degree_days!$A:$A,HDD!$B330,heating_cooling_degree_days!$C:$C,O$4)</f>
        <v>318.2</v>
      </c>
      <c r="P330" s="13">
        <f>SUMIFS(heating_cooling_degree_days!$F:$F,heating_cooling_degree_days!$A:$A,HDD!$B330,heating_cooling_degree_days!$C:$C,P$4)</f>
        <v>271.10000000000002</v>
      </c>
      <c r="Q330" s="13">
        <f>SUMIFS(heating_cooling_degree_days!$F:$F,heating_cooling_degree_days!$A:$A,HDD!$B330,heating_cooling_degree_days!$C:$C,Q$4)</f>
        <v>289.8</v>
      </c>
      <c r="R330" s="13">
        <f>SUMIFS(heating_cooling_degree_days!$F:$F,heating_cooling_degree_days!$A:$A,HDD!$B330,heating_cooling_degree_days!$C:$C,R$4)</f>
        <v>299</v>
      </c>
      <c r="S330" s="40">
        <f>VLOOKUP(HDD!$B330,Table_heating_cooling_national_average[],3,FALSE)</f>
        <v>322.98640056463137</v>
      </c>
    </row>
    <row r="331" spans="1:19" x14ac:dyDescent="0.2">
      <c r="A331" s="4">
        <f t="shared" si="17"/>
        <v>2006</v>
      </c>
      <c r="B331" s="16">
        <v>39022</v>
      </c>
      <c r="C331" s="13">
        <f>SUMIFS(heating_cooling_degree_days!$F:$F,heating_cooling_degree_days!$A:$A,HDD!$B331,heating_cooling_degree_days!$C:$C,C$4)</f>
        <v>367.7</v>
      </c>
      <c r="D331" s="13">
        <f>SUMIFS(heating_cooling_degree_days!$F:$F,heating_cooling_degree_days!$A:$A,HDD!$B331,heating_cooling_degree_days!$C:$C,D$4)</f>
        <v>876.8</v>
      </c>
      <c r="E331" s="13">
        <f>SUMIFS(heating_cooling_degree_days!$F:$F,heating_cooling_degree_days!$A:$A,HDD!$B331,heating_cooling_degree_days!$C:$C,E$4)</f>
        <v>730.1</v>
      </c>
      <c r="F331" s="18">
        <f>SUMIFS(Table_heating_cooling_pronvicial_averages[Average_HDD],Table_heating_cooling_pronvicial_averages[Date],HDD!$B331,Table_heating_cooling_pronvicial_averages[Region],HDD!F$8)</f>
        <v>801.75892487290525</v>
      </c>
      <c r="G331" s="13">
        <f>SUMIFS(heating_cooling_degree_days!$F:$F,heating_cooling_degree_days!$A:$A,HDD!$B331,heating_cooling_degree_days!$C:$C,G$4)</f>
        <v>711.7</v>
      </c>
      <c r="H331" s="13">
        <f>SUMIFS(heating_cooling_degree_days!$F:$F,heating_cooling_degree_days!$A:$A,HDD!$B331,heating_cooling_degree_days!$C:$C,H$4)</f>
        <v>810.8</v>
      </c>
      <c r="I331" s="18">
        <f>SUMIFS(Table_heating_cooling_pronvicial_averages[Average_HDD],Table_heating_cooling_pronvicial_averages[Date],HDD!$B331,Table_heating_cooling_pronvicial_averages[Region],HDD!I$8)</f>
        <v>765.81752433276745</v>
      </c>
      <c r="J331" s="13">
        <f>SUMIFS(heating_cooling_degree_days!$F:$F,heating_cooling_degree_days!$A:$A,HDD!$B331,heating_cooling_degree_days!$C:$C,J$4)</f>
        <v>676.9</v>
      </c>
      <c r="K331" s="13">
        <f>SUMIFS(heating_cooling_degree_days!$F:$F,heating_cooling_degree_days!$A:$A,HDD!$B331,heating_cooling_degree_days!$C:$C,K$4)</f>
        <v>417.3</v>
      </c>
      <c r="L331" s="13">
        <f>SUMIFS(heating_cooling_degree_days!$F:$F,heating_cooling_degree_days!$A:$A,HDD!$B331,heating_cooling_degree_days!$C:$C,L$4)</f>
        <v>382.2</v>
      </c>
      <c r="M331" s="18">
        <f>SUMIFS(Table_heating_cooling_pronvicial_averages[Average_HDD],Table_heating_cooling_pronvicial_averages[Date],HDD!$B331,Table_heating_cooling_pronvicial_averages[Region],HDD!M$8)</f>
        <v>387.25105035098358</v>
      </c>
      <c r="N331" s="13">
        <f>SUMIFS(heating_cooling_degree_days!$F:$F,heating_cooling_degree_days!$A:$A,HDD!$B331,heating_cooling_degree_days!$C:$C,N$4)</f>
        <v>407.2</v>
      </c>
      <c r="O331" s="13">
        <f>SUMIFS(heating_cooling_degree_days!$F:$F,heating_cooling_degree_days!$A:$A,HDD!$B331,heating_cooling_degree_days!$C:$C,O$4)</f>
        <v>383.7</v>
      </c>
      <c r="P331" s="13">
        <f>SUMIFS(heating_cooling_degree_days!$F:$F,heating_cooling_degree_days!$A:$A,HDD!$B331,heating_cooling_degree_days!$C:$C,P$4)</f>
        <v>360.3</v>
      </c>
      <c r="Q331" s="13">
        <f>SUMIFS(heating_cooling_degree_days!$F:$F,heating_cooling_degree_days!$A:$A,HDD!$B331,heating_cooling_degree_days!$C:$C,Q$4)</f>
        <v>374.4</v>
      </c>
      <c r="R331" s="13">
        <f>SUMIFS(heating_cooling_degree_days!$F:$F,heating_cooling_degree_days!$A:$A,HDD!$B331,heating_cooling_degree_days!$C:$C,R$4)</f>
        <v>389.7</v>
      </c>
      <c r="S331" s="40">
        <f>VLOOKUP(HDD!$B331,Table_heating_cooling_national_average[],3,FALSE)</f>
        <v>454.32524985962868</v>
      </c>
    </row>
    <row r="332" spans="1:19" x14ac:dyDescent="0.2">
      <c r="A332" s="4">
        <f t="shared" si="17"/>
        <v>2006</v>
      </c>
      <c r="B332" s="16">
        <v>39052</v>
      </c>
      <c r="C332" s="13">
        <f>SUMIFS(heating_cooling_degree_days!$F:$F,heating_cooling_degree_days!$A:$A,HDD!$B332,heating_cooling_degree_days!$C:$C,C$4)</f>
        <v>420.9</v>
      </c>
      <c r="D332" s="13">
        <f>SUMIFS(heating_cooling_degree_days!$F:$F,heating_cooling_degree_days!$A:$A,HDD!$B332,heating_cooling_degree_days!$C:$C,D$4)</f>
        <v>803.1</v>
      </c>
      <c r="E332" s="13">
        <f>SUMIFS(heating_cooling_degree_days!$F:$F,heating_cooling_degree_days!$A:$A,HDD!$B332,heating_cooling_degree_days!$C:$C,E$4)</f>
        <v>617.4</v>
      </c>
      <c r="F332" s="18">
        <f>SUMIFS(Table_heating_cooling_pronvicial_averages[Average_HDD],Table_heating_cooling_pronvicial_averages[Date],HDD!$B332,Table_heating_cooling_pronvicial_averages[Region],HDD!F$8)</f>
        <v>708.10935479821751</v>
      </c>
      <c r="G332" s="13">
        <f>SUMIFS(heating_cooling_degree_days!$F:$F,heating_cooling_degree_days!$A:$A,HDD!$B332,heating_cooling_degree_days!$C:$C,G$4)</f>
        <v>880.4</v>
      </c>
      <c r="H332" s="13">
        <f>SUMIFS(heating_cooling_degree_days!$F:$F,heating_cooling_degree_days!$A:$A,HDD!$B332,heating_cooling_degree_days!$C:$C,H$4)</f>
        <v>888.3</v>
      </c>
      <c r="I332" s="18">
        <f>SUMIFS(Table_heating_cooling_pronvicial_averages[Average_HDD],Table_heating_cooling_pronvicial_averages[Date],HDD!$B332,Table_heating_cooling_pronvicial_averages[Region],HDD!I$8)</f>
        <v>884.71411142511465</v>
      </c>
      <c r="J332" s="13">
        <f>SUMIFS(heating_cooling_degree_days!$F:$F,heating_cooling_degree_days!$A:$A,HDD!$B332,heating_cooling_degree_days!$C:$C,J$4)</f>
        <v>858.3</v>
      </c>
      <c r="K332" s="13">
        <f>SUMIFS(heating_cooling_degree_days!$F:$F,heating_cooling_degree_days!$A:$A,HDD!$B332,heating_cooling_degree_days!$C:$C,K$4)</f>
        <v>610</v>
      </c>
      <c r="L332" s="13">
        <f>SUMIFS(heating_cooling_degree_days!$F:$F,heating_cooling_degree_days!$A:$A,HDD!$B332,heating_cooling_degree_days!$C:$C,L$4)</f>
        <v>500.5</v>
      </c>
      <c r="M332" s="18">
        <f>SUMIFS(Table_heating_cooling_pronvicial_averages[Average_HDD],Table_heating_cooling_pronvicial_averages[Date],HDD!$B332,Table_heating_cooling_pronvicial_averages[Region],HDD!M$8)</f>
        <v>516.25755024024807</v>
      </c>
      <c r="N332" s="13">
        <f>SUMIFS(heating_cooling_degree_days!$F:$F,heating_cooling_degree_days!$A:$A,HDD!$B332,heating_cooling_degree_days!$C:$C,N$4)</f>
        <v>595.9</v>
      </c>
      <c r="O332" s="13">
        <f>SUMIFS(heating_cooling_degree_days!$F:$F,heating_cooling_degree_days!$A:$A,HDD!$B332,heating_cooling_degree_days!$C:$C,O$4)</f>
        <v>606.9</v>
      </c>
      <c r="P332" s="13">
        <f>SUMIFS(heating_cooling_degree_days!$F:$F,heating_cooling_degree_days!$A:$A,HDD!$B332,heating_cooling_degree_days!$C:$C,P$4)</f>
        <v>579.4</v>
      </c>
      <c r="Q332" s="13">
        <f>SUMIFS(heating_cooling_degree_days!$F:$F,heating_cooling_degree_days!$A:$A,HDD!$B332,heating_cooling_degree_days!$C:$C,Q$4)</f>
        <v>592</v>
      </c>
      <c r="R332" s="13">
        <f>SUMIFS(heating_cooling_degree_days!$F:$F,heating_cooling_degree_days!$A:$A,HDD!$B332,heating_cooling_degree_days!$C:$C,R$4)</f>
        <v>599.79999999999995</v>
      </c>
      <c r="S332" s="40">
        <f>VLOOKUP(HDD!$B332,Table_heating_cooling_national_average[],3,FALSE)</f>
        <v>572.0133275776916</v>
      </c>
    </row>
    <row r="333" spans="1:19" x14ac:dyDescent="0.2">
      <c r="A333" s="4">
        <f t="shared" si="17"/>
        <v>2007</v>
      </c>
      <c r="B333" s="16">
        <v>39083</v>
      </c>
      <c r="C333" s="13">
        <f>SUMIFS(heating_cooling_degree_days!$F:$F,heating_cooling_degree_days!$A:$A,HDD!$B333,heating_cooling_degree_days!$C:$C,C$4)</f>
        <v>464.7</v>
      </c>
      <c r="D333" s="13">
        <f>SUMIFS(heating_cooling_degree_days!$F:$F,heating_cooling_degree_days!$A:$A,HDD!$B333,heating_cooling_degree_days!$C:$C,D$4)</f>
        <v>857.3</v>
      </c>
      <c r="E333" s="13">
        <f>SUMIFS(heating_cooling_degree_days!$F:$F,heating_cooling_degree_days!$A:$A,HDD!$B333,heating_cooling_degree_days!$C:$C,E$4)</f>
        <v>678.3</v>
      </c>
      <c r="F333" s="18">
        <f>SUMIFS(Table_heating_cooling_pronvicial_averages[Average_HDD],Table_heating_cooling_pronvicial_averages[Date],HDD!$B333,Table_heating_cooling_pronvicial_averages[Region],HDD!F$8)</f>
        <v>765.77057605347545</v>
      </c>
      <c r="G333" s="13">
        <f>SUMIFS(heating_cooling_degree_days!$F:$F,heating_cooling_degree_days!$A:$A,HDD!$B333,heating_cooling_degree_days!$C:$C,G$4)</f>
        <v>971.7</v>
      </c>
      <c r="H333" s="13">
        <f>SUMIFS(heating_cooling_degree_days!$F:$F,heating_cooling_degree_days!$A:$A,HDD!$B333,heating_cooling_degree_days!$C:$C,H$4)</f>
        <v>952.7</v>
      </c>
      <c r="I333" s="18">
        <f>SUMIFS(Table_heating_cooling_pronvicial_averages[Average_HDD],Table_heating_cooling_pronvicial_averages[Date],HDD!$B333,Table_heating_cooling_pronvicial_averages[Region],HDD!I$8)</f>
        <v>961.29254312148828</v>
      </c>
      <c r="J333" s="13">
        <f>SUMIFS(heating_cooling_degree_days!$F:$F,heating_cooling_degree_days!$A:$A,HDD!$B333,heating_cooling_degree_days!$C:$C,J$4)</f>
        <v>1055</v>
      </c>
      <c r="K333" s="13">
        <f>SUMIFS(heating_cooling_degree_days!$F:$F,heating_cooling_degree_days!$A:$A,HDD!$B333,heating_cooling_degree_days!$C:$C,K$4)</f>
        <v>797.1</v>
      </c>
      <c r="L333" s="13">
        <f>SUMIFS(heating_cooling_degree_days!$F:$F,heating_cooling_degree_days!$A:$A,HDD!$B333,heating_cooling_degree_days!$C:$C,L$4)</f>
        <v>647.1</v>
      </c>
      <c r="M333" s="18">
        <f>SUMIFS(Table_heating_cooling_pronvicial_averages[Average_HDD],Table_heating_cooling_pronvicial_averages[Date],HDD!$B333,Table_heating_cooling_pronvicial_averages[Region],HDD!M$8)</f>
        <v>668.629127495636</v>
      </c>
      <c r="N333" s="13">
        <f>SUMIFS(heating_cooling_degree_days!$F:$F,heating_cooling_degree_days!$A:$A,HDD!$B333,heating_cooling_degree_days!$C:$C,N$4)</f>
        <v>775.6</v>
      </c>
      <c r="O333" s="13">
        <f>SUMIFS(heating_cooling_degree_days!$F:$F,heating_cooling_degree_days!$A:$A,HDD!$B333,heating_cooling_degree_days!$C:$C,O$4)</f>
        <v>758.6</v>
      </c>
      <c r="P333" s="13">
        <f>SUMIFS(heating_cooling_degree_days!$F:$F,heating_cooling_degree_days!$A:$A,HDD!$B333,heating_cooling_degree_days!$C:$C,P$4)</f>
        <v>698</v>
      </c>
      <c r="Q333" s="13">
        <f>SUMIFS(heating_cooling_degree_days!$F:$F,heating_cooling_degree_days!$A:$A,HDD!$B333,heating_cooling_degree_days!$C:$C,Q$4)</f>
        <v>737.2</v>
      </c>
      <c r="R333" s="13">
        <f>SUMIFS(heating_cooling_degree_days!$F:$F,heating_cooling_degree_days!$A:$A,HDD!$B333,heating_cooling_degree_days!$C:$C,R$4)</f>
        <v>638.29999999999995</v>
      </c>
      <c r="S333" s="40">
        <f>VLOOKUP(HDD!$B333,Table_heating_cooling_national_average[],3,FALSE)</f>
        <v>703.11818108125465</v>
      </c>
    </row>
    <row r="334" spans="1:19" x14ac:dyDescent="0.2">
      <c r="A334" s="4">
        <f t="shared" si="17"/>
        <v>2007</v>
      </c>
      <c r="B334" s="16">
        <v>39114</v>
      </c>
      <c r="C334" s="13">
        <f>SUMIFS(heating_cooling_degree_days!$F:$F,heating_cooling_degree_days!$A:$A,HDD!$B334,heating_cooling_degree_days!$C:$C,C$4)</f>
        <v>340.1</v>
      </c>
      <c r="D334" s="13">
        <f>SUMIFS(heating_cooling_degree_days!$F:$F,heating_cooling_degree_days!$A:$A,HDD!$B334,heating_cooling_degree_days!$C:$C,D$4)</f>
        <v>873.5</v>
      </c>
      <c r="E334" s="13">
        <f>SUMIFS(heating_cooling_degree_days!$F:$F,heating_cooling_degree_days!$A:$A,HDD!$B334,heating_cooling_degree_days!$C:$C,E$4)</f>
        <v>736</v>
      </c>
      <c r="F334" s="18">
        <f>SUMIFS(Table_heating_cooling_pronvicial_averages[Average_HDD],Table_heating_cooling_pronvicial_averages[Date],HDD!$B334,Table_heating_cooling_pronvicial_averages[Region],HDD!F$8)</f>
        <v>803.19108495727869</v>
      </c>
      <c r="G334" s="13">
        <f>SUMIFS(heating_cooling_degree_days!$F:$F,heating_cooling_degree_days!$A:$A,HDD!$B334,heating_cooling_degree_days!$C:$C,G$4)</f>
        <v>970.8</v>
      </c>
      <c r="H334" s="13">
        <f>SUMIFS(heating_cooling_degree_days!$F:$F,heating_cooling_degree_days!$A:$A,HDD!$B334,heating_cooling_degree_days!$C:$C,H$4)</f>
        <v>1007.9</v>
      </c>
      <c r="I334" s="18">
        <f>SUMIFS(Table_heating_cooling_pronvicial_averages[Average_HDD],Table_heating_cooling_pronvicial_averages[Date],HDD!$B334,Table_heating_cooling_pronvicial_averages[Region],HDD!I$8)</f>
        <v>991.12192895751525</v>
      </c>
      <c r="J334" s="13">
        <f>SUMIFS(heating_cooling_degree_days!$F:$F,heating_cooling_degree_days!$A:$A,HDD!$B334,heating_cooling_degree_days!$C:$C,J$4)</f>
        <v>1031.5999999999999</v>
      </c>
      <c r="K334" s="13">
        <f>SUMIFS(heating_cooling_degree_days!$F:$F,heating_cooling_degree_days!$A:$A,HDD!$B334,heating_cooling_degree_days!$C:$C,K$4)</f>
        <v>820</v>
      </c>
      <c r="L334" s="13">
        <f>SUMIFS(heating_cooling_degree_days!$F:$F,heating_cooling_degree_days!$A:$A,HDD!$B334,heating_cooling_degree_days!$C:$C,L$4)</f>
        <v>740.1</v>
      </c>
      <c r="M334" s="18">
        <f>SUMIFS(Table_heating_cooling_pronvicial_averages[Average_HDD],Table_heating_cooling_pronvicial_averages[Date],HDD!$B334,Table_heating_cooling_pronvicial_averages[Region],HDD!M$8)</f>
        <v>751.56784857934213</v>
      </c>
      <c r="N334" s="13">
        <f>SUMIFS(heating_cooling_degree_days!$F:$F,heating_cooling_degree_days!$A:$A,HDD!$B334,heating_cooling_degree_days!$C:$C,N$4)</f>
        <v>809.7</v>
      </c>
      <c r="O334" s="13">
        <f>SUMIFS(heating_cooling_degree_days!$F:$F,heating_cooling_degree_days!$A:$A,HDD!$B334,heating_cooling_degree_days!$C:$C,O$4)</f>
        <v>800</v>
      </c>
      <c r="P334" s="13">
        <f>SUMIFS(heating_cooling_degree_days!$F:$F,heating_cooling_degree_days!$A:$A,HDD!$B334,heating_cooling_degree_days!$C:$C,P$4)</f>
        <v>726.5</v>
      </c>
      <c r="Q334" s="13">
        <f>SUMIFS(heating_cooling_degree_days!$F:$F,heating_cooling_degree_days!$A:$A,HDD!$B334,heating_cooling_degree_days!$C:$C,Q$4)</f>
        <v>762.5</v>
      </c>
      <c r="R334" s="13">
        <f>SUMIFS(heating_cooling_degree_days!$F:$F,heating_cooling_degree_days!$A:$A,HDD!$B334,heating_cooling_degree_days!$C:$C,R$4)</f>
        <v>674.9</v>
      </c>
      <c r="S334" s="40">
        <f>VLOOKUP(HDD!$B334,Table_heating_cooling_national_average[],3,FALSE)</f>
        <v>733.60943755649078</v>
      </c>
    </row>
    <row r="335" spans="1:19" x14ac:dyDescent="0.2">
      <c r="A335" s="4">
        <f t="shared" si="17"/>
        <v>2007</v>
      </c>
      <c r="B335" s="16">
        <v>39142</v>
      </c>
      <c r="C335" s="13">
        <f>SUMIFS(heating_cooling_degree_days!$F:$F,heating_cooling_degree_days!$A:$A,HDD!$B335,heating_cooling_degree_days!$C:$C,C$4)</f>
        <v>329.7</v>
      </c>
      <c r="D335" s="13">
        <f>SUMIFS(heating_cooling_degree_days!$F:$F,heating_cooling_degree_days!$A:$A,HDD!$B335,heating_cooling_degree_days!$C:$C,D$4)</f>
        <v>683.6</v>
      </c>
      <c r="E335" s="13">
        <f>SUMIFS(heating_cooling_degree_days!$F:$F,heating_cooling_degree_days!$A:$A,HDD!$B335,heating_cooling_degree_days!$C:$C,E$4)</f>
        <v>508.7</v>
      </c>
      <c r="F335" s="18">
        <f>SUMIFS(Table_heating_cooling_pronvicial_averages[Average_HDD],Table_heating_cooling_pronvicial_averages[Date],HDD!$B335,Table_heating_cooling_pronvicial_averages[Region],HDD!F$8)</f>
        <v>594.16706006565846</v>
      </c>
      <c r="G335" s="13">
        <f>SUMIFS(heating_cooling_degree_days!$F:$F,heating_cooling_degree_days!$A:$A,HDD!$B335,heating_cooling_degree_days!$C:$C,G$4)</f>
        <v>639.79999999999995</v>
      </c>
      <c r="H335" s="13">
        <f>SUMIFS(heating_cooling_degree_days!$F:$F,heating_cooling_degree_days!$A:$A,HDD!$B335,heating_cooling_degree_days!$C:$C,H$4)</f>
        <v>710.3</v>
      </c>
      <c r="I335" s="18">
        <f>SUMIFS(Table_heating_cooling_pronvicial_averages[Average_HDD],Table_heating_cooling_pronvicial_averages[Date],HDD!$B335,Table_heating_cooling_pronvicial_averages[Region],HDD!I$8)</f>
        <v>678.4171426281622</v>
      </c>
      <c r="J335" s="13">
        <f>SUMIFS(heating_cooling_degree_days!$F:$F,heating_cooling_degree_days!$A:$A,HDD!$B335,heating_cooling_degree_days!$C:$C,J$4)</f>
        <v>716.5</v>
      </c>
      <c r="K335" s="13">
        <f>SUMIFS(heating_cooling_degree_days!$F:$F,heating_cooling_degree_days!$A:$A,HDD!$B335,heating_cooling_degree_days!$C:$C,K$4)</f>
        <v>643</v>
      </c>
      <c r="L335" s="13">
        <f>SUMIFS(heating_cooling_degree_days!$F:$F,heating_cooling_degree_days!$A:$A,HDD!$B335,heating_cooling_degree_days!$C:$C,L$4)</f>
        <v>546.70000000000005</v>
      </c>
      <c r="M335" s="18">
        <f>SUMIFS(Table_heating_cooling_pronvicial_averages[Average_HDD],Table_heating_cooling_pronvicial_averages[Date],HDD!$B335,Table_heating_cooling_pronvicial_averages[Region],HDD!M$8)</f>
        <v>560.52169985219837</v>
      </c>
      <c r="N335" s="13">
        <f>SUMIFS(heating_cooling_degree_days!$F:$F,heating_cooling_degree_days!$A:$A,HDD!$B335,heating_cooling_degree_days!$C:$C,N$4)</f>
        <v>644.9</v>
      </c>
      <c r="O335" s="13">
        <f>SUMIFS(heating_cooling_degree_days!$F:$F,heating_cooling_degree_days!$A:$A,HDD!$B335,heating_cooling_degree_days!$C:$C,O$4)</f>
        <v>643.79999999999995</v>
      </c>
      <c r="P335" s="13">
        <f>SUMIFS(heating_cooling_degree_days!$F:$F,heating_cooling_degree_days!$A:$A,HDD!$B335,heating_cooling_degree_days!$C:$C,P$4)</f>
        <v>603.1</v>
      </c>
      <c r="Q335" s="13">
        <f>SUMIFS(heating_cooling_degree_days!$F:$F,heating_cooling_degree_days!$A:$A,HDD!$B335,heating_cooling_degree_days!$C:$C,Q$4)</f>
        <v>642.70000000000005</v>
      </c>
      <c r="R335" s="13">
        <f>SUMIFS(heating_cooling_degree_days!$F:$F,heating_cooling_degree_days!$A:$A,HDD!$B335,heating_cooling_degree_days!$C:$C,R$4)</f>
        <v>638.29999999999995</v>
      </c>
      <c r="S335" s="40">
        <f>VLOOKUP(HDD!$B335,Table_heating_cooling_national_average[],3,FALSE)</f>
        <v>567.64066787436604</v>
      </c>
    </row>
    <row r="336" spans="1:19" x14ac:dyDescent="0.2">
      <c r="A336" s="4">
        <f t="shared" si="17"/>
        <v>2007</v>
      </c>
      <c r="B336" s="16">
        <v>39173</v>
      </c>
      <c r="C336" s="13">
        <f>SUMIFS(heating_cooling_degree_days!$F:$F,heating_cooling_degree_days!$A:$A,HDD!$B336,heating_cooling_degree_days!$C:$C,C$4)</f>
        <v>272.10000000000002</v>
      </c>
      <c r="D336" s="13">
        <f>SUMIFS(heating_cooling_degree_days!$F:$F,heating_cooling_degree_days!$A:$A,HDD!$B336,heating_cooling_degree_days!$C:$C,D$4)</f>
        <v>460.7</v>
      </c>
      <c r="E336" s="13">
        <f>SUMIFS(heating_cooling_degree_days!$F:$F,heating_cooling_degree_days!$A:$A,HDD!$B336,heating_cooling_degree_days!$C:$C,E$4)</f>
        <v>454.6</v>
      </c>
      <c r="F336" s="18">
        <f>SUMIFS(Table_heating_cooling_pronvicial_averages[Average_HDD],Table_heating_cooling_pronvicial_averages[Date],HDD!$B336,Table_heating_cooling_pronvicial_averages[Region],HDD!F$8)</f>
        <v>457.58084085992289</v>
      </c>
      <c r="G336" s="13">
        <f>SUMIFS(heating_cooling_degree_days!$F:$F,heating_cooling_degree_days!$A:$A,HDD!$B336,heating_cooling_degree_days!$C:$C,G$4)</f>
        <v>405.6</v>
      </c>
      <c r="H336" s="13">
        <f>SUMIFS(heating_cooling_degree_days!$F:$F,heating_cooling_degree_days!$A:$A,HDD!$B336,heating_cooling_degree_days!$C:$C,H$4)</f>
        <v>395.3</v>
      </c>
      <c r="I336" s="18">
        <f>SUMIFS(Table_heating_cooling_pronvicial_averages[Average_HDD],Table_heating_cooling_pronvicial_averages[Date],HDD!$B336,Table_heating_cooling_pronvicial_averages[Region],HDD!I$8)</f>
        <v>399.95806285006989</v>
      </c>
      <c r="J336" s="13">
        <f>SUMIFS(heating_cooling_degree_days!$F:$F,heating_cooling_degree_days!$A:$A,HDD!$B336,heating_cooling_degree_days!$C:$C,J$4)</f>
        <v>412.6</v>
      </c>
      <c r="K336" s="13">
        <f>SUMIFS(heating_cooling_degree_days!$F:$F,heating_cooling_degree_days!$A:$A,HDD!$B336,heating_cooling_degree_days!$C:$C,K$4)</f>
        <v>361.1</v>
      </c>
      <c r="L336" s="13">
        <f>SUMIFS(heating_cooling_degree_days!$F:$F,heating_cooling_degree_days!$A:$A,HDD!$B336,heating_cooling_degree_days!$C:$C,L$4)</f>
        <v>356.4</v>
      </c>
      <c r="M336" s="18">
        <f>SUMIFS(Table_heating_cooling_pronvicial_averages[Average_HDD],Table_heating_cooling_pronvicial_averages[Date],HDD!$B336,Table_heating_cooling_pronvicial_averages[Region],HDD!M$8)</f>
        <v>357.07457932819653</v>
      </c>
      <c r="N336" s="13">
        <f>SUMIFS(heating_cooling_degree_days!$F:$F,heating_cooling_degree_days!$A:$A,HDD!$B336,heating_cooling_degree_days!$C:$C,N$4)</f>
        <v>366.4</v>
      </c>
      <c r="O336" s="13">
        <f>SUMIFS(heating_cooling_degree_days!$F:$F,heating_cooling_degree_days!$A:$A,HDD!$B336,heating_cooling_degree_days!$C:$C,O$4)</f>
        <v>462.9</v>
      </c>
      <c r="P336" s="13">
        <f>SUMIFS(heating_cooling_degree_days!$F:$F,heating_cooling_degree_days!$A:$A,HDD!$B336,heating_cooling_degree_days!$C:$C,P$4)</f>
        <v>444.4</v>
      </c>
      <c r="Q336" s="13">
        <f>SUMIFS(heating_cooling_degree_days!$F:$F,heating_cooling_degree_days!$A:$A,HDD!$B336,heating_cooling_degree_days!$C:$C,Q$4)</f>
        <v>491</v>
      </c>
      <c r="R336" s="13">
        <f>SUMIFS(heating_cooling_degree_days!$F:$F,heating_cooling_degree_days!$A:$A,HDD!$B336,heating_cooling_degree_days!$C:$C,R$4)</f>
        <v>527.1</v>
      </c>
      <c r="S336" s="40">
        <f>VLOOKUP(HDD!$B336,Table_heating_cooling_national_average[],3,FALSE)</f>
        <v>370.34011812780051</v>
      </c>
    </row>
    <row r="337" spans="1:19" x14ac:dyDescent="0.2">
      <c r="A337" s="4">
        <f t="shared" si="17"/>
        <v>2007</v>
      </c>
      <c r="B337" s="16">
        <v>39203</v>
      </c>
      <c r="C337" s="13">
        <f>SUMIFS(heating_cooling_degree_days!$F:$F,heating_cooling_degree_days!$A:$A,HDD!$B337,heating_cooling_degree_days!$C:$C,C$4)</f>
        <v>162.5</v>
      </c>
      <c r="D337" s="13">
        <f>SUMIFS(heating_cooling_degree_days!$F:$F,heating_cooling_degree_days!$A:$A,HDD!$B337,heating_cooling_degree_days!$C:$C,D$4)</f>
        <v>244.3</v>
      </c>
      <c r="E337" s="13">
        <f>SUMIFS(heating_cooling_degree_days!$F:$F,heating_cooling_degree_days!$A:$A,HDD!$B337,heating_cooling_degree_days!$C:$C,E$4)</f>
        <v>248.4</v>
      </c>
      <c r="F337" s="18">
        <f>SUMIFS(Table_heating_cooling_pronvicial_averages[Average_HDD],Table_heating_cooling_pronvicial_averages[Date],HDD!$B337,Table_heating_cooling_pronvicial_averages[Region],HDD!F$8)</f>
        <v>246.39648401218298</v>
      </c>
      <c r="G337" s="13">
        <f>SUMIFS(heating_cooling_degree_days!$F:$F,heating_cooling_degree_days!$A:$A,HDD!$B337,heating_cooling_degree_days!$C:$C,G$4)</f>
        <v>200.8</v>
      </c>
      <c r="H337" s="13">
        <f>SUMIFS(heating_cooling_degree_days!$F:$F,heating_cooling_degree_days!$A:$A,HDD!$B337,heating_cooling_degree_days!$C:$C,H$4)</f>
        <v>209.4</v>
      </c>
      <c r="I337" s="18">
        <f>SUMIFS(Table_heating_cooling_pronvicial_averages[Average_HDD],Table_heating_cooling_pronvicial_averages[Date],HDD!$B337,Table_heating_cooling_pronvicial_averages[Region],HDD!I$8)</f>
        <v>205.51074363974746</v>
      </c>
      <c r="J337" s="13">
        <f>SUMIFS(heating_cooling_degree_days!$F:$F,heating_cooling_degree_days!$A:$A,HDD!$B337,heating_cooling_degree_days!$C:$C,J$4)</f>
        <v>185.8</v>
      </c>
      <c r="K337" s="13">
        <f>SUMIFS(heating_cooling_degree_days!$F:$F,heating_cooling_degree_days!$A:$A,HDD!$B337,heating_cooling_degree_days!$C:$C,K$4)</f>
        <v>157.30000000000001</v>
      </c>
      <c r="L337" s="13">
        <f>SUMIFS(heating_cooling_degree_days!$F:$F,heating_cooling_degree_days!$A:$A,HDD!$B337,heating_cooling_degree_days!$C:$C,L$4)</f>
        <v>136.4</v>
      </c>
      <c r="M337" s="18">
        <f>SUMIFS(Table_heating_cooling_pronvicial_averages[Average_HDD],Table_heating_cooling_pronvicial_averages[Date],HDD!$B337,Table_heating_cooling_pronvicial_averages[Region],HDD!M$8)</f>
        <v>139.39972509772528</v>
      </c>
      <c r="N337" s="13">
        <f>SUMIFS(heating_cooling_degree_days!$F:$F,heating_cooling_degree_days!$A:$A,HDD!$B337,heating_cooling_degree_days!$C:$C,N$4)</f>
        <v>152.9</v>
      </c>
      <c r="O337" s="13">
        <f>SUMIFS(heating_cooling_degree_days!$F:$F,heating_cooling_degree_days!$A:$A,HDD!$B337,heating_cooling_degree_days!$C:$C,O$4)</f>
        <v>285.8</v>
      </c>
      <c r="P337" s="13">
        <f>SUMIFS(heating_cooling_degree_days!$F:$F,heating_cooling_degree_days!$A:$A,HDD!$B337,heating_cooling_degree_days!$C:$C,P$4)</f>
        <v>277.10000000000002</v>
      </c>
      <c r="Q337" s="13">
        <f>SUMIFS(heating_cooling_degree_days!$F:$F,heating_cooling_degree_days!$A:$A,HDD!$B337,heating_cooling_degree_days!$C:$C,Q$4)</f>
        <v>307.60000000000002</v>
      </c>
      <c r="R337" s="13">
        <f>SUMIFS(heating_cooling_degree_days!$F:$F,heating_cooling_degree_days!$A:$A,HDD!$B337,heating_cooling_degree_days!$C:$C,R$4)</f>
        <v>393.7</v>
      </c>
      <c r="S337" s="40">
        <f>VLOOKUP(HDD!$B337,Table_heating_cooling_national_average[],3,FALSE)</f>
        <v>172.67848793579293</v>
      </c>
    </row>
    <row r="338" spans="1:19" x14ac:dyDescent="0.2">
      <c r="A338" s="4">
        <f t="shared" si="17"/>
        <v>2007</v>
      </c>
      <c r="B338" s="16">
        <v>39234</v>
      </c>
      <c r="C338" s="13">
        <f>SUMIFS(heating_cooling_degree_days!$F:$F,heating_cooling_degree_days!$A:$A,HDD!$B338,heating_cooling_degree_days!$C:$C,C$4)</f>
        <v>89.1</v>
      </c>
      <c r="D338" s="13">
        <f>SUMIFS(heating_cooling_degree_days!$F:$F,heating_cooling_degree_days!$A:$A,HDD!$B338,heating_cooling_degree_days!$C:$C,D$4)</f>
        <v>102.9</v>
      </c>
      <c r="E338" s="13">
        <f>SUMIFS(heating_cooling_degree_days!$F:$F,heating_cooling_degree_days!$A:$A,HDD!$B338,heating_cooling_degree_days!$C:$C,E$4)</f>
        <v>119</v>
      </c>
      <c r="F338" s="18">
        <f>SUMIFS(Table_heating_cooling_pronvicial_averages[Average_HDD],Table_heating_cooling_pronvicial_averages[Date],HDD!$B338,Table_heating_cooling_pronvicial_averages[Region],HDD!F$8)</f>
        <v>111.13253477954774</v>
      </c>
      <c r="G338" s="13">
        <f>SUMIFS(heating_cooling_degree_days!$F:$F,heating_cooling_degree_days!$A:$A,HDD!$B338,heating_cooling_degree_days!$C:$C,G$4)</f>
        <v>78.5</v>
      </c>
      <c r="H338" s="13">
        <f>SUMIFS(heating_cooling_degree_days!$F:$F,heating_cooling_degree_days!$A:$A,HDD!$B338,heating_cooling_degree_days!$C:$C,H$4)</f>
        <v>94.6</v>
      </c>
      <c r="I338" s="18">
        <f>SUMIFS(Table_heating_cooling_pronvicial_averages[Average_HDD],Table_heating_cooling_pronvicial_averages[Date],HDD!$B338,Table_heating_cooling_pronvicial_averages[Region],HDD!I$8)</f>
        <v>87.31895030231793</v>
      </c>
      <c r="J338" s="13">
        <f>SUMIFS(heating_cooling_degree_days!$F:$F,heating_cooling_degree_days!$A:$A,HDD!$B338,heating_cooling_degree_days!$C:$C,J$4)</f>
        <v>52.4</v>
      </c>
      <c r="K338" s="13">
        <f>SUMIFS(heating_cooling_degree_days!$F:$F,heating_cooling_degree_days!$A:$A,HDD!$B338,heating_cooling_degree_days!$C:$C,K$4)</f>
        <v>34.200000000000003</v>
      </c>
      <c r="L338" s="13">
        <f>SUMIFS(heating_cooling_degree_days!$F:$F,heating_cooling_degree_days!$A:$A,HDD!$B338,heating_cooling_degree_days!$C:$C,L$4)</f>
        <v>16.5</v>
      </c>
      <c r="M338" s="18">
        <f>SUMIFS(Table_heating_cooling_pronvicial_averages[Average_HDD],Table_heating_cooling_pronvicial_averages[Date],HDD!$B338,Table_heating_cooling_pronvicial_averages[Region],HDD!M$8)</f>
        <v>19.040437044485049</v>
      </c>
      <c r="N338" s="13">
        <f>SUMIFS(heating_cooling_degree_days!$F:$F,heating_cooling_degree_days!$A:$A,HDD!$B338,heating_cooling_degree_days!$C:$C,N$4)</f>
        <v>26</v>
      </c>
      <c r="O338" s="13">
        <f>SUMIFS(heating_cooling_degree_days!$F:$F,heating_cooling_degree_days!$A:$A,HDD!$B338,heating_cooling_degree_days!$C:$C,O$4)</f>
        <v>98.8</v>
      </c>
      <c r="P338" s="13">
        <f>SUMIFS(heating_cooling_degree_days!$F:$F,heating_cooling_degree_days!$A:$A,HDD!$B338,heating_cooling_degree_days!$C:$C,P$4)</f>
        <v>101.1</v>
      </c>
      <c r="Q338" s="13">
        <f>SUMIFS(heating_cooling_degree_days!$F:$F,heating_cooling_degree_days!$A:$A,HDD!$B338,heating_cooling_degree_days!$C:$C,Q$4)</f>
        <v>120.5</v>
      </c>
      <c r="R338" s="13">
        <f>SUMIFS(heating_cooling_degree_days!$F:$F,heating_cooling_degree_days!$A:$A,HDD!$B338,heating_cooling_degree_days!$C:$C,R$4)</f>
        <v>189.8</v>
      </c>
      <c r="S338" s="40">
        <f>VLOOKUP(HDD!$B338,Table_heating_cooling_national_average[],3,FALSE)</f>
        <v>50.246201068701517</v>
      </c>
    </row>
    <row r="339" spans="1:19" x14ac:dyDescent="0.2">
      <c r="A339" s="4">
        <f t="shared" si="17"/>
        <v>2007</v>
      </c>
      <c r="B339" s="16">
        <v>39264</v>
      </c>
      <c r="C339" s="13">
        <f>SUMIFS(heating_cooling_degree_days!$F:$F,heating_cooling_degree_days!$A:$A,HDD!$B339,heating_cooling_degree_days!$C:$C,C$4)</f>
        <v>7.4</v>
      </c>
      <c r="D339" s="13">
        <f>SUMIFS(heating_cooling_degree_days!$F:$F,heating_cooling_degree_days!$A:$A,HDD!$B339,heating_cooling_degree_days!$C:$C,D$4)</f>
        <v>35.299999999999997</v>
      </c>
      <c r="E339" s="13">
        <f>SUMIFS(heating_cooling_degree_days!$F:$F,heating_cooling_degree_days!$A:$A,HDD!$B339,heating_cooling_degree_days!$C:$C,E$4)</f>
        <v>19.2</v>
      </c>
      <c r="F339" s="18">
        <f>SUMIFS(Table_heating_cooling_pronvicial_averages[Average_HDD],Table_heating_cooling_pronvicial_averages[Date],HDD!$B339,Table_heating_cooling_pronvicial_averages[Region],HDD!F$8)</f>
        <v>27.067465220452259</v>
      </c>
      <c r="G339" s="13">
        <f>SUMIFS(heating_cooling_degree_days!$F:$F,heating_cooling_degree_days!$A:$A,HDD!$B339,heating_cooling_degree_days!$C:$C,G$4)</f>
        <v>8.6</v>
      </c>
      <c r="H339" s="13">
        <f>SUMIFS(heating_cooling_degree_days!$F:$F,heating_cooling_degree_days!$A:$A,HDD!$B339,heating_cooling_degree_days!$C:$C,H$4)</f>
        <v>11.6</v>
      </c>
      <c r="I339" s="18">
        <f>SUMIFS(Table_heating_cooling_pronvicial_averages[Average_HDD],Table_heating_cooling_pronvicial_averages[Date],HDD!$B339,Table_heating_cooling_pronvicial_averages[Region],HDD!I$8)</f>
        <v>10.243282665028183</v>
      </c>
      <c r="J339" s="13">
        <f>SUMIFS(heating_cooling_degree_days!$F:$F,heating_cooling_degree_days!$A:$A,HDD!$B339,heating_cooling_degree_days!$C:$C,J$4)</f>
        <v>13</v>
      </c>
      <c r="K339" s="13">
        <f>SUMIFS(heating_cooling_degree_days!$F:$F,heating_cooling_degree_days!$A:$A,HDD!$B339,heating_cooling_degree_days!$C:$C,K$4)</f>
        <v>11.8</v>
      </c>
      <c r="L339" s="13">
        <f>SUMIFS(heating_cooling_degree_days!$F:$F,heating_cooling_degree_days!$A:$A,HDD!$B339,heating_cooling_degree_days!$C:$C,L$4)</f>
        <v>3.2</v>
      </c>
      <c r="M339" s="18">
        <f>SUMIFS(Table_heating_cooling_pronvicial_averages[Average_HDD],Table_heating_cooling_pronvicial_averages[Date],HDD!$B339,Table_heating_cooling_pronvicial_averages[Region],HDD!M$8)</f>
        <v>4.4343366430831308</v>
      </c>
      <c r="N339" s="13">
        <f>SUMIFS(heating_cooling_degree_days!$F:$F,heating_cooling_degree_days!$A:$A,HDD!$B339,heating_cooling_degree_days!$C:$C,N$4)</f>
        <v>6.5</v>
      </c>
      <c r="O339" s="13">
        <f>SUMIFS(heating_cooling_degree_days!$F:$F,heating_cooling_degree_days!$A:$A,HDD!$B339,heating_cooling_degree_days!$C:$C,O$4)</f>
        <v>46.4</v>
      </c>
      <c r="P339" s="13">
        <f>SUMIFS(heating_cooling_degree_days!$F:$F,heating_cooling_degree_days!$A:$A,HDD!$B339,heating_cooling_degree_days!$C:$C,P$4)</f>
        <v>30.2</v>
      </c>
      <c r="Q339" s="13">
        <f>SUMIFS(heating_cooling_degree_days!$F:$F,heating_cooling_degree_days!$A:$A,HDD!$B339,heating_cooling_degree_days!$C:$C,Q$4)</f>
        <v>28.5</v>
      </c>
      <c r="R339" s="13">
        <f>SUMIFS(heating_cooling_degree_days!$F:$F,heating_cooling_degree_days!$A:$A,HDD!$B339,heating_cooling_degree_days!$C:$C,R$4)</f>
        <v>59.7</v>
      </c>
      <c r="S339" s="40">
        <f>VLOOKUP(HDD!$B339,Table_heating_cooling_national_average[],3,FALSE)</f>
        <v>10.870428170615273</v>
      </c>
    </row>
    <row r="340" spans="1:19" x14ac:dyDescent="0.2">
      <c r="A340" s="4">
        <f t="shared" si="17"/>
        <v>2007</v>
      </c>
      <c r="B340" s="16">
        <v>39295</v>
      </c>
      <c r="C340" s="13">
        <f>SUMIFS(heating_cooling_degree_days!$F:$F,heating_cooling_degree_days!$A:$A,HDD!$B340,heating_cooling_degree_days!$C:$C,C$4)</f>
        <v>17.8</v>
      </c>
      <c r="D340" s="13">
        <f>SUMIFS(heating_cooling_degree_days!$F:$F,heating_cooling_degree_days!$A:$A,HDD!$B340,heating_cooling_degree_days!$C:$C,D$4)</f>
        <v>150.6</v>
      </c>
      <c r="E340" s="13">
        <f>SUMIFS(heating_cooling_degree_days!$F:$F,heating_cooling_degree_days!$A:$A,HDD!$B340,heating_cooling_degree_days!$C:$C,E$4)</f>
        <v>125.1</v>
      </c>
      <c r="F340" s="18">
        <f>SUMIFS(Table_heating_cooling_pronvicial_averages[Average_HDD],Table_heating_cooling_pronvicial_averages[Date],HDD!$B340,Table_heating_cooling_pronvicial_averages[Region],HDD!F$8)</f>
        <v>137.56089211934986</v>
      </c>
      <c r="G340" s="13">
        <f>SUMIFS(heating_cooling_degree_days!$F:$F,heating_cooling_degree_days!$A:$A,HDD!$B340,heating_cooling_degree_days!$C:$C,G$4)</f>
        <v>72.400000000000006</v>
      </c>
      <c r="H340" s="13">
        <f>SUMIFS(heating_cooling_degree_days!$F:$F,heating_cooling_degree_days!$A:$A,HDD!$B340,heating_cooling_degree_days!$C:$C,H$4)</f>
        <v>80.400000000000006</v>
      </c>
      <c r="I340" s="18">
        <f>SUMIFS(Table_heating_cooling_pronvicial_averages[Average_HDD],Table_heating_cooling_pronvicial_averages[Date],HDD!$B340,Table_heating_cooling_pronvicial_averages[Region],HDD!I$8)</f>
        <v>76.782087106741841</v>
      </c>
      <c r="J340" s="13">
        <f>SUMIFS(heating_cooling_degree_days!$F:$F,heating_cooling_degree_days!$A:$A,HDD!$B340,heating_cooling_degree_days!$C:$C,J$4)</f>
        <v>49.7</v>
      </c>
      <c r="K340" s="13">
        <f>SUMIFS(heating_cooling_degree_days!$F:$F,heating_cooling_degree_days!$A:$A,HDD!$B340,heating_cooling_degree_days!$C:$C,K$4)</f>
        <v>20.100000000000001</v>
      </c>
      <c r="L340" s="13">
        <f>SUMIFS(heating_cooling_degree_days!$F:$F,heating_cooling_degree_days!$A:$A,HDD!$B340,heating_cooling_degree_days!$C:$C,L$4)</f>
        <v>5.2</v>
      </c>
      <c r="M340" s="18">
        <f>SUMIFS(Table_heating_cooling_pronvicial_averages[Average_HDD],Table_heating_cooling_pronvicial_averages[Date],HDD!$B340,Table_heating_cooling_pronvicial_averages[Region],HDD!M$8)</f>
        <v>7.3385599978998428</v>
      </c>
      <c r="N340" s="13">
        <f>SUMIFS(heating_cooling_degree_days!$F:$F,heating_cooling_degree_days!$A:$A,HDD!$B340,heating_cooling_degree_days!$C:$C,N$4)</f>
        <v>15.5</v>
      </c>
      <c r="O340" s="13">
        <f>SUMIFS(heating_cooling_degree_days!$F:$F,heating_cooling_degree_days!$A:$A,HDD!$B340,heating_cooling_degree_days!$C:$C,O$4)</f>
        <v>57.1</v>
      </c>
      <c r="P340" s="13">
        <f>SUMIFS(heating_cooling_degree_days!$F:$F,heating_cooling_degree_days!$A:$A,HDD!$B340,heating_cooling_degree_days!$C:$C,P$4)</f>
        <v>23.2</v>
      </c>
      <c r="Q340" s="13">
        <f>SUMIFS(heating_cooling_degree_days!$F:$F,heating_cooling_degree_days!$A:$A,HDD!$B340,heating_cooling_degree_days!$C:$C,Q$4)</f>
        <v>37.6</v>
      </c>
      <c r="R340" s="13">
        <f>SUMIFS(heating_cooling_degree_days!$F:$F,heating_cooling_degree_days!$A:$A,HDD!$B340,heating_cooling_degree_days!$C:$C,R$4)</f>
        <v>60.1</v>
      </c>
      <c r="S340" s="40">
        <f>VLOOKUP(HDD!$B340,Table_heating_cooling_national_average[],3,FALSE)</f>
        <v>30.773055753646467</v>
      </c>
    </row>
    <row r="341" spans="1:19" x14ac:dyDescent="0.2">
      <c r="A341" s="4">
        <f t="shared" si="17"/>
        <v>2007</v>
      </c>
      <c r="B341" s="16">
        <v>39326</v>
      </c>
      <c r="C341" s="13">
        <f>SUMIFS(heating_cooling_degree_days!$F:$F,heating_cooling_degree_days!$A:$A,HDD!$B341,heating_cooling_degree_days!$C:$C,C$4)</f>
        <v>114.1</v>
      </c>
      <c r="D341" s="13">
        <f>SUMIFS(heating_cooling_degree_days!$F:$F,heating_cooling_degree_days!$A:$A,HDD!$B341,heating_cooling_degree_days!$C:$C,D$4)</f>
        <v>273.2</v>
      </c>
      <c r="E341" s="13">
        <f>SUMIFS(heating_cooling_degree_days!$F:$F,heating_cooling_degree_days!$A:$A,HDD!$B341,heating_cooling_degree_days!$C:$C,E$4)</f>
        <v>235.3</v>
      </c>
      <c r="F341" s="18">
        <f>SUMIFS(Table_heating_cooling_pronvicial_averages[Average_HDD],Table_heating_cooling_pronvicial_averages[Date],HDD!$B341,Table_heating_cooling_pronvicial_averages[Region],HDD!F$8)</f>
        <v>253.82030632640624</v>
      </c>
      <c r="G341" s="13">
        <f>SUMIFS(heating_cooling_degree_days!$F:$F,heating_cooling_degree_days!$A:$A,HDD!$B341,heating_cooling_degree_days!$C:$C,G$4)</f>
        <v>194.6</v>
      </c>
      <c r="H341" s="13">
        <f>SUMIFS(heating_cooling_degree_days!$F:$F,heating_cooling_degree_days!$A:$A,HDD!$B341,heating_cooling_degree_days!$C:$C,H$4)</f>
        <v>230.1</v>
      </c>
      <c r="I341" s="18">
        <f>SUMIFS(Table_heating_cooling_pronvicial_averages[Average_HDD],Table_heating_cooling_pronvicial_averages[Date],HDD!$B341,Table_heating_cooling_pronvicial_averages[Region],HDD!I$8)</f>
        <v>214.04551153616683</v>
      </c>
      <c r="J341" s="13">
        <f>SUMIFS(heating_cooling_degree_days!$F:$F,heating_cooling_degree_days!$A:$A,HDD!$B341,heating_cooling_degree_days!$C:$C,J$4)</f>
        <v>157.19999999999999</v>
      </c>
      <c r="K341" s="13">
        <f>SUMIFS(heating_cooling_degree_days!$F:$F,heating_cooling_degree_days!$A:$A,HDD!$B341,heating_cooling_degree_days!$C:$C,K$4)</f>
        <v>76</v>
      </c>
      <c r="L341" s="13">
        <f>SUMIFS(heating_cooling_degree_days!$F:$F,heating_cooling_degree_days!$A:$A,HDD!$B341,heating_cooling_degree_days!$C:$C,L$4)</f>
        <v>36.9</v>
      </c>
      <c r="M341" s="18">
        <f>SUMIFS(Table_heating_cooling_pronvicial_averages[Average_HDD],Table_heating_cooling_pronvicial_averages[Date],HDD!$B341,Table_heating_cooling_pronvicial_averages[Region],HDD!M$8)</f>
        <v>42.511925900529121</v>
      </c>
      <c r="N341" s="13">
        <f>SUMIFS(heating_cooling_degree_days!$F:$F,heating_cooling_degree_days!$A:$A,HDD!$B341,heating_cooling_degree_days!$C:$C,N$4)</f>
        <v>69.900000000000006</v>
      </c>
      <c r="O341" s="13">
        <f>SUMIFS(heating_cooling_degree_days!$F:$F,heating_cooling_degree_days!$A:$A,HDD!$B341,heating_cooling_degree_days!$C:$C,O$4)</f>
        <v>144.6</v>
      </c>
      <c r="P341" s="13">
        <f>SUMIFS(heating_cooling_degree_days!$F:$F,heating_cooling_degree_days!$A:$A,HDD!$B341,heating_cooling_degree_days!$C:$C,P$4)</f>
        <v>93</v>
      </c>
      <c r="Q341" s="13">
        <f>SUMIFS(heating_cooling_degree_days!$F:$F,heating_cooling_degree_days!$A:$A,HDD!$B341,heating_cooling_degree_days!$C:$C,Q$4)</f>
        <v>120.3</v>
      </c>
      <c r="R341" s="13">
        <f>SUMIFS(heating_cooling_degree_days!$F:$F,heating_cooling_degree_days!$A:$A,HDD!$B341,heating_cooling_degree_days!$C:$C,R$4)</f>
        <v>180.8</v>
      </c>
      <c r="S341" s="40">
        <f>VLOOKUP(HDD!$B341,Table_heating_cooling_national_average[],3,FALSE)</f>
        <v>96.602276971199629</v>
      </c>
    </row>
    <row r="342" spans="1:19" x14ac:dyDescent="0.2">
      <c r="A342" s="4">
        <f t="shared" si="17"/>
        <v>2007</v>
      </c>
      <c r="B342" s="16">
        <v>39356</v>
      </c>
      <c r="C342" s="13">
        <f>SUMIFS(heating_cooling_degree_days!$F:$F,heating_cooling_degree_days!$A:$A,HDD!$B342,heating_cooling_degree_days!$C:$C,C$4)</f>
        <v>260.5</v>
      </c>
      <c r="D342" s="13">
        <f>SUMIFS(heating_cooling_degree_days!$F:$F,heating_cooling_degree_days!$A:$A,HDD!$B342,heating_cooling_degree_days!$C:$C,D$4)</f>
        <v>404.8</v>
      </c>
      <c r="E342" s="13">
        <f>SUMIFS(heating_cooling_degree_days!$F:$F,heating_cooling_degree_days!$A:$A,HDD!$B342,heating_cooling_degree_days!$C:$C,E$4)</f>
        <v>355.7</v>
      </c>
      <c r="F342" s="18">
        <f>SUMIFS(Table_heating_cooling_pronvicial_averages[Average_HDD],Table_heating_cooling_pronvicial_averages[Date],HDD!$B342,Table_heating_cooling_pronvicial_averages[Region],HDD!F$8)</f>
        <v>379.69332561019917</v>
      </c>
      <c r="G342" s="13">
        <f>SUMIFS(heating_cooling_degree_days!$F:$F,heating_cooling_degree_days!$A:$A,HDD!$B342,heating_cooling_degree_days!$C:$C,G$4)</f>
        <v>367</v>
      </c>
      <c r="H342" s="13">
        <f>SUMIFS(heating_cooling_degree_days!$F:$F,heating_cooling_degree_days!$A:$A,HDD!$B342,heating_cooling_degree_days!$C:$C,H$4)</f>
        <v>392.3</v>
      </c>
      <c r="I342" s="18">
        <f>SUMIFS(Table_heating_cooling_pronvicial_averages[Average_HDD],Table_heating_cooling_pronvicial_averages[Date],HDD!$B342,Table_heating_cooling_pronvicial_averages[Region],HDD!I$8)</f>
        <v>380.85835047507106</v>
      </c>
      <c r="J342" s="13">
        <f>SUMIFS(heating_cooling_degree_days!$F:$F,heating_cooling_degree_days!$A:$A,HDD!$B342,heating_cooling_degree_days!$C:$C,J$4)</f>
        <v>355.8</v>
      </c>
      <c r="K342" s="13">
        <f>SUMIFS(heating_cooling_degree_days!$F:$F,heating_cooling_degree_days!$A:$A,HDD!$B342,heating_cooling_degree_days!$C:$C,K$4)</f>
        <v>227.5</v>
      </c>
      <c r="L342" s="13">
        <f>SUMIFS(heating_cooling_degree_days!$F:$F,heating_cooling_degree_days!$A:$A,HDD!$B342,heating_cooling_degree_days!$C:$C,L$4)</f>
        <v>137.69999999999999</v>
      </c>
      <c r="M342" s="18">
        <f>SUMIFS(Table_heating_cooling_pronvicial_averages[Average_HDD],Table_heating_cooling_pronvicial_averages[Date],HDD!$B342,Table_heating_cooling_pronvicial_averages[Region],HDD!M$8)</f>
        <v>150.58877099405407</v>
      </c>
      <c r="N342" s="13">
        <f>SUMIFS(heating_cooling_degree_days!$F:$F,heating_cooling_degree_days!$A:$A,HDD!$B342,heating_cooling_degree_days!$C:$C,N$4)</f>
        <v>207.9</v>
      </c>
      <c r="O342" s="13">
        <f>SUMIFS(heating_cooling_degree_days!$F:$F,heating_cooling_degree_days!$A:$A,HDD!$B342,heating_cooling_degree_days!$C:$C,O$4)</f>
        <v>283.2</v>
      </c>
      <c r="P342" s="13">
        <f>SUMIFS(heating_cooling_degree_days!$F:$F,heating_cooling_degree_days!$A:$A,HDD!$B342,heating_cooling_degree_days!$C:$C,P$4)</f>
        <v>239.2</v>
      </c>
      <c r="Q342" s="13">
        <f>SUMIFS(heating_cooling_degree_days!$F:$F,heating_cooling_degree_days!$A:$A,HDD!$B342,heating_cooling_degree_days!$C:$C,Q$4)</f>
        <v>247.7</v>
      </c>
      <c r="R342" s="13">
        <f>SUMIFS(heating_cooling_degree_days!$F:$F,heating_cooling_degree_days!$A:$A,HDD!$B342,heating_cooling_degree_days!$C:$C,R$4)</f>
        <v>334.3</v>
      </c>
      <c r="S342" s="40">
        <f>VLOOKUP(HDD!$B342,Table_heating_cooling_national_average[],3,FALSE)</f>
        <v>226.27337793742493</v>
      </c>
    </row>
    <row r="343" spans="1:19" x14ac:dyDescent="0.2">
      <c r="A343" s="4">
        <f t="shared" si="17"/>
        <v>2007</v>
      </c>
      <c r="B343" s="16">
        <v>39387</v>
      </c>
      <c r="C343" s="13">
        <f>SUMIFS(heating_cooling_degree_days!$F:$F,heating_cooling_degree_days!$A:$A,HDD!$B343,heating_cooling_degree_days!$C:$C,C$4)</f>
        <v>363.6</v>
      </c>
      <c r="D343" s="13">
        <f>SUMIFS(heating_cooling_degree_days!$F:$F,heating_cooling_degree_days!$A:$A,HDD!$B343,heating_cooling_degree_days!$C:$C,D$4)</f>
        <v>689.8</v>
      </c>
      <c r="E343" s="13">
        <f>SUMIFS(heating_cooling_degree_days!$F:$F,heating_cooling_degree_days!$A:$A,HDD!$B343,heating_cooling_degree_days!$C:$C,E$4)</f>
        <v>587.4</v>
      </c>
      <c r="F343" s="18">
        <f>SUMIFS(Table_heating_cooling_pronvicial_averages[Average_HDD],Table_heating_cooling_pronvicial_averages[Date],HDD!$B343,Table_heating_cooling_pronvicial_averages[Region],HDD!F$8)</f>
        <v>637.43903345182059</v>
      </c>
      <c r="G343" s="13">
        <f>SUMIFS(heating_cooling_degree_days!$F:$F,heating_cooling_degree_days!$A:$A,HDD!$B343,heating_cooling_degree_days!$C:$C,G$4)</f>
        <v>693.1</v>
      </c>
      <c r="H343" s="13">
        <f>SUMIFS(heating_cooling_degree_days!$F:$F,heating_cooling_degree_days!$A:$A,HDD!$B343,heating_cooling_degree_days!$C:$C,H$4)</f>
        <v>656.1</v>
      </c>
      <c r="I343" s="18">
        <f>SUMIFS(Table_heating_cooling_pronvicial_averages[Average_HDD],Table_heating_cooling_pronvicial_averages[Date],HDD!$B343,Table_heating_cooling_pronvicial_averages[Region],HDD!I$8)</f>
        <v>672.83284713131911</v>
      </c>
      <c r="J343" s="13">
        <f>SUMIFS(heating_cooling_degree_days!$F:$F,heating_cooling_degree_days!$A:$A,HDD!$B343,heating_cooling_degree_days!$C:$C,J$4)</f>
        <v>660.1</v>
      </c>
      <c r="K343" s="13">
        <f>SUMIFS(heating_cooling_degree_days!$F:$F,heating_cooling_degree_days!$A:$A,HDD!$B343,heating_cooling_degree_days!$C:$C,K$4)</f>
        <v>517</v>
      </c>
      <c r="L343" s="13">
        <f>SUMIFS(heating_cooling_degree_days!$F:$F,heating_cooling_degree_days!$A:$A,HDD!$B343,heating_cooling_degree_days!$C:$C,L$4)</f>
        <v>462.5</v>
      </c>
      <c r="M343" s="18">
        <f>SUMIFS(Table_heating_cooling_pronvicial_averages[Average_HDD],Table_heating_cooling_pronvicial_averages[Date],HDD!$B343,Table_heating_cooling_pronvicial_averages[Region],HDD!M$8)</f>
        <v>470.32224965674777</v>
      </c>
      <c r="N343" s="13">
        <f>SUMIFS(heating_cooling_degree_days!$F:$F,heating_cooling_degree_days!$A:$A,HDD!$B343,heating_cooling_degree_days!$C:$C,N$4)</f>
        <v>509.7</v>
      </c>
      <c r="O343" s="13">
        <f>SUMIFS(heating_cooling_degree_days!$F:$F,heating_cooling_degree_days!$A:$A,HDD!$B343,heating_cooling_degree_days!$C:$C,O$4)</f>
        <v>489.7</v>
      </c>
      <c r="P343" s="13">
        <f>SUMIFS(heating_cooling_degree_days!$F:$F,heating_cooling_degree_days!$A:$A,HDD!$B343,heating_cooling_degree_days!$C:$C,P$4)</f>
        <v>452.6</v>
      </c>
      <c r="Q343" s="13">
        <f>SUMIFS(heating_cooling_degree_days!$F:$F,heating_cooling_degree_days!$A:$A,HDD!$B343,heating_cooling_degree_days!$C:$C,Q$4)</f>
        <v>446.6</v>
      </c>
      <c r="R343" s="13">
        <f>SUMIFS(heating_cooling_degree_days!$F:$F,heating_cooling_degree_days!$A:$A,HDD!$B343,heating_cooling_degree_days!$C:$C,R$4)</f>
        <v>411.1</v>
      </c>
      <c r="S343" s="40">
        <f>VLOOKUP(HDD!$B343,Table_heating_cooling_national_average[],3,FALSE)</f>
        <v>495.50037492834423</v>
      </c>
    </row>
    <row r="344" spans="1:19" x14ac:dyDescent="0.2">
      <c r="A344" s="4">
        <f t="shared" si="17"/>
        <v>2007</v>
      </c>
      <c r="B344" s="16">
        <v>39417</v>
      </c>
      <c r="C344" s="13">
        <f>SUMIFS(heating_cooling_degree_days!$F:$F,heating_cooling_degree_days!$A:$A,HDD!$B344,heating_cooling_degree_days!$C:$C,C$4)</f>
        <v>457.9</v>
      </c>
      <c r="D344" s="13">
        <f>SUMIFS(heating_cooling_degree_days!$F:$F,heating_cooling_degree_days!$A:$A,HDD!$B344,heating_cooling_degree_days!$C:$C,D$4)</f>
        <v>1001.8</v>
      </c>
      <c r="E344" s="13">
        <f>SUMIFS(heating_cooling_degree_days!$F:$F,heating_cooling_degree_days!$A:$A,HDD!$B344,heating_cooling_degree_days!$C:$C,E$4)</f>
        <v>805.3</v>
      </c>
      <c r="F344" s="18">
        <f>SUMIFS(Table_heating_cooling_pronvicial_averages[Average_HDD],Table_heating_cooling_pronvicial_averages[Date],HDD!$B344,Table_heating_cooling_pronvicial_averages[Region],HDD!F$8)</f>
        <v>901.32216868440184</v>
      </c>
      <c r="G344" s="13">
        <f>SUMIFS(heating_cooling_degree_days!$F:$F,heating_cooling_degree_days!$A:$A,HDD!$B344,heating_cooling_degree_days!$C:$C,G$4)</f>
        <v>1000.7</v>
      </c>
      <c r="H344" s="13">
        <f>SUMIFS(heating_cooling_degree_days!$F:$F,heating_cooling_degree_days!$A:$A,HDD!$B344,heating_cooling_degree_days!$C:$C,H$4)</f>
        <v>962.6</v>
      </c>
      <c r="I344" s="18">
        <f>SUMIFS(Table_heating_cooling_pronvicial_averages[Average_HDD],Table_heating_cooling_pronvicial_averages[Date],HDD!$B344,Table_heating_cooling_pronvicial_averages[Region],HDD!I$8)</f>
        <v>979.83031015414201</v>
      </c>
      <c r="J344" s="13">
        <f>SUMIFS(heating_cooling_degree_days!$F:$F,heating_cooling_degree_days!$A:$A,HDD!$B344,heating_cooling_degree_days!$C:$C,J$4)</f>
        <v>1027.2</v>
      </c>
      <c r="K344" s="13">
        <f>SUMIFS(heating_cooling_degree_days!$F:$F,heating_cooling_degree_days!$A:$A,HDD!$B344,heating_cooling_degree_days!$C:$C,K$4)</f>
        <v>787.7</v>
      </c>
      <c r="L344" s="13">
        <f>SUMIFS(heating_cooling_degree_days!$F:$F,heating_cooling_degree_days!$A:$A,HDD!$B344,heating_cooling_degree_days!$C:$C,L$4)</f>
        <v>630.70000000000005</v>
      </c>
      <c r="M344" s="18">
        <f>SUMIFS(Table_heating_cooling_pronvicial_averages[Average_HDD],Table_heating_cooling_pronvicial_averages[Date],HDD!$B344,Table_heating_cooling_pronvicial_averages[Region],HDD!M$8)</f>
        <v>653.23382011209912</v>
      </c>
      <c r="N344" s="13">
        <f>SUMIFS(heating_cooling_degree_days!$F:$F,heating_cooling_degree_days!$A:$A,HDD!$B344,heating_cooling_degree_days!$C:$C,N$4)</f>
        <v>756.4</v>
      </c>
      <c r="O344" s="13">
        <f>SUMIFS(heating_cooling_degree_days!$F:$F,heating_cooling_degree_days!$A:$A,HDD!$B344,heating_cooling_degree_days!$C:$C,O$4)</f>
        <v>774.7</v>
      </c>
      <c r="P344" s="13">
        <f>SUMIFS(heating_cooling_degree_days!$F:$F,heating_cooling_degree_days!$A:$A,HDD!$B344,heating_cooling_degree_days!$C:$C,P$4)</f>
        <v>714.3</v>
      </c>
      <c r="Q344" s="13">
        <f>SUMIFS(heating_cooling_degree_days!$F:$F,heating_cooling_degree_days!$A:$A,HDD!$B344,heating_cooling_degree_days!$C:$C,Q$4)</f>
        <v>733.2</v>
      </c>
      <c r="R344" s="13">
        <f>SUMIFS(heating_cooling_degree_days!$F:$F,heating_cooling_degree_days!$A:$A,HDD!$B344,heating_cooling_degree_days!$C:$C,R$4)</f>
        <v>675.2</v>
      </c>
      <c r="S344" s="40">
        <f>VLOOKUP(HDD!$B344,Table_heating_cooling_national_average[],3,FALSE)</f>
        <v>707.20382173137637</v>
      </c>
    </row>
    <row r="345" spans="1:19" x14ac:dyDescent="0.2">
      <c r="A345" s="4">
        <f t="shared" si="17"/>
        <v>2008</v>
      </c>
      <c r="B345" s="16">
        <v>39448</v>
      </c>
      <c r="C345" s="13">
        <f>SUMIFS(heating_cooling_degree_days!$F:$F,heating_cooling_degree_days!$A:$A,HDD!$B345,heating_cooling_degree_days!$C:$C,C$4)</f>
        <v>470.7</v>
      </c>
      <c r="D345" s="13">
        <f>SUMIFS(heating_cooling_degree_days!$F:$F,heating_cooling_degree_days!$A:$A,HDD!$B345,heating_cooling_degree_days!$C:$C,D$4)</f>
        <v>1009.3</v>
      </c>
      <c r="E345" s="13">
        <f>SUMIFS(heating_cooling_degree_days!$F:$F,heating_cooling_degree_days!$A:$A,HDD!$B345,heating_cooling_degree_days!$C:$C,E$4)</f>
        <v>820.4</v>
      </c>
      <c r="F345" s="18">
        <f>SUMIFS(Table_heating_cooling_pronvicial_averages[Average_HDD],Table_heating_cooling_pronvicial_averages[Date],HDD!$B345,Table_heating_cooling_pronvicial_averages[Region],HDD!F$8)</f>
        <v>912.58186294145059</v>
      </c>
      <c r="G345" s="13">
        <f>SUMIFS(heating_cooling_degree_days!$F:$F,heating_cooling_degree_days!$A:$A,HDD!$B345,heating_cooling_degree_days!$C:$C,G$4)</f>
        <v>1024.8</v>
      </c>
      <c r="H345" s="13">
        <f>SUMIFS(heating_cooling_degree_days!$F:$F,heating_cooling_degree_days!$A:$A,HDD!$B345,heating_cooling_degree_days!$C:$C,H$4)</f>
        <v>1040.0999999999999</v>
      </c>
      <c r="I345" s="18">
        <f>SUMIFS(Table_heating_cooling_pronvicial_averages[Average_HDD],Table_heating_cooling_pronvicial_averages[Date],HDD!$B345,Table_heating_cooling_pronvicial_averages[Region],HDD!I$8)</f>
        <v>1033.2091181882952</v>
      </c>
      <c r="J345" s="13">
        <f>SUMIFS(heating_cooling_degree_days!$F:$F,heating_cooling_degree_days!$A:$A,HDD!$B345,heating_cooling_degree_days!$C:$C,J$4)</f>
        <v>1086.2</v>
      </c>
      <c r="K345" s="13">
        <f>SUMIFS(heating_cooling_degree_days!$F:$F,heating_cooling_degree_days!$A:$A,HDD!$B345,heating_cooling_degree_days!$C:$C,K$4)</f>
        <v>754.2</v>
      </c>
      <c r="L345" s="13">
        <f>SUMIFS(heating_cooling_degree_days!$F:$F,heating_cooling_degree_days!$A:$A,HDD!$B345,heating_cooling_degree_days!$C:$C,L$4)</f>
        <v>623.5</v>
      </c>
      <c r="M345" s="18">
        <f>SUMIFS(Table_heating_cooling_pronvicial_averages[Average_HDD],Table_heating_cooling_pronvicial_averages[Date],HDD!$B345,Table_heating_cooling_pronvicial_averages[Region],HDD!M$8)</f>
        <v>642.2579810607682</v>
      </c>
      <c r="N345" s="13">
        <f>SUMIFS(heating_cooling_degree_days!$F:$F,heating_cooling_degree_days!$A:$A,HDD!$B345,heating_cooling_degree_days!$C:$C,N$4)</f>
        <v>749.3</v>
      </c>
      <c r="O345" s="13">
        <f>SUMIFS(heating_cooling_degree_days!$F:$F,heating_cooling_degree_days!$A:$A,HDD!$B345,heating_cooling_degree_days!$C:$C,O$4)</f>
        <v>771.9</v>
      </c>
      <c r="P345" s="13">
        <f>SUMIFS(heating_cooling_degree_days!$F:$F,heating_cooling_degree_days!$A:$A,HDD!$B345,heating_cooling_degree_days!$C:$C,P$4)</f>
        <v>680.2</v>
      </c>
      <c r="Q345" s="13">
        <f>SUMIFS(heating_cooling_degree_days!$F:$F,heating_cooling_degree_days!$A:$A,HDD!$B345,heating_cooling_degree_days!$C:$C,Q$4)</f>
        <v>727.9</v>
      </c>
      <c r="R345" s="13">
        <f>SUMIFS(heating_cooling_degree_days!$F:$F,heating_cooling_degree_days!$A:$A,HDD!$B345,heating_cooling_degree_days!$C:$C,R$4)</f>
        <v>667.2</v>
      </c>
      <c r="S345" s="40">
        <f>VLOOKUP(HDD!$B345,Table_heating_cooling_national_average[],3,FALSE)</f>
        <v>706.9311507951054</v>
      </c>
    </row>
    <row r="346" spans="1:19" x14ac:dyDescent="0.2">
      <c r="A346" s="4">
        <f t="shared" si="17"/>
        <v>2008</v>
      </c>
      <c r="B346" s="16">
        <v>39479</v>
      </c>
      <c r="C346" s="13">
        <f>SUMIFS(heating_cooling_degree_days!$F:$F,heating_cooling_degree_days!$A:$A,HDD!$B346,heating_cooling_degree_days!$C:$C,C$4)</f>
        <v>362.5</v>
      </c>
      <c r="D346" s="13">
        <f>SUMIFS(heating_cooling_degree_days!$F:$F,heating_cooling_degree_days!$A:$A,HDD!$B346,heating_cooling_degree_days!$C:$C,D$4)</f>
        <v>848.2</v>
      </c>
      <c r="E346" s="13">
        <f>SUMIFS(heating_cooling_degree_days!$F:$F,heating_cooling_degree_days!$A:$A,HDD!$B346,heating_cooling_degree_days!$C:$C,E$4)</f>
        <v>670.7</v>
      </c>
      <c r="F346" s="18">
        <f>SUMIFS(Table_heating_cooling_pronvicial_averages[Average_HDD],Table_heating_cooling_pronvicial_averages[Date],HDD!$B346,Table_heating_cooling_pronvicial_averages[Region],HDD!F$8)</f>
        <v>757.31874363212012</v>
      </c>
      <c r="G346" s="13">
        <f>SUMIFS(heating_cooling_degree_days!$F:$F,heating_cooling_degree_days!$A:$A,HDD!$B346,heating_cooling_degree_days!$C:$C,G$4)</f>
        <v>985.8</v>
      </c>
      <c r="H346" s="13">
        <f>SUMIFS(heating_cooling_degree_days!$F:$F,heating_cooling_degree_days!$A:$A,HDD!$B346,heating_cooling_degree_days!$C:$C,H$4)</f>
        <v>1001.3</v>
      </c>
      <c r="I346" s="18">
        <f>SUMIFS(Table_heating_cooling_pronvicial_averages[Average_HDD],Table_heating_cooling_pronvicial_averages[Date],HDD!$B346,Table_heating_cooling_pronvicial_averages[Region],HDD!I$8)</f>
        <v>994.31904130186774</v>
      </c>
      <c r="J346" s="13">
        <f>SUMIFS(heating_cooling_degree_days!$F:$F,heating_cooling_degree_days!$A:$A,HDD!$B346,heating_cooling_degree_days!$C:$C,J$4)</f>
        <v>1049.0999999999999</v>
      </c>
      <c r="K346" s="13">
        <f>SUMIFS(heating_cooling_degree_days!$F:$F,heating_cooling_degree_days!$A:$A,HDD!$B346,heating_cooling_degree_days!$C:$C,K$4)</f>
        <v>774.3</v>
      </c>
      <c r="L346" s="13">
        <f>SUMIFS(heating_cooling_degree_days!$F:$F,heating_cooling_degree_days!$A:$A,HDD!$B346,heating_cooling_degree_days!$C:$C,L$4)</f>
        <v>674.7</v>
      </c>
      <c r="M346" s="18">
        <f>SUMIFS(Table_heating_cooling_pronvicial_averages[Average_HDD],Table_heating_cooling_pronvicial_averages[Date],HDD!$B346,Table_heating_cooling_pronvicial_averages[Region],HDD!M$8)</f>
        <v>688.99452879611715</v>
      </c>
      <c r="N346" s="13">
        <f>SUMIFS(heating_cooling_degree_days!$F:$F,heating_cooling_degree_days!$A:$A,HDD!$B346,heating_cooling_degree_days!$C:$C,N$4)</f>
        <v>744.7</v>
      </c>
      <c r="O346" s="13">
        <f>SUMIFS(heating_cooling_degree_days!$F:$F,heating_cooling_degree_days!$A:$A,HDD!$B346,heating_cooling_degree_days!$C:$C,O$4)</f>
        <v>704.7</v>
      </c>
      <c r="P346" s="13">
        <f>SUMIFS(heating_cooling_degree_days!$F:$F,heating_cooling_degree_days!$A:$A,HDD!$B346,heating_cooling_degree_days!$C:$C,P$4)</f>
        <v>633.20000000000005</v>
      </c>
      <c r="Q346" s="13">
        <f>SUMIFS(heating_cooling_degree_days!$F:$F,heating_cooling_degree_days!$A:$A,HDD!$B346,heating_cooling_degree_days!$C:$C,Q$4)</f>
        <v>686</v>
      </c>
      <c r="R346" s="13">
        <f>SUMIFS(heating_cooling_degree_days!$F:$F,heating_cooling_degree_days!$A:$A,HDD!$B346,heating_cooling_degree_days!$C:$C,R$4)</f>
        <v>634.5</v>
      </c>
      <c r="S346" s="40">
        <f>VLOOKUP(HDD!$B346,Table_heating_cooling_national_average[],3,FALSE)</f>
        <v>686.9184766739736</v>
      </c>
    </row>
    <row r="347" spans="1:19" x14ac:dyDescent="0.2">
      <c r="A347" s="4">
        <f t="shared" si="17"/>
        <v>2008</v>
      </c>
      <c r="B347" s="16">
        <v>39508</v>
      </c>
      <c r="C347" s="13">
        <f>SUMIFS(heating_cooling_degree_days!$F:$F,heating_cooling_degree_days!$A:$A,HDD!$B347,heating_cooling_degree_days!$C:$C,C$4)</f>
        <v>375.2</v>
      </c>
      <c r="D347" s="13">
        <f>SUMIFS(heating_cooling_degree_days!$F:$F,heating_cooling_degree_days!$A:$A,HDD!$B347,heating_cooling_degree_days!$C:$C,D$4)</f>
        <v>669.5</v>
      </c>
      <c r="E347" s="13">
        <f>SUMIFS(heating_cooling_degree_days!$F:$F,heating_cooling_degree_days!$A:$A,HDD!$B347,heating_cooling_degree_days!$C:$C,E$4)</f>
        <v>559.29999999999995</v>
      </c>
      <c r="F347" s="18">
        <f>SUMIFS(Table_heating_cooling_pronvicial_averages[Average_HDD],Table_heating_cooling_pronvicial_averages[Date],HDD!$B347,Table_heating_cooling_pronvicial_averages[Region],HDD!F$8)</f>
        <v>613.07681999019508</v>
      </c>
      <c r="G347" s="13">
        <f>SUMIFS(heating_cooling_degree_days!$F:$F,heating_cooling_degree_days!$A:$A,HDD!$B347,heating_cooling_degree_days!$C:$C,G$4)</f>
        <v>733</v>
      </c>
      <c r="H347" s="13">
        <f>SUMIFS(heating_cooling_degree_days!$F:$F,heating_cooling_degree_days!$A:$A,HDD!$B347,heating_cooling_degree_days!$C:$C,H$4)</f>
        <v>734.3</v>
      </c>
      <c r="I347" s="18">
        <f>SUMIFS(Table_heating_cooling_pronvicial_averages[Average_HDD],Table_heating_cooling_pronvicial_averages[Date],HDD!$B347,Table_heating_cooling_pronvicial_averages[Region],HDD!I$8)</f>
        <v>733.71450023822104</v>
      </c>
      <c r="J347" s="13">
        <f>SUMIFS(heating_cooling_degree_days!$F:$F,heating_cooling_degree_days!$A:$A,HDD!$B347,heating_cooling_degree_days!$C:$C,J$4)</f>
        <v>820.6</v>
      </c>
      <c r="K347" s="13">
        <f>SUMIFS(heating_cooling_degree_days!$F:$F,heating_cooling_degree_days!$A:$A,HDD!$B347,heating_cooling_degree_days!$C:$C,K$4)</f>
        <v>721.1</v>
      </c>
      <c r="L347" s="13">
        <f>SUMIFS(heating_cooling_degree_days!$F:$F,heating_cooling_degree_days!$A:$A,HDD!$B347,heating_cooling_degree_days!$C:$C,L$4)</f>
        <v>610.20000000000005</v>
      </c>
      <c r="M347" s="18">
        <f>SUMIFS(Table_heating_cooling_pronvicial_averages[Average_HDD],Table_heating_cooling_pronvicial_averages[Date],HDD!$B347,Table_heating_cooling_pronvicial_averages[Region],HDD!M$8)</f>
        <v>626.11629762539565</v>
      </c>
      <c r="N347" s="13">
        <f>SUMIFS(heating_cooling_degree_days!$F:$F,heating_cooling_degree_days!$A:$A,HDD!$B347,heating_cooling_degree_days!$C:$C,N$4)</f>
        <v>690.8</v>
      </c>
      <c r="O347" s="13">
        <f>SUMIFS(heating_cooling_degree_days!$F:$F,heating_cooling_degree_days!$A:$A,HDD!$B347,heating_cooling_degree_days!$C:$C,O$4)</f>
        <v>672.2</v>
      </c>
      <c r="P347" s="13">
        <f>SUMIFS(heating_cooling_degree_days!$F:$F,heating_cooling_degree_days!$A:$A,HDD!$B347,heating_cooling_degree_days!$C:$C,P$4)</f>
        <v>637.1</v>
      </c>
      <c r="Q347" s="13">
        <f>SUMIFS(heating_cooling_degree_days!$F:$F,heating_cooling_degree_days!$A:$A,HDD!$B347,heating_cooling_degree_days!$C:$C,Q$4)</f>
        <v>694.1</v>
      </c>
      <c r="R347" s="13">
        <f>SUMIFS(heating_cooling_degree_days!$F:$F,heating_cooling_degree_days!$A:$A,HDD!$B347,heating_cooling_degree_days!$C:$C,R$4)</f>
        <v>666.3</v>
      </c>
      <c r="S347" s="40">
        <f>VLOOKUP(HDD!$B347,Table_heating_cooling_national_average[],3,FALSE)</f>
        <v>619.5064187671743</v>
      </c>
    </row>
    <row r="348" spans="1:19" x14ac:dyDescent="0.2">
      <c r="A348" s="4">
        <f t="shared" si="17"/>
        <v>2008</v>
      </c>
      <c r="B348" s="16">
        <v>39539</v>
      </c>
      <c r="C348" s="13">
        <f>SUMIFS(heating_cooling_degree_days!$F:$F,heating_cooling_degree_days!$A:$A,HDD!$B348,heating_cooling_degree_days!$C:$C,C$4)</f>
        <v>313.2</v>
      </c>
      <c r="D348" s="13">
        <f>SUMIFS(heating_cooling_degree_days!$F:$F,heating_cooling_degree_days!$A:$A,HDD!$B348,heating_cooling_degree_days!$C:$C,D$4)</f>
        <v>515.29999999999995</v>
      </c>
      <c r="E348" s="13">
        <f>SUMIFS(heating_cooling_degree_days!$F:$F,heating_cooling_degree_days!$A:$A,HDD!$B348,heating_cooling_degree_days!$C:$C,E$4)</f>
        <v>495.6</v>
      </c>
      <c r="F348" s="18">
        <f>SUMIFS(Table_heating_cooling_pronvicial_averages[Average_HDD],Table_heating_cooling_pronvicial_averages[Date],HDD!$B348,Table_heating_cooling_pronvicial_averages[Region],HDD!F$8)</f>
        <v>505.21346056086071</v>
      </c>
      <c r="G348" s="13">
        <f>SUMIFS(heating_cooling_degree_days!$F:$F,heating_cooling_degree_days!$A:$A,HDD!$B348,heating_cooling_degree_days!$C:$C,G$4)</f>
        <v>433.5</v>
      </c>
      <c r="H348" s="13">
        <f>SUMIFS(heating_cooling_degree_days!$F:$F,heating_cooling_degree_days!$A:$A,HDD!$B348,heating_cooling_degree_days!$C:$C,H$4)</f>
        <v>404</v>
      </c>
      <c r="I348" s="18">
        <f>SUMIFS(Table_heating_cooling_pronvicial_averages[Average_HDD],Table_heating_cooling_pronvicial_averages[Date],HDD!$B348,Table_heating_cooling_pronvicial_averages[Region],HDD!I$8)</f>
        <v>417.28634074805819</v>
      </c>
      <c r="J348" s="13">
        <f>SUMIFS(heating_cooling_degree_days!$F:$F,heating_cooling_degree_days!$A:$A,HDD!$B348,heating_cooling_degree_days!$C:$C,J$4)</f>
        <v>419.2</v>
      </c>
      <c r="K348" s="13">
        <f>SUMIFS(heating_cooling_degree_days!$F:$F,heating_cooling_degree_days!$A:$A,HDD!$B348,heating_cooling_degree_days!$C:$C,K$4)</f>
        <v>299.60000000000002</v>
      </c>
      <c r="L348" s="13">
        <f>SUMIFS(heating_cooling_degree_days!$F:$F,heating_cooling_degree_days!$A:$A,HDD!$B348,heating_cooling_degree_days!$C:$C,L$4)</f>
        <v>253.9</v>
      </c>
      <c r="M348" s="18">
        <f>SUMIFS(Table_heating_cooling_pronvicial_averages[Average_HDD],Table_heating_cooling_pronvicial_averages[Date],HDD!$B348,Table_heating_cooling_pronvicial_averages[Region],HDD!M$8)</f>
        <v>260.45883499982483</v>
      </c>
      <c r="N348" s="13">
        <f>SUMIFS(heating_cooling_degree_days!$F:$F,heating_cooling_degree_days!$A:$A,HDD!$B348,heating_cooling_degree_days!$C:$C,N$4)</f>
        <v>296</v>
      </c>
      <c r="O348" s="13">
        <f>SUMIFS(heating_cooling_degree_days!$F:$F,heating_cooling_degree_days!$A:$A,HDD!$B348,heating_cooling_degree_days!$C:$C,O$4)</f>
        <v>385.8</v>
      </c>
      <c r="P348" s="13">
        <f>SUMIFS(heating_cooling_degree_days!$F:$F,heating_cooling_degree_days!$A:$A,HDD!$B348,heating_cooling_degree_days!$C:$C,P$4)</f>
        <v>374.9</v>
      </c>
      <c r="Q348" s="13">
        <f>SUMIFS(heating_cooling_degree_days!$F:$F,heating_cooling_degree_days!$A:$A,HDD!$B348,heating_cooling_degree_days!$C:$C,Q$4)</f>
        <v>415.6</v>
      </c>
      <c r="R348" s="13">
        <f>SUMIFS(heating_cooling_degree_days!$F:$F,heating_cooling_degree_days!$A:$A,HDD!$B348,heating_cooling_degree_days!$C:$C,R$4)</f>
        <v>499</v>
      </c>
      <c r="S348" s="40">
        <f>VLOOKUP(HDD!$B348,Table_heating_cooling_national_average[],3,FALSE)</f>
        <v>323.20476328187789</v>
      </c>
    </row>
    <row r="349" spans="1:19" x14ac:dyDescent="0.2">
      <c r="A349" s="4">
        <f t="shared" si="17"/>
        <v>2008</v>
      </c>
      <c r="B349" s="16">
        <v>39569</v>
      </c>
      <c r="C349" s="13">
        <f>SUMIFS(heating_cooling_degree_days!$F:$F,heating_cooling_degree_days!$A:$A,HDD!$B349,heating_cooling_degree_days!$C:$C,C$4)</f>
        <v>160.80000000000001</v>
      </c>
      <c r="D349" s="13">
        <f>SUMIFS(heating_cooling_degree_days!$F:$F,heating_cooling_degree_days!$A:$A,HDD!$B349,heating_cooling_degree_days!$C:$C,D$4)</f>
        <v>216.3</v>
      </c>
      <c r="E349" s="13">
        <f>SUMIFS(heating_cooling_degree_days!$F:$F,heating_cooling_degree_days!$A:$A,HDD!$B349,heating_cooling_degree_days!$C:$C,E$4)</f>
        <v>234.3</v>
      </c>
      <c r="F349" s="18">
        <f>SUMIFS(Table_heating_cooling_pronvicial_averages[Average_HDD],Table_heating_cooling_pronvicial_averages[Date],HDD!$B349,Table_heating_cooling_pronvicial_averages[Region],HDD!F$8)</f>
        <v>225.51612740632024</v>
      </c>
      <c r="G349" s="13">
        <f>SUMIFS(heating_cooling_degree_days!$F:$F,heating_cooling_degree_days!$A:$A,HDD!$B349,heating_cooling_degree_days!$C:$C,G$4)</f>
        <v>225.1</v>
      </c>
      <c r="H349" s="13">
        <f>SUMIFS(heating_cooling_degree_days!$F:$F,heating_cooling_degree_days!$A:$A,HDD!$B349,heating_cooling_degree_days!$C:$C,H$4)</f>
        <v>226.4</v>
      </c>
      <c r="I349" s="18">
        <f>SUMIFS(Table_heating_cooling_pronvicial_averages[Average_HDD],Table_heating_cooling_pronvicial_averages[Date],HDD!$B349,Table_heating_cooling_pronvicial_averages[Region],HDD!I$8)</f>
        <v>225.81450023822114</v>
      </c>
      <c r="J349" s="13">
        <f>SUMIFS(heating_cooling_degree_days!$F:$F,heating_cooling_degree_days!$A:$A,HDD!$B349,heating_cooling_degree_days!$C:$C,J$4)</f>
        <v>297</v>
      </c>
      <c r="K349" s="13">
        <f>SUMIFS(heating_cooling_degree_days!$F:$F,heating_cooling_degree_days!$A:$A,HDD!$B349,heating_cooling_degree_days!$C:$C,K$4)</f>
        <v>185.4</v>
      </c>
      <c r="L349" s="13">
        <f>SUMIFS(heating_cooling_degree_days!$F:$F,heating_cooling_degree_days!$A:$A,HDD!$B349,heating_cooling_degree_days!$C:$C,L$4)</f>
        <v>193.5</v>
      </c>
      <c r="M349" s="18">
        <f>SUMIFS(Table_heating_cooling_pronvicial_averages[Average_HDD],Table_heating_cooling_pronvicial_averages[Date],HDD!$B349,Table_heating_cooling_pronvicial_averages[Region],HDD!M$8)</f>
        <v>192.3374931400748</v>
      </c>
      <c r="N349" s="13">
        <f>SUMIFS(heating_cooling_degree_days!$F:$F,heating_cooling_degree_days!$A:$A,HDD!$B349,heating_cooling_degree_days!$C:$C,N$4)</f>
        <v>172.3</v>
      </c>
      <c r="O349" s="13">
        <f>SUMIFS(heating_cooling_degree_days!$F:$F,heating_cooling_degree_days!$A:$A,HDD!$B349,heating_cooling_degree_days!$C:$C,O$4)</f>
        <v>269.60000000000002</v>
      </c>
      <c r="P349" s="13">
        <f>SUMIFS(heating_cooling_degree_days!$F:$F,heating_cooling_degree_days!$A:$A,HDD!$B349,heating_cooling_degree_days!$C:$C,P$4)</f>
        <v>264.10000000000002</v>
      </c>
      <c r="Q349" s="13">
        <f>SUMIFS(heating_cooling_degree_days!$F:$F,heating_cooling_degree_days!$A:$A,HDD!$B349,heating_cooling_degree_days!$C:$C,Q$4)</f>
        <v>285.7</v>
      </c>
      <c r="R349" s="13">
        <f>SUMIFS(heating_cooling_degree_days!$F:$F,heating_cooling_degree_days!$A:$A,HDD!$B349,heating_cooling_degree_days!$C:$C,R$4)</f>
        <v>378.3</v>
      </c>
      <c r="S349" s="40">
        <f>VLOOKUP(HDD!$B349,Table_heating_cooling_national_average[],3,FALSE)</f>
        <v>198.94580595531323</v>
      </c>
    </row>
    <row r="350" spans="1:19" x14ac:dyDescent="0.2">
      <c r="A350" s="4">
        <f t="shared" si="17"/>
        <v>2008</v>
      </c>
      <c r="B350" s="16">
        <v>39600</v>
      </c>
      <c r="C350" s="13">
        <f>SUMIFS(heating_cooling_degree_days!$F:$F,heating_cooling_degree_days!$A:$A,HDD!$B350,heating_cooling_degree_days!$C:$C,C$4)</f>
        <v>116</v>
      </c>
      <c r="D350" s="13">
        <f>SUMIFS(heating_cooling_degree_days!$F:$F,heating_cooling_degree_days!$A:$A,HDD!$B350,heating_cooling_degree_days!$C:$C,D$4)</f>
        <v>127.7</v>
      </c>
      <c r="E350" s="13">
        <f>SUMIFS(heating_cooling_degree_days!$F:$F,heating_cooling_degree_days!$A:$A,HDD!$B350,heating_cooling_degree_days!$C:$C,E$4)</f>
        <v>148</v>
      </c>
      <c r="F350" s="18">
        <f>SUMIFS(Table_heating_cooling_pronvicial_averages[Average_HDD],Table_heating_cooling_pronvicial_averages[Date],HDD!$B350,Table_heating_cooling_pronvicial_averages[Region],HDD!F$8)</f>
        <v>138.09374368601669</v>
      </c>
      <c r="G350" s="13">
        <f>SUMIFS(heating_cooling_degree_days!$F:$F,heating_cooling_degree_days!$A:$A,HDD!$B350,heating_cooling_degree_days!$C:$C,G$4)</f>
        <v>100.9</v>
      </c>
      <c r="H350" s="13">
        <f>SUMIFS(heating_cooling_degree_days!$F:$F,heating_cooling_degree_days!$A:$A,HDD!$B350,heating_cooling_degree_days!$C:$C,H$4)</f>
        <v>100.1</v>
      </c>
      <c r="I350" s="18">
        <f>SUMIFS(Table_heating_cooling_pronvicial_averages[Average_HDD],Table_heating_cooling_pronvicial_averages[Date],HDD!$B350,Table_heating_cooling_pronvicial_averages[Region],HDD!I$8)</f>
        <v>100.46030754571005</v>
      </c>
      <c r="J350" s="13">
        <f>SUMIFS(heating_cooling_degree_days!$F:$F,heating_cooling_degree_days!$A:$A,HDD!$B350,heating_cooling_degree_days!$C:$C,J$4)</f>
        <v>86.8</v>
      </c>
      <c r="K350" s="13">
        <f>SUMIFS(heating_cooling_degree_days!$F:$F,heating_cooling_degree_days!$A:$A,HDD!$B350,heating_cooling_degree_days!$C:$C,K$4)</f>
        <v>22.4</v>
      </c>
      <c r="L350" s="13">
        <f>SUMIFS(heating_cooling_degree_days!$F:$F,heating_cooling_degree_days!$A:$A,HDD!$B350,heating_cooling_degree_days!$C:$C,L$4)</f>
        <v>22.7</v>
      </c>
      <c r="M350" s="18">
        <f>SUMIFS(Table_heating_cooling_pronvicial_averages[Average_HDD],Table_heating_cooling_pronvicial_averages[Date],HDD!$B350,Table_heating_cooling_pronvicial_averages[Region],HDD!M$8)</f>
        <v>22.656944190373142</v>
      </c>
      <c r="N350" s="13">
        <f>SUMIFS(heating_cooling_degree_days!$F:$F,heating_cooling_degree_days!$A:$A,HDD!$B350,heating_cooling_degree_days!$C:$C,N$4)</f>
        <v>16.8</v>
      </c>
      <c r="O350" s="13">
        <f>SUMIFS(heating_cooling_degree_days!$F:$F,heating_cooling_degree_days!$A:$A,HDD!$B350,heating_cooling_degree_days!$C:$C,O$4)</f>
        <v>93.9</v>
      </c>
      <c r="P350" s="13">
        <f>SUMIFS(heating_cooling_degree_days!$F:$F,heating_cooling_degree_days!$A:$A,HDD!$B350,heating_cooling_degree_days!$C:$C,P$4)</f>
        <v>78.2</v>
      </c>
      <c r="Q350" s="13">
        <f>SUMIFS(heating_cooling_degree_days!$F:$F,heating_cooling_degree_days!$A:$A,HDD!$B350,heating_cooling_degree_days!$C:$C,Q$4)</f>
        <v>95.1</v>
      </c>
      <c r="R350" s="13">
        <f>SUMIFS(heating_cooling_degree_days!$F:$F,heating_cooling_degree_days!$A:$A,HDD!$B350,heating_cooling_degree_days!$C:$C,R$4)</f>
        <v>227.7</v>
      </c>
      <c r="S350" s="40">
        <f>VLOOKUP(HDD!$B350,Table_heating_cooling_national_average[],3,FALSE)</f>
        <v>57.412014853928127</v>
      </c>
    </row>
    <row r="351" spans="1:19" x14ac:dyDescent="0.2">
      <c r="A351" s="4">
        <f t="shared" si="17"/>
        <v>2008</v>
      </c>
      <c r="B351" s="16">
        <v>39630</v>
      </c>
      <c r="C351" s="13">
        <f>SUMIFS(heating_cooling_degree_days!$F:$F,heating_cooling_degree_days!$A:$A,HDD!$B351,heating_cooling_degree_days!$C:$C,C$4)</f>
        <v>19.5</v>
      </c>
      <c r="D351" s="13">
        <f>SUMIFS(heating_cooling_degree_days!$F:$F,heating_cooling_degree_days!$A:$A,HDD!$B351,heating_cooling_degree_days!$C:$C,D$4)</f>
        <v>83.3</v>
      </c>
      <c r="E351" s="13">
        <f>SUMIFS(heating_cooling_degree_days!$F:$F,heating_cooling_degree_days!$A:$A,HDD!$B351,heating_cooling_degree_days!$C:$C,E$4)</f>
        <v>59.1</v>
      </c>
      <c r="F351" s="18">
        <f>SUMIFS(Table_heating_cooling_pronvicial_averages[Average_HDD],Table_heating_cooling_pronvicial_averages[Date],HDD!$B351,Table_heating_cooling_pronvicial_averages[Region],HDD!F$8)</f>
        <v>70.909428709280604</v>
      </c>
      <c r="G351" s="13">
        <f>SUMIFS(heating_cooling_degree_days!$F:$F,heating_cooling_degree_days!$A:$A,HDD!$B351,heating_cooling_degree_days!$C:$C,G$4)</f>
        <v>27.5</v>
      </c>
      <c r="H351" s="13">
        <f>SUMIFS(heating_cooling_degree_days!$F:$F,heating_cooling_degree_days!$A:$A,HDD!$B351,heating_cooling_degree_days!$C:$C,H$4)</f>
        <v>32.6</v>
      </c>
      <c r="I351" s="18">
        <f>SUMIFS(Table_heating_cooling_pronvicial_averages[Average_HDD],Table_heating_cooling_pronvicial_averages[Date],HDD!$B351,Table_heating_cooling_pronvicial_averages[Region],HDD!I$8)</f>
        <v>30.30303939609842</v>
      </c>
      <c r="J351" s="13">
        <f>SUMIFS(heating_cooling_degree_days!$F:$F,heating_cooling_degree_days!$A:$A,HDD!$B351,heating_cooling_degree_days!$C:$C,J$4)</f>
        <v>25.3</v>
      </c>
      <c r="K351" s="13">
        <f>SUMIFS(heating_cooling_degree_days!$F:$F,heating_cooling_degree_days!$A:$A,HDD!$B351,heating_cooling_degree_days!$C:$C,K$4)</f>
        <v>0.3</v>
      </c>
      <c r="L351" s="13">
        <f>SUMIFS(heating_cooling_degree_days!$F:$F,heating_cooling_degree_days!$A:$A,HDD!$B351,heating_cooling_degree_days!$C:$C,L$4)</f>
        <v>1</v>
      </c>
      <c r="M351" s="18">
        <f>SUMIFS(Table_heating_cooling_pronvicial_averages[Average_HDD],Table_heating_cooling_pronvicial_averages[Date],HDD!$B351,Table_heating_cooling_pronvicial_averages[Region],HDD!M$8)</f>
        <v>0.8995364442039957</v>
      </c>
      <c r="N351" s="13">
        <f>SUMIFS(heating_cooling_degree_days!$F:$F,heating_cooling_degree_days!$A:$A,HDD!$B351,heating_cooling_degree_days!$C:$C,N$4)</f>
        <v>0</v>
      </c>
      <c r="O351" s="13">
        <f>SUMIFS(heating_cooling_degree_days!$F:$F,heating_cooling_degree_days!$A:$A,HDD!$B351,heating_cooling_degree_days!$C:$C,O$4)</f>
        <v>25.4</v>
      </c>
      <c r="P351" s="13">
        <f>SUMIFS(heating_cooling_degree_days!$F:$F,heating_cooling_degree_days!$A:$A,HDD!$B351,heating_cooling_degree_days!$C:$C,P$4)</f>
        <v>0.4</v>
      </c>
      <c r="Q351" s="13">
        <f>SUMIFS(heating_cooling_degree_days!$F:$F,heating_cooling_degree_days!$A:$A,HDD!$B351,heating_cooling_degree_days!$C:$C,Q$4)</f>
        <v>0</v>
      </c>
      <c r="R351" s="13">
        <f>SUMIFS(heating_cooling_degree_days!$F:$F,heating_cooling_degree_days!$A:$A,HDD!$B351,heating_cooling_degree_days!$C:$C,R$4)</f>
        <v>30.2</v>
      </c>
      <c r="S351" s="40">
        <f>VLOOKUP(HDD!$B351,Table_heating_cooling_national_average[],3,FALSE)</f>
        <v>13.498091372728267</v>
      </c>
    </row>
    <row r="352" spans="1:19" x14ac:dyDescent="0.2">
      <c r="A352" s="4">
        <f t="shared" si="17"/>
        <v>2008</v>
      </c>
      <c r="B352" s="16">
        <v>39661</v>
      </c>
      <c r="C352" s="13">
        <f>SUMIFS(heating_cooling_degree_days!$F:$F,heating_cooling_degree_days!$A:$A,HDD!$B352,heating_cooling_degree_days!$C:$C,C$4)</f>
        <v>35.200000000000003</v>
      </c>
      <c r="D352" s="13">
        <f>SUMIFS(heating_cooling_degree_days!$F:$F,heating_cooling_degree_days!$A:$A,HDD!$B352,heating_cooling_degree_days!$C:$C,D$4)</f>
        <v>91.6</v>
      </c>
      <c r="E352" s="13">
        <f>SUMIFS(heating_cooling_degree_days!$F:$F,heating_cooling_degree_days!$A:$A,HDD!$B352,heating_cooling_degree_days!$C:$C,E$4)</f>
        <v>73.400000000000006</v>
      </c>
      <c r="F352" s="18">
        <f>SUMIFS(Table_heating_cooling_pronvicial_averages[Average_HDD],Table_heating_cooling_pronvicial_averages[Date],HDD!$B352,Table_heating_cooling_pronvicial_averages[Region],HDD!F$8)</f>
        <v>82.281471178054005</v>
      </c>
      <c r="G352" s="13">
        <f>SUMIFS(heating_cooling_degree_days!$F:$F,heating_cooling_degree_days!$A:$A,HDD!$B352,heating_cooling_degree_days!$C:$C,G$4)</f>
        <v>50.5</v>
      </c>
      <c r="H352" s="13">
        <f>SUMIFS(heating_cooling_degree_days!$F:$F,heating_cooling_degree_days!$A:$A,HDD!$B352,heating_cooling_degree_days!$C:$C,H$4)</f>
        <v>63.6</v>
      </c>
      <c r="I352" s="18">
        <f>SUMIFS(Table_heating_cooling_pronvicial_averages[Average_HDD],Table_heating_cooling_pronvicial_averages[Date],HDD!$B352,Table_heating_cooling_pronvicial_averages[Region],HDD!I$8)</f>
        <v>57.699963938997904</v>
      </c>
      <c r="J352" s="13">
        <f>SUMIFS(heating_cooling_degree_days!$F:$F,heating_cooling_degree_days!$A:$A,HDD!$B352,heating_cooling_degree_days!$C:$C,J$4)</f>
        <v>17.600000000000001</v>
      </c>
      <c r="K352" s="13">
        <f>SUMIFS(heating_cooling_degree_days!$F:$F,heating_cooling_degree_days!$A:$A,HDD!$B352,heating_cooling_degree_days!$C:$C,K$4)</f>
        <v>14.4</v>
      </c>
      <c r="L352" s="13">
        <f>SUMIFS(heating_cooling_degree_days!$F:$F,heating_cooling_degree_days!$A:$A,HDD!$B352,heating_cooling_degree_days!$C:$C,L$4)</f>
        <v>12.7</v>
      </c>
      <c r="M352" s="18">
        <f>SUMIFS(Table_heating_cooling_pronvicial_averages[Average_HDD],Table_heating_cooling_pronvicial_averages[Date],HDD!$B352,Table_heating_cooling_pronvicial_averages[Region],HDD!M$8)</f>
        <v>12.943982921218868</v>
      </c>
      <c r="N352" s="13">
        <f>SUMIFS(heating_cooling_degree_days!$F:$F,heating_cooling_degree_days!$A:$A,HDD!$B352,heating_cooling_degree_days!$C:$C,N$4)</f>
        <v>10.8</v>
      </c>
      <c r="O352" s="13">
        <f>SUMIFS(heating_cooling_degree_days!$F:$F,heating_cooling_degree_days!$A:$A,HDD!$B352,heating_cooling_degree_days!$C:$C,O$4)</f>
        <v>34.5</v>
      </c>
      <c r="P352" s="13">
        <f>SUMIFS(heating_cooling_degree_days!$F:$F,heating_cooling_degree_days!$A:$A,HDD!$B352,heating_cooling_degree_days!$C:$C,P$4)</f>
        <v>21.9</v>
      </c>
      <c r="Q352" s="13">
        <f>SUMIFS(heating_cooling_degree_days!$F:$F,heating_cooling_degree_days!$A:$A,HDD!$B352,heating_cooling_degree_days!$C:$C,Q$4)</f>
        <v>19.8</v>
      </c>
      <c r="R352" s="13">
        <f>SUMIFS(heating_cooling_degree_days!$F:$F,heating_cooling_degree_days!$A:$A,HDD!$B352,heating_cooling_degree_days!$C:$C,R$4)</f>
        <v>71.3</v>
      </c>
      <c r="S352" s="40">
        <f>VLOOKUP(HDD!$B352,Table_heating_cooling_national_average[],3,FALSE)</f>
        <v>26.09727182051105</v>
      </c>
    </row>
    <row r="353" spans="1:19" x14ac:dyDescent="0.2">
      <c r="A353" s="4">
        <f t="shared" si="17"/>
        <v>2008</v>
      </c>
      <c r="B353" s="16">
        <v>39692</v>
      </c>
      <c r="C353" s="13">
        <f>SUMIFS(heating_cooling_degree_days!$F:$F,heating_cooling_degree_days!$A:$A,HDD!$B353,heating_cooling_degree_days!$C:$C,C$4)</f>
        <v>103.3</v>
      </c>
      <c r="D353" s="13">
        <f>SUMIFS(heating_cooling_degree_days!$F:$F,heating_cooling_degree_days!$A:$A,HDD!$B353,heating_cooling_degree_days!$C:$C,D$4)</f>
        <v>237.2</v>
      </c>
      <c r="E353" s="13">
        <f>SUMIFS(heating_cooling_degree_days!$F:$F,heating_cooling_degree_days!$A:$A,HDD!$B353,heating_cooling_degree_days!$C:$C,E$4)</f>
        <v>200.5</v>
      </c>
      <c r="F353" s="18">
        <f>SUMIFS(Table_heating_cooling_pronvicial_averages[Average_HDD],Table_heating_cooling_pronvicial_averages[Date],HDD!$B353,Table_heating_cooling_pronvicial_averages[Region],HDD!F$8)</f>
        <v>218.40934023266934</v>
      </c>
      <c r="G353" s="13">
        <f>SUMIFS(heating_cooling_degree_days!$F:$F,heating_cooling_degree_days!$A:$A,HDD!$B353,heating_cooling_degree_days!$C:$C,G$4)</f>
        <v>194.9</v>
      </c>
      <c r="H353" s="13">
        <f>SUMIFS(heating_cooling_degree_days!$F:$F,heating_cooling_degree_days!$A:$A,HDD!$B353,heating_cooling_degree_days!$C:$C,H$4)</f>
        <v>182.3</v>
      </c>
      <c r="I353" s="18">
        <f>SUMIFS(Table_heating_cooling_pronvicial_averages[Average_HDD],Table_heating_cooling_pronvicial_averages[Date],HDD!$B353,Table_heating_cooling_pronvicial_averages[Region],HDD!I$8)</f>
        <v>187.97484384493333</v>
      </c>
      <c r="J353" s="13">
        <f>SUMIFS(heating_cooling_degree_days!$F:$F,heating_cooling_degree_days!$A:$A,HDD!$B353,heating_cooling_degree_days!$C:$C,J$4)</f>
        <v>152.9</v>
      </c>
      <c r="K353" s="13">
        <f>SUMIFS(heating_cooling_degree_days!$F:$F,heating_cooling_degree_days!$A:$A,HDD!$B353,heating_cooling_degree_days!$C:$C,K$4)</f>
        <v>95.4</v>
      </c>
      <c r="L353" s="13">
        <f>SUMIFS(heating_cooling_degree_days!$F:$F,heating_cooling_degree_days!$A:$A,HDD!$B353,heating_cooling_degree_days!$C:$C,L$4)</f>
        <v>59.5</v>
      </c>
      <c r="M353" s="18">
        <f>SUMIFS(Table_heating_cooling_pronvicial_averages[Average_HDD],Table_heating_cooling_pronvicial_averages[Date],HDD!$B353,Table_heating_cooling_pronvicial_averages[Region],HDD!M$8)</f>
        <v>64.652345218680793</v>
      </c>
      <c r="N353" s="13">
        <f>SUMIFS(heating_cooling_degree_days!$F:$F,heating_cooling_degree_days!$A:$A,HDD!$B353,heating_cooling_degree_days!$C:$C,N$4)</f>
        <v>72.099999999999994</v>
      </c>
      <c r="O353" s="13">
        <f>SUMIFS(heating_cooling_degree_days!$F:$F,heating_cooling_degree_days!$A:$A,HDD!$B353,heating_cooling_degree_days!$C:$C,O$4)</f>
        <v>153.80000000000001</v>
      </c>
      <c r="P353" s="13">
        <f>SUMIFS(heating_cooling_degree_days!$F:$F,heating_cooling_degree_days!$A:$A,HDD!$B353,heating_cooling_degree_days!$C:$C,P$4)</f>
        <v>114.4</v>
      </c>
      <c r="Q353" s="13">
        <f>SUMIFS(heating_cooling_degree_days!$F:$F,heating_cooling_degree_days!$A:$A,HDD!$B353,heating_cooling_degree_days!$C:$C,Q$4)</f>
        <v>121.3</v>
      </c>
      <c r="R353" s="13">
        <f>SUMIFS(heating_cooling_degree_days!$F:$F,heating_cooling_degree_days!$A:$A,HDD!$B353,heating_cooling_degree_days!$C:$C,R$4)</f>
        <v>141.1</v>
      </c>
      <c r="S353" s="40">
        <f>VLOOKUP(HDD!$B353,Table_heating_cooling_national_average[],3,FALSE)</f>
        <v>99.960398706507206</v>
      </c>
    </row>
    <row r="354" spans="1:19" x14ac:dyDescent="0.2">
      <c r="A354" s="4">
        <f t="shared" si="17"/>
        <v>2008</v>
      </c>
      <c r="B354" s="16">
        <v>39722</v>
      </c>
      <c r="C354" s="13">
        <f>SUMIFS(heating_cooling_degree_days!$F:$F,heating_cooling_degree_days!$A:$A,HDD!$B354,heating_cooling_degree_days!$C:$C,C$4)</f>
        <v>247.7</v>
      </c>
      <c r="D354" s="13">
        <f>SUMIFS(heating_cooling_degree_days!$F:$F,heating_cooling_degree_days!$A:$A,HDD!$B354,heating_cooling_degree_days!$C:$C,D$4)</f>
        <v>422.6</v>
      </c>
      <c r="E354" s="13">
        <f>SUMIFS(heating_cooling_degree_days!$F:$F,heating_cooling_degree_days!$A:$A,HDD!$B354,heating_cooling_degree_days!$C:$C,E$4)</f>
        <v>351.6</v>
      </c>
      <c r="F354" s="18">
        <f>SUMIFS(Table_heating_cooling_pronvicial_averages[Average_HDD],Table_heating_cooling_pronvicial_averages[Date],HDD!$B354,Table_heating_cooling_pronvicial_averages[Region],HDD!F$8)</f>
        <v>386.24749745284805</v>
      </c>
      <c r="G354" s="13">
        <f>SUMIFS(heating_cooling_degree_days!$F:$F,heating_cooling_degree_days!$A:$A,HDD!$B354,heating_cooling_degree_days!$C:$C,G$4)</f>
        <v>400</v>
      </c>
      <c r="H354" s="13">
        <f>SUMIFS(heating_cooling_degree_days!$F:$F,heating_cooling_degree_days!$A:$A,HDD!$B354,heating_cooling_degree_days!$C:$C,H$4)</f>
        <v>372.1</v>
      </c>
      <c r="I354" s="18">
        <f>SUMIFS(Table_heating_cooling_pronvicial_averages[Average_HDD],Table_heating_cooling_pronvicial_averages[Date],HDD!$B354,Table_heating_cooling_pronvicial_averages[Region],HDD!I$8)</f>
        <v>384.66572565663813</v>
      </c>
      <c r="J354" s="13">
        <f>SUMIFS(heating_cooling_degree_days!$F:$F,heating_cooling_degree_days!$A:$A,HDD!$B354,heating_cooling_degree_days!$C:$C,J$4)</f>
        <v>351.6</v>
      </c>
      <c r="K354" s="13">
        <f>SUMIFS(heating_cooling_degree_days!$F:$F,heating_cooling_degree_days!$A:$A,HDD!$B354,heating_cooling_degree_days!$C:$C,K$4)</f>
        <v>321.8</v>
      </c>
      <c r="L354" s="13">
        <f>SUMIFS(heating_cooling_degree_days!$F:$F,heating_cooling_degree_days!$A:$A,HDD!$B354,heating_cooling_degree_days!$C:$C,L$4)</f>
        <v>278.60000000000002</v>
      </c>
      <c r="M354" s="18">
        <f>SUMIFS(Table_heating_cooling_pronvicial_averages[Average_HDD],Table_heating_cooling_pronvicial_averages[Date],HDD!$B354,Table_heating_cooling_pronvicial_averages[Region],HDD!M$8)</f>
        <v>284.80003658626771</v>
      </c>
      <c r="N354" s="13">
        <f>SUMIFS(heating_cooling_degree_days!$F:$F,heating_cooling_degree_days!$A:$A,HDD!$B354,heating_cooling_degree_days!$C:$C,N$4)</f>
        <v>307.10000000000002</v>
      </c>
      <c r="O354" s="13">
        <f>SUMIFS(heating_cooling_degree_days!$F:$F,heating_cooling_degree_days!$A:$A,HDD!$B354,heating_cooling_degree_days!$C:$C,O$4)</f>
        <v>327.7</v>
      </c>
      <c r="P354" s="13">
        <f>SUMIFS(heating_cooling_degree_days!$F:$F,heating_cooling_degree_days!$A:$A,HDD!$B354,heating_cooling_degree_days!$C:$C,P$4)</f>
        <v>282.7</v>
      </c>
      <c r="Q354" s="13">
        <f>SUMIFS(heating_cooling_degree_days!$F:$F,heating_cooling_degree_days!$A:$A,HDD!$B354,heating_cooling_degree_days!$C:$C,Q$4)</f>
        <v>300.60000000000002</v>
      </c>
      <c r="R354" s="13">
        <f>SUMIFS(heating_cooling_degree_days!$F:$F,heating_cooling_degree_days!$A:$A,HDD!$B354,heating_cooling_degree_days!$C:$C,R$4)</f>
        <v>298</v>
      </c>
      <c r="S354" s="40">
        <f>VLOOKUP(HDD!$B354,Table_heating_cooling_national_average[],3,FALSE)</f>
        <v>302.81976455831199</v>
      </c>
    </row>
    <row r="355" spans="1:19" x14ac:dyDescent="0.2">
      <c r="A355" s="4">
        <f t="shared" si="17"/>
        <v>2008</v>
      </c>
      <c r="B355" s="16">
        <v>39753</v>
      </c>
      <c r="C355" s="13">
        <f>SUMIFS(heating_cooling_degree_days!$F:$F,heating_cooling_degree_days!$A:$A,HDD!$B355,heating_cooling_degree_days!$C:$C,C$4)</f>
        <v>294.39999999999998</v>
      </c>
      <c r="D355" s="13">
        <f>SUMIFS(heating_cooling_degree_days!$F:$F,heating_cooling_degree_days!$A:$A,HDD!$B355,heating_cooling_degree_days!$C:$C,D$4)</f>
        <v>546.70000000000005</v>
      </c>
      <c r="E355" s="13">
        <f>SUMIFS(heating_cooling_degree_days!$F:$F,heating_cooling_degree_days!$A:$A,HDD!$B355,heating_cooling_degree_days!$C:$C,E$4)</f>
        <v>476.1</v>
      </c>
      <c r="F355" s="18">
        <f>SUMIFS(Table_heating_cooling_pronvicial_averages[Average_HDD],Table_heating_cooling_pronvicial_averages[Date],HDD!$B355,Table_heating_cooling_pronvicial_averages[Region],HDD!F$8)</f>
        <v>510.55230028409972</v>
      </c>
      <c r="G355" s="13">
        <f>SUMIFS(heating_cooling_degree_days!$F:$F,heating_cooling_degree_days!$A:$A,HDD!$B355,heating_cooling_degree_days!$C:$C,G$4)</f>
        <v>591.5</v>
      </c>
      <c r="H355" s="13">
        <f>SUMIFS(heating_cooling_degree_days!$F:$F,heating_cooling_degree_days!$A:$A,HDD!$B355,heating_cooling_degree_days!$C:$C,H$4)</f>
        <v>582.20000000000005</v>
      </c>
      <c r="I355" s="18">
        <f>SUMIFS(Table_heating_cooling_pronvicial_averages[Average_HDD],Table_heating_cooling_pronvicial_averages[Date],HDD!$B355,Table_heating_cooling_pronvicial_averages[Region],HDD!I$8)</f>
        <v>586.3885752188794</v>
      </c>
      <c r="J355" s="13">
        <f>SUMIFS(heating_cooling_degree_days!$F:$F,heating_cooling_degree_days!$A:$A,HDD!$B355,heating_cooling_degree_days!$C:$C,J$4)</f>
        <v>666.4</v>
      </c>
      <c r="K355" s="13">
        <f>SUMIFS(heating_cooling_degree_days!$F:$F,heating_cooling_degree_days!$A:$A,HDD!$B355,heating_cooling_degree_days!$C:$C,K$4)</f>
        <v>502.8</v>
      </c>
      <c r="L355" s="13">
        <f>SUMIFS(heating_cooling_degree_days!$F:$F,heating_cooling_degree_days!$A:$A,HDD!$B355,heating_cooling_degree_days!$C:$C,L$4)</f>
        <v>451.6</v>
      </c>
      <c r="M355" s="18">
        <f>SUMIFS(Table_heating_cooling_pronvicial_averages[Average_HDD],Table_heating_cooling_pronvicial_averages[Date],HDD!$B355,Table_heating_cooling_pronvicial_averages[Region],HDD!M$8)</f>
        <v>458.9481915096506</v>
      </c>
      <c r="N355" s="13">
        <f>SUMIFS(heating_cooling_degree_days!$F:$F,heating_cooling_degree_days!$A:$A,HDD!$B355,heating_cooling_degree_days!$C:$C,N$4)</f>
        <v>467.9</v>
      </c>
      <c r="O355" s="13">
        <f>SUMIFS(heating_cooling_degree_days!$F:$F,heating_cooling_degree_days!$A:$A,HDD!$B355,heating_cooling_degree_days!$C:$C,O$4)</f>
        <v>457.8</v>
      </c>
      <c r="P355" s="13">
        <f>SUMIFS(heating_cooling_degree_days!$F:$F,heating_cooling_degree_days!$A:$A,HDD!$B355,heating_cooling_degree_days!$C:$C,P$4)</f>
        <v>427.1</v>
      </c>
      <c r="Q355" s="13">
        <f>SUMIFS(heating_cooling_degree_days!$F:$F,heating_cooling_degree_days!$A:$A,HDD!$B355,heating_cooling_degree_days!$C:$C,Q$4)</f>
        <v>421.1</v>
      </c>
      <c r="R355" s="13">
        <f>SUMIFS(heating_cooling_degree_days!$F:$F,heating_cooling_degree_days!$A:$A,HDD!$B355,heating_cooling_degree_days!$C:$C,R$4)</f>
        <v>372.7</v>
      </c>
      <c r="S355" s="40">
        <f>VLOOKUP(HDD!$B355,Table_heating_cooling_national_average[],3,FALSE)</f>
        <v>454.0435899558185</v>
      </c>
    </row>
    <row r="356" spans="1:19" x14ac:dyDescent="0.2">
      <c r="A356" s="4">
        <f t="shared" si="17"/>
        <v>2008</v>
      </c>
      <c r="B356" s="16">
        <v>39783</v>
      </c>
      <c r="C356" s="13">
        <f>SUMIFS(heating_cooling_degree_days!$F:$F,heating_cooling_degree_days!$A:$A,HDD!$B356,heating_cooling_degree_days!$C:$C,C$4)</f>
        <v>529.6</v>
      </c>
      <c r="D356" s="13">
        <f>SUMIFS(heating_cooling_degree_days!$F:$F,heating_cooling_degree_days!$A:$A,HDD!$B356,heating_cooling_degree_days!$C:$C,D$4)</f>
        <v>1063.9000000000001</v>
      </c>
      <c r="E356" s="13">
        <f>SUMIFS(heating_cooling_degree_days!$F:$F,heating_cooling_degree_days!$A:$A,HDD!$B356,heating_cooling_degree_days!$C:$C,E$4)</f>
        <v>902.6</v>
      </c>
      <c r="F356" s="18">
        <f>SUMIFS(Table_heating_cooling_pronvicial_averages[Average_HDD],Table_heating_cooling_pronvicial_averages[Date],HDD!$B356,Table_heating_cooling_pronvicial_averages[Region],HDD!F$8)</f>
        <v>981.31325829780826</v>
      </c>
      <c r="G356" s="13">
        <f>SUMIFS(heating_cooling_degree_days!$F:$F,heating_cooling_degree_days!$A:$A,HDD!$B356,heating_cooling_degree_days!$C:$C,G$4)</f>
        <v>1119.9000000000001</v>
      </c>
      <c r="H356" s="13">
        <f>SUMIFS(heating_cooling_degree_days!$F:$F,heating_cooling_degree_days!$A:$A,HDD!$B356,heating_cooling_degree_days!$C:$C,H$4)</f>
        <v>1158.0999999999999</v>
      </c>
      <c r="I356" s="18">
        <f>SUMIFS(Table_heating_cooling_pronvicial_averages[Average_HDD],Table_heating_cooling_pronvicial_averages[Date],HDD!$B356,Table_heating_cooling_pronvicial_averages[Region],HDD!I$8)</f>
        <v>1140.895314692345</v>
      </c>
      <c r="J356" s="13">
        <f>SUMIFS(heating_cooling_degree_days!$F:$F,heating_cooling_degree_days!$A:$A,HDD!$B356,heating_cooling_degree_days!$C:$C,J$4)</f>
        <v>1157</v>
      </c>
      <c r="K356" s="13">
        <f>SUMIFS(heating_cooling_degree_days!$F:$F,heating_cooling_degree_days!$A:$A,HDD!$B356,heating_cooling_degree_days!$C:$C,K$4)</f>
        <v>796.5</v>
      </c>
      <c r="L356" s="13">
        <f>SUMIFS(heating_cooling_degree_days!$F:$F,heating_cooling_degree_days!$A:$A,HDD!$B356,heating_cooling_degree_days!$C:$C,L$4)</f>
        <v>654.6</v>
      </c>
      <c r="M356" s="18">
        <f>SUMIFS(Table_heating_cooling_pronvicial_averages[Average_HDD],Table_heating_cooling_pronvicial_averages[Date],HDD!$B356,Table_heating_cooling_pronvicial_averages[Region],HDD!M$8)</f>
        <v>674.96539795350429</v>
      </c>
      <c r="N356" s="13">
        <f>SUMIFS(heating_cooling_degree_days!$F:$F,heating_cooling_degree_days!$A:$A,HDD!$B356,heating_cooling_degree_days!$C:$C,N$4)</f>
        <v>763.6</v>
      </c>
      <c r="O356" s="13">
        <f>SUMIFS(heating_cooling_degree_days!$F:$F,heating_cooling_degree_days!$A:$A,HDD!$B356,heating_cooling_degree_days!$C:$C,O$4)</f>
        <v>658.6</v>
      </c>
      <c r="P356" s="13">
        <f>SUMIFS(heating_cooling_degree_days!$F:$F,heating_cooling_degree_days!$A:$A,HDD!$B356,heating_cooling_degree_days!$C:$C,P$4)</f>
        <v>603.5</v>
      </c>
      <c r="Q356" s="13">
        <f>SUMIFS(heating_cooling_degree_days!$F:$F,heating_cooling_degree_days!$A:$A,HDD!$B356,heating_cooling_degree_days!$C:$C,Q$4)</f>
        <v>619.5</v>
      </c>
      <c r="R356" s="13">
        <f>SUMIFS(heating_cooling_degree_days!$F:$F,heating_cooling_degree_days!$A:$A,HDD!$B356,heating_cooling_degree_days!$C:$C,R$4)</f>
        <v>556.79999999999995</v>
      </c>
      <c r="S356" s="40">
        <f>VLOOKUP(HDD!$B356,Table_heating_cooling_national_average[],3,FALSE)</f>
        <v>737.17199933808604</v>
      </c>
    </row>
    <row r="357" spans="1:19" x14ac:dyDescent="0.2">
      <c r="A357" s="4">
        <f t="shared" si="17"/>
        <v>2009</v>
      </c>
      <c r="B357" s="16">
        <v>39814</v>
      </c>
      <c r="C357" s="13">
        <f>SUMIFS(heating_cooling_degree_days!$F:$F,heating_cooling_degree_days!$A:$A,HDD!$B357,heating_cooling_degree_days!$C:$C,C$4)</f>
        <v>491.5</v>
      </c>
      <c r="D357" s="13">
        <f>SUMIFS(heating_cooling_degree_days!$F:$F,heating_cooling_degree_days!$A:$A,HDD!$B357,heating_cooling_degree_days!$C:$C,D$4)</f>
        <v>966.4</v>
      </c>
      <c r="E357" s="13">
        <f>SUMIFS(heating_cooling_degree_days!$F:$F,heating_cooling_degree_days!$A:$A,HDD!$B357,heating_cooling_degree_days!$C:$C,E$4)</f>
        <v>749.9</v>
      </c>
      <c r="F357" s="18">
        <f>SUMIFS(Table_heating_cooling_pronvicial_averages[Average_HDD],Table_heating_cooling_pronvicial_averages[Date],HDD!$B357,Table_heating_cooling_pronvicial_averages[Region],HDD!F$8)</f>
        <v>855.54517961789963</v>
      </c>
      <c r="G357" s="13">
        <f>SUMIFS(heating_cooling_degree_days!$F:$F,heating_cooling_degree_days!$A:$A,HDD!$B357,heating_cooling_degree_days!$C:$C,G$4)</f>
        <v>1105.9000000000001</v>
      </c>
      <c r="H357" s="13">
        <f>SUMIFS(heating_cooling_degree_days!$F:$F,heating_cooling_degree_days!$A:$A,HDD!$B357,heating_cooling_degree_days!$C:$C,H$4)</f>
        <v>1099.5999999999999</v>
      </c>
      <c r="I357" s="18">
        <f>SUMIFS(Table_heating_cooling_pronvicial_averages[Average_HDD],Table_heating_cooling_pronvicial_averages[Date],HDD!$B357,Table_heating_cooling_pronvicial_averages[Region],HDD!I$8)</f>
        <v>1102.4306047512512</v>
      </c>
      <c r="J357" s="13">
        <f>SUMIFS(heating_cooling_degree_days!$F:$F,heating_cooling_degree_days!$A:$A,HDD!$B357,heating_cooling_degree_days!$C:$C,J$4)</f>
        <v>1176.3</v>
      </c>
      <c r="K357" s="13">
        <f>SUMIFS(heating_cooling_degree_days!$F:$F,heating_cooling_degree_days!$A:$A,HDD!$B357,heating_cooling_degree_days!$C:$C,K$4)</f>
        <v>979.5</v>
      </c>
      <c r="L357" s="13">
        <f>SUMIFS(heating_cooling_degree_days!$F:$F,heating_cooling_degree_days!$A:$A,HDD!$B357,heating_cooling_degree_days!$C:$C,L$4)</f>
        <v>830.2</v>
      </c>
      <c r="M357" s="18">
        <f>SUMIFS(Table_heating_cooling_pronvicial_averages[Average_HDD],Table_heating_cooling_pronvicial_averages[Date],HDD!$B357,Table_heating_cooling_pronvicial_averages[Region],HDD!M$8)</f>
        <v>851.62914038307554</v>
      </c>
      <c r="N357" s="13">
        <f>SUMIFS(heating_cooling_degree_days!$F:$F,heating_cooling_degree_days!$A:$A,HDD!$B357,heating_cooling_degree_days!$C:$C,N$4)</f>
        <v>956.2</v>
      </c>
      <c r="O357" s="13">
        <f>SUMIFS(heating_cooling_degree_days!$F:$F,heating_cooling_degree_days!$A:$A,HDD!$B357,heating_cooling_degree_days!$C:$C,O$4)</f>
        <v>918.2</v>
      </c>
      <c r="P357" s="13">
        <f>SUMIFS(heating_cooling_degree_days!$F:$F,heating_cooling_degree_days!$A:$A,HDD!$B357,heating_cooling_degree_days!$C:$C,P$4)</f>
        <v>796.8</v>
      </c>
      <c r="Q357" s="13">
        <f>SUMIFS(heating_cooling_degree_days!$F:$F,heating_cooling_degree_days!$A:$A,HDD!$B357,heating_cooling_degree_days!$C:$C,Q$4)</f>
        <v>865.8</v>
      </c>
      <c r="R357" s="13">
        <f>SUMIFS(heating_cooling_degree_days!$F:$F,heating_cooling_degree_days!$A:$A,HDD!$B357,heating_cooling_degree_days!$C:$C,R$4)</f>
        <v>697.2</v>
      </c>
      <c r="S357" s="40">
        <f>VLOOKUP(HDD!$B357,Table_heating_cooling_national_average[],3,FALSE)</f>
        <v>846.22411513627935</v>
      </c>
    </row>
    <row r="358" spans="1:19" x14ac:dyDescent="0.2">
      <c r="A358" s="4">
        <f t="shared" si="17"/>
        <v>2009</v>
      </c>
      <c r="B358" s="16">
        <v>39845</v>
      </c>
      <c r="C358" s="13">
        <f>SUMIFS(heating_cooling_degree_days!$F:$F,heating_cooling_degree_days!$A:$A,HDD!$B358,heating_cooling_degree_days!$C:$C,C$4)</f>
        <v>393.2</v>
      </c>
      <c r="D358" s="13">
        <f>SUMIFS(heating_cooling_degree_days!$F:$F,heating_cooling_degree_days!$A:$A,HDD!$B358,heating_cooling_degree_days!$C:$C,D$4)</f>
        <v>886.8</v>
      </c>
      <c r="E358" s="13">
        <f>SUMIFS(heating_cooling_degree_days!$F:$F,heating_cooling_degree_days!$A:$A,HDD!$B358,heating_cooling_degree_days!$C:$C,E$4)</f>
        <v>703.9</v>
      </c>
      <c r="F358" s="18">
        <f>SUMIFS(Table_heating_cooling_pronvicial_averages[Average_HDD],Table_heating_cooling_pronvicial_averages[Date],HDD!$B358,Table_heating_cooling_pronvicial_averages[Region],HDD!F$8)</f>
        <v>793.14943811599926</v>
      </c>
      <c r="G358" s="13">
        <f>SUMIFS(heating_cooling_degree_days!$F:$F,heating_cooling_degree_days!$A:$A,HDD!$B358,heating_cooling_degree_days!$C:$C,G$4)</f>
        <v>945.4</v>
      </c>
      <c r="H358" s="13">
        <f>SUMIFS(heating_cooling_degree_days!$F:$F,heating_cooling_degree_days!$A:$A,HDD!$B358,heating_cooling_degree_days!$C:$C,H$4)</f>
        <v>930</v>
      </c>
      <c r="I358" s="18">
        <f>SUMIFS(Table_heating_cooling_pronvicial_averages[Average_HDD],Table_heating_cooling_pronvicial_averages[Date],HDD!$B358,Table_heating_cooling_pronvicial_averages[Region],HDD!I$8)</f>
        <v>936.91925605861366</v>
      </c>
      <c r="J358" s="13">
        <f>SUMIFS(heating_cooling_degree_days!$F:$F,heating_cooling_degree_days!$A:$A,HDD!$B358,heating_cooling_degree_days!$C:$C,J$4)</f>
        <v>912.9</v>
      </c>
      <c r="K358" s="13">
        <f>SUMIFS(heating_cooling_degree_days!$F:$F,heating_cooling_degree_days!$A:$A,HDD!$B358,heating_cooling_degree_days!$C:$C,K$4)</f>
        <v>711.4</v>
      </c>
      <c r="L358" s="13">
        <f>SUMIFS(heating_cooling_degree_days!$F:$F,heating_cooling_degree_days!$A:$A,HDD!$B358,heating_cooling_degree_days!$C:$C,L$4)</f>
        <v>606.4</v>
      </c>
      <c r="M358" s="18">
        <f>SUMIFS(Table_heating_cooling_pronvicial_averages[Average_HDD],Table_heating_cooling_pronvicial_averages[Date],HDD!$B358,Table_heating_cooling_pronvicial_averages[Region],HDD!M$8)</f>
        <v>621.47072833370999</v>
      </c>
      <c r="N358" s="13">
        <f>SUMIFS(heating_cooling_degree_days!$F:$F,heating_cooling_degree_days!$A:$A,HDD!$B358,heating_cooling_degree_days!$C:$C,N$4)</f>
        <v>701</v>
      </c>
      <c r="O358" s="13">
        <f>SUMIFS(heating_cooling_degree_days!$F:$F,heating_cooling_degree_days!$A:$A,HDD!$B358,heating_cooling_degree_days!$C:$C,O$4)</f>
        <v>685</v>
      </c>
      <c r="P358" s="13">
        <f>SUMIFS(heating_cooling_degree_days!$F:$F,heating_cooling_degree_days!$A:$A,HDD!$B358,heating_cooling_degree_days!$C:$C,P$4)</f>
        <v>632.79999999999995</v>
      </c>
      <c r="Q358" s="13">
        <f>SUMIFS(heating_cooling_degree_days!$F:$F,heating_cooling_degree_days!$A:$A,HDD!$B358,heating_cooling_degree_days!$C:$C,Q$4)</f>
        <v>663.8</v>
      </c>
      <c r="R358" s="13">
        <f>SUMIFS(heating_cooling_degree_days!$F:$F,heating_cooling_degree_days!$A:$A,HDD!$B358,heating_cooling_degree_days!$C:$C,R$4)</f>
        <v>574.79999999999995</v>
      </c>
      <c r="S358" s="40">
        <f>VLOOKUP(HDD!$B358,Table_heating_cooling_national_average[],3,FALSE)</f>
        <v>650.32901711038915</v>
      </c>
    </row>
    <row r="359" spans="1:19" x14ac:dyDescent="0.2">
      <c r="A359" s="4">
        <f t="shared" si="17"/>
        <v>2009</v>
      </c>
      <c r="B359" s="16">
        <v>39873</v>
      </c>
      <c r="C359" s="13">
        <f>SUMIFS(heating_cooling_degree_days!$F:$F,heating_cooling_degree_days!$A:$A,HDD!$B359,heating_cooling_degree_days!$C:$C,C$4)</f>
        <v>406</v>
      </c>
      <c r="D359" s="13">
        <f>SUMIFS(heating_cooling_degree_days!$F:$F,heating_cooling_degree_days!$A:$A,HDD!$B359,heating_cooling_degree_days!$C:$C,D$4)</f>
        <v>898.7</v>
      </c>
      <c r="E359" s="13">
        <f>SUMIFS(heating_cooling_degree_days!$F:$F,heating_cooling_degree_days!$A:$A,HDD!$B359,heating_cooling_degree_days!$C:$C,E$4)</f>
        <v>695.8</v>
      </c>
      <c r="F359" s="18">
        <f>SUMIFS(Table_heating_cooling_pronvicial_averages[Average_HDD],Table_heating_cooling_pronvicial_averages[Date],HDD!$B359,Table_heating_cooling_pronvicial_averages[Region],HDD!F$8)</f>
        <v>794.8088080576066</v>
      </c>
      <c r="G359" s="13">
        <f>SUMIFS(heating_cooling_degree_days!$F:$F,heating_cooling_degree_days!$A:$A,HDD!$B359,heating_cooling_degree_days!$C:$C,G$4)</f>
        <v>883.8</v>
      </c>
      <c r="H359" s="13">
        <f>SUMIFS(heating_cooling_degree_days!$F:$F,heating_cooling_degree_days!$A:$A,HDD!$B359,heating_cooling_degree_days!$C:$C,H$4)</f>
        <v>906.4</v>
      </c>
      <c r="I359" s="18">
        <f>SUMIFS(Table_heating_cooling_pronvicial_averages[Average_HDD],Table_heating_cooling_pronvicial_averages[Date],HDD!$B359,Table_heating_cooling_pronvicial_averages[Region],HDD!I$8)</f>
        <v>896.24576708281381</v>
      </c>
      <c r="J359" s="13">
        <f>SUMIFS(heating_cooling_degree_days!$F:$F,heating_cooling_degree_days!$A:$A,HDD!$B359,heating_cooling_degree_days!$C:$C,J$4)</f>
        <v>800.4</v>
      </c>
      <c r="K359" s="13">
        <f>SUMIFS(heating_cooling_degree_days!$F:$F,heating_cooling_degree_days!$A:$A,HDD!$B359,heating_cooling_degree_days!$C:$C,K$4)</f>
        <v>598.29999999999995</v>
      </c>
      <c r="L359" s="13">
        <f>SUMIFS(heating_cooling_degree_days!$F:$F,heating_cooling_degree_days!$A:$A,HDD!$B359,heating_cooling_degree_days!$C:$C,L$4)</f>
        <v>533.79999999999995</v>
      </c>
      <c r="M359" s="18">
        <f>SUMIFS(Table_heating_cooling_pronvicial_averages[Average_HDD],Table_heating_cooling_pronvicial_averages[Date],HDD!$B359,Table_heating_cooling_pronvicial_averages[Region],HDD!M$8)</f>
        <v>543.05773311927908</v>
      </c>
      <c r="N359" s="13">
        <f>SUMIFS(heating_cooling_degree_days!$F:$F,heating_cooling_degree_days!$A:$A,HDD!$B359,heating_cooling_degree_days!$C:$C,N$4)</f>
        <v>590.79999999999995</v>
      </c>
      <c r="O359" s="13">
        <f>SUMIFS(heating_cooling_degree_days!$F:$F,heating_cooling_degree_days!$A:$A,HDD!$B359,heating_cooling_degree_days!$C:$C,O$4)</f>
        <v>657.3</v>
      </c>
      <c r="P359" s="13">
        <f>SUMIFS(heating_cooling_degree_days!$F:$F,heating_cooling_degree_days!$A:$A,HDD!$B359,heating_cooling_degree_days!$C:$C,P$4)</f>
        <v>611.29999999999995</v>
      </c>
      <c r="Q359" s="13">
        <f>SUMIFS(heating_cooling_degree_days!$F:$F,heating_cooling_degree_days!$A:$A,HDD!$B359,heating_cooling_degree_days!$C:$C,Q$4)</f>
        <v>674.6</v>
      </c>
      <c r="R359" s="13">
        <f>SUMIFS(heating_cooling_degree_days!$F:$F,heating_cooling_degree_days!$A:$A,HDD!$B359,heating_cooling_degree_days!$C:$C,R$4)</f>
        <v>606.70000000000005</v>
      </c>
      <c r="S359" s="40">
        <f>VLOOKUP(HDD!$B359,Table_heating_cooling_national_average[],3,FALSE)</f>
        <v>590.00507521918826</v>
      </c>
    </row>
    <row r="360" spans="1:19" x14ac:dyDescent="0.2">
      <c r="A360" s="4">
        <f t="shared" si="17"/>
        <v>2009</v>
      </c>
      <c r="B360" s="16">
        <v>39904</v>
      </c>
      <c r="C360" s="13">
        <f>SUMIFS(heating_cooling_degree_days!$F:$F,heating_cooling_degree_days!$A:$A,HDD!$B360,heating_cooling_degree_days!$C:$C,C$4)</f>
        <v>267</v>
      </c>
      <c r="D360" s="13">
        <f>SUMIFS(heating_cooling_degree_days!$F:$F,heating_cooling_degree_days!$A:$A,HDD!$B360,heating_cooling_degree_days!$C:$C,D$4)</f>
        <v>475</v>
      </c>
      <c r="E360" s="13">
        <f>SUMIFS(heating_cooling_degree_days!$F:$F,heating_cooling_degree_days!$A:$A,HDD!$B360,heating_cooling_degree_days!$C:$C,E$4)</f>
        <v>439.3</v>
      </c>
      <c r="F360" s="18">
        <f>SUMIFS(Table_heating_cooling_pronvicial_averages[Average_HDD],Table_heating_cooling_pronvicial_averages[Date],HDD!$B360,Table_heating_cooling_pronvicial_averages[Region],HDD!F$8)</f>
        <v>456.7204753457691</v>
      </c>
      <c r="G360" s="13">
        <f>SUMIFS(heating_cooling_degree_days!$F:$F,heating_cooling_degree_days!$A:$A,HDD!$B360,heating_cooling_degree_days!$C:$C,G$4)</f>
        <v>455.3</v>
      </c>
      <c r="H360" s="13">
        <f>SUMIFS(heating_cooling_degree_days!$F:$F,heating_cooling_degree_days!$A:$A,HDD!$B360,heating_cooling_degree_days!$C:$C,H$4)</f>
        <v>449.6</v>
      </c>
      <c r="I360" s="18">
        <f>SUMIFS(Table_heating_cooling_pronvicial_averages[Average_HDD],Table_heating_cooling_pronvicial_averages[Date],HDD!$B360,Table_heating_cooling_pronvicial_averages[Region],HDD!I$8)</f>
        <v>452.16102334636992</v>
      </c>
      <c r="J360" s="13">
        <f>SUMIFS(heating_cooling_degree_days!$F:$F,heating_cooling_degree_days!$A:$A,HDD!$B360,heating_cooling_degree_days!$C:$C,J$4)</f>
        <v>441.4</v>
      </c>
      <c r="K360" s="13">
        <f>SUMIFS(heating_cooling_degree_days!$F:$F,heating_cooling_degree_days!$A:$A,HDD!$B360,heating_cooling_degree_days!$C:$C,K$4)</f>
        <v>335.4</v>
      </c>
      <c r="L360" s="13">
        <f>SUMIFS(heating_cooling_degree_days!$F:$F,heating_cooling_degree_days!$A:$A,HDD!$B360,heating_cooling_degree_days!$C:$C,L$4)</f>
        <v>305.8</v>
      </c>
      <c r="M360" s="18">
        <f>SUMIFS(Table_heating_cooling_pronvicial_averages[Average_HDD],Table_heating_cooling_pronvicial_averages[Date],HDD!$B360,Table_heating_cooling_pronvicial_averages[Region],HDD!M$8)</f>
        <v>310.04851008264592</v>
      </c>
      <c r="N360" s="13">
        <f>SUMIFS(heating_cooling_degree_days!$F:$F,heating_cooling_degree_days!$A:$A,HDD!$B360,heating_cooling_degree_days!$C:$C,N$4)</f>
        <v>313.8</v>
      </c>
      <c r="O360" s="13">
        <f>SUMIFS(heating_cooling_degree_days!$F:$F,heating_cooling_degree_days!$A:$A,HDD!$B360,heating_cooling_degree_days!$C:$C,O$4)</f>
        <v>404.4</v>
      </c>
      <c r="P360" s="13">
        <f>SUMIFS(heating_cooling_degree_days!$F:$F,heating_cooling_degree_days!$A:$A,HDD!$B360,heating_cooling_degree_days!$C:$C,P$4)</f>
        <v>378.2</v>
      </c>
      <c r="Q360" s="13">
        <f>SUMIFS(heating_cooling_degree_days!$F:$F,heating_cooling_degree_days!$A:$A,HDD!$B360,heating_cooling_degree_days!$C:$C,Q$4)</f>
        <v>417.7</v>
      </c>
      <c r="R360" s="13">
        <f>SUMIFS(heating_cooling_degree_days!$F:$F,heating_cooling_degree_days!$A:$A,HDD!$B360,heating_cooling_degree_days!$C:$C,R$4)</f>
        <v>427.7</v>
      </c>
      <c r="S360" s="40">
        <f>VLOOKUP(HDD!$B360,Table_heating_cooling_national_average[],3,FALSE)</f>
        <v>336.76515890818189</v>
      </c>
    </row>
    <row r="361" spans="1:19" x14ac:dyDescent="0.2">
      <c r="A361" s="4">
        <f t="shared" si="17"/>
        <v>2009</v>
      </c>
      <c r="B361" s="16">
        <v>39934</v>
      </c>
      <c r="C361" s="13">
        <f>SUMIFS(heating_cooling_degree_days!$F:$F,heating_cooling_degree_days!$A:$A,HDD!$B361,heating_cooling_degree_days!$C:$C,C$4)</f>
        <v>166.4</v>
      </c>
      <c r="D361" s="13">
        <f>SUMIFS(heating_cooling_degree_days!$F:$F,heating_cooling_degree_days!$A:$A,HDD!$B361,heating_cooling_degree_days!$C:$C,D$4)</f>
        <v>300.7</v>
      </c>
      <c r="E361" s="13">
        <f>SUMIFS(heating_cooling_degree_days!$F:$F,heating_cooling_degree_days!$A:$A,HDD!$B361,heating_cooling_degree_days!$C:$C,E$4)</f>
        <v>257</v>
      </c>
      <c r="F361" s="18">
        <f>SUMIFS(Table_heating_cooling_pronvicial_averages[Average_HDD],Table_heating_cooling_pronvicial_averages[Date],HDD!$B361,Table_heating_cooling_pronvicial_averages[Region],HDD!F$8)</f>
        <v>278.32422332241202</v>
      </c>
      <c r="G361" s="13">
        <f>SUMIFS(heating_cooling_degree_days!$F:$F,heating_cooling_degree_days!$A:$A,HDD!$B361,heating_cooling_degree_days!$C:$C,G$4)</f>
        <v>278.10000000000002</v>
      </c>
      <c r="H361" s="13">
        <f>SUMIFS(heating_cooling_degree_days!$F:$F,heating_cooling_degree_days!$A:$A,HDD!$B361,heating_cooling_degree_days!$C:$C,H$4)</f>
        <v>285.60000000000002</v>
      </c>
      <c r="I361" s="18">
        <f>SUMIFS(Table_heating_cooling_pronvicial_averages[Average_HDD],Table_heating_cooling_pronvicial_averages[Date],HDD!$B361,Table_heating_cooling_pronvicial_averages[Region],HDD!I$8)</f>
        <v>282.23023243898689</v>
      </c>
      <c r="J361" s="13">
        <f>SUMIFS(heating_cooling_degree_days!$F:$F,heating_cooling_degree_days!$A:$A,HDD!$B361,heating_cooling_degree_days!$C:$C,J$4)</f>
        <v>301.10000000000002</v>
      </c>
      <c r="K361" s="13">
        <f>SUMIFS(heating_cooling_degree_days!$F:$F,heating_cooling_degree_days!$A:$A,HDD!$B361,heating_cooling_degree_days!$C:$C,K$4)</f>
        <v>181.6</v>
      </c>
      <c r="L361" s="13">
        <f>SUMIFS(heating_cooling_degree_days!$F:$F,heating_cooling_degree_days!$A:$A,HDD!$B361,heating_cooling_degree_days!$C:$C,L$4)</f>
        <v>158.80000000000001</v>
      </c>
      <c r="M361" s="18">
        <f>SUMIFS(Table_heating_cooling_pronvicial_averages[Average_HDD],Table_heating_cooling_pronvicial_averages[Date],HDD!$B361,Table_heating_cooling_pronvicial_averages[Region],HDD!M$8)</f>
        <v>162.07250100960562</v>
      </c>
      <c r="N361" s="13">
        <f>SUMIFS(heating_cooling_degree_days!$F:$F,heating_cooling_degree_days!$A:$A,HDD!$B361,heating_cooling_degree_days!$C:$C,N$4)</f>
        <v>165.8</v>
      </c>
      <c r="O361" s="13">
        <f>SUMIFS(heating_cooling_degree_days!$F:$F,heating_cooling_degree_days!$A:$A,HDD!$B361,heating_cooling_degree_days!$C:$C,O$4)</f>
        <v>262</v>
      </c>
      <c r="P361" s="13">
        <f>SUMIFS(heating_cooling_degree_days!$F:$F,heating_cooling_degree_days!$A:$A,HDD!$B361,heating_cooling_degree_days!$C:$C,P$4)</f>
        <v>224.5</v>
      </c>
      <c r="Q361" s="13">
        <f>SUMIFS(heating_cooling_degree_days!$F:$F,heating_cooling_degree_days!$A:$A,HDD!$B361,heating_cooling_degree_days!$C:$C,Q$4)</f>
        <v>245</v>
      </c>
      <c r="R361" s="13">
        <f>SUMIFS(heating_cooling_degree_days!$F:$F,heating_cooling_degree_days!$A:$A,HDD!$B361,heating_cooling_degree_days!$C:$C,R$4)</f>
        <v>292.3</v>
      </c>
      <c r="S361" s="40">
        <f>VLOOKUP(HDD!$B361,Table_heating_cooling_national_average[],3,FALSE)</f>
        <v>191.33266649716018</v>
      </c>
    </row>
    <row r="362" spans="1:19" x14ac:dyDescent="0.2">
      <c r="A362" s="4">
        <f t="shared" si="17"/>
        <v>2009</v>
      </c>
      <c r="B362" s="16">
        <v>39965</v>
      </c>
      <c r="C362" s="13">
        <f>SUMIFS(heating_cooling_degree_days!$F:$F,heating_cooling_degree_days!$A:$A,HDD!$B362,heating_cooling_degree_days!$C:$C,C$4)</f>
        <v>28.4</v>
      </c>
      <c r="D362" s="13">
        <f>SUMIFS(heating_cooling_degree_days!$F:$F,heating_cooling_degree_days!$A:$A,HDD!$B362,heating_cooling_degree_days!$C:$C,D$4)</f>
        <v>163.30000000000001</v>
      </c>
      <c r="E362" s="13">
        <f>SUMIFS(heating_cooling_degree_days!$F:$F,heating_cooling_degree_days!$A:$A,HDD!$B362,heating_cooling_degree_days!$C:$C,E$4)</f>
        <v>142.6</v>
      </c>
      <c r="F362" s="18">
        <f>SUMIFS(Table_heating_cooling_pronvicial_averages[Average_HDD],Table_heating_cooling_pronvicial_averages[Date],HDD!$B362,Table_heating_cooling_pronvicial_averages[Region],HDD!F$8)</f>
        <v>152.70094788956359</v>
      </c>
      <c r="G362" s="13">
        <f>SUMIFS(heating_cooling_degree_days!$F:$F,heating_cooling_degree_days!$A:$A,HDD!$B362,heating_cooling_degree_days!$C:$C,G$4)</f>
        <v>113.9</v>
      </c>
      <c r="H362" s="13">
        <f>SUMIFS(heating_cooling_degree_days!$F:$F,heating_cooling_degree_days!$A:$A,HDD!$B362,heating_cooling_degree_days!$C:$C,H$4)</f>
        <v>116.5</v>
      </c>
      <c r="I362" s="18">
        <f>SUMIFS(Table_heating_cooling_pronvicial_averages[Average_HDD],Table_heating_cooling_pronvicial_averages[Date],HDD!$B362,Table_heating_cooling_pronvicial_averages[Region],HDD!I$8)</f>
        <v>115.33181391218213</v>
      </c>
      <c r="J362" s="13">
        <f>SUMIFS(heating_cooling_degree_days!$F:$F,heating_cooling_degree_days!$A:$A,HDD!$B362,heating_cooling_degree_days!$C:$C,J$4)</f>
        <v>112.4</v>
      </c>
      <c r="K362" s="13">
        <f>SUMIFS(heating_cooling_degree_days!$F:$F,heating_cooling_degree_days!$A:$A,HDD!$B362,heating_cooling_degree_days!$C:$C,K$4)</f>
        <v>50.4</v>
      </c>
      <c r="L362" s="13">
        <f>SUMIFS(heating_cooling_degree_days!$F:$F,heating_cooling_degree_days!$A:$A,HDD!$B362,heating_cooling_degree_days!$C:$C,L$4)</f>
        <v>49.3</v>
      </c>
      <c r="M362" s="18">
        <f>SUMIFS(Table_heating_cooling_pronvicial_averages[Average_HDD],Table_heating_cooling_pronvicial_averages[Date],HDD!$B362,Table_heating_cooling_pronvicial_averages[Region],HDD!M$8)</f>
        <v>49.457883820638862</v>
      </c>
      <c r="N362" s="13">
        <f>SUMIFS(heating_cooling_degree_days!$F:$F,heating_cooling_degree_days!$A:$A,HDD!$B362,heating_cooling_degree_days!$C:$C,N$4)</f>
        <v>45.6</v>
      </c>
      <c r="O362" s="13">
        <f>SUMIFS(heating_cooling_degree_days!$F:$F,heating_cooling_degree_days!$A:$A,HDD!$B362,heating_cooling_degree_days!$C:$C,O$4)</f>
        <v>108.8</v>
      </c>
      <c r="P362" s="13">
        <f>SUMIFS(heating_cooling_degree_days!$F:$F,heating_cooling_degree_days!$A:$A,HDD!$B362,heating_cooling_degree_days!$C:$C,P$4)</f>
        <v>85.2</v>
      </c>
      <c r="Q362" s="13">
        <f>SUMIFS(heating_cooling_degree_days!$F:$F,heating_cooling_degree_days!$A:$A,HDD!$B362,heating_cooling_degree_days!$C:$C,Q$4)</f>
        <v>100.3</v>
      </c>
      <c r="R362" s="13">
        <f>SUMIFS(heating_cooling_degree_days!$F:$F,heating_cooling_degree_days!$A:$A,HDD!$B362,heating_cooling_degree_days!$C:$C,R$4)</f>
        <v>179.3</v>
      </c>
      <c r="S362" s="40">
        <f>VLOOKUP(HDD!$B362,Table_heating_cooling_national_average[],3,FALSE)</f>
        <v>65.961115823105743</v>
      </c>
    </row>
    <row r="363" spans="1:19" x14ac:dyDescent="0.2">
      <c r="A363" s="4">
        <f t="shared" si="17"/>
        <v>2009</v>
      </c>
      <c r="B363" s="16">
        <v>39995</v>
      </c>
      <c r="C363" s="13">
        <f>SUMIFS(heating_cooling_degree_days!$F:$F,heating_cooling_degree_days!$A:$A,HDD!$B363,heating_cooling_degree_days!$C:$C,C$4)</f>
        <v>16.899999999999999</v>
      </c>
      <c r="D363" s="13">
        <f>SUMIFS(heating_cooling_degree_days!$F:$F,heating_cooling_degree_days!$A:$A,HDD!$B363,heating_cooling_degree_days!$C:$C,D$4)</f>
        <v>90.9</v>
      </c>
      <c r="E363" s="13">
        <f>SUMIFS(heating_cooling_degree_days!$F:$F,heating_cooling_degree_days!$A:$A,HDD!$B363,heating_cooling_degree_days!$C:$C,E$4)</f>
        <v>57.2</v>
      </c>
      <c r="F363" s="18">
        <f>SUMIFS(Table_heating_cooling_pronvicial_averages[Average_HDD],Table_heating_cooling_pronvicial_averages[Date],HDD!$B363,Table_heating_cooling_pronvicial_averages[Region],HDD!F$8)</f>
        <v>73.644538351608389</v>
      </c>
      <c r="G363" s="13">
        <f>SUMIFS(heating_cooling_degree_days!$F:$F,heating_cooling_degree_days!$A:$A,HDD!$B363,heating_cooling_degree_days!$C:$C,G$4)</f>
        <v>76.3</v>
      </c>
      <c r="H363" s="13">
        <f>SUMIFS(heating_cooling_degree_days!$F:$F,heating_cooling_degree_days!$A:$A,HDD!$B363,heating_cooling_degree_days!$C:$C,H$4)</f>
        <v>77.5</v>
      </c>
      <c r="I363" s="18">
        <f>SUMIFS(Table_heating_cooling_pronvicial_averages[Average_HDD],Table_heating_cooling_pronvicial_averages[Date],HDD!$B363,Table_heating_cooling_pronvicial_averages[Region],HDD!I$8)</f>
        <v>76.96083719023791</v>
      </c>
      <c r="J363" s="13">
        <f>SUMIFS(heating_cooling_degree_days!$F:$F,heating_cooling_degree_days!$A:$A,HDD!$B363,heating_cooling_degree_days!$C:$C,J$4)</f>
        <v>58</v>
      </c>
      <c r="K363" s="13">
        <f>SUMIFS(heating_cooling_degree_days!$F:$F,heating_cooling_degree_days!$A:$A,HDD!$B363,heating_cooling_degree_days!$C:$C,K$4)</f>
        <v>12.4</v>
      </c>
      <c r="L363" s="13">
        <f>SUMIFS(heating_cooling_degree_days!$F:$F,heating_cooling_degree_days!$A:$A,HDD!$B363,heating_cooling_degree_days!$C:$C,L$4)</f>
        <v>6.2</v>
      </c>
      <c r="M363" s="18">
        <f>SUMIFS(Table_heating_cooling_pronvicial_averages[Average_HDD],Table_heating_cooling_pronvicial_averages[Date],HDD!$B363,Table_heating_cooling_pronvicial_averages[Region],HDD!M$8)</f>
        <v>7.0898906254190726</v>
      </c>
      <c r="N363" s="13">
        <f>SUMIFS(heating_cooling_degree_days!$F:$F,heating_cooling_degree_days!$A:$A,HDD!$B363,heating_cooling_degree_days!$C:$C,N$4)</f>
        <v>7.8</v>
      </c>
      <c r="O363" s="13">
        <f>SUMIFS(heating_cooling_degree_days!$F:$F,heating_cooling_degree_days!$A:$A,HDD!$B363,heating_cooling_degree_days!$C:$C,O$4)</f>
        <v>69.3</v>
      </c>
      <c r="P363" s="13">
        <f>SUMIFS(heating_cooling_degree_days!$F:$F,heating_cooling_degree_days!$A:$A,HDD!$B363,heating_cooling_degree_days!$C:$C,P$4)</f>
        <v>42.2</v>
      </c>
      <c r="Q363" s="13">
        <f>SUMIFS(heating_cooling_degree_days!$F:$F,heating_cooling_degree_days!$A:$A,HDD!$B363,heating_cooling_degree_days!$C:$C,Q$4)</f>
        <v>41.9</v>
      </c>
      <c r="R363" s="13">
        <f>SUMIFS(heating_cooling_degree_days!$F:$F,heating_cooling_degree_days!$A:$A,HDD!$B363,heating_cooling_degree_days!$C:$C,R$4)</f>
        <v>87.5</v>
      </c>
      <c r="S363" s="40">
        <f>VLOOKUP(HDD!$B363,Table_heating_cooling_national_average[],3,FALSE)</f>
        <v>23.603905318003392</v>
      </c>
    </row>
    <row r="364" spans="1:19" x14ac:dyDescent="0.2">
      <c r="A364" s="4">
        <f t="shared" si="17"/>
        <v>2009</v>
      </c>
      <c r="B364" s="16">
        <v>40026</v>
      </c>
      <c r="C364" s="13">
        <f>SUMIFS(heating_cooling_degree_days!$F:$F,heating_cooling_degree_days!$A:$A,HDD!$B364,heating_cooling_degree_days!$C:$C,C$4)</f>
        <v>20.100000000000001</v>
      </c>
      <c r="D364" s="13">
        <f>SUMIFS(heating_cooling_degree_days!$F:$F,heating_cooling_degree_days!$A:$A,HDD!$B364,heating_cooling_degree_days!$C:$C,D$4)</f>
        <v>106.7</v>
      </c>
      <c r="E364" s="13">
        <f>SUMIFS(heating_cooling_degree_days!$F:$F,heating_cooling_degree_days!$A:$A,HDD!$B364,heating_cooling_degree_days!$C:$C,E$4)</f>
        <v>77.900000000000006</v>
      </c>
      <c r="F364" s="18">
        <f>SUMIFS(Table_heating_cooling_pronvicial_averages[Average_HDD],Table_heating_cooling_pronvicial_averages[Date],HDD!$B364,Table_heating_cooling_pronvicial_averages[Region],HDD!F$8)</f>
        <v>91.953492715914592</v>
      </c>
      <c r="G364" s="13">
        <f>SUMIFS(heating_cooling_degree_days!$F:$F,heating_cooling_degree_days!$A:$A,HDD!$B364,heating_cooling_degree_days!$C:$C,G$4)</f>
        <v>69.099999999999994</v>
      </c>
      <c r="H364" s="13">
        <f>SUMIFS(heating_cooling_degree_days!$F:$F,heating_cooling_degree_days!$A:$A,HDD!$B364,heating_cooling_degree_days!$C:$C,H$4)</f>
        <v>67.5</v>
      </c>
      <c r="I364" s="18">
        <f>SUMIFS(Table_heating_cooling_pronvicial_averages[Average_HDD],Table_heating_cooling_pronvicial_averages[Date],HDD!$B364,Table_heating_cooling_pronvicial_averages[Region],HDD!I$8)</f>
        <v>68.218883746349462</v>
      </c>
      <c r="J364" s="13">
        <f>SUMIFS(heating_cooling_degree_days!$F:$F,heating_cooling_degree_days!$A:$A,HDD!$B364,heating_cooling_degree_days!$C:$C,J$4)</f>
        <v>46</v>
      </c>
      <c r="K364" s="13">
        <f>SUMIFS(heating_cooling_degree_days!$F:$F,heating_cooling_degree_days!$A:$A,HDD!$B364,heating_cooling_degree_days!$C:$C,K$4)</f>
        <v>26.1</v>
      </c>
      <c r="L364" s="13">
        <f>SUMIFS(heating_cooling_degree_days!$F:$F,heating_cooling_degree_days!$A:$A,HDD!$B364,heating_cooling_degree_days!$C:$C,L$4)</f>
        <v>9.8000000000000007</v>
      </c>
      <c r="M364" s="18">
        <f>SUMIFS(Table_heating_cooling_pronvicial_averages[Average_HDD],Table_heating_cooling_pronvicial_averages[Date],HDD!$B364,Table_heating_cooling_pronvicial_averages[Region],HDD!M$8)</f>
        <v>12.13955116037595</v>
      </c>
      <c r="N364" s="13">
        <f>SUMIFS(heating_cooling_degree_days!$F:$F,heating_cooling_degree_days!$A:$A,HDD!$B364,heating_cooling_degree_days!$C:$C,N$4)</f>
        <v>20.100000000000001</v>
      </c>
      <c r="O364" s="13">
        <f>SUMIFS(heating_cooling_degree_days!$F:$F,heating_cooling_degree_days!$A:$A,HDD!$B364,heating_cooling_degree_days!$C:$C,O$4)</f>
        <v>41.7</v>
      </c>
      <c r="P364" s="13">
        <f>SUMIFS(heating_cooling_degree_days!$F:$F,heating_cooling_degree_days!$A:$A,HDD!$B364,heating_cooling_degree_days!$C:$C,P$4)</f>
        <v>19.7</v>
      </c>
      <c r="Q364" s="13">
        <f>SUMIFS(heating_cooling_degree_days!$F:$F,heating_cooling_degree_days!$A:$A,HDD!$B364,heating_cooling_degree_days!$C:$C,Q$4)</f>
        <v>29.9</v>
      </c>
      <c r="R364" s="13">
        <f>SUMIFS(heating_cooling_degree_days!$F:$F,heating_cooling_degree_days!$A:$A,HDD!$B364,heating_cooling_degree_days!$C:$C,R$4)</f>
        <v>56.2</v>
      </c>
      <c r="S364" s="40">
        <f>VLOOKUP(HDD!$B364,Table_heating_cooling_national_average[],3,FALSE)</f>
        <v>28.388373467395041</v>
      </c>
    </row>
    <row r="365" spans="1:19" x14ac:dyDescent="0.2">
      <c r="A365" s="4">
        <f t="shared" si="17"/>
        <v>2009</v>
      </c>
      <c r="B365" s="16">
        <v>40057</v>
      </c>
      <c r="C365" s="13">
        <f>SUMIFS(heating_cooling_degree_days!$F:$F,heating_cooling_degree_days!$A:$A,HDD!$B365,heating_cooling_degree_days!$C:$C,C$4)</f>
        <v>73.400000000000006</v>
      </c>
      <c r="D365" s="13">
        <f>SUMIFS(heating_cooling_degree_days!$F:$F,heating_cooling_degree_days!$A:$A,HDD!$B365,heating_cooling_degree_days!$C:$C,D$4)</f>
        <v>150.69999999999999</v>
      </c>
      <c r="E365" s="13">
        <f>SUMIFS(heating_cooling_degree_days!$F:$F,heating_cooling_degree_days!$A:$A,HDD!$B365,heating_cooling_degree_days!$C:$C,E$4)</f>
        <v>107.1</v>
      </c>
      <c r="F365" s="18">
        <f>SUMIFS(Table_heating_cooling_pronvicial_averages[Average_HDD],Table_heating_cooling_pronvicial_averages[Date],HDD!$B365,Table_heating_cooling_pronvicial_averages[Region],HDD!F$8)</f>
        <v>128.37542647270405</v>
      </c>
      <c r="G365" s="13">
        <f>SUMIFS(heating_cooling_degree_days!$F:$F,heating_cooling_degree_days!$A:$A,HDD!$B365,heating_cooling_degree_days!$C:$C,G$4)</f>
        <v>80.8</v>
      </c>
      <c r="H365" s="13">
        <f>SUMIFS(heating_cooling_degree_days!$F:$F,heating_cooling_degree_days!$A:$A,HDD!$B365,heating_cooling_degree_days!$C:$C,H$4)</f>
        <v>85.7</v>
      </c>
      <c r="I365" s="18">
        <f>SUMIFS(Table_heating_cooling_pronvicial_averages[Average_HDD],Table_heating_cooling_pronvicial_averages[Date],HDD!$B365,Table_heating_cooling_pronvicial_averages[Region],HDD!I$8)</f>
        <v>83.498418526804784</v>
      </c>
      <c r="J365" s="13">
        <f>SUMIFS(heating_cooling_degree_days!$F:$F,heating_cooling_degree_days!$A:$A,HDD!$B365,heating_cooling_degree_days!$C:$C,J$4)</f>
        <v>49</v>
      </c>
      <c r="K365" s="13">
        <f>SUMIFS(heating_cooling_degree_days!$F:$F,heating_cooling_degree_days!$A:$A,HDD!$B365,heating_cooling_degree_days!$C:$C,K$4)</f>
        <v>106.5</v>
      </c>
      <c r="L365" s="13">
        <f>SUMIFS(heating_cooling_degree_days!$F:$F,heating_cooling_degree_days!$A:$A,HDD!$B365,heating_cooling_degree_days!$C:$C,L$4)</f>
        <v>55.2</v>
      </c>
      <c r="M365" s="18">
        <f>SUMIFS(Table_heating_cooling_pronvicial_averages[Average_HDD],Table_heating_cooling_pronvicial_averages[Date],HDD!$B365,Table_heating_cooling_pronvicial_averages[Region],HDD!M$8)</f>
        <v>62.563127271612657</v>
      </c>
      <c r="N365" s="13">
        <f>SUMIFS(heating_cooling_degree_days!$F:$F,heating_cooling_degree_days!$A:$A,HDD!$B365,heating_cooling_degree_days!$C:$C,N$4)</f>
        <v>90.6</v>
      </c>
      <c r="O365" s="13">
        <f>SUMIFS(heating_cooling_degree_days!$F:$F,heating_cooling_degree_days!$A:$A,HDD!$B365,heating_cooling_degree_days!$C:$C,O$4)</f>
        <v>182.6</v>
      </c>
      <c r="P365" s="13">
        <f>SUMIFS(heating_cooling_degree_days!$F:$F,heating_cooling_degree_days!$A:$A,HDD!$B365,heating_cooling_degree_days!$C:$C,P$4)</f>
        <v>132.5</v>
      </c>
      <c r="Q365" s="13">
        <f>SUMIFS(heating_cooling_degree_days!$F:$F,heating_cooling_degree_days!$A:$A,HDD!$B365,heating_cooling_degree_days!$C:$C,Q$4)</f>
        <v>136</v>
      </c>
      <c r="R365" s="13">
        <f>SUMIFS(heating_cooling_degree_days!$F:$F,heating_cooling_degree_days!$A:$A,HDD!$B365,heating_cooling_degree_days!$C:$C,R$4)</f>
        <v>190.3</v>
      </c>
      <c r="S365" s="40">
        <f>VLOOKUP(HDD!$B365,Table_heating_cooling_national_average[],3,FALSE)</f>
        <v>84.849159315722815</v>
      </c>
    </row>
    <row r="366" spans="1:19" x14ac:dyDescent="0.2">
      <c r="A366" s="4">
        <f t="shared" si="17"/>
        <v>2009</v>
      </c>
      <c r="B366" s="16">
        <v>40087</v>
      </c>
      <c r="C366" s="13">
        <f>SUMIFS(heating_cooling_degree_days!$F:$F,heating_cooling_degree_days!$A:$A,HDD!$B366,heating_cooling_degree_days!$C:$C,C$4)</f>
        <v>246</v>
      </c>
      <c r="D366" s="13">
        <f>SUMIFS(heating_cooling_degree_days!$F:$F,heating_cooling_degree_days!$A:$A,HDD!$B366,heating_cooling_degree_days!$C:$C,D$4)</f>
        <v>524.1</v>
      </c>
      <c r="E366" s="13">
        <f>SUMIFS(heating_cooling_degree_days!$F:$F,heating_cooling_degree_days!$A:$A,HDD!$B366,heating_cooling_degree_days!$C:$C,E$4)</f>
        <v>510.7</v>
      </c>
      <c r="F366" s="18">
        <f>SUMIFS(Table_heating_cooling_pronvicial_averages[Average_HDD],Table_heating_cooling_pronvicial_averages[Date],HDD!$B366,Table_heating_cooling_pronvicial_averages[Region],HDD!F$8)</f>
        <v>517.23877786087701</v>
      </c>
      <c r="G366" s="13">
        <f>SUMIFS(heating_cooling_degree_days!$F:$F,heating_cooling_degree_days!$A:$A,HDD!$B366,heating_cooling_degree_days!$C:$C,G$4)</f>
        <v>507.1</v>
      </c>
      <c r="H366" s="13">
        <f>SUMIFS(heating_cooling_degree_days!$F:$F,heating_cooling_degree_days!$A:$A,HDD!$B366,heating_cooling_degree_days!$C:$C,H$4)</f>
        <v>517.4</v>
      </c>
      <c r="I366" s="18">
        <f>SUMIFS(Table_heating_cooling_pronvicial_averages[Average_HDD],Table_heating_cooling_pronvicial_averages[Date],HDD!$B366,Table_heating_cooling_pronvicial_averages[Region],HDD!I$8)</f>
        <v>512.77218588287531</v>
      </c>
      <c r="J366" s="13">
        <f>SUMIFS(heating_cooling_degree_days!$F:$F,heating_cooling_degree_days!$A:$A,HDD!$B366,heating_cooling_degree_days!$C:$C,J$4)</f>
        <v>454.1</v>
      </c>
      <c r="K366" s="13">
        <f>SUMIFS(heating_cooling_degree_days!$F:$F,heating_cooling_degree_days!$A:$A,HDD!$B366,heating_cooling_degree_days!$C:$C,K$4)</f>
        <v>355.5</v>
      </c>
      <c r="L366" s="13">
        <f>SUMIFS(heating_cooling_degree_days!$F:$F,heating_cooling_degree_days!$A:$A,HDD!$B366,heating_cooling_degree_days!$C:$C,L$4)</f>
        <v>287.8</v>
      </c>
      <c r="M366" s="18">
        <f>SUMIFS(Table_heating_cooling_pronvicial_averages[Average_HDD],Table_heating_cooling_pronvicial_averages[Date],HDD!$B366,Table_heating_cooling_pronvicial_averages[Region],HDD!M$8)</f>
        <v>297.51703150659216</v>
      </c>
      <c r="N366" s="13">
        <f>SUMIFS(heating_cooling_degree_days!$F:$F,heating_cooling_degree_days!$A:$A,HDD!$B366,heating_cooling_degree_days!$C:$C,N$4)</f>
        <v>342.7</v>
      </c>
      <c r="O366" s="13">
        <f>SUMIFS(heating_cooling_degree_days!$F:$F,heating_cooling_degree_days!$A:$A,HDD!$B366,heating_cooling_degree_days!$C:$C,O$4)</f>
        <v>370.9</v>
      </c>
      <c r="P366" s="13">
        <f>SUMIFS(heating_cooling_degree_days!$F:$F,heating_cooling_degree_days!$A:$A,HDD!$B366,heating_cooling_degree_days!$C:$C,P$4)</f>
        <v>344.6</v>
      </c>
      <c r="Q366" s="13">
        <f>SUMIFS(heating_cooling_degree_days!$F:$F,heating_cooling_degree_days!$A:$A,HDD!$B366,heating_cooling_degree_days!$C:$C,Q$4)</f>
        <v>345.1</v>
      </c>
      <c r="R366" s="13">
        <f>SUMIFS(heating_cooling_degree_days!$F:$F,heating_cooling_degree_days!$A:$A,HDD!$B366,heating_cooling_degree_days!$C:$C,R$4)</f>
        <v>381</v>
      </c>
      <c r="S366" s="40">
        <f>VLOOKUP(HDD!$B366,Table_heating_cooling_national_average[],3,FALSE)</f>
        <v>342.16339888301565</v>
      </c>
    </row>
    <row r="367" spans="1:19" x14ac:dyDescent="0.2">
      <c r="A367" s="4">
        <f t="shared" si="17"/>
        <v>2009</v>
      </c>
      <c r="B367" s="16">
        <v>40118</v>
      </c>
      <c r="C367" s="13">
        <f>SUMIFS(heating_cooling_degree_days!$F:$F,heating_cooling_degree_days!$A:$A,HDD!$B367,heating_cooling_degree_days!$C:$C,C$4)</f>
        <v>327</v>
      </c>
      <c r="D367" s="13">
        <f>SUMIFS(heating_cooling_degree_days!$F:$F,heating_cooling_degree_days!$A:$A,HDD!$B367,heating_cooling_degree_days!$C:$C,D$4)</f>
        <v>575.1</v>
      </c>
      <c r="E367" s="13">
        <f>SUMIFS(heating_cooling_degree_days!$F:$F,heating_cooling_degree_days!$A:$A,HDD!$B367,heating_cooling_degree_days!$C:$C,E$4)</f>
        <v>483.5</v>
      </c>
      <c r="F367" s="18">
        <f>SUMIFS(Table_heating_cooling_pronvicial_averages[Average_HDD],Table_heating_cooling_pronvicial_averages[Date],HDD!$B367,Table_heating_cooling_pronvicial_averages[Region],HDD!F$8)</f>
        <v>528.19791433256171</v>
      </c>
      <c r="G367" s="13">
        <f>SUMIFS(heating_cooling_degree_days!$F:$F,heating_cooling_degree_days!$A:$A,HDD!$B367,heating_cooling_degree_days!$C:$C,G$4)</f>
        <v>542.64</v>
      </c>
      <c r="H367" s="13">
        <f>SUMIFS(heating_cooling_degree_days!$F:$F,heating_cooling_degree_days!$A:$A,HDD!$B367,heating_cooling_degree_days!$C:$C,H$4)</f>
        <v>542.20000000000005</v>
      </c>
      <c r="I367" s="18">
        <f>SUMIFS(Table_heating_cooling_pronvicial_averages[Average_HDD],Table_heating_cooling_pronvicial_averages[Date],HDD!$B367,Table_heating_cooling_pronvicial_averages[Region],HDD!I$8)</f>
        <v>542.39769303024605</v>
      </c>
      <c r="J367" s="13">
        <f>SUMIFS(heating_cooling_degree_days!$F:$F,heating_cooling_degree_days!$A:$A,HDD!$B367,heating_cooling_degree_days!$C:$C,J$4)</f>
        <v>516.9</v>
      </c>
      <c r="K367" s="13">
        <f>SUMIFS(heating_cooling_degree_days!$F:$F,heating_cooling_degree_days!$A:$A,HDD!$B367,heating_cooling_degree_days!$C:$C,K$4)</f>
        <v>416.9</v>
      </c>
      <c r="L367" s="13">
        <f>SUMIFS(heating_cooling_degree_days!$F:$F,heating_cooling_degree_days!$A:$A,HDD!$B367,heating_cooling_degree_days!$C:$C,L$4)</f>
        <v>361.2</v>
      </c>
      <c r="M367" s="18">
        <f>SUMIFS(Table_heating_cooling_pronvicial_averages[Average_HDD],Table_heating_cooling_pronvicial_averages[Date],HDD!$B367,Table_heating_cooling_pronvicial_averages[Region],HDD!M$8)</f>
        <v>369.19466255416813</v>
      </c>
      <c r="N367" s="13">
        <f>SUMIFS(heating_cooling_degree_days!$F:$F,heating_cooling_degree_days!$A:$A,HDD!$B367,heating_cooling_degree_days!$C:$C,N$4)</f>
        <v>407.3</v>
      </c>
      <c r="O367" s="13">
        <f>SUMIFS(heating_cooling_degree_days!$F:$F,heating_cooling_degree_days!$A:$A,HDD!$B367,heating_cooling_degree_days!$C:$C,O$4)</f>
        <v>416.7</v>
      </c>
      <c r="P367" s="13">
        <f>SUMIFS(heating_cooling_degree_days!$F:$F,heating_cooling_degree_days!$A:$A,HDD!$B367,heating_cooling_degree_days!$C:$C,P$4)</f>
        <v>371.6</v>
      </c>
      <c r="Q367" s="13">
        <f>SUMIFS(heating_cooling_degree_days!$F:$F,heating_cooling_degree_days!$A:$A,HDD!$B367,heating_cooling_degree_days!$C:$C,Q$4)</f>
        <v>392.1</v>
      </c>
      <c r="R367" s="13">
        <f>SUMIFS(heating_cooling_degree_days!$F:$F,heating_cooling_degree_days!$A:$A,HDD!$B367,heating_cooling_degree_days!$C:$C,R$4)</f>
        <v>406.2</v>
      </c>
      <c r="S367" s="40">
        <f>VLOOKUP(HDD!$B367,Table_heating_cooling_national_average[],3,FALSE)</f>
        <v>402.47990270411856</v>
      </c>
    </row>
    <row r="368" spans="1:19" x14ac:dyDescent="0.2">
      <c r="A368" s="4">
        <f t="shared" si="17"/>
        <v>2009</v>
      </c>
      <c r="B368" s="16">
        <v>40148</v>
      </c>
      <c r="C368" s="13">
        <f>SUMIFS(heating_cooling_degree_days!$F:$F,heating_cooling_degree_days!$A:$A,HDD!$B368,heating_cooling_degree_days!$C:$C,C$4)</f>
        <v>491.6</v>
      </c>
      <c r="D368" s="13">
        <f>SUMIFS(heating_cooling_degree_days!$F:$F,heating_cooling_degree_days!$A:$A,HDD!$B368,heating_cooling_degree_days!$C:$C,D$4)</f>
        <v>1140</v>
      </c>
      <c r="E368" s="13">
        <f>SUMIFS(heating_cooling_degree_days!$F:$F,heating_cooling_degree_days!$A:$A,HDD!$B368,heating_cooling_degree_days!$C:$C,E$4)</f>
        <v>945.3</v>
      </c>
      <c r="F368" s="18">
        <f>SUMIFS(Table_heating_cooling_pronvicial_averages[Average_HDD],Table_heating_cooling_pronvicial_averages[Date],HDD!$B368,Table_heating_cooling_pronvicial_averages[Region],HDD!F$8)</f>
        <v>1040.3074663815476</v>
      </c>
      <c r="G368" s="13">
        <f>SUMIFS(heating_cooling_degree_days!$F:$F,heating_cooling_degree_days!$A:$A,HDD!$B368,heating_cooling_degree_days!$C:$C,G$4)</f>
        <v>1154.5999999999999</v>
      </c>
      <c r="H368" s="13">
        <f>SUMIFS(heating_cooling_degree_days!$F:$F,heating_cooling_degree_days!$A:$A,HDD!$B368,heating_cooling_degree_days!$C:$C,H$4)</f>
        <v>1159.2</v>
      </c>
      <c r="I368" s="18">
        <f>SUMIFS(Table_heating_cooling_pronvicial_averages[Average_HDD],Table_heating_cooling_pronvicial_averages[Date],HDD!$B368,Table_heating_cooling_pronvicial_averages[Region],HDD!I$8)</f>
        <v>1157.1332092292453</v>
      </c>
      <c r="J368" s="13">
        <f>SUMIFS(heating_cooling_degree_days!$F:$F,heating_cooling_degree_days!$A:$A,HDD!$B368,heating_cooling_degree_days!$C:$C,J$4)</f>
        <v>1019.9</v>
      </c>
      <c r="K368" s="13">
        <f>SUMIFS(heating_cooling_degree_days!$F:$F,heating_cooling_degree_days!$A:$A,HDD!$B368,heating_cooling_degree_days!$C:$C,K$4)</f>
        <v>759.1</v>
      </c>
      <c r="L368" s="13">
        <f>SUMIFS(heating_cooling_degree_days!$F:$F,heating_cooling_degree_days!$A:$A,HDD!$B368,heating_cooling_degree_days!$C:$C,L$4)</f>
        <v>631.29999999999995</v>
      </c>
      <c r="M368" s="18">
        <f>SUMIFS(Table_heating_cooling_pronvicial_averages[Average_HDD],Table_heating_cooling_pronvicial_averages[Date],HDD!$B368,Table_heating_cooling_pronvicial_averages[Region],HDD!M$8)</f>
        <v>649.64322934331574</v>
      </c>
      <c r="N368" s="13">
        <f>SUMIFS(heating_cooling_degree_days!$F:$F,heating_cooling_degree_days!$A:$A,HDD!$B368,heating_cooling_degree_days!$C:$C,N$4)</f>
        <v>724.6</v>
      </c>
      <c r="O368" s="13">
        <f>SUMIFS(heating_cooling_degree_days!$F:$F,heating_cooling_degree_days!$A:$A,HDD!$B368,heating_cooling_degree_days!$C:$C,O$4)</f>
        <v>670.9</v>
      </c>
      <c r="P368" s="13">
        <f>SUMIFS(heating_cooling_degree_days!$F:$F,heating_cooling_degree_days!$A:$A,HDD!$B368,heating_cooling_degree_days!$C:$C,P$4)</f>
        <v>634.6</v>
      </c>
      <c r="Q368" s="13">
        <f>SUMIFS(heating_cooling_degree_days!$F:$F,heating_cooling_degree_days!$A:$A,HDD!$B368,heating_cooling_degree_days!$C:$C,Q$4)</f>
        <v>642.9</v>
      </c>
      <c r="R368" s="13">
        <f>SUMIFS(heating_cooling_degree_days!$F:$F,heating_cooling_degree_days!$A:$A,HDD!$B368,heating_cooling_degree_days!$C:$C,R$4)</f>
        <v>584.4</v>
      </c>
      <c r="S368" s="40">
        <f>VLOOKUP(HDD!$B368,Table_heating_cooling_national_average[],3,FALSE)</f>
        <v>717.30320921354451</v>
      </c>
    </row>
    <row r="369" spans="1:19" x14ac:dyDescent="0.2">
      <c r="A369" s="4">
        <f t="shared" si="17"/>
        <v>2010</v>
      </c>
      <c r="B369" s="16">
        <v>40179</v>
      </c>
      <c r="C369" s="13">
        <f>SUMIFS(heating_cooling_degree_days!$F:$F,heating_cooling_degree_days!$A:$A,HDD!$B369,heating_cooling_degree_days!$C:$C,C$4)</f>
        <v>334.4</v>
      </c>
      <c r="D369" s="13">
        <f>SUMIFS(heating_cooling_degree_days!$F:$F,heating_cooling_degree_days!$A:$A,HDD!$B369,heating_cooling_degree_days!$C:$C,D$4)</f>
        <v>934.2</v>
      </c>
      <c r="E369" s="13">
        <f>SUMIFS(heating_cooling_degree_days!$F:$F,heating_cooling_degree_days!$A:$A,HDD!$B369,heating_cooling_degree_days!$C:$C,E$4)</f>
        <v>748.1</v>
      </c>
      <c r="F369" s="18">
        <f>SUMIFS(Table_heating_cooling_pronvicial_averages[Average_HDD],Table_heating_cooling_pronvicial_averages[Date],HDD!$B369,Table_heating_cooling_pronvicial_averages[Region],HDD!F$8)</f>
        <v>838.97800816680081</v>
      </c>
      <c r="G369" s="13">
        <f>SUMIFS(heating_cooling_degree_days!$F:$F,heating_cooling_degree_days!$A:$A,HDD!$B369,heating_cooling_degree_days!$C:$C,G$4)</f>
        <v>969.7</v>
      </c>
      <c r="H369" s="13">
        <f>SUMIFS(heating_cooling_degree_days!$F:$F,heating_cooling_degree_days!$A:$A,HDD!$B369,heating_cooling_degree_days!$C:$C,H$4)</f>
        <v>953.6</v>
      </c>
      <c r="I369" s="18">
        <f>SUMIFS(Table_heating_cooling_pronvicial_averages[Average_HDD],Table_heating_cooling_pronvicial_averages[Date],HDD!$B369,Table_heating_cooling_pronvicial_averages[Region],HDD!I$8)</f>
        <v>960.80685387513176</v>
      </c>
      <c r="J369" s="13">
        <f>SUMIFS(heating_cooling_degree_days!$F:$F,heating_cooling_degree_days!$A:$A,HDD!$B369,heating_cooling_degree_days!$C:$C,J$4)</f>
        <v>984.1</v>
      </c>
      <c r="K369" s="13">
        <f>SUMIFS(heating_cooling_degree_days!$F:$F,heating_cooling_degree_days!$A:$A,HDD!$B369,heating_cooling_degree_days!$C:$C,K$4)</f>
        <v>789.3</v>
      </c>
      <c r="L369" s="13">
        <f>SUMIFS(heating_cooling_degree_days!$F:$F,heating_cooling_degree_days!$A:$A,HDD!$B369,heating_cooling_degree_days!$C:$C,L$4)</f>
        <v>720</v>
      </c>
      <c r="M369" s="18">
        <f>SUMIFS(Table_heating_cooling_pronvicial_averages[Average_HDD],Table_heating_cooling_pronvicial_averages[Date],HDD!$B369,Table_heating_cooling_pronvicial_averages[Region],HDD!M$8)</f>
        <v>729.95299580231767</v>
      </c>
      <c r="N369" s="13">
        <f>SUMIFS(heating_cooling_degree_days!$F:$F,heating_cooling_degree_days!$A:$A,HDD!$B369,heating_cooling_degree_days!$C:$C,N$4)</f>
        <v>756.3</v>
      </c>
      <c r="O369" s="13">
        <f>SUMIFS(heating_cooling_degree_days!$F:$F,heating_cooling_degree_days!$A:$A,HDD!$B369,heating_cooling_degree_days!$C:$C,O$4)</f>
        <v>724.8</v>
      </c>
      <c r="P369" s="13">
        <f>SUMIFS(heating_cooling_degree_days!$F:$F,heating_cooling_degree_days!$A:$A,HDD!$B369,heating_cooling_degree_days!$C:$C,P$4)</f>
        <v>686.1</v>
      </c>
      <c r="Q369" s="13">
        <f>SUMIFS(heating_cooling_degree_days!$F:$F,heating_cooling_degree_days!$A:$A,HDD!$B369,heating_cooling_degree_days!$C:$C,Q$4)</f>
        <v>686.4</v>
      </c>
      <c r="R369" s="13">
        <f>SUMIFS(heating_cooling_degree_days!$F:$F,heating_cooling_degree_days!$A:$A,HDD!$B369,heating_cooling_degree_days!$C:$C,R$4)</f>
        <v>650.9</v>
      </c>
      <c r="S369" s="40">
        <f>VLOOKUP(HDD!$B369,Table_heating_cooling_national_average[],3,FALSE)</f>
        <v>709.58925145839612</v>
      </c>
    </row>
    <row r="370" spans="1:19" x14ac:dyDescent="0.2">
      <c r="A370" s="4">
        <f t="shared" si="17"/>
        <v>2010</v>
      </c>
      <c r="B370" s="16">
        <v>40210</v>
      </c>
      <c r="C370" s="13">
        <f>SUMIFS(heating_cooling_degree_days!$F:$F,heating_cooling_degree_days!$A:$A,HDD!$B370,heating_cooling_degree_days!$C:$C,C$4)</f>
        <v>304.3</v>
      </c>
      <c r="D370" s="13">
        <f>SUMIFS(heating_cooling_degree_days!$F:$F,heating_cooling_degree_days!$A:$A,HDD!$B370,heating_cooling_degree_days!$C:$C,D$4)</f>
        <v>759.5</v>
      </c>
      <c r="E370" s="13">
        <f>SUMIFS(heating_cooling_degree_days!$F:$F,heating_cooling_degree_days!$A:$A,HDD!$B370,heating_cooling_degree_days!$C:$C,E$4)</f>
        <v>633.5</v>
      </c>
      <c r="F370" s="18">
        <f>SUMIFS(Table_heating_cooling_pronvicial_averages[Average_HDD],Table_heating_cooling_pronvicial_averages[Date],HDD!$B370,Table_heating_cooling_pronvicial_averages[Region],HDD!F$8)</f>
        <v>695.02944131658728</v>
      </c>
      <c r="G370" s="13">
        <f>SUMIFS(heating_cooling_degree_days!$F:$F,heating_cooling_degree_days!$A:$A,HDD!$B370,heating_cooling_degree_days!$C:$C,G$4)</f>
        <v>907.5</v>
      </c>
      <c r="H370" s="13">
        <f>SUMIFS(heating_cooling_degree_days!$F:$F,heating_cooling_degree_days!$A:$A,HDD!$B370,heating_cooling_degree_days!$C:$C,H$4)</f>
        <v>898.2</v>
      </c>
      <c r="I370" s="18">
        <f>SUMIFS(Table_heating_cooling_pronvicial_averages[Average_HDD],Table_heating_cooling_pronvicial_averages[Date],HDD!$B370,Table_heating_cooling_pronvicial_averages[Region],HDD!I$8)</f>
        <v>902.36296528190837</v>
      </c>
      <c r="J370" s="13">
        <f>SUMIFS(heating_cooling_degree_days!$F:$F,heating_cooling_degree_days!$A:$A,HDD!$B370,heating_cooling_degree_days!$C:$C,J$4)</f>
        <v>905.6</v>
      </c>
      <c r="K370" s="13">
        <f>SUMIFS(heating_cooling_degree_days!$F:$F,heating_cooling_degree_days!$A:$A,HDD!$B370,heating_cooling_degree_days!$C:$C,K$4)</f>
        <v>655.8</v>
      </c>
      <c r="L370" s="13">
        <f>SUMIFS(heating_cooling_degree_days!$F:$F,heating_cooling_degree_days!$A:$A,HDD!$B370,heating_cooling_degree_days!$C:$C,L$4)</f>
        <v>589.29999999999995</v>
      </c>
      <c r="M370" s="18">
        <f>SUMIFS(Table_heating_cooling_pronvicial_averages[Average_HDD],Table_heating_cooling_pronvicial_averages[Date],HDD!$B370,Table_heating_cooling_pronvicial_averages[Region],HDD!M$8)</f>
        <v>598.8508545577796</v>
      </c>
      <c r="N370" s="13">
        <f>SUMIFS(heating_cooling_degree_days!$F:$F,heating_cooling_degree_days!$A:$A,HDD!$B370,heating_cooling_degree_days!$C:$C,N$4)</f>
        <v>636.29999999999995</v>
      </c>
      <c r="O370" s="13">
        <f>SUMIFS(heating_cooling_degree_days!$F:$F,heating_cooling_degree_days!$A:$A,HDD!$B370,heating_cooling_degree_days!$C:$C,O$4)</f>
        <v>609.1</v>
      </c>
      <c r="P370" s="13">
        <f>SUMIFS(heating_cooling_degree_days!$F:$F,heating_cooling_degree_days!$A:$A,HDD!$B370,heating_cooling_degree_days!$C:$C,P$4)</f>
        <v>592.9</v>
      </c>
      <c r="Q370" s="13">
        <f>SUMIFS(heating_cooling_degree_days!$F:$F,heating_cooling_degree_days!$A:$A,HDD!$B370,heating_cooling_degree_days!$C:$C,Q$4)</f>
        <v>607.9</v>
      </c>
      <c r="R370" s="13">
        <f>SUMIFS(heating_cooling_degree_days!$F:$F,heating_cooling_degree_days!$A:$A,HDD!$B370,heating_cooling_degree_days!$C:$C,R$4)</f>
        <v>570.70000000000005</v>
      </c>
      <c r="S370" s="40">
        <f>VLOOKUP(HDD!$B370,Table_heating_cooling_national_average[],3,FALSE)</f>
        <v>599.5251974999062</v>
      </c>
    </row>
    <row r="371" spans="1:19" x14ac:dyDescent="0.2">
      <c r="A371" s="4">
        <f t="shared" si="17"/>
        <v>2010</v>
      </c>
      <c r="B371" s="16">
        <v>40238</v>
      </c>
      <c r="C371" s="13">
        <f>SUMIFS(heating_cooling_degree_days!$F:$F,heating_cooling_degree_days!$A:$A,HDD!$B371,heating_cooling_degree_days!$C:$C,C$4)</f>
        <v>320.7</v>
      </c>
      <c r="D371" s="13">
        <f>SUMIFS(heating_cooling_degree_days!$F:$F,heating_cooling_degree_days!$A:$A,HDD!$B371,heating_cooling_degree_days!$C:$C,D$4)</f>
        <v>584.4</v>
      </c>
      <c r="E371" s="13">
        <f>SUMIFS(heating_cooling_degree_days!$F:$F,heating_cooling_degree_days!$A:$A,HDD!$B371,heating_cooling_degree_days!$C:$C,E$4)</f>
        <v>458.5</v>
      </c>
      <c r="F371" s="18">
        <f>SUMIFS(Table_heating_cooling_pronvicial_averages[Average_HDD],Table_heating_cooling_pronvicial_averages[Date],HDD!$B371,Table_heating_cooling_pronvicial_averages[Region],HDD!F$8)</f>
        <v>519.98060842665348</v>
      </c>
      <c r="G371" s="13">
        <f>SUMIFS(heating_cooling_degree_days!$F:$F,heating_cooling_degree_days!$A:$A,HDD!$B371,heating_cooling_degree_days!$C:$C,G$4)</f>
        <v>623.1</v>
      </c>
      <c r="H371" s="13">
        <f>SUMIFS(heating_cooling_degree_days!$F:$F,heating_cooling_degree_days!$A:$A,HDD!$B371,heating_cooling_degree_days!$C:$C,H$4)</f>
        <v>571.79999999999995</v>
      </c>
      <c r="I371" s="18">
        <f>SUMIFS(Table_heating_cooling_pronvicial_averages[Average_HDD],Table_heating_cooling_pronvicial_averages[Date],HDD!$B371,Table_heating_cooling_pronvicial_averages[Region],HDD!I$8)</f>
        <v>594.76345365181726</v>
      </c>
      <c r="J371" s="13">
        <f>SUMIFS(heating_cooling_degree_days!$F:$F,heating_cooling_degree_days!$A:$A,HDD!$B371,heating_cooling_degree_days!$C:$C,J$4)</f>
        <v>575.1</v>
      </c>
      <c r="K371" s="13">
        <f>SUMIFS(heating_cooling_degree_days!$F:$F,heating_cooling_degree_days!$A:$A,HDD!$B371,heating_cooling_degree_days!$C:$C,K$4)</f>
        <v>460.7</v>
      </c>
      <c r="L371" s="13">
        <f>SUMIFS(heating_cooling_degree_days!$F:$F,heating_cooling_degree_days!$A:$A,HDD!$B371,heating_cooling_degree_days!$C:$C,L$4)</f>
        <v>422.8</v>
      </c>
      <c r="M371" s="18">
        <f>SUMIFS(Table_heating_cooling_pronvicial_averages[Average_HDD],Table_heating_cooling_pronvicial_averages[Date],HDD!$B371,Table_heating_cooling_pronvicial_averages[Region],HDD!M$8)</f>
        <v>428.24326898856918</v>
      </c>
      <c r="N371" s="13">
        <f>SUMIFS(heating_cooling_degree_days!$F:$F,heating_cooling_degree_days!$A:$A,HDD!$B371,heating_cooling_degree_days!$C:$C,N$4)</f>
        <v>456.9</v>
      </c>
      <c r="O371" s="13">
        <f>SUMIFS(heating_cooling_degree_days!$F:$F,heating_cooling_degree_days!$A:$A,HDD!$B371,heating_cooling_degree_days!$C:$C,O$4)</f>
        <v>520.6</v>
      </c>
      <c r="P371" s="13">
        <f>SUMIFS(heating_cooling_degree_days!$F:$F,heating_cooling_degree_days!$A:$A,HDD!$B371,heating_cooling_degree_days!$C:$C,P$4)</f>
        <v>493.6</v>
      </c>
      <c r="Q371" s="13">
        <f>SUMIFS(heating_cooling_degree_days!$F:$F,heating_cooling_degree_days!$A:$A,HDD!$B371,heating_cooling_degree_days!$C:$C,Q$4)</f>
        <v>556</v>
      </c>
      <c r="R371" s="13">
        <f>SUMIFS(heating_cooling_degree_days!$F:$F,heating_cooling_degree_days!$A:$A,HDD!$B371,heating_cooling_degree_days!$C:$C,R$4)</f>
        <v>566.9</v>
      </c>
      <c r="S371" s="40">
        <f>VLOOKUP(HDD!$B371,Table_heating_cooling_national_average[],3,FALSE)</f>
        <v>447.87295666139755</v>
      </c>
    </row>
    <row r="372" spans="1:19" x14ac:dyDescent="0.2">
      <c r="A372" s="4">
        <f t="shared" si="17"/>
        <v>2010</v>
      </c>
      <c r="B372" s="16">
        <v>40269</v>
      </c>
      <c r="C372" s="13">
        <f>SUMIFS(heating_cooling_degree_days!$F:$F,heating_cooling_degree_days!$A:$A,HDD!$B372,heating_cooling_degree_days!$C:$C,C$4)</f>
        <v>246.6</v>
      </c>
      <c r="D372" s="13">
        <f>SUMIFS(heating_cooling_degree_days!$F:$F,heating_cooling_degree_days!$A:$A,HDD!$B372,heating_cooling_degree_days!$C:$C,D$4)</f>
        <v>373.5</v>
      </c>
      <c r="E372" s="13">
        <f>SUMIFS(heating_cooling_degree_days!$F:$F,heating_cooling_degree_days!$A:$A,HDD!$B372,heating_cooling_degree_days!$C:$C,E$4)</f>
        <v>382</v>
      </c>
      <c r="F372" s="18">
        <f>SUMIFS(Table_heating_cooling_pronvicial_averages[Average_HDD],Table_heating_cooling_pronvicial_averages[Date],HDD!$B372,Table_heating_cooling_pronvicial_averages[Region],HDD!F$8)</f>
        <v>377.84920435562702</v>
      </c>
      <c r="G372" s="13">
        <f>SUMIFS(heating_cooling_degree_days!$F:$F,heating_cooling_degree_days!$A:$A,HDD!$B372,heating_cooling_degree_days!$C:$C,G$4)</f>
        <v>322.8</v>
      </c>
      <c r="H372" s="13">
        <f>SUMIFS(heating_cooling_degree_days!$F:$F,heating_cooling_degree_days!$A:$A,HDD!$B372,heating_cooling_degree_days!$C:$C,H$4)</f>
        <v>343.5</v>
      </c>
      <c r="I372" s="18">
        <f>SUMIFS(Table_heating_cooling_pronvicial_averages[Average_HDD],Table_heating_cooling_pronvicial_averages[Date],HDD!$B372,Table_heating_cooling_pronvicial_averages[Region],HDD!I$8)</f>
        <v>334.23404501768778</v>
      </c>
      <c r="J372" s="13">
        <f>SUMIFS(heating_cooling_degree_days!$F:$F,heating_cooling_degree_days!$A:$A,HDD!$B372,heating_cooling_degree_days!$C:$C,J$4)</f>
        <v>290.60000000000002</v>
      </c>
      <c r="K372" s="13">
        <f>SUMIFS(heating_cooling_degree_days!$F:$F,heating_cooling_degree_days!$A:$A,HDD!$B372,heating_cooling_degree_days!$C:$C,K$4)</f>
        <v>258.60000000000002</v>
      </c>
      <c r="L372" s="13">
        <f>SUMIFS(heating_cooling_degree_days!$F:$F,heating_cooling_degree_days!$A:$A,HDD!$B372,heating_cooling_degree_days!$C:$C,L$4)</f>
        <v>225.1</v>
      </c>
      <c r="M372" s="18">
        <f>SUMIFS(Table_heating_cooling_pronvicial_averages[Average_HDD],Table_heating_cooling_pronvicial_averages[Date],HDD!$B372,Table_heating_cooling_pronvicial_averages[Region],HDD!M$8)</f>
        <v>229.91133274715213</v>
      </c>
      <c r="N372" s="13">
        <f>SUMIFS(heating_cooling_degree_days!$F:$F,heating_cooling_degree_days!$A:$A,HDD!$B372,heating_cooling_degree_days!$C:$C,N$4)</f>
        <v>250.4</v>
      </c>
      <c r="O372" s="13">
        <f>SUMIFS(heating_cooling_degree_days!$F:$F,heating_cooling_degree_days!$A:$A,HDD!$B372,heating_cooling_degree_days!$C:$C,O$4)</f>
        <v>343.8</v>
      </c>
      <c r="P372" s="13">
        <f>SUMIFS(heating_cooling_degree_days!$F:$F,heating_cooling_degree_days!$A:$A,HDD!$B372,heating_cooling_degree_days!$C:$C,P$4)</f>
        <v>320.8</v>
      </c>
      <c r="Q372" s="13">
        <f>SUMIFS(heating_cooling_degree_days!$F:$F,heating_cooling_degree_days!$A:$A,HDD!$B372,heating_cooling_degree_days!$C:$C,Q$4)</f>
        <v>352.8</v>
      </c>
      <c r="R372" s="13">
        <f>SUMIFS(heating_cooling_degree_days!$F:$F,heating_cooling_degree_days!$A:$A,HDD!$B372,heating_cooling_degree_days!$C:$C,R$4)</f>
        <v>425.8</v>
      </c>
      <c r="S372" s="40">
        <f>VLOOKUP(HDD!$B372,Table_heating_cooling_national_average[],3,FALSE)</f>
        <v>267.20234342191384</v>
      </c>
    </row>
    <row r="373" spans="1:19" x14ac:dyDescent="0.2">
      <c r="A373" s="4">
        <f t="shared" si="17"/>
        <v>2010</v>
      </c>
      <c r="B373" s="16">
        <v>40299</v>
      </c>
      <c r="C373" s="13">
        <f>SUMIFS(heating_cooling_degree_days!$F:$F,heating_cooling_degree_days!$A:$A,HDD!$B373,heating_cooling_degree_days!$C:$C,C$4)</f>
        <v>185</v>
      </c>
      <c r="D373" s="13">
        <f>SUMIFS(heating_cooling_degree_days!$F:$F,heating_cooling_degree_days!$A:$A,HDD!$B373,heating_cooling_degree_days!$C:$C,D$4)</f>
        <v>311.7</v>
      </c>
      <c r="E373" s="13">
        <f>SUMIFS(heating_cooling_degree_days!$F:$F,heating_cooling_degree_days!$A:$A,HDD!$B373,heating_cooling_degree_days!$C:$C,E$4)</f>
        <v>329.4</v>
      </c>
      <c r="F373" s="18">
        <f>SUMIFS(Table_heating_cooling_pronvicial_averages[Average_HDD],Table_heating_cooling_pronvicial_averages[Date],HDD!$B373,Table_heating_cooling_pronvicial_averages[Region],HDD!F$8)</f>
        <v>320.7565784817175</v>
      </c>
      <c r="G373" s="13">
        <f>SUMIFS(heating_cooling_degree_days!$F:$F,heating_cooling_degree_days!$A:$A,HDD!$B373,heating_cooling_degree_days!$C:$C,G$4)</f>
        <v>281.3</v>
      </c>
      <c r="H373" s="13">
        <f>SUMIFS(heating_cooling_degree_days!$F:$F,heating_cooling_degree_days!$A:$A,HDD!$B373,heating_cooling_degree_days!$C:$C,H$4)</f>
        <v>263.2</v>
      </c>
      <c r="I373" s="18">
        <f>SUMIFS(Table_heating_cooling_pronvicial_averages[Average_HDD],Table_heating_cooling_pronvicial_averages[Date],HDD!$B373,Table_heating_cooling_pronvicial_averages[Region],HDD!I$8)</f>
        <v>271.30211522607976</v>
      </c>
      <c r="J373" s="13">
        <f>SUMIFS(heating_cooling_degree_days!$F:$F,heating_cooling_degree_days!$A:$A,HDD!$B373,heating_cooling_degree_days!$C:$C,J$4)</f>
        <v>190.5</v>
      </c>
      <c r="K373" s="13">
        <f>SUMIFS(heating_cooling_degree_days!$F:$F,heating_cooling_degree_days!$A:$A,HDD!$B373,heating_cooling_degree_days!$C:$C,K$4)</f>
        <v>112.3</v>
      </c>
      <c r="L373" s="13">
        <f>SUMIFS(heating_cooling_degree_days!$F:$F,heating_cooling_degree_days!$A:$A,HDD!$B373,heating_cooling_degree_days!$C:$C,L$4)</f>
        <v>107.9</v>
      </c>
      <c r="M373" s="18">
        <f>SUMIFS(Table_heating_cooling_pronvicial_averages[Average_HDD],Table_heating_cooling_pronvicial_averages[Date],HDD!$B373,Table_heating_cooling_pronvicial_averages[Region],HDD!M$8)</f>
        <v>108.531936241417</v>
      </c>
      <c r="N373" s="13">
        <f>SUMIFS(heating_cooling_degree_days!$F:$F,heating_cooling_degree_days!$A:$A,HDD!$B373,heating_cooling_degree_days!$C:$C,N$4)</f>
        <v>107.9</v>
      </c>
      <c r="O373" s="13">
        <f>SUMIFS(heating_cooling_degree_days!$F:$F,heating_cooling_degree_days!$A:$A,HDD!$B373,heating_cooling_degree_days!$C:$C,O$4)</f>
        <v>223.2</v>
      </c>
      <c r="P373" s="13">
        <f>SUMIFS(heating_cooling_degree_days!$F:$F,heating_cooling_degree_days!$A:$A,HDD!$B373,heating_cooling_degree_days!$C:$C,P$4)</f>
        <v>216</v>
      </c>
      <c r="Q373" s="13">
        <f>SUMIFS(heating_cooling_degree_days!$F:$F,heating_cooling_degree_days!$A:$A,HDD!$B373,heating_cooling_degree_days!$C:$C,Q$4)</f>
        <v>262.3</v>
      </c>
      <c r="R373" s="13">
        <f>SUMIFS(heating_cooling_degree_days!$F:$F,heating_cooling_degree_days!$A:$A,HDD!$B373,heating_cooling_degree_days!$C:$C,R$4)</f>
        <v>384.6</v>
      </c>
      <c r="S373" s="40">
        <f>VLOOKUP(HDD!$B373,Table_heating_cooling_national_average[],3,FALSE)</f>
        <v>160.25832877545781</v>
      </c>
    </row>
    <row r="374" spans="1:19" x14ac:dyDescent="0.2">
      <c r="A374" s="4">
        <f t="shared" si="17"/>
        <v>2010</v>
      </c>
      <c r="B374" s="16">
        <v>40330</v>
      </c>
      <c r="C374" s="13">
        <f>SUMIFS(heating_cooling_degree_days!$F:$F,heating_cooling_degree_days!$A:$A,HDD!$B374,heating_cooling_degree_days!$C:$C,C$4)</f>
        <v>91.8</v>
      </c>
      <c r="D374" s="13">
        <f>SUMIFS(heating_cooling_degree_days!$F:$F,heating_cooling_degree_days!$A:$A,HDD!$B374,heating_cooling_degree_days!$C:$C,D$4)</f>
        <v>123.6</v>
      </c>
      <c r="E374" s="13">
        <f>SUMIFS(heating_cooling_degree_days!$F:$F,heating_cooling_degree_days!$A:$A,HDD!$B374,heating_cooling_degree_days!$C:$C,E$4)</f>
        <v>148.6</v>
      </c>
      <c r="F374" s="18">
        <f>SUMIFS(Table_heating_cooling_pronvicial_averages[Average_HDD],Table_heating_cooling_pronvicial_averages[Date],HDD!$B374,Table_heating_cooling_pronvicial_averages[Region],HDD!F$8)</f>
        <v>136.39177751655015</v>
      </c>
      <c r="G374" s="13">
        <f>SUMIFS(heating_cooling_degree_days!$F:$F,heating_cooling_degree_days!$A:$A,HDD!$B374,heating_cooling_degree_days!$C:$C,G$4)</f>
        <v>77.599999999999994</v>
      </c>
      <c r="H374" s="13">
        <f>SUMIFS(heating_cooling_degree_days!$F:$F,heating_cooling_degree_days!$A:$A,HDD!$B374,heating_cooling_degree_days!$C:$C,H$4)</f>
        <v>84.7</v>
      </c>
      <c r="I374" s="18">
        <f>SUMIFS(Table_heating_cooling_pronvicial_averages[Average_HDD],Table_heating_cooling_pronvicial_averages[Date],HDD!$B374,Table_heating_cooling_pronvicial_averages[Region],HDD!I$8)</f>
        <v>81.521822204134452</v>
      </c>
      <c r="J374" s="13">
        <f>SUMIFS(heating_cooling_degree_days!$F:$F,heating_cooling_degree_days!$A:$A,HDD!$B374,heating_cooling_degree_days!$C:$C,J$4)</f>
        <v>57.8</v>
      </c>
      <c r="K374" s="13">
        <f>SUMIFS(heating_cooling_degree_days!$F:$F,heating_cooling_degree_days!$A:$A,HDD!$B374,heating_cooling_degree_days!$C:$C,K$4)</f>
        <v>37.6</v>
      </c>
      <c r="L374" s="13">
        <f>SUMIFS(heating_cooling_degree_days!$F:$F,heating_cooling_degree_days!$A:$A,HDD!$B374,heating_cooling_degree_days!$C:$C,L$4)</f>
        <v>21.7</v>
      </c>
      <c r="M374" s="18">
        <f>SUMIFS(Table_heating_cooling_pronvicial_averages[Average_HDD],Table_heating_cooling_pronvicial_averages[Date],HDD!$B374,Table_heating_cooling_pronvicial_averages[Region],HDD!M$8)</f>
        <v>23.983587781484161</v>
      </c>
      <c r="N374" s="13">
        <f>SUMIFS(heating_cooling_degree_days!$F:$F,heating_cooling_degree_days!$A:$A,HDD!$B374,heating_cooling_degree_days!$C:$C,N$4)</f>
        <v>32.4</v>
      </c>
      <c r="O374" s="13">
        <f>SUMIFS(heating_cooling_degree_days!$F:$F,heating_cooling_degree_days!$A:$A,HDD!$B374,heating_cooling_degree_days!$C:$C,O$4)</f>
        <v>101.4</v>
      </c>
      <c r="P374" s="13">
        <f>SUMIFS(heating_cooling_degree_days!$F:$F,heating_cooling_degree_days!$A:$A,HDD!$B374,heating_cooling_degree_days!$C:$C,P$4)</f>
        <v>89.2</v>
      </c>
      <c r="Q374" s="13">
        <f>SUMIFS(heating_cooling_degree_days!$F:$F,heating_cooling_degree_days!$A:$A,HDD!$B374,heating_cooling_degree_days!$C:$C,Q$4)</f>
        <v>113.5</v>
      </c>
      <c r="R374" s="13">
        <f>SUMIFS(heating_cooling_degree_days!$F:$F,heating_cooling_degree_days!$A:$A,HDD!$B374,heating_cooling_degree_days!$C:$C,R$4)</f>
        <v>215.9</v>
      </c>
      <c r="S374" s="40">
        <f>VLOOKUP(HDD!$B374,Table_heating_cooling_national_average[],3,FALSE)</f>
        <v>57.130517196563027</v>
      </c>
    </row>
    <row r="375" spans="1:19" x14ac:dyDescent="0.2">
      <c r="A375" s="4">
        <f t="shared" si="17"/>
        <v>2010</v>
      </c>
      <c r="B375" s="16">
        <v>40360</v>
      </c>
      <c r="C375" s="13">
        <f>SUMIFS(heating_cooling_degree_days!$F:$F,heating_cooling_degree_days!$A:$A,HDD!$B375,heating_cooling_degree_days!$C:$C,C$4)</f>
        <v>23.9</v>
      </c>
      <c r="D375" s="13">
        <f>SUMIFS(heating_cooling_degree_days!$F:$F,heating_cooling_degree_days!$A:$A,HDD!$B375,heating_cooling_degree_days!$C:$C,D$4)</f>
        <v>77.599999999999994</v>
      </c>
      <c r="E375" s="13">
        <f>SUMIFS(heating_cooling_degree_days!$F:$F,heating_cooling_degree_days!$A:$A,HDD!$B375,heating_cooling_degree_days!$C:$C,E$4)</f>
        <v>67.900000000000006</v>
      </c>
      <c r="F375" s="18">
        <f>SUMIFS(Table_heating_cooling_pronvicial_averages[Average_HDD],Table_heating_cooling_pronvicial_averages[Date],HDD!$B375,Table_heating_cooling_pronvicial_averages[Region],HDD!F$8)</f>
        <v>72.636790323578552</v>
      </c>
      <c r="G375" s="13">
        <f>SUMIFS(heating_cooling_degree_days!$F:$F,heating_cooling_degree_days!$A:$A,HDD!$B375,heating_cooling_degree_days!$C:$C,G$4)</f>
        <v>37.200000000000003</v>
      </c>
      <c r="H375" s="13">
        <f>SUMIFS(heating_cooling_degree_days!$F:$F,heating_cooling_degree_days!$A:$A,HDD!$B375,heating_cooling_degree_days!$C:$C,H$4)</f>
        <v>25.6</v>
      </c>
      <c r="I375" s="18">
        <f>SUMIFS(Table_heating_cooling_pronvicial_averages[Average_HDD],Table_heating_cooling_pronvicial_averages[Date],HDD!$B375,Table_heating_cooling_pronvicial_averages[Region],HDD!I$8)</f>
        <v>30.792515835498648</v>
      </c>
      <c r="J375" s="13">
        <f>SUMIFS(heating_cooling_degree_days!$F:$F,heating_cooling_degree_days!$A:$A,HDD!$B375,heating_cooling_degree_days!$C:$C,J$4)</f>
        <v>6.9</v>
      </c>
      <c r="K375" s="13">
        <f>SUMIFS(heating_cooling_degree_days!$F:$F,heating_cooling_degree_days!$A:$A,HDD!$B375,heating_cooling_degree_days!$C:$C,K$4)</f>
        <v>4.5</v>
      </c>
      <c r="L375" s="13">
        <f>SUMIFS(heating_cooling_degree_days!$F:$F,heating_cooling_degree_days!$A:$A,HDD!$B375,heating_cooling_degree_days!$C:$C,L$4)</f>
        <v>1.8</v>
      </c>
      <c r="M375" s="18">
        <f>SUMIFS(Table_heating_cooling_pronvicial_averages[Average_HDD],Table_heating_cooling_pronvicial_averages[Date],HDD!$B375,Table_heating_cooling_pronvicial_averages[Region],HDD!M$8)</f>
        <v>2.1877790572331595</v>
      </c>
      <c r="N375" s="13">
        <f>SUMIFS(heating_cooling_degree_days!$F:$F,heating_cooling_degree_days!$A:$A,HDD!$B375,heating_cooling_degree_days!$C:$C,N$4)</f>
        <v>4.9000000000000004</v>
      </c>
      <c r="O375" s="13">
        <f>SUMIFS(heating_cooling_degree_days!$F:$F,heating_cooling_degree_days!$A:$A,HDD!$B375,heating_cooling_degree_days!$C:$C,O$4)</f>
        <v>23.1</v>
      </c>
      <c r="P375" s="13">
        <f>SUMIFS(heating_cooling_degree_days!$F:$F,heating_cooling_degree_days!$A:$A,HDD!$B375,heating_cooling_degree_days!$C:$C,P$4)</f>
        <v>7.3</v>
      </c>
      <c r="Q375" s="13">
        <f>SUMIFS(heating_cooling_degree_days!$F:$F,heating_cooling_degree_days!$A:$A,HDD!$B375,heating_cooling_degree_days!$C:$C,Q$4)</f>
        <v>12.9</v>
      </c>
      <c r="R375" s="13">
        <f>SUMIFS(heating_cooling_degree_days!$F:$F,heating_cooling_degree_days!$A:$A,HDD!$B375,heating_cooling_degree_days!$C:$C,R$4)</f>
        <v>53.2</v>
      </c>
      <c r="S375" s="40">
        <f>VLOOKUP(HDD!$B375,Table_heating_cooling_national_average[],3,FALSE)</f>
        <v>15.934398966605727</v>
      </c>
    </row>
    <row r="376" spans="1:19" x14ac:dyDescent="0.2">
      <c r="A376" s="4">
        <f t="shared" si="17"/>
        <v>2010</v>
      </c>
      <c r="B376" s="16">
        <v>40391</v>
      </c>
      <c r="C376" s="13">
        <f>SUMIFS(heating_cooling_degree_days!$F:$F,heating_cooling_degree_days!$A:$A,HDD!$B376,heating_cooling_degree_days!$C:$C,C$4)</f>
        <v>26.5</v>
      </c>
      <c r="D376" s="13">
        <f>SUMIFS(heating_cooling_degree_days!$F:$F,heating_cooling_degree_days!$A:$A,HDD!$B376,heating_cooling_degree_days!$C:$C,D$4)</f>
        <v>114.3</v>
      </c>
      <c r="E376" s="13">
        <f>SUMIFS(heating_cooling_degree_days!$F:$F,heating_cooling_degree_days!$A:$A,HDD!$B376,heating_cooling_degree_days!$C:$C,E$4)</f>
        <v>91.3</v>
      </c>
      <c r="F376" s="18">
        <f>SUMIFS(Table_heating_cooling_pronvicial_averages[Average_HDD],Table_heating_cooling_pronvicial_averages[Date],HDD!$B376,Table_heating_cooling_pronvicial_averages[Region],HDD!F$8)</f>
        <v>102.53156468477387</v>
      </c>
      <c r="G376" s="13">
        <f>SUMIFS(heating_cooling_degree_days!$F:$F,heating_cooling_degree_days!$A:$A,HDD!$B376,heating_cooling_degree_days!$C:$C,G$4)</f>
        <v>57.4</v>
      </c>
      <c r="H376" s="13">
        <f>SUMIFS(heating_cooling_degree_days!$F:$F,heating_cooling_degree_days!$A:$A,HDD!$B376,heating_cooling_degree_days!$C:$C,H$4)</f>
        <v>69.400000000000006</v>
      </c>
      <c r="I376" s="18">
        <f>SUMIFS(Table_heating_cooling_pronvicial_averages[Average_HDD],Table_heating_cooling_pronvicial_averages[Date],HDD!$B376,Table_heating_cooling_pronvicial_averages[Region],HDD!I$8)</f>
        <v>64.028431894311737</v>
      </c>
      <c r="J376" s="13">
        <f>SUMIFS(heating_cooling_degree_days!$F:$F,heating_cooling_degree_days!$A:$A,HDD!$B376,heating_cooling_degree_days!$C:$C,J$4)</f>
        <v>43.7</v>
      </c>
      <c r="K376" s="13">
        <f>SUMIFS(heating_cooling_degree_days!$F:$F,heating_cooling_degree_days!$A:$A,HDD!$B376,heating_cooling_degree_days!$C:$C,K$4)</f>
        <v>12.9</v>
      </c>
      <c r="L376" s="13">
        <f>SUMIFS(heating_cooling_degree_days!$F:$F,heating_cooling_degree_days!$A:$A,HDD!$B376,heating_cooling_degree_days!$C:$C,L$4)</f>
        <v>2.1</v>
      </c>
      <c r="M376" s="18">
        <f>SUMIFS(Table_heating_cooling_pronvicial_averages[Average_HDD],Table_heating_cooling_pronvicial_averages[Date],HDD!$B376,Table_heating_cooling_pronvicial_averages[Region],HDD!M$8)</f>
        <v>3.6511162289326382</v>
      </c>
      <c r="N376" s="13">
        <f>SUMIFS(heating_cooling_degree_days!$F:$F,heating_cooling_degree_days!$A:$A,HDD!$B376,heating_cooling_degree_days!$C:$C,N$4)</f>
        <v>9.4</v>
      </c>
      <c r="O376" s="13">
        <f>SUMIFS(heating_cooling_degree_days!$F:$F,heating_cooling_degree_days!$A:$A,HDD!$B376,heating_cooling_degree_days!$C:$C,O$4)</f>
        <v>56.7</v>
      </c>
      <c r="P376" s="13">
        <f>SUMIFS(heating_cooling_degree_days!$F:$F,heating_cooling_degree_days!$A:$A,HDD!$B376,heating_cooling_degree_days!$C:$C,P$4)</f>
        <v>7.9</v>
      </c>
      <c r="Q376" s="13">
        <f>SUMIFS(heating_cooling_degree_days!$F:$F,heating_cooling_degree_days!$A:$A,HDD!$B376,heating_cooling_degree_days!$C:$C,Q$4)</f>
        <v>21.4</v>
      </c>
      <c r="R376" s="13">
        <f>SUMIFS(heating_cooling_degree_days!$F:$F,heating_cooling_degree_days!$A:$A,HDD!$B376,heating_cooling_degree_days!$C:$C,R$4)</f>
        <v>75.599999999999994</v>
      </c>
      <c r="S376" s="40">
        <f>VLOOKUP(HDD!$B376,Table_heating_cooling_national_average[],3,FALSE)</f>
        <v>24.688792892203406</v>
      </c>
    </row>
    <row r="377" spans="1:19" x14ac:dyDescent="0.2">
      <c r="A377" s="4">
        <f t="shared" si="17"/>
        <v>2010</v>
      </c>
      <c r="B377" s="16">
        <v>40422</v>
      </c>
      <c r="C377" s="13">
        <f>SUMIFS(heating_cooling_degree_days!$F:$F,heating_cooling_degree_days!$A:$A,HDD!$B377,heating_cooling_degree_days!$C:$C,C$4)</f>
        <v>81.400000000000006</v>
      </c>
      <c r="D377" s="13">
        <f>SUMIFS(heating_cooling_degree_days!$F:$F,heating_cooling_degree_days!$A:$A,HDD!$B377,heating_cooling_degree_days!$C:$C,D$4)</f>
        <v>295.10000000000002</v>
      </c>
      <c r="E377" s="13">
        <f>SUMIFS(heating_cooling_degree_days!$F:$F,heating_cooling_degree_days!$A:$A,HDD!$B377,heating_cooling_degree_days!$C:$C,E$4)</f>
        <v>261.3</v>
      </c>
      <c r="F377" s="18">
        <f>SUMIFS(Table_heating_cooling_pronvicial_averages[Average_HDD],Table_heating_cooling_pronvicial_averages[Date],HDD!$B377,Table_heating_cooling_pronvicial_averages[Region],HDD!F$8)</f>
        <v>277.80551679762425</v>
      </c>
      <c r="G377" s="13">
        <f>SUMIFS(heating_cooling_degree_days!$F:$F,heating_cooling_degree_days!$A:$A,HDD!$B377,heating_cooling_degree_days!$C:$C,G$4)</f>
        <v>206.1</v>
      </c>
      <c r="H377" s="13">
        <f>SUMIFS(heating_cooling_degree_days!$F:$F,heating_cooling_degree_days!$A:$A,HDD!$B377,heating_cooling_degree_days!$C:$C,H$4)</f>
        <v>225.6</v>
      </c>
      <c r="I377" s="18">
        <f>SUMIFS(Table_heating_cooling_pronvicial_averages[Average_HDD],Table_heating_cooling_pronvicial_averages[Date],HDD!$B377,Table_heating_cooling_pronvicial_averages[Region],HDD!I$8)</f>
        <v>216.87120182825657</v>
      </c>
      <c r="J377" s="13">
        <f>SUMIFS(heating_cooling_degree_days!$F:$F,heating_cooling_degree_days!$A:$A,HDD!$B377,heating_cooling_degree_days!$C:$C,J$4)</f>
        <v>193.9</v>
      </c>
      <c r="K377" s="13">
        <f>SUMIFS(heating_cooling_degree_days!$F:$F,heating_cooling_degree_days!$A:$A,HDD!$B377,heating_cooling_degree_days!$C:$C,K$4)</f>
        <v>112</v>
      </c>
      <c r="L377" s="13">
        <f>SUMIFS(heating_cooling_degree_days!$F:$F,heating_cooling_degree_days!$A:$A,HDD!$B377,heating_cooling_degree_days!$C:$C,L$4)</f>
        <v>78.2</v>
      </c>
      <c r="M377" s="18">
        <f>SUMIFS(Table_heating_cooling_pronvicial_averages[Average_HDD],Table_heating_cooling_pronvicial_averages[Date],HDD!$B377,Table_heating_cooling_pronvicial_averages[Region],HDD!M$8)</f>
        <v>83.054419309066972</v>
      </c>
      <c r="N377" s="13">
        <f>SUMIFS(heating_cooling_degree_days!$F:$F,heating_cooling_degree_days!$A:$A,HDD!$B377,heating_cooling_degree_days!$C:$C,N$4)</f>
        <v>84.4</v>
      </c>
      <c r="O377" s="13">
        <f>SUMIFS(heating_cooling_degree_days!$F:$F,heating_cooling_degree_days!$A:$A,HDD!$B377,heating_cooling_degree_days!$C:$C,O$4)</f>
        <v>125.1</v>
      </c>
      <c r="P377" s="13">
        <f>SUMIFS(heating_cooling_degree_days!$F:$F,heating_cooling_degree_days!$A:$A,HDD!$B377,heating_cooling_degree_days!$C:$C,P$4)</f>
        <v>85.3</v>
      </c>
      <c r="Q377" s="13">
        <f>SUMIFS(heating_cooling_degree_days!$F:$F,heating_cooling_degree_days!$A:$A,HDD!$B377,heating_cooling_degree_days!$C:$C,Q$4)</f>
        <v>107</v>
      </c>
      <c r="R377" s="13">
        <f>SUMIFS(heating_cooling_degree_days!$F:$F,heating_cooling_degree_days!$A:$A,HDD!$B377,heating_cooling_degree_days!$C:$C,R$4)</f>
        <v>135.4</v>
      </c>
      <c r="S377" s="40">
        <f>VLOOKUP(HDD!$B377,Table_heating_cooling_national_average[],3,FALSE)</f>
        <v>114.64208863062268</v>
      </c>
    </row>
    <row r="378" spans="1:19" x14ac:dyDescent="0.2">
      <c r="A378" s="4">
        <f t="shared" si="17"/>
        <v>2010</v>
      </c>
      <c r="B378" s="16">
        <v>40452</v>
      </c>
      <c r="C378" s="13">
        <f>SUMIFS(heating_cooling_degree_days!$F:$F,heating_cooling_degree_days!$A:$A,HDD!$B378,heating_cooling_degree_days!$C:$C,C$4)</f>
        <v>265.89999999999998</v>
      </c>
      <c r="D378" s="13">
        <f>SUMIFS(heating_cooling_degree_days!$F:$F,heating_cooling_degree_days!$A:$A,HDD!$B378,heating_cooling_degree_days!$C:$C,D$4)</f>
        <v>376.9</v>
      </c>
      <c r="E378" s="13">
        <f>SUMIFS(heating_cooling_degree_days!$F:$F,heating_cooling_degree_days!$A:$A,HDD!$B378,heating_cooling_degree_days!$C:$C,E$4)</f>
        <v>314.89999999999998</v>
      </c>
      <c r="F378" s="18">
        <f>SUMIFS(Table_heating_cooling_pronvicial_averages[Average_HDD],Table_heating_cooling_pronvicial_averages[Date],HDD!$B378,Table_heating_cooling_pronvicial_averages[Region],HDD!F$8)</f>
        <v>345.17639175895562</v>
      </c>
      <c r="G378" s="13">
        <f>SUMIFS(heating_cooling_degree_days!$F:$F,heating_cooling_degree_days!$A:$A,HDD!$B378,heating_cooling_degree_days!$C:$C,G$4)</f>
        <v>347.9</v>
      </c>
      <c r="H378" s="13">
        <f>SUMIFS(heating_cooling_degree_days!$F:$F,heating_cooling_degree_days!$A:$A,HDD!$B378,heating_cooling_degree_days!$C:$C,H$4)</f>
        <v>351.8</v>
      </c>
      <c r="I378" s="18">
        <f>SUMIFS(Table_heating_cooling_pronvicial_averages[Average_HDD],Table_heating_cooling_pronvicial_averages[Date],HDD!$B378,Table_heating_cooling_pronvicial_averages[Region],HDD!I$8)</f>
        <v>350.05424036565131</v>
      </c>
      <c r="J378" s="13">
        <f>SUMIFS(heating_cooling_degree_days!$F:$F,heating_cooling_degree_days!$A:$A,HDD!$B378,heating_cooling_degree_days!$C:$C,J$4)</f>
        <v>294.89999999999998</v>
      </c>
      <c r="K378" s="13">
        <f>SUMIFS(heating_cooling_degree_days!$F:$F,heating_cooling_degree_days!$A:$A,HDD!$B378,heating_cooling_degree_days!$C:$C,K$4)</f>
        <v>311.2</v>
      </c>
      <c r="L378" s="13">
        <f>SUMIFS(heating_cooling_degree_days!$F:$F,heating_cooling_degree_days!$A:$A,HDD!$B378,heating_cooling_degree_days!$C:$C,L$4)</f>
        <v>241.6</v>
      </c>
      <c r="M378" s="18">
        <f>SUMIFS(Table_heating_cooling_pronvicial_averages[Average_HDD],Table_heating_cooling_pronvicial_averages[Date],HDD!$B378,Table_heating_cooling_pronvicial_averages[Region],HDD!M$8)</f>
        <v>251.59608236423253</v>
      </c>
      <c r="N378" s="13">
        <f>SUMIFS(heating_cooling_degree_days!$F:$F,heating_cooling_degree_days!$A:$A,HDD!$B378,heating_cooling_degree_days!$C:$C,N$4)</f>
        <v>300.5</v>
      </c>
      <c r="O378" s="13">
        <f>SUMIFS(heating_cooling_degree_days!$F:$F,heating_cooling_degree_days!$A:$A,HDD!$B378,heating_cooling_degree_days!$C:$C,O$4)</f>
        <v>314.10000000000002</v>
      </c>
      <c r="P378" s="13">
        <f>SUMIFS(heating_cooling_degree_days!$F:$F,heating_cooling_degree_days!$A:$A,HDD!$B378,heating_cooling_degree_days!$C:$C,P$4)</f>
        <v>276.89999999999998</v>
      </c>
      <c r="Q378" s="13">
        <f>SUMIFS(heating_cooling_degree_days!$F:$F,heating_cooling_degree_days!$A:$A,HDD!$B378,heating_cooling_degree_days!$C:$C,Q$4)</f>
        <v>289.60000000000002</v>
      </c>
      <c r="R378" s="13">
        <f>SUMIFS(heating_cooling_degree_days!$F:$F,heating_cooling_degree_days!$A:$A,HDD!$B378,heating_cooling_degree_days!$C:$C,R$4)</f>
        <v>287.60000000000002</v>
      </c>
      <c r="S378" s="40">
        <f>VLOOKUP(HDD!$B378,Table_heating_cooling_national_average[],3,FALSE)</f>
        <v>282.64514709677826</v>
      </c>
    </row>
    <row r="379" spans="1:19" x14ac:dyDescent="0.2">
      <c r="A379" s="4">
        <f t="shared" si="17"/>
        <v>2010</v>
      </c>
      <c r="B379" s="16">
        <v>40483</v>
      </c>
      <c r="C379" s="13">
        <f>SUMIFS(heating_cooling_degree_days!$F:$F,heating_cooling_degree_days!$A:$A,HDD!$B379,heating_cooling_degree_days!$C:$C,C$4)</f>
        <v>386.7</v>
      </c>
      <c r="D379" s="13">
        <f>SUMIFS(heating_cooling_degree_days!$F:$F,heating_cooling_degree_days!$A:$A,HDD!$B379,heating_cooling_degree_days!$C:$C,D$4)</f>
        <v>749.3</v>
      </c>
      <c r="E379" s="13">
        <f>SUMIFS(heating_cooling_degree_days!$F:$F,heating_cooling_degree_days!$A:$A,HDD!$B379,heating_cooling_degree_days!$C:$C,E$4)</f>
        <v>681.2</v>
      </c>
      <c r="F379" s="18">
        <f>SUMIFS(Table_heating_cooling_pronvicial_averages[Average_HDD],Table_heating_cooling_pronvicial_averages[Date],HDD!$B379,Table_heating_cooling_pronvicial_averages[Region],HDD!F$8)</f>
        <v>714.45519804491744</v>
      </c>
      <c r="G379" s="13">
        <f>SUMIFS(heating_cooling_degree_days!$F:$F,heating_cooling_degree_days!$A:$A,HDD!$B379,heating_cooling_degree_days!$C:$C,G$4)</f>
        <v>726.7</v>
      </c>
      <c r="H379" s="13">
        <f>SUMIFS(heating_cooling_degree_days!$F:$F,heating_cooling_degree_days!$A:$A,HDD!$B379,heating_cooling_degree_days!$C:$C,H$4)</f>
        <v>731.5</v>
      </c>
      <c r="I379" s="18">
        <f>SUMIFS(Table_heating_cooling_pronvicial_averages[Average_HDD],Table_heating_cooling_pronvicial_averages[Date],HDD!$B379,Table_heating_cooling_pronvicial_averages[Region],HDD!I$8)</f>
        <v>729.35137275772468</v>
      </c>
      <c r="J379" s="13">
        <f>SUMIFS(heating_cooling_degree_days!$F:$F,heating_cooling_degree_days!$A:$A,HDD!$B379,heating_cooling_degree_days!$C:$C,J$4)</f>
        <v>640.6</v>
      </c>
      <c r="K379" s="13">
        <f>SUMIFS(heating_cooling_degree_days!$F:$F,heating_cooling_degree_days!$A:$A,HDD!$B379,heating_cooling_degree_days!$C:$C,K$4)</f>
        <v>486.1</v>
      </c>
      <c r="L379" s="13">
        <f>SUMIFS(heating_cooling_degree_days!$F:$F,heating_cooling_degree_days!$A:$A,HDD!$B379,heating_cooling_degree_days!$C:$C,L$4)</f>
        <v>405.3</v>
      </c>
      <c r="M379" s="18">
        <f>SUMIFS(Table_heating_cooling_pronvicial_averages[Average_HDD],Table_heating_cooling_pronvicial_averages[Date],HDD!$B379,Table_heating_cooling_pronvicial_averages[Region],HDD!M$8)</f>
        <v>416.90464734238498</v>
      </c>
      <c r="N379" s="13">
        <f>SUMIFS(heating_cooling_degree_days!$F:$F,heating_cooling_degree_days!$A:$A,HDD!$B379,heating_cooling_degree_days!$C:$C,N$4)</f>
        <v>466.6</v>
      </c>
      <c r="O379" s="13">
        <f>SUMIFS(heating_cooling_degree_days!$F:$F,heating_cooling_degree_days!$A:$A,HDD!$B379,heating_cooling_degree_days!$C:$C,O$4)</f>
        <v>463.3</v>
      </c>
      <c r="P379" s="13">
        <f>SUMIFS(heating_cooling_degree_days!$F:$F,heating_cooling_degree_days!$A:$A,HDD!$B379,heating_cooling_degree_days!$C:$C,P$4)</f>
        <v>417.1</v>
      </c>
      <c r="Q379" s="13">
        <f>SUMIFS(heating_cooling_degree_days!$F:$F,heating_cooling_degree_days!$A:$A,HDD!$B379,heating_cooling_degree_days!$C:$C,Q$4)</f>
        <v>428.4</v>
      </c>
      <c r="R379" s="13">
        <f>SUMIFS(heating_cooling_degree_days!$F:$F,heating_cooling_degree_days!$A:$A,HDD!$B379,heating_cooling_degree_days!$C:$C,R$4)</f>
        <v>430</v>
      </c>
      <c r="S379" s="40">
        <f>VLOOKUP(HDD!$B379,Table_heating_cooling_national_average[],3,FALSE)</f>
        <v>476.35048147990386</v>
      </c>
    </row>
    <row r="380" spans="1:19" x14ac:dyDescent="0.2">
      <c r="A380" s="4">
        <f t="shared" si="17"/>
        <v>2010</v>
      </c>
      <c r="B380" s="16">
        <v>40513</v>
      </c>
      <c r="C380" s="13">
        <f>SUMIFS(heating_cooling_degree_days!$F:$F,heating_cooling_degree_days!$A:$A,HDD!$B380,heating_cooling_degree_days!$C:$C,C$4)</f>
        <v>405.5</v>
      </c>
      <c r="D380" s="13">
        <f>SUMIFS(heating_cooling_degree_days!$F:$F,heating_cooling_degree_days!$A:$A,HDD!$B380,heating_cooling_degree_days!$C:$C,D$4)</f>
        <v>1032.7</v>
      </c>
      <c r="E380" s="13">
        <f>SUMIFS(heating_cooling_degree_days!$F:$F,heating_cooling_degree_days!$A:$A,HDD!$B380,heating_cooling_degree_days!$C:$C,E$4)</f>
        <v>811.6</v>
      </c>
      <c r="F380" s="18">
        <f>SUMIFS(Table_heating_cooling_pronvicial_averages[Average_HDD],Table_heating_cooling_pronvicial_averages[Date],HDD!$B380,Table_heating_cooling_pronvicial_averages[Region],HDD!F$8)</f>
        <v>919.56951964363054</v>
      </c>
      <c r="G380" s="13">
        <f>SUMIFS(heating_cooling_degree_days!$F:$F,heating_cooling_degree_days!$A:$A,HDD!$B380,heating_cooling_degree_days!$C:$C,G$4)</f>
        <v>1003.2</v>
      </c>
      <c r="H380" s="13">
        <f>SUMIFS(heating_cooling_degree_days!$F:$F,heating_cooling_degree_days!$A:$A,HDD!$B380,heating_cooling_degree_days!$C:$C,H$4)</f>
        <v>989.7</v>
      </c>
      <c r="I380" s="18">
        <f>SUMIFS(Table_heating_cooling_pronvicial_averages[Average_HDD],Table_heating_cooling_pronvicial_averages[Date],HDD!$B380,Table_heating_cooling_pronvicial_averages[Region],HDD!I$8)</f>
        <v>995.74301411889928</v>
      </c>
      <c r="J380" s="13">
        <f>SUMIFS(heating_cooling_degree_days!$F:$F,heating_cooling_degree_days!$A:$A,HDD!$B380,heating_cooling_degree_days!$C:$C,J$4)</f>
        <v>1002.1</v>
      </c>
      <c r="K380" s="13">
        <f>SUMIFS(heating_cooling_degree_days!$F:$F,heating_cooling_degree_days!$A:$A,HDD!$B380,heating_cooling_degree_days!$C:$C,K$4)</f>
        <v>731.4</v>
      </c>
      <c r="L380" s="13">
        <f>SUMIFS(heating_cooling_degree_days!$F:$F,heating_cooling_degree_days!$A:$A,HDD!$B380,heating_cooling_degree_days!$C:$C,L$4)</f>
        <v>676.2</v>
      </c>
      <c r="M380" s="18">
        <f>SUMIFS(Table_heating_cooling_pronvicial_averages[Average_HDD],Table_heating_cooling_pronvicial_averages[Date],HDD!$B380,Table_heating_cooling_pronvicial_averages[Region],HDD!M$8)</f>
        <v>684.12792739232248</v>
      </c>
      <c r="N380" s="13">
        <f>SUMIFS(heating_cooling_degree_days!$F:$F,heating_cooling_degree_days!$A:$A,HDD!$B380,heating_cooling_degree_days!$C:$C,N$4)</f>
        <v>739</v>
      </c>
      <c r="O380" s="13">
        <f>SUMIFS(heating_cooling_degree_days!$F:$F,heating_cooling_degree_days!$A:$A,HDD!$B380,heating_cooling_degree_days!$C:$C,O$4)</f>
        <v>551.29999999999995</v>
      </c>
      <c r="P380" s="13">
        <f>SUMIFS(heating_cooling_degree_days!$F:$F,heating_cooling_degree_days!$A:$A,HDD!$B380,heating_cooling_degree_days!$C:$C,P$4)</f>
        <v>532.6</v>
      </c>
      <c r="Q380" s="13">
        <f>SUMIFS(heating_cooling_degree_days!$F:$F,heating_cooling_degree_days!$A:$A,HDD!$B380,heating_cooling_degree_days!$C:$C,Q$4)</f>
        <v>514.4</v>
      </c>
      <c r="R380" s="13">
        <f>SUMIFS(heating_cooling_degree_days!$F:$F,heating_cooling_degree_days!$A:$A,HDD!$B380,heating_cooling_degree_days!$C:$C,R$4)</f>
        <v>452.9</v>
      </c>
      <c r="S380" s="40">
        <f>VLOOKUP(HDD!$B380,Table_heating_cooling_national_average[],3,FALSE)</f>
        <v>695.86606792228383</v>
      </c>
    </row>
    <row r="381" spans="1:19" x14ac:dyDescent="0.2">
      <c r="A381" s="4">
        <f t="shared" si="17"/>
        <v>2011</v>
      </c>
      <c r="B381" s="16">
        <v>40544</v>
      </c>
      <c r="C381" s="13">
        <f>SUMIFS(heating_cooling_degree_days!$F:$F,heating_cooling_degree_days!$A:$A,HDD!$B381,heating_cooling_degree_days!$C:$C,C$4)</f>
        <v>427.9</v>
      </c>
      <c r="D381" s="13">
        <f>SUMIFS(heating_cooling_degree_days!$F:$F,heating_cooling_degree_days!$A:$A,HDD!$B381,heating_cooling_degree_days!$C:$C,D$4)</f>
        <v>964.5</v>
      </c>
      <c r="E381" s="13">
        <f>SUMIFS(heating_cooling_degree_days!$F:$F,heating_cooling_degree_days!$A:$A,HDD!$B381,heating_cooling_degree_days!$C:$C,E$4)</f>
        <v>833.1</v>
      </c>
      <c r="F381" s="18">
        <f>SUMIFS(Table_heating_cooling_pronvicial_averages[Average_HDD],Table_heating_cooling_pronvicial_averages[Date],HDD!$B381,Table_heating_cooling_pronvicial_averages[Region],HDD!F$8)</f>
        <v>897.24101730992516</v>
      </c>
      <c r="G381" s="13">
        <f>SUMIFS(heating_cooling_degree_days!$F:$F,heating_cooling_degree_days!$A:$A,HDD!$B381,heating_cooling_degree_days!$C:$C,G$4)</f>
        <v>885.3</v>
      </c>
      <c r="H381" s="13">
        <f>SUMIFS(heating_cooling_degree_days!$F:$F,heating_cooling_degree_days!$A:$A,HDD!$B381,heating_cooling_degree_days!$C:$C,H$4)</f>
        <v>1039.5999999999999</v>
      </c>
      <c r="I381" s="18">
        <f>SUMIFS(Table_heating_cooling_pronvicial_averages[Average_HDD],Table_heating_cooling_pronvicial_averages[Date],HDD!$B381,Table_heating_cooling_pronvicial_averages[Region],HDD!I$8)</f>
        <v>970.79941454163566</v>
      </c>
      <c r="J381" s="13">
        <f>SUMIFS(heating_cooling_degree_days!$F:$F,heating_cooling_degree_days!$A:$A,HDD!$B381,heating_cooling_degree_days!$C:$C,J$4)</f>
        <v>1155.2</v>
      </c>
      <c r="K381" s="13">
        <f>SUMIFS(heating_cooling_degree_days!$F:$F,heating_cooling_degree_days!$A:$A,HDD!$B381,heating_cooling_degree_days!$C:$C,K$4)</f>
        <v>893.2</v>
      </c>
      <c r="L381" s="13">
        <f>SUMIFS(heating_cooling_degree_days!$F:$F,heating_cooling_degree_days!$A:$A,HDD!$B381,heating_cooling_degree_days!$C:$C,L$4)</f>
        <v>775.3</v>
      </c>
      <c r="M381" s="18">
        <f>SUMIFS(Table_heating_cooling_pronvicial_averages[Average_HDD],Table_heating_cooling_pronvicial_averages[Date],HDD!$B381,Table_heating_cooling_pronvicial_averages[Region],HDD!M$8)</f>
        <v>792.22144963332482</v>
      </c>
      <c r="N381" s="13">
        <f>SUMIFS(heating_cooling_degree_days!$F:$F,heating_cooling_degree_days!$A:$A,HDD!$B381,heating_cooling_degree_days!$C:$C,N$4)</f>
        <v>851.5</v>
      </c>
      <c r="O381" s="13">
        <f>SUMIFS(heating_cooling_degree_days!$F:$F,heating_cooling_degree_days!$A:$A,HDD!$B381,heating_cooling_degree_days!$C:$C,O$4)</f>
        <v>768.1</v>
      </c>
      <c r="P381" s="13">
        <f>SUMIFS(heating_cooling_degree_days!$F:$F,heating_cooling_degree_days!$A:$A,HDD!$B381,heating_cooling_degree_days!$C:$C,P$4)</f>
        <v>701.1</v>
      </c>
      <c r="Q381" s="13">
        <f>SUMIFS(heating_cooling_degree_days!$F:$F,heating_cooling_degree_days!$A:$A,HDD!$B381,heating_cooling_degree_days!$C:$C,Q$4)</f>
        <v>744</v>
      </c>
      <c r="R381" s="13">
        <f>SUMIFS(heating_cooling_degree_days!$F:$F,heating_cooling_degree_days!$A:$A,HDD!$B381,heating_cooling_degree_days!$C:$C,R$4)</f>
        <v>584.6</v>
      </c>
      <c r="S381" s="40">
        <f>VLOOKUP(HDD!$B381,Table_heating_cooling_national_average[],3,FALSE)</f>
        <v>782.00065350959483</v>
      </c>
    </row>
    <row r="382" spans="1:19" x14ac:dyDescent="0.2">
      <c r="A382" s="4">
        <f t="shared" si="17"/>
        <v>2011</v>
      </c>
      <c r="B382" s="16">
        <v>40575</v>
      </c>
      <c r="C382" s="13">
        <f>SUMIFS(heating_cooling_degree_days!$F:$F,heating_cooling_degree_days!$A:$A,HDD!$B382,heating_cooling_degree_days!$C:$C,C$4)</f>
        <v>407.7</v>
      </c>
      <c r="D382" s="13">
        <f>SUMIFS(heating_cooling_degree_days!$F:$F,heating_cooling_degree_days!$A:$A,HDD!$B382,heating_cooling_degree_days!$C:$C,D$4)</f>
        <v>894</v>
      </c>
      <c r="E382" s="13">
        <f>SUMIFS(heating_cooling_degree_days!$F:$F,heating_cooling_degree_days!$A:$A,HDD!$B382,heating_cooling_degree_days!$C:$C,E$4)</f>
        <v>773.5</v>
      </c>
      <c r="F382" s="18">
        <f>SUMIFS(Table_heating_cooling_pronvicial_averages[Average_HDD],Table_heating_cooling_pronvicial_averages[Date],HDD!$B382,Table_heating_cooling_pronvicial_averages[Region],HDD!F$8)</f>
        <v>832.32033931389628</v>
      </c>
      <c r="G382" s="13">
        <f>SUMIFS(heating_cooling_degree_days!$F:$F,heating_cooling_degree_days!$A:$A,HDD!$B382,heating_cooling_degree_days!$C:$C,G$4)</f>
        <v>918.1</v>
      </c>
      <c r="H382" s="13">
        <f>SUMIFS(heating_cooling_degree_days!$F:$F,heating_cooling_degree_days!$A:$A,HDD!$B382,heating_cooling_degree_days!$C:$C,H$4)</f>
        <v>933.7</v>
      </c>
      <c r="I382" s="18">
        <f>SUMIFS(Table_heating_cooling_pronvicial_averages[Average_HDD],Table_heating_cooling_pronvicial_averages[Date],HDD!$B382,Table_heating_cooling_pronvicial_averages[Region],HDD!I$8)</f>
        <v>926.74414042028218</v>
      </c>
      <c r="J382" s="13">
        <f>SUMIFS(heating_cooling_degree_days!$F:$F,heating_cooling_degree_days!$A:$A,HDD!$B382,heating_cooling_degree_days!$C:$C,J$4)</f>
        <v>900.9</v>
      </c>
      <c r="K382" s="13">
        <f>SUMIFS(heating_cooling_degree_days!$F:$F,heating_cooling_degree_days!$A:$A,HDD!$B382,heating_cooling_degree_days!$C:$C,K$4)</f>
        <v>729</v>
      </c>
      <c r="L382" s="13">
        <f>SUMIFS(heating_cooling_degree_days!$F:$F,heating_cooling_degree_days!$A:$A,HDD!$B382,heating_cooling_degree_days!$C:$C,L$4)</f>
        <v>654.20000000000005</v>
      </c>
      <c r="M382" s="18">
        <f>SUMIFS(Table_heating_cooling_pronvicial_averages[Average_HDD],Table_heating_cooling_pronvicial_averages[Date],HDD!$B382,Table_heating_cooling_pronvicial_averages[Region],HDD!M$8)</f>
        <v>664.93557618806369</v>
      </c>
      <c r="N382" s="13">
        <f>SUMIFS(heating_cooling_degree_days!$F:$F,heating_cooling_degree_days!$A:$A,HDD!$B382,heating_cooling_degree_days!$C:$C,N$4)</f>
        <v>716.1</v>
      </c>
      <c r="O382" s="13">
        <f>SUMIFS(heating_cooling_degree_days!$F:$F,heating_cooling_degree_days!$A:$A,HDD!$B382,heating_cooling_degree_days!$C:$C,O$4)</f>
        <v>745.4</v>
      </c>
      <c r="P382" s="13">
        <f>SUMIFS(heating_cooling_degree_days!$F:$F,heating_cooling_degree_days!$A:$A,HDD!$B382,heating_cooling_degree_days!$C:$C,P$4)</f>
        <v>654.70000000000005</v>
      </c>
      <c r="Q382" s="13">
        <f>SUMIFS(heating_cooling_degree_days!$F:$F,heating_cooling_degree_days!$A:$A,HDD!$B382,heating_cooling_degree_days!$C:$C,Q$4)</f>
        <v>696.5</v>
      </c>
      <c r="R382" s="13">
        <f>SUMIFS(heating_cooling_degree_days!$F:$F,heating_cooling_degree_days!$A:$A,HDD!$B382,heating_cooling_degree_days!$C:$C,R$4)</f>
        <v>629.9</v>
      </c>
      <c r="S382" s="40">
        <f>VLOOKUP(HDD!$B382,Table_heating_cooling_national_average[],3,FALSE)</f>
        <v>679.3451438559531</v>
      </c>
    </row>
    <row r="383" spans="1:19" x14ac:dyDescent="0.2">
      <c r="A383" s="4">
        <f t="shared" si="17"/>
        <v>2011</v>
      </c>
      <c r="B383" s="16">
        <v>40603</v>
      </c>
      <c r="C383" s="13">
        <f>SUMIFS(heating_cooling_degree_days!$F:$F,heating_cooling_degree_days!$A:$A,HDD!$B383,heating_cooling_degree_days!$C:$C,C$4)</f>
        <v>342.4</v>
      </c>
      <c r="D383" s="13">
        <f>SUMIFS(heating_cooling_degree_days!$F:$F,heating_cooling_degree_days!$A:$A,HDD!$B383,heating_cooling_degree_days!$C:$C,D$4)</f>
        <v>886.4</v>
      </c>
      <c r="E383" s="13">
        <f>SUMIFS(heating_cooling_degree_days!$F:$F,heating_cooling_degree_days!$A:$A,HDD!$B383,heating_cooling_degree_days!$C:$C,E$4)</f>
        <v>749.1</v>
      </c>
      <c r="F383" s="18">
        <f>SUMIFS(Table_heating_cooling_pronvicial_averages[Average_HDD],Table_heating_cooling_pronvicial_averages[Date],HDD!$B383,Table_heating_cooling_pronvicial_averages[Region],HDD!F$8)</f>
        <v>816.12101732612416</v>
      </c>
      <c r="G383" s="13">
        <f>SUMIFS(heating_cooling_degree_days!$F:$F,heating_cooling_degree_days!$A:$A,HDD!$B383,heating_cooling_degree_days!$C:$C,G$4)</f>
        <v>860.2</v>
      </c>
      <c r="H383" s="13">
        <f>SUMIFS(heating_cooling_degree_days!$F:$F,heating_cooling_degree_days!$A:$A,HDD!$B383,heating_cooling_degree_days!$C:$C,H$4)</f>
        <v>895.9</v>
      </c>
      <c r="I383" s="18">
        <f>SUMIFS(Table_heating_cooling_pronvicial_averages[Average_HDD],Table_heating_cooling_pronvicial_averages[Date],HDD!$B383,Table_heating_cooling_pronvicial_averages[Region],HDD!I$8)</f>
        <v>879.98178288487622</v>
      </c>
      <c r="J383" s="13">
        <f>SUMIFS(heating_cooling_degree_days!$F:$F,heating_cooling_degree_days!$A:$A,HDD!$B383,heating_cooling_degree_days!$C:$C,J$4)</f>
        <v>822.8</v>
      </c>
      <c r="K383" s="13">
        <f>SUMIFS(heating_cooling_degree_days!$F:$F,heating_cooling_degree_days!$A:$A,HDD!$B383,heating_cooling_degree_days!$C:$C,K$4)</f>
        <v>636</v>
      </c>
      <c r="L383" s="13">
        <f>SUMIFS(heating_cooling_degree_days!$F:$F,heating_cooling_degree_days!$A:$A,HDD!$B383,heating_cooling_degree_days!$C:$C,L$4)</f>
        <v>572.79999999999995</v>
      </c>
      <c r="M383" s="18">
        <f>SUMIFS(Table_heating_cooling_pronvicial_averages[Average_HDD],Table_heating_cooling_pronvicial_averages[Date],HDD!$B383,Table_heating_cooling_pronvicial_averages[Region],HDD!M$8)</f>
        <v>581.87070073643872</v>
      </c>
      <c r="N383" s="13">
        <f>SUMIFS(heating_cooling_degree_days!$F:$F,heating_cooling_degree_days!$A:$A,HDD!$B383,heating_cooling_degree_days!$C:$C,N$4)</f>
        <v>618.20000000000005</v>
      </c>
      <c r="O383" s="13">
        <f>SUMIFS(heating_cooling_degree_days!$F:$F,heating_cooling_degree_days!$A:$A,HDD!$B383,heating_cooling_degree_days!$C:$C,O$4)</f>
        <v>624</v>
      </c>
      <c r="P383" s="13">
        <f>SUMIFS(heating_cooling_degree_days!$F:$F,heating_cooling_degree_days!$A:$A,HDD!$B383,heating_cooling_degree_days!$C:$C,P$4)</f>
        <v>586.79999999999995</v>
      </c>
      <c r="Q383" s="13">
        <f>SUMIFS(heating_cooling_degree_days!$F:$F,heating_cooling_degree_days!$A:$A,HDD!$B383,heating_cooling_degree_days!$C:$C,Q$4)</f>
        <v>620.6</v>
      </c>
      <c r="R383" s="13">
        <f>SUMIFS(heating_cooling_degree_days!$F:$F,heating_cooling_degree_days!$A:$A,HDD!$B383,heating_cooling_degree_days!$C:$C,R$4)</f>
        <v>610.1</v>
      </c>
      <c r="S383" s="40">
        <f>VLOOKUP(HDD!$B383,Table_heating_cooling_national_average[],3,FALSE)</f>
        <v>604.43185384865399</v>
      </c>
    </row>
    <row r="384" spans="1:19" x14ac:dyDescent="0.2">
      <c r="A384" s="4">
        <f t="shared" si="17"/>
        <v>2011</v>
      </c>
      <c r="B384" s="16">
        <v>40634</v>
      </c>
      <c r="C384" s="13">
        <f>SUMIFS(heating_cooling_degree_days!$F:$F,heating_cooling_degree_days!$A:$A,HDD!$B384,heating_cooling_degree_days!$C:$C,C$4)</f>
        <v>320.2</v>
      </c>
      <c r="D384" s="13">
        <f>SUMIFS(heating_cooling_degree_days!$F:$F,heating_cooling_degree_days!$A:$A,HDD!$B384,heating_cooling_degree_days!$C:$C,D$4)</f>
        <v>505.3</v>
      </c>
      <c r="E384" s="13">
        <f>SUMIFS(heating_cooling_degree_days!$F:$F,heating_cooling_degree_days!$A:$A,HDD!$B384,heating_cooling_degree_days!$C:$C,E$4)</f>
        <v>481.7</v>
      </c>
      <c r="F384" s="18">
        <f>SUMIFS(Table_heating_cooling_pronvicial_averages[Average_HDD],Table_heating_cooling_pronvicial_averages[Date],HDD!$B384,Table_heating_cooling_pronvicial_averages[Region],HDD!F$8)</f>
        <v>493.22000006479624</v>
      </c>
      <c r="G384" s="13">
        <f>SUMIFS(heating_cooling_degree_days!$F:$F,heating_cooling_degree_days!$A:$A,HDD!$B384,heating_cooling_degree_days!$C:$C,G$4)</f>
        <v>450.1</v>
      </c>
      <c r="H384" s="13">
        <f>SUMIFS(heating_cooling_degree_days!$F:$F,heating_cooling_degree_days!$A:$A,HDD!$B384,heating_cooling_degree_days!$C:$C,H$4)</f>
        <v>436.6</v>
      </c>
      <c r="I384" s="18">
        <f>SUMIFS(Table_heating_cooling_pronvicial_averages[Average_HDD],Table_heating_cooling_pronvicial_averages[Date],HDD!$B384,Table_heating_cooling_pronvicial_averages[Region],HDD!I$8)</f>
        <v>442.61949386706362</v>
      </c>
      <c r="J384" s="13">
        <f>SUMIFS(heating_cooling_degree_days!$F:$F,heating_cooling_degree_days!$A:$A,HDD!$B384,heating_cooling_degree_days!$C:$C,J$4)</f>
        <v>404.9</v>
      </c>
      <c r="K384" s="13">
        <f>SUMIFS(heating_cooling_degree_days!$F:$F,heating_cooling_degree_days!$A:$A,HDD!$B384,heating_cooling_degree_days!$C:$C,K$4)</f>
        <v>347.4</v>
      </c>
      <c r="L384" s="13">
        <f>SUMIFS(heating_cooling_degree_days!$F:$F,heating_cooling_degree_days!$A:$A,HDD!$B384,heating_cooling_degree_days!$C:$C,L$4)</f>
        <v>332.3</v>
      </c>
      <c r="M384" s="18">
        <f>SUMIFS(Table_heating_cooling_pronvicial_averages[Average_HDD],Table_heating_cooling_pronvicial_averages[Date],HDD!$B384,Table_heating_cooling_pronvicial_averages[Region],HDD!M$8)</f>
        <v>334.46720856202887</v>
      </c>
      <c r="N384" s="13">
        <f>SUMIFS(heating_cooling_degree_days!$F:$F,heating_cooling_degree_days!$A:$A,HDD!$B384,heating_cooling_degree_days!$C:$C,N$4)</f>
        <v>341.6</v>
      </c>
      <c r="O384" s="13">
        <f>SUMIFS(heating_cooling_degree_days!$F:$F,heating_cooling_degree_days!$A:$A,HDD!$B384,heating_cooling_degree_days!$C:$C,O$4)</f>
        <v>419.6</v>
      </c>
      <c r="P384" s="13">
        <f>SUMIFS(heating_cooling_degree_days!$F:$F,heating_cooling_degree_days!$A:$A,HDD!$B384,heating_cooling_degree_days!$C:$C,P$4)</f>
        <v>382.3</v>
      </c>
      <c r="Q384" s="13">
        <f>SUMIFS(heating_cooling_degree_days!$F:$F,heating_cooling_degree_days!$A:$A,HDD!$B384,heating_cooling_degree_days!$C:$C,Q$4)</f>
        <v>420.2</v>
      </c>
      <c r="R384" s="13">
        <f>SUMIFS(heating_cooling_degree_days!$F:$F,heating_cooling_degree_days!$A:$A,HDD!$B384,heating_cooling_degree_days!$C:$C,R$4)</f>
        <v>449.7</v>
      </c>
      <c r="S384" s="40">
        <f>VLOOKUP(HDD!$B384,Table_heating_cooling_national_average[],3,FALSE)</f>
        <v>363.06837223315341</v>
      </c>
    </row>
    <row r="385" spans="1:19" x14ac:dyDescent="0.2">
      <c r="A385" s="4">
        <f t="shared" si="17"/>
        <v>2011</v>
      </c>
      <c r="B385" s="16">
        <v>40664</v>
      </c>
      <c r="C385" s="13">
        <f>SUMIFS(heating_cooling_degree_days!$F:$F,heating_cooling_degree_days!$A:$A,HDD!$B385,heating_cooling_degree_days!$C:$C,C$4)</f>
        <v>208.2</v>
      </c>
      <c r="D385" s="13">
        <f>SUMIFS(heating_cooling_degree_days!$F:$F,heating_cooling_degree_days!$A:$A,HDD!$B385,heating_cooling_degree_days!$C:$C,D$4)</f>
        <v>200.9</v>
      </c>
      <c r="E385" s="13">
        <f>SUMIFS(heating_cooling_degree_days!$F:$F,heating_cooling_degree_days!$A:$A,HDD!$B385,heating_cooling_degree_days!$C:$C,E$4)</f>
        <v>266</v>
      </c>
      <c r="F385" s="18">
        <f>SUMIFS(Table_heating_cooling_pronvicial_averages[Average_HDD],Table_heating_cooling_pronvicial_averages[Date],HDD!$B385,Table_heating_cooling_pronvicial_averages[Region],HDD!F$8)</f>
        <v>234.22237270261698</v>
      </c>
      <c r="G385" s="13">
        <f>SUMIFS(heating_cooling_degree_days!$F:$F,heating_cooling_degree_days!$A:$A,HDD!$B385,heating_cooling_degree_days!$C:$C,G$4)</f>
        <v>226.2</v>
      </c>
      <c r="H385" s="13">
        <f>SUMIFS(heating_cooling_degree_days!$F:$F,heating_cooling_degree_days!$A:$A,HDD!$B385,heating_cooling_degree_days!$C:$C,H$4)</f>
        <v>219.8</v>
      </c>
      <c r="I385" s="18">
        <f>SUMIFS(Table_heating_cooling_pronvicial_averages[Average_HDD],Table_heating_cooling_pronvicial_averages[Date],HDD!$B385,Table_heating_cooling_pronvicial_averages[Region],HDD!I$8)</f>
        <v>222.6536859814228</v>
      </c>
      <c r="J385" s="13">
        <f>SUMIFS(heating_cooling_degree_days!$F:$F,heating_cooling_degree_days!$A:$A,HDD!$B385,heating_cooling_degree_days!$C:$C,J$4)</f>
        <v>174</v>
      </c>
      <c r="K385" s="13">
        <f>SUMIFS(heating_cooling_degree_days!$F:$F,heating_cooling_degree_days!$A:$A,HDD!$B385,heating_cooling_degree_days!$C:$C,K$4)</f>
        <v>145.80000000000001</v>
      </c>
      <c r="L385" s="13">
        <f>SUMIFS(heating_cooling_degree_days!$F:$F,heating_cooling_degree_days!$A:$A,HDD!$B385,heating_cooling_degree_days!$C:$C,L$4)</f>
        <v>134.1</v>
      </c>
      <c r="M385" s="18">
        <f>SUMIFS(Table_heating_cooling_pronvicial_averages[Average_HDD],Table_heating_cooling_pronvicial_averages[Date],HDD!$B385,Table_heating_cooling_pronvicial_averages[Region],HDD!M$8)</f>
        <v>135.77922782620783</v>
      </c>
      <c r="N385" s="13">
        <f>SUMIFS(heating_cooling_degree_days!$F:$F,heating_cooling_degree_days!$A:$A,HDD!$B385,heating_cooling_degree_days!$C:$C,N$4)</f>
        <v>138</v>
      </c>
      <c r="O385" s="13">
        <f>SUMIFS(heating_cooling_degree_days!$F:$F,heating_cooling_degree_days!$A:$A,HDD!$B385,heating_cooling_degree_days!$C:$C,O$4)</f>
        <v>231.6</v>
      </c>
      <c r="P385" s="13">
        <f>SUMIFS(heating_cooling_degree_days!$F:$F,heating_cooling_degree_days!$A:$A,HDD!$B385,heating_cooling_degree_days!$C:$C,P$4)</f>
        <v>229.4</v>
      </c>
      <c r="Q385" s="13">
        <f>SUMIFS(heating_cooling_degree_days!$F:$F,heating_cooling_degree_days!$A:$A,HDD!$B385,heating_cooling_degree_days!$C:$C,Q$4)</f>
        <v>259.5</v>
      </c>
      <c r="R385" s="13">
        <f>SUMIFS(heating_cooling_degree_days!$F:$F,heating_cooling_degree_days!$A:$A,HDD!$B385,heating_cooling_degree_days!$C:$C,R$4)</f>
        <v>340.9</v>
      </c>
      <c r="S385" s="40">
        <f>VLOOKUP(HDD!$B385,Table_heating_cooling_national_average[],3,FALSE)</f>
        <v>169.17187489622569</v>
      </c>
    </row>
    <row r="386" spans="1:19" x14ac:dyDescent="0.2">
      <c r="A386" s="4">
        <f t="shared" si="17"/>
        <v>2011</v>
      </c>
      <c r="B386" s="16">
        <v>40695</v>
      </c>
      <c r="C386" s="13">
        <f>SUMIFS(heating_cooling_degree_days!$F:$F,heating_cooling_degree_days!$A:$A,HDD!$B386,heating_cooling_degree_days!$C:$C,C$4)</f>
        <v>82.4</v>
      </c>
      <c r="D386" s="13">
        <f>SUMIFS(heating_cooling_degree_days!$F:$F,heating_cooling_degree_days!$A:$A,HDD!$B386,heating_cooling_degree_days!$C:$C,D$4)</f>
        <v>132.5</v>
      </c>
      <c r="E386" s="13">
        <f>SUMIFS(heating_cooling_degree_days!$F:$F,heating_cooling_degree_days!$A:$A,HDD!$B386,heating_cooling_degree_days!$C:$C,E$4)</f>
        <v>143.30000000000001</v>
      </c>
      <c r="F386" s="18">
        <f>SUMIFS(Table_heating_cooling_pronvicial_averages[Average_HDD],Table_heating_cooling_pronvicial_averages[Date],HDD!$B386,Table_heating_cooling_pronvicial_averages[Region],HDD!F$8)</f>
        <v>138.02813556356779</v>
      </c>
      <c r="G386" s="13">
        <f>SUMIFS(heating_cooling_degree_days!$F:$F,heating_cooling_degree_days!$A:$A,HDD!$B386,heating_cooling_degree_days!$C:$C,G$4)</f>
        <v>91.5</v>
      </c>
      <c r="H386" s="13">
        <f>SUMIFS(heating_cooling_degree_days!$F:$F,heating_cooling_degree_days!$A:$A,HDD!$B386,heating_cooling_degree_days!$C:$C,H$4)</f>
        <v>86.8</v>
      </c>
      <c r="I386" s="18">
        <f>SUMIFS(Table_heating_cooling_pronvicial_averages[Average_HDD],Table_heating_cooling_pronvicial_averages[Date],HDD!$B386,Table_heating_cooling_pronvicial_averages[Region],HDD!I$8)</f>
        <v>88.89567564260733</v>
      </c>
      <c r="J386" s="13">
        <f>SUMIFS(heating_cooling_degree_days!$F:$F,heating_cooling_degree_days!$A:$A,HDD!$B386,heating_cooling_degree_days!$C:$C,J$4)</f>
        <v>60.3</v>
      </c>
      <c r="K386" s="13">
        <f>SUMIFS(heating_cooling_degree_days!$F:$F,heating_cooling_degree_days!$A:$A,HDD!$B386,heating_cooling_degree_days!$C:$C,K$4)</f>
        <v>18.5</v>
      </c>
      <c r="L386" s="13">
        <f>SUMIFS(heating_cooling_degree_days!$F:$F,heating_cooling_degree_days!$A:$A,HDD!$B386,heating_cooling_degree_days!$C:$C,L$4)</f>
        <v>19</v>
      </c>
      <c r="M386" s="18">
        <f>SUMIFS(Table_heating_cooling_pronvicial_averages[Average_HDD],Table_heating_cooling_pronvicial_averages[Date],HDD!$B386,Table_heating_cooling_pronvicial_averages[Region],HDD!M$8)</f>
        <v>18.928238127085137</v>
      </c>
      <c r="N386" s="13">
        <f>SUMIFS(heating_cooling_degree_days!$F:$F,heating_cooling_degree_days!$A:$A,HDD!$B386,heating_cooling_degree_days!$C:$C,N$4)</f>
        <v>19.399999999999999</v>
      </c>
      <c r="O386" s="13">
        <f>SUMIFS(heating_cooling_degree_days!$F:$F,heating_cooling_degree_days!$A:$A,HDD!$B386,heating_cooling_degree_days!$C:$C,O$4)</f>
        <v>111.9</v>
      </c>
      <c r="P386" s="13">
        <f>SUMIFS(heating_cooling_degree_days!$F:$F,heating_cooling_degree_days!$A:$A,HDD!$B386,heating_cooling_degree_days!$C:$C,P$4)</f>
        <v>131.6</v>
      </c>
      <c r="Q386" s="13">
        <f>SUMIFS(heating_cooling_degree_days!$F:$F,heating_cooling_degree_days!$A:$A,HDD!$B386,heating_cooling_degree_days!$C:$C,Q$4)</f>
        <v>149.6</v>
      </c>
      <c r="R386" s="13">
        <f>SUMIFS(heating_cooling_degree_days!$F:$F,heating_cooling_degree_days!$A:$A,HDD!$B386,heating_cooling_degree_days!$C:$C,R$4)</f>
        <v>270.2</v>
      </c>
      <c r="S386" s="40">
        <f>VLOOKUP(HDD!$B386,Table_heating_cooling_national_average[],3,FALSE)</f>
        <v>53.808307329021623</v>
      </c>
    </row>
    <row r="387" spans="1:19" x14ac:dyDescent="0.2">
      <c r="A387" s="4">
        <f t="shared" si="17"/>
        <v>2011</v>
      </c>
      <c r="B387" s="16">
        <v>40725</v>
      </c>
      <c r="C387" s="13">
        <f>SUMIFS(heating_cooling_degree_days!$F:$F,heating_cooling_degree_days!$A:$A,HDD!$B387,heating_cooling_degree_days!$C:$C,C$4)</f>
        <v>29.5</v>
      </c>
      <c r="D387" s="13">
        <f>SUMIFS(heating_cooling_degree_days!$F:$F,heating_cooling_degree_days!$A:$A,HDD!$B387,heating_cooling_degree_days!$C:$C,D$4)</f>
        <v>87.1</v>
      </c>
      <c r="E387" s="13">
        <f>SUMIFS(heating_cooling_degree_days!$F:$F,heating_cooling_degree_days!$A:$A,HDD!$B387,heating_cooling_degree_days!$C:$C,E$4)</f>
        <v>55.4</v>
      </c>
      <c r="F387" s="18">
        <f>SUMIFS(Table_heating_cooling_pronvicial_averages[Average_HDD],Table_heating_cooling_pronvicial_averages[Date],HDD!$B387,Table_heating_cooling_pronvicial_averages[Region],HDD!F$8)</f>
        <v>70.873898392120438</v>
      </c>
      <c r="G387" s="13">
        <f>SUMIFS(heating_cooling_degree_days!$F:$F,heating_cooling_degree_days!$A:$A,HDD!$B387,heating_cooling_degree_days!$C:$C,G$4)</f>
        <v>15.5</v>
      </c>
      <c r="H387" s="13">
        <f>SUMIFS(heating_cooling_degree_days!$F:$F,heating_cooling_degree_days!$A:$A,HDD!$B387,heating_cooling_degree_days!$C:$C,H$4)</f>
        <v>26.3</v>
      </c>
      <c r="I387" s="18">
        <f>SUMIFS(Table_heating_cooling_pronvicial_averages[Average_HDD],Table_heating_cooling_pronvicial_averages[Date],HDD!$B387,Table_heating_cooling_pronvicial_averages[Region],HDD!I$8)</f>
        <v>21.484404906349095</v>
      </c>
      <c r="J387" s="13">
        <f>SUMIFS(heating_cooling_degree_days!$F:$F,heating_cooling_degree_days!$A:$A,HDD!$B387,heating_cooling_degree_days!$C:$C,J$4)</f>
        <v>10.6</v>
      </c>
      <c r="K387" s="13">
        <f>SUMIFS(heating_cooling_degree_days!$F:$F,heating_cooling_degree_days!$A:$A,HDD!$B387,heating_cooling_degree_days!$C:$C,K$4)</f>
        <v>0</v>
      </c>
      <c r="L387" s="13">
        <f>SUMIFS(heating_cooling_degree_days!$F:$F,heating_cooling_degree_days!$A:$A,HDD!$B387,heating_cooling_degree_days!$C:$C,L$4)</f>
        <v>0</v>
      </c>
      <c r="M387" s="18">
        <f>SUMIFS(Table_heating_cooling_pronvicial_averages[Average_HDD],Table_heating_cooling_pronvicial_averages[Date],HDD!$B387,Table_heating_cooling_pronvicial_averages[Region],HDD!M$8)</f>
        <v>0</v>
      </c>
      <c r="N387" s="13">
        <f>SUMIFS(heating_cooling_degree_days!$F:$F,heating_cooling_degree_days!$A:$A,HDD!$B387,heating_cooling_degree_days!$C:$C,N$4)</f>
        <v>0</v>
      </c>
      <c r="O387" s="13">
        <f>SUMIFS(heating_cooling_degree_days!$F:$F,heating_cooling_degree_days!$A:$A,HDD!$B387,heating_cooling_degree_days!$C:$C,O$4)</f>
        <v>31.6</v>
      </c>
      <c r="P387" s="13">
        <f>SUMIFS(heating_cooling_degree_days!$F:$F,heating_cooling_degree_days!$A:$A,HDD!$B387,heating_cooling_degree_days!$C:$C,P$4)</f>
        <v>22.4</v>
      </c>
      <c r="Q387" s="13">
        <f>SUMIFS(heating_cooling_degree_days!$F:$F,heating_cooling_degree_days!$A:$A,HDD!$B387,heating_cooling_degree_days!$C:$C,Q$4)</f>
        <v>21.2</v>
      </c>
      <c r="R387" s="13">
        <f>SUMIFS(heating_cooling_degree_days!$F:$F,heating_cooling_degree_days!$A:$A,HDD!$B387,heating_cooling_degree_days!$C:$C,R$4)</f>
        <v>81</v>
      </c>
      <c r="S387" s="40">
        <f>VLOOKUP(HDD!$B387,Table_heating_cooling_national_average[],3,FALSE)</f>
        <v>15.425131481778015</v>
      </c>
    </row>
    <row r="388" spans="1:19" x14ac:dyDescent="0.2">
      <c r="A388" s="4">
        <f t="shared" si="17"/>
        <v>2011</v>
      </c>
      <c r="B388" s="16">
        <v>40756</v>
      </c>
      <c r="C388" s="13">
        <f>SUMIFS(heating_cooling_degree_days!$F:$F,heating_cooling_degree_days!$A:$A,HDD!$B388,heating_cooling_degree_days!$C:$C,C$4)</f>
        <v>11.1</v>
      </c>
      <c r="D388" s="13">
        <f>SUMIFS(heating_cooling_degree_days!$F:$F,heating_cooling_degree_days!$A:$A,HDD!$B388,heating_cooling_degree_days!$C:$C,D$4)</f>
        <v>107.3</v>
      </c>
      <c r="E388" s="13">
        <f>SUMIFS(heating_cooling_degree_days!$F:$F,heating_cooling_degree_days!$A:$A,HDD!$B388,heating_cooling_degree_days!$C:$C,E$4)</f>
        <v>65.400000000000006</v>
      </c>
      <c r="F388" s="18">
        <f>SUMIFS(Table_heating_cooling_pronvicial_averages[Average_HDD],Table_heating_cooling_pronvicial_averages[Date],HDD!$B388,Table_heating_cooling_pronvicial_averages[Region],HDD!F$8)</f>
        <v>85.852881470973074</v>
      </c>
      <c r="G388" s="13">
        <f>SUMIFS(heating_cooling_degree_days!$F:$F,heating_cooling_degree_days!$A:$A,HDD!$B388,heating_cooling_degree_days!$C:$C,G$4)</f>
        <v>26</v>
      </c>
      <c r="H388" s="13">
        <f>SUMIFS(heating_cooling_degree_days!$F:$F,heating_cooling_degree_days!$A:$A,HDD!$B388,heating_cooling_degree_days!$C:$C,H$4)</f>
        <v>37.4</v>
      </c>
      <c r="I388" s="18">
        <f>SUMIFS(Table_heating_cooling_pronvicial_averages[Average_HDD],Table_heating_cooling_pronvicial_averages[Date],HDD!$B388,Table_heating_cooling_pronvicial_averages[Region],HDD!I$8)</f>
        <v>32.316871845590711</v>
      </c>
      <c r="J388" s="13">
        <f>SUMIFS(heating_cooling_degree_days!$F:$F,heating_cooling_degree_days!$A:$A,HDD!$B388,heating_cooling_degree_days!$C:$C,J$4)</f>
        <v>7.7</v>
      </c>
      <c r="K388" s="13">
        <f>SUMIFS(heating_cooling_degree_days!$F:$F,heating_cooling_degree_days!$A:$A,HDD!$B388,heating_cooling_degree_days!$C:$C,K$4)</f>
        <v>2.2999999999999998</v>
      </c>
      <c r="L388" s="13">
        <f>SUMIFS(heating_cooling_degree_days!$F:$F,heating_cooling_degree_days!$A:$A,HDD!$B388,heating_cooling_degree_days!$C:$C,L$4)</f>
        <v>0</v>
      </c>
      <c r="M388" s="18">
        <f>SUMIFS(Table_heating_cooling_pronvicial_averages[Average_HDD],Table_heating_cooling_pronvicial_averages[Date],HDD!$B388,Table_heating_cooling_pronvicial_averages[Region],HDD!M$8)</f>
        <v>0.33010461540837338</v>
      </c>
      <c r="N388" s="13">
        <f>SUMIFS(heating_cooling_degree_days!$F:$F,heating_cooling_degree_days!$A:$A,HDD!$B388,heating_cooling_degree_days!$C:$C,N$4)</f>
        <v>2.4</v>
      </c>
      <c r="O388" s="13">
        <f>SUMIFS(heating_cooling_degree_days!$F:$F,heating_cooling_degree_days!$A:$A,HDD!$B388,heating_cooling_degree_days!$C:$C,O$4)</f>
        <v>41.3</v>
      </c>
      <c r="P388" s="13">
        <f>SUMIFS(heating_cooling_degree_days!$F:$F,heating_cooling_degree_days!$A:$A,HDD!$B388,heating_cooling_degree_days!$C:$C,P$4)</f>
        <v>14.3</v>
      </c>
      <c r="Q388" s="13">
        <f>SUMIFS(heating_cooling_degree_days!$F:$F,heating_cooling_degree_days!$A:$A,HDD!$B388,heating_cooling_degree_days!$C:$C,Q$4)</f>
        <v>14.4</v>
      </c>
      <c r="R388" s="13">
        <f>SUMIFS(heating_cooling_degree_days!$F:$F,heating_cooling_degree_days!$A:$A,HDD!$B388,heating_cooling_degree_days!$C:$C,R$4)</f>
        <v>103.4</v>
      </c>
      <c r="S388" s="40">
        <f>VLOOKUP(HDD!$B388,Table_heating_cooling_national_average[],3,FALSE)</f>
        <v>15.890851005164071</v>
      </c>
    </row>
    <row r="389" spans="1:19" x14ac:dyDescent="0.2">
      <c r="A389" s="4">
        <f t="shared" si="17"/>
        <v>2011</v>
      </c>
      <c r="B389" s="16">
        <v>40787</v>
      </c>
      <c r="C389" s="13">
        <f>SUMIFS(heating_cooling_degree_days!$F:$F,heating_cooling_degree_days!$A:$A,HDD!$B389,heating_cooling_degree_days!$C:$C,C$4)</f>
        <v>56.8</v>
      </c>
      <c r="D389" s="13">
        <f>SUMIFS(heating_cooling_degree_days!$F:$F,heating_cooling_degree_days!$A:$A,HDD!$B389,heating_cooling_degree_days!$C:$C,D$4)</f>
        <v>182.5</v>
      </c>
      <c r="E389" s="13">
        <f>SUMIFS(heating_cooling_degree_days!$F:$F,heating_cooling_degree_days!$A:$A,HDD!$B389,heating_cooling_degree_days!$C:$C,E$4)</f>
        <v>120.8</v>
      </c>
      <c r="F389" s="18">
        <f>SUMIFS(Table_heating_cooling_pronvicial_averages[Average_HDD],Table_heating_cooling_pronvicial_averages[Date],HDD!$B389,Table_heating_cooling_pronvicial_averages[Region],HDD!F$8)</f>
        <v>150.91796627109878</v>
      </c>
      <c r="G389" s="13">
        <f>SUMIFS(heating_cooling_degree_days!$F:$F,heating_cooling_degree_days!$A:$A,HDD!$B389,heating_cooling_degree_days!$C:$C,G$4)</f>
        <v>125.5</v>
      </c>
      <c r="H389" s="13">
        <f>SUMIFS(heating_cooling_degree_days!$F:$F,heating_cooling_degree_days!$A:$A,HDD!$B389,heating_cooling_degree_days!$C:$C,H$4)</f>
        <v>117.3</v>
      </c>
      <c r="I389" s="18">
        <f>SUMIFS(Table_heating_cooling_pronvicial_averages[Average_HDD],Table_heating_cooling_pronvicial_averages[Date],HDD!$B389,Table_heating_cooling_pronvicial_averages[Region],HDD!I$8)</f>
        <v>120.95628516369791</v>
      </c>
      <c r="J389" s="13">
        <f>SUMIFS(heating_cooling_degree_days!$F:$F,heating_cooling_degree_days!$A:$A,HDD!$B389,heating_cooling_degree_days!$C:$C,J$4)</f>
        <v>133.5</v>
      </c>
      <c r="K389" s="13">
        <f>SUMIFS(heating_cooling_degree_days!$F:$F,heating_cooling_degree_days!$A:$A,HDD!$B389,heating_cooling_degree_days!$C:$C,K$4)</f>
        <v>55.4</v>
      </c>
      <c r="L389" s="13">
        <f>SUMIFS(heating_cooling_degree_days!$F:$F,heating_cooling_degree_days!$A:$A,HDD!$B389,heating_cooling_degree_days!$C:$C,L$4)</f>
        <v>48.2</v>
      </c>
      <c r="M389" s="18">
        <f>SUMIFS(Table_heating_cooling_pronvicial_averages[Average_HDD],Table_heating_cooling_pronvicial_averages[Date],HDD!$B389,Table_heating_cooling_pronvicial_averages[Region],HDD!M$8)</f>
        <v>49.233370969974033</v>
      </c>
      <c r="N389" s="13">
        <f>SUMIFS(heating_cooling_degree_days!$F:$F,heating_cooling_degree_days!$A:$A,HDD!$B389,heating_cooling_degree_days!$C:$C,N$4)</f>
        <v>46.6</v>
      </c>
      <c r="O389" s="13">
        <f>SUMIFS(heating_cooling_degree_days!$F:$F,heating_cooling_degree_days!$A:$A,HDD!$B389,heating_cooling_degree_days!$C:$C,O$4)</f>
        <v>120.2</v>
      </c>
      <c r="P389" s="13">
        <f>SUMIFS(heating_cooling_degree_days!$F:$F,heating_cooling_degree_days!$A:$A,HDD!$B389,heating_cooling_degree_days!$C:$C,P$4)</f>
        <v>76.099999999999994</v>
      </c>
      <c r="Q389" s="13">
        <f>SUMIFS(heating_cooling_degree_days!$F:$F,heating_cooling_degree_days!$A:$A,HDD!$B389,heating_cooling_degree_days!$C:$C,Q$4)</f>
        <v>89.9</v>
      </c>
      <c r="R389" s="13">
        <f>SUMIFS(heating_cooling_degree_days!$F:$F,heating_cooling_degree_days!$A:$A,HDD!$B389,heating_cooling_degree_days!$C:$C,R$4)</f>
        <v>137.19999999999999</v>
      </c>
      <c r="S389" s="40">
        <f>VLOOKUP(HDD!$B389,Table_heating_cooling_national_average[],3,FALSE)</f>
        <v>69.969562474783956</v>
      </c>
    </row>
    <row r="390" spans="1:19" x14ac:dyDescent="0.2">
      <c r="A390" s="4">
        <f t="shared" si="17"/>
        <v>2011</v>
      </c>
      <c r="B390" s="16">
        <v>40817</v>
      </c>
      <c r="C390" s="13">
        <f>SUMIFS(heating_cooling_degree_days!$F:$F,heating_cooling_degree_days!$A:$A,HDD!$B390,heating_cooling_degree_days!$C:$C,C$4)</f>
        <v>251</v>
      </c>
      <c r="D390" s="13">
        <f>SUMIFS(heating_cooling_degree_days!$F:$F,heating_cooling_degree_days!$A:$A,HDD!$B390,heating_cooling_degree_days!$C:$C,D$4)</f>
        <v>431.6</v>
      </c>
      <c r="E390" s="13">
        <f>SUMIFS(heating_cooling_degree_days!$F:$F,heating_cooling_degree_days!$A:$A,HDD!$B390,heating_cooling_degree_days!$C:$C,E$4)</f>
        <v>364.7</v>
      </c>
      <c r="F390" s="18">
        <f>SUMIFS(Table_heating_cooling_pronvicial_averages[Average_HDD],Table_heating_cooling_pronvicial_averages[Date],HDD!$B390,Table_heating_cooling_pronvicial_averages[Region],HDD!F$8)</f>
        <v>397.3562713701217</v>
      </c>
      <c r="G390" s="13">
        <f>SUMIFS(heating_cooling_degree_days!$F:$F,heating_cooling_degree_days!$A:$A,HDD!$B390,heating_cooling_degree_days!$C:$C,G$4)</f>
        <v>334</v>
      </c>
      <c r="H390" s="13">
        <f>SUMIFS(heating_cooling_degree_days!$F:$F,heating_cooling_degree_days!$A:$A,HDD!$B390,heating_cooling_degree_days!$C:$C,H$4)</f>
        <v>346.6</v>
      </c>
      <c r="I390" s="18">
        <f>SUMIFS(Table_heating_cooling_pronvicial_averages[Average_HDD],Table_heating_cooling_pronvicial_averages[Date],HDD!$B390,Table_heating_cooling_pronvicial_averages[Region],HDD!I$8)</f>
        <v>340.98180572407398</v>
      </c>
      <c r="J390" s="13">
        <f>SUMIFS(heating_cooling_degree_days!$F:$F,heating_cooling_degree_days!$A:$A,HDD!$B390,heating_cooling_degree_days!$C:$C,J$4)</f>
        <v>311.3</v>
      </c>
      <c r="K390" s="13">
        <f>SUMIFS(heating_cooling_degree_days!$F:$F,heating_cooling_degree_days!$A:$A,HDD!$B390,heating_cooling_degree_days!$C:$C,K$4)</f>
        <v>259.10000000000002</v>
      </c>
      <c r="L390" s="13">
        <f>SUMIFS(heating_cooling_degree_days!$F:$F,heating_cooling_degree_days!$A:$A,HDD!$B390,heating_cooling_degree_days!$C:$C,L$4)</f>
        <v>235.5</v>
      </c>
      <c r="M390" s="18">
        <f>SUMIFS(Table_heating_cooling_pronvicial_averages[Average_HDD],Table_heating_cooling_pronvicial_averages[Date],HDD!$B390,Table_heating_cooling_pronvicial_averages[Region],HDD!M$8)</f>
        <v>238.88716040158155</v>
      </c>
      <c r="N390" s="13">
        <f>SUMIFS(heating_cooling_degree_days!$F:$F,heating_cooling_degree_days!$A:$A,HDD!$B390,heating_cooling_degree_days!$C:$C,N$4)</f>
        <v>252</v>
      </c>
      <c r="O390" s="13">
        <f>SUMIFS(heating_cooling_degree_days!$F:$F,heating_cooling_degree_days!$A:$A,HDD!$B390,heating_cooling_degree_days!$C:$C,O$4)</f>
        <v>278.5</v>
      </c>
      <c r="P390" s="13">
        <f>SUMIFS(heating_cooling_degree_days!$F:$F,heating_cooling_degree_days!$A:$A,HDD!$B390,heating_cooling_degree_days!$C:$C,P$4)</f>
        <v>241</v>
      </c>
      <c r="Q390" s="13">
        <f>SUMIFS(heating_cooling_degree_days!$F:$F,heating_cooling_degree_days!$A:$A,HDD!$B390,heating_cooling_degree_days!$C:$C,Q$4)</f>
        <v>249.1</v>
      </c>
      <c r="R390" s="13">
        <f>SUMIFS(heating_cooling_degree_days!$F:$F,heating_cooling_degree_days!$A:$A,HDD!$B390,heating_cooling_degree_days!$C:$C,R$4)</f>
        <v>285.60000000000002</v>
      </c>
      <c r="S390" s="40">
        <f>VLOOKUP(HDD!$B390,Table_heating_cooling_national_average[],3,FALSE)</f>
        <v>268.57316340392447</v>
      </c>
    </row>
    <row r="391" spans="1:19" x14ac:dyDescent="0.2">
      <c r="A391" s="4">
        <f t="shared" si="17"/>
        <v>2011</v>
      </c>
      <c r="B391" s="16">
        <v>40848</v>
      </c>
      <c r="C391" s="13">
        <f>SUMIFS(heating_cooling_degree_days!$F:$F,heating_cooling_degree_days!$A:$A,HDD!$B391,heating_cooling_degree_days!$C:$C,C$4)</f>
        <v>385.6</v>
      </c>
      <c r="D391" s="13">
        <f>SUMIFS(heating_cooling_degree_days!$F:$F,heating_cooling_degree_days!$A:$A,HDD!$B391,heating_cooling_degree_days!$C:$C,D$4)</f>
        <v>728.4</v>
      </c>
      <c r="E391" s="13">
        <f>SUMIFS(heating_cooling_degree_days!$F:$F,heating_cooling_degree_days!$A:$A,HDD!$B391,heating_cooling_degree_days!$C:$C,E$4)</f>
        <v>576.79999999999995</v>
      </c>
      <c r="F391" s="18">
        <f>SUMIFS(Table_heating_cooling_pronvicial_averages[Average_HDD],Table_heating_cooling_pronvicial_averages[Date],HDD!$B391,Table_heating_cooling_pronvicial_averages[Region],HDD!F$8)</f>
        <v>650.80135634843714</v>
      </c>
      <c r="G391" s="13">
        <f>SUMIFS(heating_cooling_degree_days!$F:$F,heating_cooling_degree_days!$A:$A,HDD!$B391,heating_cooling_degree_days!$C:$C,G$4)</f>
        <v>691.6</v>
      </c>
      <c r="H391" s="13">
        <f>SUMIFS(heating_cooling_degree_days!$F:$F,heating_cooling_degree_days!$A:$A,HDD!$B391,heating_cooling_degree_days!$C:$C,H$4)</f>
        <v>694.5</v>
      </c>
      <c r="I391" s="18">
        <f>SUMIFS(Table_heating_cooling_pronvicial_averages[Average_HDD],Table_heating_cooling_pronvicial_averages[Date],HDD!$B391,Table_heating_cooling_pronvicial_averages[Region],HDD!I$8)</f>
        <v>693.20692353966786</v>
      </c>
      <c r="J391" s="13">
        <f>SUMIFS(heating_cooling_degree_days!$F:$F,heating_cooling_degree_days!$A:$A,HDD!$B391,heating_cooling_degree_days!$C:$C,J$4)</f>
        <v>601</v>
      </c>
      <c r="K391" s="13">
        <f>SUMIFS(heating_cooling_degree_days!$F:$F,heating_cooling_degree_days!$A:$A,HDD!$B391,heating_cooling_degree_days!$C:$C,K$4)</f>
        <v>392.9</v>
      </c>
      <c r="L391" s="13">
        <f>SUMIFS(heating_cooling_degree_days!$F:$F,heating_cooling_degree_days!$A:$A,HDD!$B391,heating_cooling_degree_days!$C:$C,L$4)</f>
        <v>342.1</v>
      </c>
      <c r="M391" s="18">
        <f>SUMIFS(Table_heating_cooling_pronvicial_averages[Average_HDD],Table_heating_cooling_pronvicial_averages[Date],HDD!$B391,Table_heating_cooling_pronvicial_averages[Region],HDD!M$8)</f>
        <v>349.39100628815015</v>
      </c>
      <c r="N391" s="13">
        <f>SUMIFS(heating_cooling_degree_days!$F:$F,heating_cooling_degree_days!$A:$A,HDD!$B391,heating_cooling_degree_days!$C:$C,N$4)</f>
        <v>381.6</v>
      </c>
      <c r="O391" s="13">
        <f>SUMIFS(heating_cooling_degree_days!$F:$F,heating_cooling_degree_days!$A:$A,HDD!$B391,heating_cooling_degree_days!$C:$C,O$4)</f>
        <v>432.9</v>
      </c>
      <c r="P391" s="13">
        <f>SUMIFS(heating_cooling_degree_days!$F:$F,heating_cooling_degree_days!$A:$A,HDD!$B391,heating_cooling_degree_days!$C:$C,P$4)</f>
        <v>383.9</v>
      </c>
      <c r="Q391" s="13">
        <f>SUMIFS(heating_cooling_degree_days!$F:$F,heating_cooling_degree_days!$A:$A,HDD!$B391,heating_cooling_degree_days!$C:$C,Q$4)</f>
        <v>397.2</v>
      </c>
      <c r="R391" s="13">
        <f>SUMIFS(heating_cooling_degree_days!$F:$F,heating_cooling_degree_days!$A:$A,HDD!$B391,heating_cooling_degree_days!$C:$C,R$4)</f>
        <v>441.1</v>
      </c>
      <c r="S391" s="40">
        <f>VLOOKUP(HDD!$B391,Table_heating_cooling_national_average[],3,FALSE)</f>
        <v>419.23638196804649</v>
      </c>
    </row>
    <row r="392" spans="1:19" x14ac:dyDescent="0.2">
      <c r="A392" s="4">
        <f t="shared" si="17"/>
        <v>2011</v>
      </c>
      <c r="B392" s="16">
        <v>40878</v>
      </c>
      <c r="C392" s="13">
        <f>SUMIFS(heating_cooling_degree_days!$F:$F,heating_cooling_degree_days!$A:$A,HDD!$B392,heating_cooling_degree_days!$C:$C,C$4)</f>
        <v>440.4</v>
      </c>
      <c r="D392" s="13">
        <f>SUMIFS(heating_cooling_degree_days!$F:$F,heating_cooling_degree_days!$A:$A,HDD!$B392,heating_cooling_degree_days!$C:$C,D$4)</f>
        <v>730.6</v>
      </c>
      <c r="E392" s="13">
        <f>SUMIFS(heating_cooling_degree_days!$F:$F,heating_cooling_degree_days!$A:$A,HDD!$B392,heating_cooling_degree_days!$C:$C,E$4)</f>
        <v>606.70000000000005</v>
      </c>
      <c r="F392" s="18">
        <f>SUMIFS(Table_heating_cooling_pronvicial_averages[Average_HDD],Table_heating_cooling_pronvicial_averages[Date],HDD!$B392,Table_heating_cooling_pronvicial_averages[Region],HDD!F$8)</f>
        <v>667.18000034018053</v>
      </c>
      <c r="G392" s="13">
        <f>SUMIFS(heating_cooling_degree_days!$F:$F,heating_cooling_degree_days!$A:$A,HDD!$B392,heating_cooling_degree_days!$C:$C,G$4)</f>
        <v>751.1</v>
      </c>
      <c r="H392" s="13">
        <f>SUMIFS(heating_cooling_degree_days!$F:$F,heating_cooling_degree_days!$A:$A,HDD!$B392,heating_cooling_degree_days!$C:$C,H$4)</f>
        <v>752.6</v>
      </c>
      <c r="I392" s="18">
        <f>SUMIFS(Table_heating_cooling_pronvicial_averages[Average_HDD],Table_heating_cooling_pronvicial_averages[Date],HDD!$B392,Table_heating_cooling_pronvicial_averages[Region],HDD!I$8)</f>
        <v>751.93116734810405</v>
      </c>
      <c r="J392" s="13">
        <f>SUMIFS(heating_cooling_degree_days!$F:$F,heating_cooling_degree_days!$A:$A,HDD!$B392,heating_cooling_degree_days!$C:$C,J$4)</f>
        <v>752.6</v>
      </c>
      <c r="K392" s="13">
        <f>SUMIFS(heating_cooling_degree_days!$F:$F,heating_cooling_degree_days!$A:$A,HDD!$B392,heating_cooling_degree_days!$C:$C,K$4)</f>
        <v>651.1</v>
      </c>
      <c r="L392" s="13">
        <f>SUMIFS(heating_cooling_degree_days!$F:$F,heating_cooling_degree_days!$A:$A,HDD!$B392,heating_cooling_degree_days!$C:$C,L$4)</f>
        <v>534</v>
      </c>
      <c r="M392" s="18">
        <f>SUMIFS(Table_heating_cooling_pronvicial_averages[Average_HDD],Table_heating_cooling_pronvicial_averages[Date],HDD!$B392,Table_heating_cooling_pronvicial_averages[Region],HDD!M$8)</f>
        <v>550.80663063666111</v>
      </c>
      <c r="N392" s="13">
        <f>SUMIFS(heating_cooling_degree_days!$F:$F,heating_cooling_degree_days!$A:$A,HDD!$B392,heating_cooling_degree_days!$C:$C,N$4)</f>
        <v>636.9</v>
      </c>
      <c r="O392" s="13">
        <f>SUMIFS(heating_cooling_degree_days!$F:$F,heating_cooling_degree_days!$A:$A,HDD!$B392,heating_cooling_degree_days!$C:$C,O$4)</f>
        <v>595</v>
      </c>
      <c r="P392" s="13">
        <f>SUMIFS(heating_cooling_degree_days!$F:$F,heating_cooling_degree_days!$A:$A,HDD!$B392,heating_cooling_degree_days!$C:$C,P$4)</f>
        <v>544</v>
      </c>
      <c r="Q392" s="13">
        <f>SUMIFS(heating_cooling_degree_days!$F:$F,heating_cooling_degree_days!$A:$A,HDD!$B392,heating_cooling_degree_days!$C:$C,Q$4)</f>
        <v>569.1</v>
      </c>
      <c r="R392" s="13">
        <f>SUMIFS(heating_cooling_degree_days!$F:$F,heating_cooling_degree_days!$A:$A,HDD!$B392,heating_cooling_degree_days!$C:$C,R$4)</f>
        <v>584.6</v>
      </c>
      <c r="S392" s="40">
        <f>VLOOKUP(HDD!$B392,Table_heating_cooling_national_average[],3,FALSE)</f>
        <v>584.22417558723237</v>
      </c>
    </row>
    <row r="393" spans="1:19" x14ac:dyDescent="0.2">
      <c r="A393" s="4">
        <f t="shared" si="17"/>
        <v>2012</v>
      </c>
      <c r="B393" s="16">
        <v>40909</v>
      </c>
      <c r="C393" s="13">
        <f>SUMIFS(heating_cooling_degree_days!$F:$F,heating_cooling_degree_days!$A:$A,HDD!$B393,heating_cooling_degree_days!$C:$C,C$4)</f>
        <v>446.8</v>
      </c>
      <c r="D393" s="13">
        <f>SUMIFS(heating_cooling_degree_days!$F:$F,heating_cooling_degree_days!$A:$A,HDD!$B393,heating_cooling_degree_days!$C:$C,D$4)</f>
        <v>847.8</v>
      </c>
      <c r="E393" s="13">
        <f>SUMIFS(heating_cooling_degree_days!$F:$F,heating_cooling_degree_days!$A:$A,HDD!$B393,heating_cooling_degree_days!$C:$C,E$4)</f>
        <v>731.7</v>
      </c>
      <c r="F393" s="18">
        <f>SUMIFS(Table_heating_cooling_pronvicial_averages[Average_HDD],Table_heating_cooling_pronvicial_averages[Date],HDD!$B393,Table_heating_cooling_pronvicial_averages[Region],HDD!F$8)</f>
        <v>788.23874348565596</v>
      </c>
      <c r="G393" s="13">
        <f>SUMIFS(heating_cooling_degree_days!$F:$F,heating_cooling_degree_days!$A:$A,HDD!$B393,heating_cooling_degree_days!$C:$C,G$4)</f>
        <v>868.4</v>
      </c>
      <c r="H393" s="13">
        <f>SUMIFS(heating_cooling_degree_days!$F:$F,heating_cooling_degree_days!$A:$A,HDD!$B393,heating_cooling_degree_days!$C:$C,H$4)</f>
        <v>881.2</v>
      </c>
      <c r="I393" s="18">
        <f>SUMIFS(Table_heating_cooling_pronvicial_averages[Average_HDD],Table_heating_cooling_pronvicial_averages[Date],HDD!$B393,Table_heating_cooling_pronvicial_averages[Region],HDD!I$8)</f>
        <v>875.50239784030327</v>
      </c>
      <c r="J393" s="13">
        <f>SUMIFS(heating_cooling_degree_days!$F:$F,heating_cooling_degree_days!$A:$A,HDD!$B393,heating_cooling_degree_days!$C:$C,J$4)</f>
        <v>891.8</v>
      </c>
      <c r="K393" s="13">
        <f>SUMIFS(heating_cooling_degree_days!$F:$F,heating_cooling_degree_days!$A:$A,HDD!$B393,heating_cooling_degree_days!$C:$C,K$4)</f>
        <v>817.9</v>
      </c>
      <c r="L393" s="13">
        <f>SUMIFS(heating_cooling_degree_days!$F:$F,heating_cooling_degree_days!$A:$A,HDD!$B393,heating_cooling_degree_days!$C:$C,L$4)</f>
        <v>611.1</v>
      </c>
      <c r="M393" s="18">
        <f>SUMIFS(Table_heating_cooling_pronvicial_averages[Average_HDD],Table_heating_cooling_pronvicial_averages[Date],HDD!$B393,Table_heating_cooling_pronvicial_averages[Region],HDD!M$8)</f>
        <v>640.72680814749208</v>
      </c>
      <c r="N393" s="13">
        <f>SUMIFS(heating_cooling_degree_days!$F:$F,heating_cooling_degree_days!$A:$A,HDD!$B393,heating_cooling_degree_days!$C:$C,N$4)</f>
        <v>788.3</v>
      </c>
      <c r="O393" s="13">
        <f>SUMIFS(heating_cooling_degree_days!$F:$F,heating_cooling_degree_days!$A:$A,HDD!$B393,heating_cooling_degree_days!$C:$C,O$4)</f>
        <v>731.9</v>
      </c>
      <c r="P393" s="13">
        <f>SUMIFS(heating_cooling_degree_days!$F:$F,heating_cooling_degree_days!$A:$A,HDD!$B393,heating_cooling_degree_days!$C:$C,P$4)</f>
        <v>673.7</v>
      </c>
      <c r="Q393" s="13">
        <f>SUMIFS(heating_cooling_degree_days!$F:$F,heating_cooling_degree_days!$A:$A,HDD!$B393,heating_cooling_degree_days!$C:$C,Q$4)</f>
        <v>715.4</v>
      </c>
      <c r="R393" s="13">
        <f>SUMIFS(heating_cooling_degree_days!$F:$F,heating_cooling_degree_days!$A:$A,HDD!$B393,heating_cooling_degree_days!$C:$C,R$4)</f>
        <v>615.29999999999995</v>
      </c>
      <c r="S393" s="40">
        <f>VLOOKUP(HDD!$B393,Table_heating_cooling_national_average[],3,FALSE)</f>
        <v>685.27832288459956</v>
      </c>
    </row>
    <row r="394" spans="1:19" x14ac:dyDescent="0.2">
      <c r="A394" s="4">
        <f t="shared" ref="A394:A457" si="18">YEAR(B394)</f>
        <v>2012</v>
      </c>
      <c r="B394" s="16">
        <v>40940</v>
      </c>
      <c r="C394" s="13">
        <f>SUMIFS(heating_cooling_degree_days!$F:$F,heating_cooling_degree_days!$A:$A,HDD!$B394,heating_cooling_degree_days!$C:$C,C$4)</f>
        <v>382</v>
      </c>
      <c r="D394" s="13">
        <f>SUMIFS(heating_cooling_degree_days!$F:$F,heating_cooling_degree_days!$A:$A,HDD!$B394,heating_cooling_degree_days!$C:$C,D$4)</f>
        <v>766.5</v>
      </c>
      <c r="E394" s="13">
        <f>SUMIFS(heating_cooling_degree_days!$F:$F,heating_cooling_degree_days!$A:$A,HDD!$B394,heating_cooling_degree_days!$C:$C,E$4)</f>
        <v>654.5</v>
      </c>
      <c r="F394" s="18">
        <f>SUMIFS(Table_heating_cooling_pronvicial_averages[Average_HDD],Table_heating_cooling_pronvicial_averages[Date],HDD!$B394,Table_heating_cooling_pronvicial_averages[Region],HDD!F$8)</f>
        <v>709.04211257875511</v>
      </c>
      <c r="G394" s="13">
        <f>SUMIFS(heating_cooling_degree_days!$F:$F,heating_cooling_degree_days!$A:$A,HDD!$B394,heating_cooling_degree_days!$C:$C,G$4)</f>
        <v>764.9</v>
      </c>
      <c r="H394" s="13">
        <f>SUMIFS(heating_cooling_degree_days!$F:$F,heating_cooling_degree_days!$A:$A,HDD!$B394,heating_cooling_degree_days!$C:$C,H$4)</f>
        <v>775.8</v>
      </c>
      <c r="I394" s="18">
        <f>SUMIFS(Table_heating_cooling_pronvicial_averages[Average_HDD],Table_heating_cooling_pronvicial_averages[Date],HDD!$B394,Table_heating_cooling_pronvicial_averages[Region],HDD!I$8)</f>
        <v>770.94813566088328</v>
      </c>
      <c r="J394" s="13">
        <f>SUMIFS(heating_cooling_degree_days!$F:$F,heating_cooling_degree_days!$A:$A,HDD!$B394,heating_cooling_degree_days!$C:$C,J$4)</f>
        <v>814.9</v>
      </c>
      <c r="K394" s="13">
        <f>SUMIFS(heating_cooling_degree_days!$F:$F,heating_cooling_degree_days!$A:$A,HDD!$B394,heating_cooling_degree_days!$C:$C,K$4)</f>
        <v>655.4</v>
      </c>
      <c r="L394" s="13">
        <f>SUMIFS(heating_cooling_degree_days!$F:$F,heating_cooling_degree_days!$A:$A,HDD!$B394,heating_cooling_degree_days!$C:$C,L$4)</f>
        <v>531.70000000000005</v>
      </c>
      <c r="M394" s="18">
        <f>SUMIFS(Table_heating_cooling_pronvicial_averages[Average_HDD],Table_heating_cooling_pronvicial_averages[Date],HDD!$B394,Table_heating_cooling_pronvicial_averages[Region],HDD!M$8)</f>
        <v>549.42164491220888</v>
      </c>
      <c r="N394" s="13">
        <f>SUMIFS(heating_cooling_degree_days!$F:$F,heating_cooling_degree_days!$A:$A,HDD!$B394,heating_cooling_degree_days!$C:$C,N$4)</f>
        <v>659.7</v>
      </c>
      <c r="O394" s="13">
        <f>SUMIFS(heating_cooling_degree_days!$F:$F,heating_cooling_degree_days!$A:$A,HDD!$B394,heating_cooling_degree_days!$C:$C,O$4)</f>
        <v>691.8</v>
      </c>
      <c r="P394" s="13">
        <f>SUMIFS(heating_cooling_degree_days!$F:$F,heating_cooling_degree_days!$A:$A,HDD!$B394,heating_cooling_degree_days!$C:$C,P$4)</f>
        <v>636.9</v>
      </c>
      <c r="Q394" s="13">
        <f>SUMIFS(heating_cooling_degree_days!$F:$F,heating_cooling_degree_days!$A:$A,HDD!$B394,heating_cooling_degree_days!$C:$C,Q$4)</f>
        <v>699.9</v>
      </c>
      <c r="R394" s="13">
        <f>SUMIFS(heating_cooling_degree_days!$F:$F,heating_cooling_degree_days!$A:$A,HDD!$B394,heating_cooling_degree_days!$C:$C,R$4)</f>
        <v>628</v>
      </c>
      <c r="S394" s="40">
        <f>VLOOKUP(HDD!$B394,Table_heating_cooling_national_average[],3,FALSE)</f>
        <v>594.75156264288466</v>
      </c>
    </row>
    <row r="395" spans="1:19" x14ac:dyDescent="0.2">
      <c r="A395" s="4">
        <f t="shared" si="18"/>
        <v>2012</v>
      </c>
      <c r="B395" s="16">
        <v>40969</v>
      </c>
      <c r="C395" s="13">
        <f>SUMIFS(heating_cooling_degree_days!$F:$F,heating_cooling_degree_days!$A:$A,HDD!$B395,heating_cooling_degree_days!$C:$C,C$4)</f>
        <v>385.8</v>
      </c>
      <c r="D395" s="13">
        <f>SUMIFS(heating_cooling_degree_days!$F:$F,heating_cooling_degree_days!$A:$A,HDD!$B395,heating_cooling_degree_days!$C:$C,D$4)</f>
        <v>633.20000000000005</v>
      </c>
      <c r="E395" s="13">
        <f>SUMIFS(heating_cooling_degree_days!$F:$F,heating_cooling_degree_days!$A:$A,HDD!$B395,heating_cooling_degree_days!$C:$C,E$4)</f>
        <v>536.5</v>
      </c>
      <c r="F395" s="18">
        <f>SUMIFS(Table_heating_cooling_pronvicial_averages[Average_HDD],Table_heating_cooling_pronvicial_averages[Date],HDD!$B395,Table_heating_cooling_pronvicial_averages[Region],HDD!F$8)</f>
        <v>583.59127041397869</v>
      </c>
      <c r="G395" s="13">
        <f>SUMIFS(heating_cooling_degree_days!$F:$F,heating_cooling_degree_days!$A:$A,HDD!$B395,heating_cooling_degree_days!$C:$C,G$4)</f>
        <v>538</v>
      </c>
      <c r="H395" s="13">
        <f>SUMIFS(heating_cooling_degree_days!$F:$F,heating_cooling_degree_days!$A:$A,HDD!$B395,heating_cooling_degree_days!$C:$C,H$4)</f>
        <v>567.5</v>
      </c>
      <c r="I395" s="18">
        <f>SUMIFS(Table_heating_cooling_pronvicial_averages[Average_HDD],Table_heating_cooling_pronvicial_averages[Date],HDD!$B395,Table_heating_cooling_pronvicial_averages[Region],HDD!I$8)</f>
        <v>554.36880752257423</v>
      </c>
      <c r="J395" s="13">
        <f>SUMIFS(heating_cooling_degree_days!$F:$F,heating_cooling_degree_days!$A:$A,HDD!$B395,heating_cooling_degree_days!$C:$C,J$4)</f>
        <v>491.3</v>
      </c>
      <c r="K395" s="13">
        <f>SUMIFS(heating_cooling_degree_days!$F:$F,heating_cooling_degree_days!$A:$A,HDD!$B395,heating_cooling_degree_days!$C:$C,K$4)</f>
        <v>440</v>
      </c>
      <c r="L395" s="13">
        <f>SUMIFS(heating_cooling_degree_days!$F:$F,heating_cooling_degree_days!$A:$A,HDD!$B395,heating_cooling_degree_days!$C:$C,L$4)</f>
        <v>349.4</v>
      </c>
      <c r="M395" s="18">
        <f>SUMIFS(Table_heating_cooling_pronvicial_averages[Average_HDD],Table_heating_cooling_pronvicial_averages[Date],HDD!$B395,Table_heating_cooling_pronvicial_averages[Region],HDD!M$8)</f>
        <v>362.37963645146408</v>
      </c>
      <c r="N395" s="13">
        <f>SUMIFS(heating_cooling_degree_days!$F:$F,heating_cooling_degree_days!$A:$A,HDD!$B395,heating_cooling_degree_days!$C:$C,N$4)</f>
        <v>462.8</v>
      </c>
      <c r="O395" s="13">
        <f>SUMIFS(heating_cooling_degree_days!$F:$F,heating_cooling_degree_days!$A:$A,HDD!$B395,heating_cooling_degree_days!$C:$C,O$4)</f>
        <v>543.29999999999995</v>
      </c>
      <c r="P395" s="13">
        <f>SUMIFS(heating_cooling_degree_days!$F:$F,heating_cooling_degree_days!$A:$A,HDD!$B395,heating_cooling_degree_days!$C:$C,P$4)</f>
        <v>500.3</v>
      </c>
      <c r="Q395" s="13">
        <f>SUMIFS(heating_cooling_degree_days!$F:$F,heating_cooling_degree_days!$A:$A,HDD!$B395,heating_cooling_degree_days!$C:$C,Q$4)</f>
        <v>572.4</v>
      </c>
      <c r="R395" s="13">
        <f>SUMIFS(heating_cooling_degree_days!$F:$F,heating_cooling_degree_days!$A:$A,HDD!$B395,heating_cooling_degree_days!$C:$C,R$4)</f>
        <v>609.9</v>
      </c>
      <c r="S395" s="40">
        <f>VLOOKUP(HDD!$B395,Table_heating_cooling_national_average[],3,FALSE)</f>
        <v>436.67958312524587</v>
      </c>
    </row>
    <row r="396" spans="1:19" x14ac:dyDescent="0.2">
      <c r="A396" s="4">
        <f t="shared" si="18"/>
        <v>2012</v>
      </c>
      <c r="B396" s="16">
        <v>41000</v>
      </c>
      <c r="C396" s="13">
        <f>SUMIFS(heating_cooling_degree_days!$F:$F,heating_cooling_degree_days!$A:$A,HDD!$B396,heating_cooling_degree_days!$C:$C,C$4)</f>
        <v>252.7</v>
      </c>
      <c r="D396" s="13">
        <f>SUMIFS(heating_cooling_degree_days!$F:$F,heating_cooling_degree_days!$A:$A,HDD!$B396,heating_cooling_degree_days!$C:$C,D$4)</f>
        <v>428.1</v>
      </c>
      <c r="E396" s="13">
        <f>SUMIFS(heating_cooling_degree_days!$F:$F,heating_cooling_degree_days!$A:$A,HDD!$B396,heating_cooling_degree_days!$C:$C,E$4)</f>
        <v>385.5</v>
      </c>
      <c r="F396" s="18">
        <f>SUMIFS(Table_heating_cooling_pronvicial_averages[Average_HDD],Table_heating_cooling_pronvicial_averages[Date],HDD!$B396,Table_heating_cooling_pronvicial_averages[Region],HDD!F$8)</f>
        <v>406.24548210584794</v>
      </c>
      <c r="G396" s="13">
        <f>SUMIFS(heating_cooling_degree_days!$F:$F,heating_cooling_degree_days!$A:$A,HDD!$B396,heating_cooling_degree_days!$C:$C,G$4)</f>
        <v>381.2</v>
      </c>
      <c r="H396" s="13">
        <f>SUMIFS(heating_cooling_degree_days!$F:$F,heating_cooling_degree_days!$A:$A,HDD!$B396,heating_cooling_degree_days!$C:$C,H$4)</f>
        <v>394</v>
      </c>
      <c r="I396" s="18">
        <f>SUMIFS(Table_heating_cooling_pronvicial_averages[Average_HDD],Table_heating_cooling_pronvicial_averages[Date],HDD!$B396,Table_heating_cooling_pronvicial_averages[Region],HDD!I$8)</f>
        <v>388.30239784030334</v>
      </c>
      <c r="J396" s="13">
        <f>SUMIFS(heating_cooling_degree_days!$F:$F,heating_cooling_degree_days!$A:$A,HDD!$B396,heating_cooling_degree_days!$C:$C,J$4)</f>
        <v>364.3</v>
      </c>
      <c r="K396" s="13">
        <f>SUMIFS(heating_cooling_degree_days!$F:$F,heating_cooling_degree_days!$A:$A,HDD!$B396,heating_cooling_degree_days!$C:$C,K$4)</f>
        <v>339.4</v>
      </c>
      <c r="L396" s="13">
        <f>SUMIFS(heating_cooling_degree_days!$F:$F,heating_cooling_degree_days!$A:$A,HDD!$B396,heating_cooling_degree_days!$C:$C,L$4)</f>
        <v>321.7</v>
      </c>
      <c r="M396" s="18">
        <f>SUMIFS(Table_heating_cooling_pronvicial_averages[Average_HDD],Table_heating_cooling_pronvicial_averages[Date],HDD!$B396,Table_heating_cooling_pronvicial_averages[Region],HDD!M$8)</f>
        <v>324.23575679018671</v>
      </c>
      <c r="N396" s="13">
        <f>SUMIFS(heating_cooling_degree_days!$F:$F,heating_cooling_degree_days!$A:$A,HDD!$B396,heating_cooling_degree_days!$C:$C,N$4)</f>
        <v>339.2</v>
      </c>
      <c r="O396" s="13">
        <f>SUMIFS(heating_cooling_degree_days!$F:$F,heating_cooling_degree_days!$A:$A,HDD!$B396,heating_cooling_degree_days!$C:$C,O$4)</f>
        <v>379.2</v>
      </c>
      <c r="P396" s="13">
        <f>SUMIFS(heating_cooling_degree_days!$F:$F,heating_cooling_degree_days!$A:$A,HDD!$B396,heating_cooling_degree_days!$C:$C,P$4)</f>
        <v>361.6</v>
      </c>
      <c r="Q396" s="13">
        <f>SUMIFS(heating_cooling_degree_days!$F:$F,heating_cooling_degree_days!$A:$A,HDD!$B396,heating_cooling_degree_days!$C:$C,Q$4)</f>
        <v>362.2</v>
      </c>
      <c r="R396" s="13">
        <f>SUMIFS(heating_cooling_degree_days!$F:$F,heating_cooling_degree_days!$A:$A,HDD!$B396,heating_cooling_degree_days!$C:$C,R$4)</f>
        <v>384.2</v>
      </c>
      <c r="S396" s="40">
        <f>VLOOKUP(HDD!$B396,Table_heating_cooling_national_average[],3,FALSE)</f>
        <v>334.21256332264687</v>
      </c>
    </row>
    <row r="397" spans="1:19" x14ac:dyDescent="0.2">
      <c r="A397" s="4">
        <f t="shared" si="18"/>
        <v>2012</v>
      </c>
      <c r="B397" s="16">
        <v>41030</v>
      </c>
      <c r="C397" s="13">
        <f>SUMIFS(heating_cooling_degree_days!$F:$F,heating_cooling_degree_days!$A:$A,HDD!$B397,heating_cooling_degree_days!$C:$C,C$4)</f>
        <v>179.3</v>
      </c>
      <c r="D397" s="13">
        <f>SUMIFS(heating_cooling_degree_days!$F:$F,heating_cooling_degree_days!$A:$A,HDD!$B397,heating_cooling_degree_days!$C:$C,D$4)</f>
        <v>261.10000000000002</v>
      </c>
      <c r="E397" s="13">
        <f>SUMIFS(heating_cooling_degree_days!$F:$F,heating_cooling_degree_days!$A:$A,HDD!$B397,heating_cooling_degree_days!$C:$C,E$4)</f>
        <v>260</v>
      </c>
      <c r="F397" s="18">
        <f>SUMIFS(Table_heating_cooling_pronvicial_averages[Average_HDD],Table_heating_cooling_pronvicial_averages[Date],HDD!$B397,Table_heating_cooling_pronvicial_averages[Region],HDD!F$8)</f>
        <v>260.53568146282709</v>
      </c>
      <c r="G397" s="13">
        <f>SUMIFS(heating_cooling_degree_days!$F:$F,heating_cooling_degree_days!$A:$A,HDD!$B397,heating_cooling_degree_days!$C:$C,G$4)</f>
        <v>223</v>
      </c>
      <c r="H397" s="13">
        <f>SUMIFS(heating_cooling_degree_days!$F:$F,heating_cooling_degree_days!$A:$A,HDD!$B397,heating_cooling_degree_days!$C:$C,H$4)</f>
        <v>245.8</v>
      </c>
      <c r="I397" s="18">
        <f>SUMIFS(Table_heating_cooling_pronvicial_averages[Average_HDD],Table_heating_cooling_pronvicial_averages[Date],HDD!$B397,Table_heating_cooling_pronvicial_averages[Region],HDD!I$8)</f>
        <v>235.65114615304043</v>
      </c>
      <c r="J397" s="13">
        <f>SUMIFS(heating_cooling_degree_days!$F:$F,heating_cooling_degree_days!$A:$A,HDD!$B397,heating_cooling_degree_days!$C:$C,J$4)</f>
        <v>364.3</v>
      </c>
      <c r="K397" s="13">
        <f>SUMIFS(heating_cooling_degree_days!$F:$F,heating_cooling_degree_days!$A:$A,HDD!$B397,heating_cooling_degree_days!$C:$C,K$4)</f>
        <v>82.7</v>
      </c>
      <c r="L397" s="13">
        <f>SUMIFS(heating_cooling_degree_days!$F:$F,heating_cooling_degree_days!$A:$A,HDD!$B397,heating_cooling_degree_days!$C:$C,L$4)</f>
        <v>80.7</v>
      </c>
      <c r="M397" s="18">
        <f>SUMIFS(Table_heating_cooling_pronvicial_averages[Average_HDD],Table_heating_cooling_pronvicial_averages[Date],HDD!$B397,Table_heating_cooling_pronvicial_averages[Region],HDD!M$8)</f>
        <v>80.98652619098155</v>
      </c>
      <c r="N397" s="13">
        <f>SUMIFS(heating_cooling_degree_days!$F:$F,heating_cooling_degree_days!$A:$A,HDD!$B397,heating_cooling_degree_days!$C:$C,N$4)</f>
        <v>89.9</v>
      </c>
      <c r="O397" s="13">
        <f>SUMIFS(heating_cooling_degree_days!$F:$F,heating_cooling_degree_days!$A:$A,HDD!$B397,heating_cooling_degree_days!$C:$C,O$4)</f>
        <v>231.2</v>
      </c>
      <c r="P397" s="13">
        <f>SUMIFS(heating_cooling_degree_days!$F:$F,heating_cooling_degree_days!$A:$A,HDD!$B397,heating_cooling_degree_days!$C:$C,P$4)</f>
        <v>193</v>
      </c>
      <c r="Q397" s="13">
        <f>SUMIFS(heating_cooling_degree_days!$F:$F,heating_cooling_degree_days!$A:$A,HDD!$B397,heating_cooling_degree_days!$C:$C,Q$4)</f>
        <v>223.6</v>
      </c>
      <c r="R397" s="13">
        <f>SUMIFS(heating_cooling_degree_days!$F:$F,heating_cooling_degree_days!$A:$A,HDD!$B397,heating_cooling_degree_days!$C:$C,R$4)</f>
        <v>302.5</v>
      </c>
      <c r="S397" s="40">
        <f>VLOOKUP(HDD!$B397,Table_heating_cooling_national_average[],3,FALSE)</f>
        <v>141.53841747329244</v>
      </c>
    </row>
    <row r="398" spans="1:19" x14ac:dyDescent="0.2">
      <c r="A398" s="4">
        <f t="shared" si="18"/>
        <v>2012</v>
      </c>
      <c r="B398" s="16">
        <v>41061</v>
      </c>
      <c r="C398" s="13">
        <f>SUMIFS(heating_cooling_degree_days!$F:$F,heating_cooling_degree_days!$A:$A,HDD!$B398,heating_cooling_degree_days!$C:$C,C$4)</f>
        <v>110.3</v>
      </c>
      <c r="D398" s="13">
        <f>SUMIFS(heating_cooling_degree_days!$F:$F,heating_cooling_degree_days!$A:$A,HDD!$B398,heating_cooling_degree_days!$C:$C,D$4)</f>
        <v>115.4</v>
      </c>
      <c r="E398" s="13">
        <f>SUMIFS(heating_cooling_degree_days!$F:$F,heating_cooling_degree_days!$A:$A,HDD!$B398,heating_cooling_degree_days!$C:$C,E$4)</f>
        <v>129.5</v>
      </c>
      <c r="F398" s="18">
        <f>SUMIFS(Table_heating_cooling_pronvicial_averages[Average_HDD],Table_heating_cooling_pronvicial_averages[Date],HDD!$B398,Table_heating_cooling_pronvicial_averages[Region],HDD!F$8)</f>
        <v>122.63353761285316</v>
      </c>
      <c r="G398" s="13">
        <f>SUMIFS(heating_cooling_degree_days!$F:$F,heating_cooling_degree_days!$A:$A,HDD!$B398,heating_cooling_degree_days!$C:$C,G$4)</f>
        <v>59.8</v>
      </c>
      <c r="H398" s="13">
        <f>SUMIFS(heating_cooling_degree_days!$F:$F,heating_cooling_degree_days!$A:$A,HDD!$B398,heating_cooling_degree_days!$C:$C,H$4)</f>
        <v>76.8</v>
      </c>
      <c r="I398" s="18">
        <f>SUMIFS(Table_heating_cooling_pronvicial_averages[Average_HDD],Table_heating_cooling_pronvicial_averages[Date],HDD!$B398,Table_heating_cooling_pronvicial_averages[Region],HDD!I$8)</f>
        <v>69.232872131652954</v>
      </c>
      <c r="J398" s="13">
        <f>SUMIFS(heating_cooling_degree_days!$F:$F,heating_cooling_degree_days!$A:$A,HDD!$B398,heating_cooling_degree_days!$C:$C,J$4)</f>
        <v>47</v>
      </c>
      <c r="K398" s="13">
        <f>SUMIFS(heating_cooling_degree_days!$F:$F,heating_cooling_degree_days!$A:$A,HDD!$B398,heating_cooling_degree_days!$C:$C,K$4)</f>
        <v>0</v>
      </c>
      <c r="L398" s="13">
        <f>SUMIFS(heating_cooling_degree_days!$F:$F,heating_cooling_degree_days!$A:$A,HDD!$B398,heating_cooling_degree_days!$C:$C,L$4)</f>
        <v>23.2</v>
      </c>
      <c r="M398" s="18">
        <f>SUMIFS(Table_heating_cooling_pronvicial_averages[Average_HDD],Table_heating_cooling_pronvicial_averages[Date],HDD!$B398,Table_heating_cooling_pronvicial_averages[Region],HDD!M$8)</f>
        <v>19.876296184614031</v>
      </c>
      <c r="N398" s="13">
        <f>SUMIFS(heating_cooling_degree_days!$F:$F,heating_cooling_degree_days!$A:$A,HDD!$B398,heating_cooling_degree_days!$C:$C,N$4)</f>
        <v>21.5</v>
      </c>
      <c r="O398" s="13">
        <f>SUMIFS(heating_cooling_degree_days!$F:$F,heating_cooling_degree_days!$A:$A,HDD!$B398,heating_cooling_degree_days!$C:$C,O$4)</f>
        <v>125.3</v>
      </c>
      <c r="P398" s="13">
        <f>SUMIFS(heating_cooling_degree_days!$F:$F,heating_cooling_degree_days!$A:$A,HDD!$B398,heating_cooling_degree_days!$C:$C,P$4)</f>
        <v>112</v>
      </c>
      <c r="Q398" s="13">
        <f>SUMIFS(heating_cooling_degree_days!$F:$F,heating_cooling_degree_days!$A:$A,HDD!$B398,heating_cooling_degree_days!$C:$C,Q$4)</f>
        <v>119</v>
      </c>
      <c r="R398" s="13">
        <f>SUMIFS(heating_cooling_degree_days!$F:$F,heating_cooling_degree_days!$A:$A,HDD!$B398,heating_cooling_degree_days!$C:$C,R$4)</f>
        <v>243.8</v>
      </c>
      <c r="S398" s="40">
        <f>VLOOKUP(HDD!$B398,Table_heating_cooling_national_average[],3,FALSE)</f>
        <v>54.866079887212074</v>
      </c>
    </row>
    <row r="399" spans="1:19" x14ac:dyDescent="0.2">
      <c r="A399" s="4">
        <f t="shared" si="18"/>
        <v>2012</v>
      </c>
      <c r="B399" s="16">
        <v>41091</v>
      </c>
      <c r="C399" s="13">
        <f>SUMIFS(heating_cooling_degree_days!$F:$F,heating_cooling_degree_days!$A:$A,HDD!$B399,heating_cooling_degree_days!$C:$C,C$4)</f>
        <v>26.5</v>
      </c>
      <c r="D399" s="13">
        <f>SUMIFS(heating_cooling_degree_days!$F:$F,heating_cooling_degree_days!$A:$A,HDD!$B399,heating_cooling_degree_days!$C:$C,D$4)</f>
        <v>39</v>
      </c>
      <c r="E399" s="13">
        <f>SUMIFS(heating_cooling_degree_days!$F:$F,heating_cooling_degree_days!$A:$A,HDD!$B399,heating_cooling_degree_days!$C:$C,E$4)</f>
        <v>21.7</v>
      </c>
      <c r="F399" s="18">
        <f>SUMIFS(Table_heating_cooling_pronvicial_averages[Average_HDD],Table_heating_cooling_pronvicial_averages[Date],HDD!$B399,Table_heating_cooling_pronvicial_averages[Region],HDD!F$8)</f>
        <v>30.124808460825562</v>
      </c>
      <c r="G399" s="13">
        <f>SUMIFS(heating_cooling_degree_days!$F:$F,heating_cooling_degree_days!$A:$A,HDD!$B399,heating_cooling_degree_days!$C:$C,G$4)</f>
        <v>3.6</v>
      </c>
      <c r="H399" s="13">
        <f>SUMIFS(heating_cooling_degree_days!$F:$F,heating_cooling_degree_days!$A:$A,HDD!$B399,heating_cooling_degree_days!$C:$C,H$4)</f>
        <v>6</v>
      </c>
      <c r="I399" s="18">
        <f>SUMIFS(Table_heating_cooling_pronvicial_averages[Average_HDD],Table_heating_cooling_pronvicial_averages[Date],HDD!$B399,Table_heating_cooling_pronvicial_averages[Region],HDD!I$8)</f>
        <v>4.9316995950568883</v>
      </c>
      <c r="J399" s="13">
        <f>SUMIFS(heating_cooling_degree_days!$F:$F,heating_cooling_degree_days!$A:$A,HDD!$B399,heating_cooling_degree_days!$C:$C,J$4)</f>
        <v>3.2</v>
      </c>
      <c r="K399" s="13">
        <f>SUMIFS(heating_cooling_degree_days!$F:$F,heating_cooling_degree_days!$A:$A,HDD!$B399,heating_cooling_degree_days!$C:$C,K$4)</f>
        <v>0</v>
      </c>
      <c r="L399" s="13">
        <f>SUMIFS(heating_cooling_degree_days!$F:$F,heating_cooling_degree_days!$A:$A,HDD!$B399,heating_cooling_degree_days!$C:$C,L$4)</f>
        <v>0</v>
      </c>
      <c r="M399" s="18">
        <f>SUMIFS(Table_heating_cooling_pronvicial_averages[Average_HDD],Table_heating_cooling_pronvicial_averages[Date],HDD!$B399,Table_heating_cooling_pronvicial_averages[Region],HDD!M$8)</f>
        <v>0</v>
      </c>
      <c r="N399" s="13">
        <f>SUMIFS(heating_cooling_degree_days!$F:$F,heating_cooling_degree_days!$A:$A,HDD!$B399,heating_cooling_degree_days!$C:$C,N$4)</f>
        <v>0.7</v>
      </c>
      <c r="O399" s="13">
        <f>SUMIFS(heating_cooling_degree_days!$F:$F,heating_cooling_degree_days!$A:$A,HDD!$B399,heating_cooling_degree_days!$C:$C,O$4)</f>
        <v>17.600000000000001</v>
      </c>
      <c r="P399" s="13">
        <f>SUMIFS(heating_cooling_degree_days!$F:$F,heating_cooling_degree_days!$A:$A,HDD!$B399,heating_cooling_degree_days!$C:$C,P$4)</f>
        <v>3.1</v>
      </c>
      <c r="Q399" s="13">
        <f>SUMIFS(heating_cooling_degree_days!$F:$F,heating_cooling_degree_days!$A:$A,HDD!$B399,heating_cooling_degree_days!$C:$C,Q$4)</f>
        <v>11.9</v>
      </c>
      <c r="R399" s="13">
        <f>SUMIFS(heating_cooling_degree_days!$F:$F,heating_cooling_degree_days!$A:$A,HDD!$B399,heating_cooling_degree_days!$C:$C,R$4)</f>
        <v>33.4</v>
      </c>
      <c r="S399" s="40">
        <f>VLOOKUP(HDD!$B399,Table_heating_cooling_national_average[],3,FALSE)</f>
        <v>8.3324322929027996</v>
      </c>
    </row>
    <row r="400" spans="1:19" x14ac:dyDescent="0.2">
      <c r="A400" s="4">
        <f t="shared" si="18"/>
        <v>2012</v>
      </c>
      <c r="B400" s="16">
        <v>41122</v>
      </c>
      <c r="C400" s="13">
        <f>SUMIFS(heating_cooling_degree_days!$F:$F,heating_cooling_degree_days!$A:$A,HDD!$B400,heating_cooling_degree_days!$C:$C,C$4)</f>
        <v>41.6</v>
      </c>
      <c r="D400" s="13">
        <f>SUMIFS(heating_cooling_degree_days!$F:$F,heating_cooling_degree_days!$A:$A,HDD!$B400,heating_cooling_degree_days!$C:$C,D$4)</f>
        <v>70.900000000000006</v>
      </c>
      <c r="E400" s="13">
        <f>SUMIFS(heating_cooling_degree_days!$F:$F,heating_cooling_degree_days!$A:$A,HDD!$B400,heating_cooling_degree_days!$C:$C,E$4)</f>
        <v>47</v>
      </c>
      <c r="F400" s="18">
        <f>SUMIFS(Table_heating_cooling_pronvicial_averages[Average_HDD],Table_heating_cooling_pronvicial_averages[Date],HDD!$B400,Table_heating_cooling_pronvicial_averages[Region],HDD!F$8)</f>
        <v>58.638897237787916</v>
      </c>
      <c r="G400" s="13">
        <f>SUMIFS(heating_cooling_degree_days!$F:$F,heating_cooling_degree_days!$A:$A,HDD!$B400,heating_cooling_degree_days!$C:$C,G$4)</f>
        <v>29.4</v>
      </c>
      <c r="H400" s="13">
        <f>SUMIFS(heating_cooling_degree_days!$F:$F,heating_cooling_degree_days!$A:$A,HDD!$B400,heating_cooling_degree_days!$C:$C,H$4)</f>
        <v>45.5</v>
      </c>
      <c r="I400" s="18">
        <f>SUMIFS(Table_heating_cooling_pronvicial_averages[Average_HDD],Table_heating_cooling_pronvicial_averages[Date],HDD!$B400,Table_heating_cooling_pronvicial_averages[Region],HDD!I$8)</f>
        <v>38.33348478350662</v>
      </c>
      <c r="J400" s="13">
        <f>SUMIFS(heating_cooling_degree_days!$F:$F,heating_cooling_degree_days!$A:$A,HDD!$B400,heating_cooling_degree_days!$C:$C,J$4)</f>
        <v>20.5</v>
      </c>
      <c r="K400" s="13">
        <f>SUMIFS(heating_cooling_degree_days!$F:$F,heating_cooling_degree_days!$A:$A,HDD!$B400,heating_cooling_degree_days!$C:$C,K$4)</f>
        <v>3.7</v>
      </c>
      <c r="L400" s="13">
        <f>SUMIFS(heating_cooling_degree_days!$F:$F,heating_cooling_degree_days!$A:$A,HDD!$B400,heating_cooling_degree_days!$C:$C,L$4)</f>
        <v>2</v>
      </c>
      <c r="M400" s="18">
        <f>SUMIFS(Table_heating_cooling_pronvicial_averages[Average_HDD],Table_heating_cooling_pronvicial_averages[Date],HDD!$B400,Table_heating_cooling_pronvicial_averages[Region],HDD!M$8)</f>
        <v>2.2435472623343164</v>
      </c>
      <c r="N400" s="13">
        <f>SUMIFS(heating_cooling_degree_days!$F:$F,heating_cooling_degree_days!$A:$A,HDD!$B400,heating_cooling_degree_days!$C:$C,N$4)</f>
        <v>0.8</v>
      </c>
      <c r="O400" s="13">
        <f>SUMIFS(heating_cooling_degree_days!$F:$F,heating_cooling_degree_days!$A:$A,HDD!$B400,heating_cooling_degree_days!$C:$C,O$4)</f>
        <v>14.9</v>
      </c>
      <c r="P400" s="13">
        <f>SUMIFS(heating_cooling_degree_days!$F:$F,heating_cooling_degree_days!$A:$A,HDD!$B400,heating_cooling_degree_days!$C:$C,P$4)</f>
        <v>3</v>
      </c>
      <c r="Q400" s="13">
        <f>SUMIFS(heating_cooling_degree_days!$F:$F,heating_cooling_degree_days!$A:$A,HDD!$B400,heating_cooling_degree_days!$C:$C,Q$4)</f>
        <v>4.7</v>
      </c>
      <c r="R400" s="13">
        <f>SUMIFS(heating_cooling_degree_days!$F:$F,heating_cooling_degree_days!$A:$A,HDD!$B400,heating_cooling_degree_days!$C:$C,R$4)</f>
        <v>32.1</v>
      </c>
      <c r="S400" s="40">
        <f>VLOOKUP(HDD!$B400,Table_heating_cooling_national_average[],3,FALSE)</f>
        <v>15.96958979435734</v>
      </c>
    </row>
    <row r="401" spans="1:19" x14ac:dyDescent="0.2">
      <c r="A401" s="4">
        <f t="shared" si="18"/>
        <v>2012</v>
      </c>
      <c r="B401" s="16">
        <v>41153</v>
      </c>
      <c r="C401" s="13">
        <f>SUMIFS(heating_cooling_degree_days!$F:$F,heating_cooling_degree_days!$A:$A,HDD!$B401,heating_cooling_degree_days!$C:$C,C$4)</f>
        <v>80</v>
      </c>
      <c r="D401" s="13">
        <f>SUMIFS(heating_cooling_degree_days!$F:$F,heating_cooling_degree_days!$A:$A,HDD!$B401,heating_cooling_degree_days!$C:$C,D$4)</f>
        <v>180.2</v>
      </c>
      <c r="E401" s="13">
        <f>SUMIFS(heating_cooling_degree_days!$F:$F,heating_cooling_degree_days!$A:$A,HDD!$B401,heating_cooling_degree_days!$C:$C,E$4)</f>
        <v>112.6</v>
      </c>
      <c r="F401" s="18">
        <f>SUMIFS(Table_heating_cooling_pronvicial_averages[Average_HDD],Table_heating_cooling_pronvicial_averages[Date],HDD!$B401,Table_heating_cooling_pronvicial_averages[Region],HDD!F$8)</f>
        <v>145.52006080646285</v>
      </c>
      <c r="G401" s="13">
        <f>SUMIFS(heating_cooling_degree_days!$F:$F,heating_cooling_degree_days!$A:$A,HDD!$B401,heating_cooling_degree_days!$C:$C,G$4)</f>
        <v>150.5</v>
      </c>
      <c r="H401" s="13">
        <f>SUMIFS(heating_cooling_degree_days!$F:$F,heating_cooling_degree_days!$A:$A,HDD!$B401,heating_cooling_degree_days!$C:$C,H$4)</f>
        <v>146.6</v>
      </c>
      <c r="I401" s="18">
        <f>SUMIFS(Table_heating_cooling_pronvicial_averages[Average_HDD],Table_heating_cooling_pronvicial_averages[Date],HDD!$B401,Table_heating_cooling_pronvicial_averages[Region],HDD!I$8)</f>
        <v>148.33598815803256</v>
      </c>
      <c r="J401" s="13">
        <f>SUMIFS(heating_cooling_degree_days!$F:$F,heating_cooling_degree_days!$A:$A,HDD!$B401,heating_cooling_degree_days!$C:$C,J$4)</f>
        <v>174.2</v>
      </c>
      <c r="K401" s="13">
        <f>SUMIFS(heating_cooling_degree_days!$F:$F,heating_cooling_degree_days!$A:$A,HDD!$B401,heating_cooling_degree_days!$C:$C,K$4)</f>
        <v>127.3</v>
      </c>
      <c r="L401" s="13">
        <f>SUMIFS(heating_cooling_degree_days!$F:$F,heating_cooling_degree_days!$A:$A,HDD!$B401,heating_cooling_degree_days!$C:$C,L$4)</f>
        <v>85</v>
      </c>
      <c r="M401" s="18">
        <f>SUMIFS(Table_heating_cooling_pronvicial_averages[Average_HDD],Table_heating_cooling_pronvicial_averages[Date],HDD!$B401,Table_heating_cooling_pronvicial_averages[Region],HDD!M$8)</f>
        <v>91.060028939259766</v>
      </c>
      <c r="N401" s="13">
        <f>SUMIFS(heating_cooling_degree_days!$F:$F,heating_cooling_degree_days!$A:$A,HDD!$B401,heating_cooling_degree_days!$C:$C,N$4)</f>
        <v>92.5</v>
      </c>
      <c r="O401" s="13">
        <f>SUMIFS(heating_cooling_degree_days!$F:$F,heating_cooling_degree_days!$A:$A,HDD!$B401,heating_cooling_degree_days!$C:$C,O$4)</f>
        <v>96.2</v>
      </c>
      <c r="P401" s="13">
        <f>SUMIFS(heating_cooling_degree_days!$F:$F,heating_cooling_degree_days!$A:$A,HDD!$B401,heating_cooling_degree_days!$C:$C,P$4)</f>
        <v>100.26</v>
      </c>
      <c r="Q401" s="13">
        <f>SUMIFS(heating_cooling_degree_days!$F:$F,heating_cooling_degree_days!$A:$A,HDD!$B401,heating_cooling_degree_days!$C:$C,Q$4)</f>
        <v>76.2</v>
      </c>
      <c r="R401" s="13">
        <f>SUMIFS(heating_cooling_degree_days!$F:$F,heating_cooling_degree_days!$A:$A,HDD!$B401,heating_cooling_degree_days!$C:$C,R$4)</f>
        <v>99.7</v>
      </c>
      <c r="S401" s="40">
        <f>VLOOKUP(HDD!$B401,Table_heating_cooling_national_average[],3,FALSE)</f>
        <v>101.26482327919288</v>
      </c>
    </row>
    <row r="402" spans="1:19" x14ac:dyDescent="0.2">
      <c r="A402" s="4">
        <f t="shared" si="18"/>
        <v>2012</v>
      </c>
      <c r="B402" s="16">
        <v>41183</v>
      </c>
      <c r="C402" s="13">
        <f>SUMIFS(heating_cooling_degree_days!$F:$F,heating_cooling_degree_days!$A:$A,HDD!$B402,heating_cooling_degree_days!$C:$C,C$4)</f>
        <v>232.2</v>
      </c>
      <c r="D402" s="13">
        <f>SUMIFS(heating_cooling_degree_days!$F:$F,heating_cooling_degree_days!$A:$A,HDD!$B402,heating_cooling_degree_days!$C:$C,D$4)</f>
        <v>540</v>
      </c>
      <c r="E402" s="13">
        <f>SUMIFS(heating_cooling_degree_days!$F:$F,heating_cooling_degree_days!$A:$A,HDD!$B402,heating_cooling_degree_days!$C:$C,E$4)</f>
        <v>471.7</v>
      </c>
      <c r="F402" s="18">
        <f>SUMIFS(Table_heating_cooling_pronvicial_averages[Average_HDD],Table_heating_cooling_pronvicial_averages[Date],HDD!$B402,Table_heating_cooling_pronvicial_averages[Region],HDD!F$8)</f>
        <v>504.96094901008013</v>
      </c>
      <c r="G402" s="13">
        <f>SUMIFS(heating_cooling_degree_days!$F:$F,heating_cooling_degree_days!$A:$A,HDD!$B402,heating_cooling_degree_days!$C:$C,G$4)</f>
        <v>497</v>
      </c>
      <c r="H402" s="13">
        <f>SUMIFS(heating_cooling_degree_days!$F:$F,heating_cooling_degree_days!$A:$A,HDD!$B402,heating_cooling_degree_days!$C:$C,H$4)</f>
        <v>505.3</v>
      </c>
      <c r="I402" s="18">
        <f>SUMIFS(Table_heating_cooling_pronvicial_averages[Average_HDD],Table_heating_cooling_pronvicial_averages[Date],HDD!$B402,Table_heating_cooling_pronvicial_averages[Region],HDD!I$8)</f>
        <v>501.60546109957176</v>
      </c>
      <c r="J402" s="13">
        <f>SUMIFS(heating_cooling_degree_days!$F:$F,heating_cooling_degree_days!$A:$A,HDD!$B402,heating_cooling_degree_days!$C:$C,J$4)</f>
        <v>433.9</v>
      </c>
      <c r="K402" s="13">
        <f>SUMIFS(heating_cooling_degree_days!$F:$F,heating_cooling_degree_days!$A:$A,HDD!$B402,heating_cooling_degree_days!$C:$C,K$4)</f>
        <v>231.7</v>
      </c>
      <c r="L402" s="13">
        <f>SUMIFS(heating_cooling_degree_days!$F:$F,heating_cooling_degree_days!$A:$A,HDD!$B402,heating_cooling_degree_days!$C:$C,L$4)</f>
        <v>242.5</v>
      </c>
      <c r="M402" s="18">
        <f>SUMIFS(Table_heating_cooling_pronvicial_averages[Average_HDD],Table_heating_cooling_pronvicial_averages[Date],HDD!$B402,Table_heating_cooling_pronvicial_averages[Region],HDD!M$8)</f>
        <v>240.95275856869964</v>
      </c>
      <c r="N402" s="13">
        <f>SUMIFS(heating_cooling_degree_days!$F:$F,heating_cooling_degree_days!$A:$A,HDD!$B402,heating_cooling_degree_days!$C:$C,N$4)</f>
        <v>222.8</v>
      </c>
      <c r="O402" s="13">
        <f>SUMIFS(heating_cooling_degree_days!$F:$F,heating_cooling_degree_days!$A:$A,HDD!$B402,heating_cooling_degree_days!$C:$C,O$4)</f>
        <v>209.9</v>
      </c>
      <c r="P402" s="13">
        <f>SUMIFS(heating_cooling_degree_days!$F:$F,heating_cooling_degree_days!$A:$A,HDD!$B402,heating_cooling_degree_days!$C:$C,P$4)</f>
        <v>229.9</v>
      </c>
      <c r="Q402" s="13">
        <f>SUMIFS(heating_cooling_degree_days!$F:$F,heating_cooling_degree_days!$A:$A,HDD!$B402,heating_cooling_degree_days!$C:$C,Q$4)</f>
        <v>242.6</v>
      </c>
      <c r="R402" s="13">
        <f>SUMIFS(heating_cooling_degree_days!$F:$F,heating_cooling_degree_days!$A:$A,HDD!$B402,heating_cooling_degree_days!$C:$C,R$4)</f>
        <v>269.3</v>
      </c>
      <c r="S402" s="40">
        <f>VLOOKUP(HDD!$B402,Table_heating_cooling_national_average[],3,FALSE)</f>
        <v>279.72339830652072</v>
      </c>
    </row>
    <row r="403" spans="1:19" x14ac:dyDescent="0.2">
      <c r="A403" s="4">
        <f t="shared" si="18"/>
        <v>2012</v>
      </c>
      <c r="B403" s="16">
        <v>41214</v>
      </c>
      <c r="C403" s="13">
        <f>SUMIFS(heating_cooling_degree_days!$F:$F,heating_cooling_degree_days!$A:$A,HDD!$B403,heating_cooling_degree_days!$C:$C,C$4)</f>
        <v>313.60000000000002</v>
      </c>
      <c r="D403" s="13">
        <f>SUMIFS(heating_cooling_degree_days!$F:$F,heating_cooling_degree_days!$A:$A,HDD!$B403,heating_cooling_degree_days!$C:$C,D$4)</f>
        <v>791.4</v>
      </c>
      <c r="E403" s="13">
        <f>SUMIFS(heating_cooling_degree_days!$F:$F,heating_cooling_degree_days!$A:$A,HDD!$B403,heating_cooling_degree_days!$C:$C,E$4)</f>
        <v>648</v>
      </c>
      <c r="F403" s="18">
        <f>SUMIFS(Table_heating_cooling_pronvicial_averages[Average_HDD],Table_heating_cooling_pronvicial_averages[Date],HDD!$B403,Table_heating_cooling_pronvicial_averages[Region],HDD!F$8)</f>
        <v>717.83338342672744</v>
      </c>
      <c r="G403" s="13">
        <f>SUMIFS(heating_cooling_degree_days!$F:$F,heating_cooling_degree_days!$A:$A,HDD!$B403,heating_cooling_degree_days!$C:$C,G$4)</f>
        <v>754.4</v>
      </c>
      <c r="H403" s="13">
        <f>SUMIFS(heating_cooling_degree_days!$F:$F,heating_cooling_degree_days!$A:$A,HDD!$B403,heating_cooling_degree_days!$C:$C,H$4)</f>
        <v>779.7</v>
      </c>
      <c r="I403" s="18">
        <f>SUMIFS(Table_heating_cooling_pronvicial_averages[Average_HDD],Table_heating_cooling_pronvicial_averages[Date],HDD!$B403,Table_heating_cooling_pronvicial_averages[Region],HDD!I$8)</f>
        <v>768.43833323122465</v>
      </c>
      <c r="J403" s="13">
        <f>SUMIFS(heating_cooling_degree_days!$F:$F,heating_cooling_degree_days!$A:$A,HDD!$B403,heating_cooling_degree_days!$C:$C,J$4)</f>
        <v>721.1</v>
      </c>
      <c r="K403" s="13">
        <f>SUMIFS(heating_cooling_degree_days!$F:$F,heating_cooling_degree_days!$A:$A,HDD!$B403,heating_cooling_degree_days!$C:$C,K$4)</f>
        <v>541.70000000000005</v>
      </c>
      <c r="L403" s="13">
        <f>SUMIFS(heating_cooling_degree_days!$F:$F,heating_cooling_degree_days!$A:$A,HDD!$B403,heating_cooling_degree_days!$C:$C,L$4)</f>
        <v>434</v>
      </c>
      <c r="M403" s="18">
        <f>SUMIFS(Table_heating_cooling_pronvicial_averages[Average_HDD],Table_heating_cooling_pronvicial_averages[Date],HDD!$B403,Table_heating_cooling_pronvicial_averages[Region],HDD!M$8)</f>
        <v>449.42943538435645</v>
      </c>
      <c r="N403" s="13">
        <f>SUMIFS(heating_cooling_degree_days!$F:$F,heating_cooling_degree_days!$A:$A,HDD!$B403,heating_cooling_degree_days!$C:$C,N$4)</f>
        <v>564.29999999999995</v>
      </c>
      <c r="O403" s="13">
        <f>SUMIFS(heating_cooling_degree_days!$F:$F,heating_cooling_degree_days!$A:$A,HDD!$B403,heating_cooling_degree_days!$C:$C,O$4)</f>
        <v>432.1</v>
      </c>
      <c r="P403" s="13">
        <f>SUMIFS(heating_cooling_degree_days!$F:$F,heating_cooling_degree_days!$A:$A,HDD!$B403,heating_cooling_degree_days!$C:$C,P$4)</f>
        <v>378</v>
      </c>
      <c r="Q403" s="13">
        <f>SUMIFS(heating_cooling_degree_days!$F:$F,heating_cooling_degree_days!$A:$A,HDD!$B403,heating_cooling_degree_days!$C:$C,Q$4)</f>
        <v>366.6</v>
      </c>
      <c r="R403" s="13">
        <f>SUMIFS(heating_cooling_degree_days!$F:$F,heating_cooling_degree_days!$A:$A,HDD!$B403,heating_cooling_degree_days!$C:$C,R$4)</f>
        <v>325.10000000000002</v>
      </c>
      <c r="S403" s="40">
        <f>VLOOKUP(HDD!$B403,Table_heating_cooling_national_average[],3,FALSE)</f>
        <v>503.56224838978113</v>
      </c>
    </row>
    <row r="404" spans="1:19" x14ac:dyDescent="0.2">
      <c r="A404" s="4">
        <f t="shared" si="18"/>
        <v>2012</v>
      </c>
      <c r="B404" s="16">
        <v>41244</v>
      </c>
      <c r="C404" s="13">
        <f>SUMIFS(heating_cooling_degree_days!$F:$F,heating_cooling_degree_days!$A:$A,HDD!$B404,heating_cooling_degree_days!$C:$C,C$4)</f>
        <v>421.7</v>
      </c>
      <c r="D404" s="13">
        <f>SUMIFS(heating_cooling_degree_days!$F:$F,heating_cooling_degree_days!$A:$A,HDD!$B404,heating_cooling_degree_days!$C:$C,D$4)</f>
        <v>1069.4000000000001</v>
      </c>
      <c r="E404" s="13">
        <f>SUMIFS(heating_cooling_degree_days!$F:$F,heating_cooling_degree_days!$A:$A,HDD!$B404,heating_cooling_degree_days!$C:$C,E$4)</f>
        <v>865.7</v>
      </c>
      <c r="F404" s="18">
        <f>SUMIFS(Table_heating_cooling_pronvicial_averages[Average_HDD],Table_heating_cooling_pronvicial_averages[Date],HDD!$B404,Table_heating_cooling_pronvicial_averages[Region],HDD!F$8)</f>
        <v>964.89846725261089</v>
      </c>
      <c r="G404" s="13">
        <f>SUMIFS(heating_cooling_degree_days!$F:$F,heating_cooling_degree_days!$A:$A,HDD!$B404,heating_cooling_degree_days!$C:$C,G$4)</f>
        <v>1058.2</v>
      </c>
      <c r="H404" s="13">
        <f>SUMIFS(heating_cooling_degree_days!$F:$F,heating_cooling_degree_days!$A:$A,HDD!$B404,heating_cooling_degree_days!$C:$C,H$4)</f>
        <v>1114.9000000000001</v>
      </c>
      <c r="I404" s="18">
        <f>SUMIFS(Table_heating_cooling_pronvicial_averages[Average_HDD],Table_heating_cooling_pronvicial_averages[Date],HDD!$B404,Table_heating_cooling_pronvicial_averages[Region],HDD!I$8)</f>
        <v>1089.6614029332188</v>
      </c>
      <c r="J404" s="13">
        <f>SUMIFS(heating_cooling_degree_days!$F:$F,heating_cooling_degree_days!$A:$A,HDD!$B404,heating_cooling_degree_days!$C:$C,J$4)</f>
        <v>1013.6</v>
      </c>
      <c r="K404" s="13">
        <f>SUMIFS(heating_cooling_degree_days!$F:$F,heating_cooling_degree_days!$A:$A,HDD!$B404,heating_cooling_degree_days!$C:$C,K$4)</f>
        <v>487.6</v>
      </c>
      <c r="L404" s="13">
        <f>SUMIFS(heating_cooling_degree_days!$F:$F,heating_cooling_degree_days!$A:$A,HDD!$B404,heating_cooling_degree_days!$C:$C,L$4)</f>
        <v>533.5</v>
      </c>
      <c r="M404" s="18">
        <f>SUMIFS(Table_heating_cooling_pronvicial_averages[Average_HDD],Table_heating_cooling_pronvicial_averages[Date],HDD!$B404,Table_heating_cooling_pronvicial_averages[Region],HDD!M$8)</f>
        <v>526.92422391697346</v>
      </c>
      <c r="N404" s="13">
        <f>SUMIFS(heating_cooling_degree_days!$F:$F,heating_cooling_degree_days!$A:$A,HDD!$B404,heating_cooling_degree_days!$C:$C,N$4)</f>
        <v>667.7</v>
      </c>
      <c r="O404" s="13">
        <f>SUMIFS(heating_cooling_degree_days!$F:$F,heating_cooling_degree_days!$A:$A,HDD!$B404,heating_cooling_degree_days!$C:$C,O$4)</f>
        <v>566.1</v>
      </c>
      <c r="P404" s="13">
        <f>SUMIFS(heating_cooling_degree_days!$F:$F,heating_cooling_degree_days!$A:$A,HDD!$B404,heating_cooling_degree_days!$C:$C,P$4)</f>
        <v>404.7</v>
      </c>
      <c r="Q404" s="13">
        <f>SUMIFS(heating_cooling_degree_days!$F:$F,heating_cooling_degree_days!$A:$A,HDD!$B404,heating_cooling_degree_days!$C:$C,Q$4)</f>
        <v>351.5</v>
      </c>
      <c r="R404" s="13">
        <f>SUMIFS(heating_cooling_degree_days!$F:$F,heating_cooling_degree_days!$A:$A,HDD!$B404,heating_cooling_degree_days!$C:$C,R$4)</f>
        <v>446.5</v>
      </c>
      <c r="S404" s="40">
        <f>VLOOKUP(HDD!$B404,Table_heating_cooling_national_average[],3,FALSE)</f>
        <v>625.65687877092785</v>
      </c>
    </row>
    <row r="405" spans="1:19" x14ac:dyDescent="0.2">
      <c r="A405" s="4">
        <f t="shared" si="18"/>
        <v>2013</v>
      </c>
      <c r="B405" s="16">
        <v>41275</v>
      </c>
      <c r="C405" s="13">
        <f>SUMIFS(heating_cooling_degree_days!$F:$F,heating_cooling_degree_days!$A:$A,HDD!$B405,heating_cooling_degree_days!$C:$C,C$4)</f>
        <v>470.8</v>
      </c>
      <c r="D405" s="13">
        <f>SUMIFS(heating_cooling_degree_days!$F:$F,heating_cooling_degree_days!$A:$A,HDD!$B405,heating_cooling_degree_days!$C:$C,D$4)</f>
        <v>901.9</v>
      </c>
      <c r="E405" s="13">
        <f>SUMIFS(heating_cooling_degree_days!$F:$F,heating_cooling_degree_days!$A:$A,HDD!$B405,heating_cooling_degree_days!$C:$C,E$4)</f>
        <v>728.8</v>
      </c>
      <c r="F405" s="18">
        <f>SUMIFS(Table_heating_cooling_pronvicial_averages[Average_HDD],Table_heating_cooling_pronvicial_averages[Date],HDD!$B405,Table_heating_cooling_pronvicial_averages[Region],HDD!F$8)</f>
        <v>812.93810661661428</v>
      </c>
      <c r="G405" s="13">
        <f>SUMIFS(heating_cooling_degree_days!$F:$F,heating_cooling_degree_days!$A:$A,HDD!$B405,heating_cooling_degree_days!$C:$C,G$4)</f>
        <v>1013.6</v>
      </c>
      <c r="H405" s="13">
        <f>SUMIFS(heating_cooling_degree_days!$F:$F,heating_cooling_degree_days!$A:$A,HDD!$B405,heating_cooling_degree_days!$C:$C,H$4)</f>
        <v>1050</v>
      </c>
      <c r="I405" s="18">
        <f>SUMIFS(Table_heating_cooling_pronvicial_averages[Average_HDD],Table_heating_cooling_pronvicial_averages[Date],HDD!$B405,Table_heating_cooling_pronvicial_averages[Region],HDD!I$8)</f>
        <v>1033.7958828833689</v>
      </c>
      <c r="J405" s="13">
        <f>SUMIFS(heating_cooling_degree_days!$F:$F,heating_cooling_degree_days!$A:$A,HDD!$B405,heating_cooling_degree_days!$C:$C,J$4)</f>
        <v>1075.0999999999999</v>
      </c>
      <c r="K405" s="13">
        <f>SUMIFS(heating_cooling_degree_days!$F:$F,heating_cooling_degree_days!$A:$A,HDD!$B405,heating_cooling_degree_days!$C:$C,K$4)</f>
        <v>828.8</v>
      </c>
      <c r="L405" s="13">
        <f>SUMIFS(heating_cooling_degree_days!$F:$F,heating_cooling_degree_days!$A:$A,HDD!$B405,heating_cooling_degree_days!$C:$C,L$4)</f>
        <v>624.4</v>
      </c>
      <c r="M405" s="18">
        <f>SUMIFS(Table_heating_cooling_pronvicial_averages[Average_HDD],Table_heating_cooling_pronvicial_averages[Date],HDD!$B405,Table_heating_cooling_pronvicial_averages[Region],HDD!M$8)</f>
        <v>653.58601980617539</v>
      </c>
      <c r="N405" s="13">
        <f>SUMIFS(heating_cooling_degree_days!$F:$F,heating_cooling_degree_days!$A:$A,HDD!$B405,heating_cooling_degree_days!$C:$C,N$4)</f>
        <v>808.2</v>
      </c>
      <c r="O405" s="13">
        <f>SUMIFS(heating_cooling_degree_days!$F:$F,heating_cooling_degree_days!$A:$A,HDD!$B405,heating_cooling_degree_days!$C:$C,O$4)</f>
        <v>729.5</v>
      </c>
      <c r="P405" s="13">
        <f>SUMIFS(heating_cooling_degree_days!$F:$F,heating_cooling_degree_days!$A:$A,HDD!$B405,heating_cooling_degree_days!$C:$C,P$4)</f>
        <v>492.7</v>
      </c>
      <c r="Q405" s="13">
        <f>SUMIFS(heating_cooling_degree_days!$F:$F,heating_cooling_degree_days!$A:$A,HDD!$B405,heating_cooling_degree_days!$C:$C,Q$4)</f>
        <v>640.6</v>
      </c>
      <c r="R405" s="13">
        <f>SUMIFS(heating_cooling_degree_days!$F:$F,heating_cooling_degree_days!$A:$A,HDD!$B405,heating_cooling_degree_days!$C:$C,R$4)</f>
        <v>500.4</v>
      </c>
      <c r="S405" s="40">
        <f>VLOOKUP(HDD!$B405,Table_heating_cooling_national_average[],3,FALSE)</f>
        <v>705.54811476477937</v>
      </c>
    </row>
    <row r="406" spans="1:19" x14ac:dyDescent="0.2">
      <c r="A406" s="4">
        <f t="shared" si="18"/>
        <v>2013</v>
      </c>
      <c r="B406" s="16">
        <v>41306</v>
      </c>
      <c r="C406" s="13">
        <f>SUMIFS(heating_cooling_degree_days!$F:$F,heating_cooling_degree_days!$A:$A,HDD!$B406,heating_cooling_degree_days!$C:$C,C$4)</f>
        <v>352.4</v>
      </c>
      <c r="D406" s="13">
        <f>SUMIFS(heating_cooling_degree_days!$F:$F,heating_cooling_degree_days!$A:$A,HDD!$B406,heating_cooling_degree_days!$C:$C,D$4)</f>
        <v>683.1</v>
      </c>
      <c r="E406" s="13">
        <f>SUMIFS(heating_cooling_degree_days!$F:$F,heating_cooling_degree_days!$A:$A,HDD!$B406,heating_cooling_degree_days!$C:$C,E$4)</f>
        <v>533.79999999999995</v>
      </c>
      <c r="F406" s="18">
        <f>SUMIFS(Table_heating_cooling_pronvicial_averages[Average_HDD],Table_heating_cooling_pronvicial_averages[Date],HDD!$B406,Table_heating_cooling_pronvicial_averages[Region],HDD!F$8)</f>
        <v>606.369724539922</v>
      </c>
      <c r="G406" s="13">
        <f>SUMIFS(heating_cooling_degree_days!$F:$F,heating_cooling_degree_days!$A:$A,HDD!$B406,heating_cooling_degree_days!$C:$C,G$4)</f>
        <v>791.7</v>
      </c>
      <c r="H406" s="13">
        <f>SUMIFS(heating_cooling_degree_days!$F:$F,heating_cooling_degree_days!$A:$A,HDD!$B406,heating_cooling_degree_days!$C:$C,H$4)</f>
        <v>808.3</v>
      </c>
      <c r="I406" s="18">
        <f>SUMIFS(Table_heating_cooling_pronvicial_averages[Average_HDD],Table_heating_cooling_pronvicial_averages[Date],HDD!$B406,Table_heating_cooling_pronvicial_averages[Region],HDD!I$8)</f>
        <v>800.91021032593198</v>
      </c>
      <c r="J406" s="13">
        <f>SUMIFS(heating_cooling_degree_days!$F:$F,heating_cooling_degree_days!$A:$A,HDD!$B406,heating_cooling_degree_days!$C:$C,J$4)</f>
        <v>896.1</v>
      </c>
      <c r="K406" s="13">
        <f>SUMIFS(heating_cooling_degree_days!$F:$F,heating_cooling_degree_days!$A:$A,HDD!$B406,heating_cooling_degree_days!$C:$C,K$4)</f>
        <v>709</v>
      </c>
      <c r="L406" s="13">
        <f>SUMIFS(heating_cooling_degree_days!$F:$F,heating_cooling_degree_days!$A:$A,HDD!$B406,heating_cooling_degree_days!$C:$C,L$4)</f>
        <v>631.5</v>
      </c>
      <c r="M406" s="18">
        <f>SUMIFS(Table_heating_cooling_pronvicial_averages[Average_HDD],Table_heating_cooling_pronvicial_averages[Date],HDD!$B406,Table_heating_cooling_pronvicial_averages[Region],HDD!M$8)</f>
        <v>642.56612786193045</v>
      </c>
      <c r="N406" s="13">
        <f>SUMIFS(heating_cooling_degree_days!$F:$F,heating_cooling_degree_days!$A:$A,HDD!$B406,heating_cooling_degree_days!$C:$C,N$4)</f>
        <v>763.7</v>
      </c>
      <c r="O406" s="13">
        <f>SUMIFS(heating_cooling_degree_days!$F:$F,heating_cooling_degree_days!$A:$A,HDD!$B406,heating_cooling_degree_days!$C:$C,O$4)</f>
        <v>606.29999999999995</v>
      </c>
      <c r="P406" s="13">
        <f>SUMIFS(heating_cooling_degree_days!$F:$F,heating_cooling_degree_days!$A:$A,HDD!$B406,heating_cooling_degree_days!$C:$C,P$4)</f>
        <v>548.9</v>
      </c>
      <c r="Q406" s="13">
        <f>SUMIFS(heating_cooling_degree_days!$F:$F,heating_cooling_degree_days!$A:$A,HDD!$B406,heating_cooling_degree_days!$C:$C,Q$4)</f>
        <v>661.9</v>
      </c>
      <c r="R406" s="13">
        <f>SUMIFS(heating_cooling_degree_days!$F:$F,heating_cooling_degree_days!$A:$A,HDD!$B406,heating_cooling_degree_days!$C:$C,R$4)</f>
        <v>570</v>
      </c>
      <c r="S406" s="40">
        <f>VLOOKUP(HDD!$B406,Table_heating_cooling_national_average[],3,FALSE)</f>
        <v>637.95073479623966</v>
      </c>
    </row>
    <row r="407" spans="1:19" x14ac:dyDescent="0.2">
      <c r="A407" s="4">
        <f t="shared" si="18"/>
        <v>2013</v>
      </c>
      <c r="B407" s="16">
        <v>41334</v>
      </c>
      <c r="C407" s="13">
        <f>SUMIFS(heating_cooling_degree_days!$F:$F,heating_cooling_degree_days!$A:$A,HDD!$B407,heating_cooling_degree_days!$C:$C,C$4)</f>
        <v>334.3</v>
      </c>
      <c r="D407" s="13">
        <f>SUMIFS(heating_cooling_degree_days!$F:$F,heating_cooling_degree_days!$A:$A,HDD!$B407,heating_cooling_degree_days!$C:$C,D$4)</f>
        <v>633.20000000000005</v>
      </c>
      <c r="E407" s="13">
        <f>SUMIFS(heating_cooling_degree_days!$F:$F,heating_cooling_degree_days!$A:$A,HDD!$B407,heating_cooling_degree_days!$C:$C,E$4)</f>
        <v>654</v>
      </c>
      <c r="F407" s="18">
        <f>SUMIFS(Table_heating_cooling_pronvicial_averages[Average_HDD],Table_heating_cooling_pronvicial_averages[Date],HDD!$B407,Table_heating_cooling_pronvicial_averages[Region],HDD!F$8)</f>
        <v>643.88981734473953</v>
      </c>
      <c r="G407" s="13">
        <f>SUMIFS(heating_cooling_degree_days!$F:$F,heating_cooling_degree_days!$A:$A,HDD!$B407,heating_cooling_degree_days!$C:$C,G$4)</f>
        <v>929.7</v>
      </c>
      <c r="H407" s="13">
        <f>SUMIFS(heating_cooling_degree_days!$F:$F,heating_cooling_degree_days!$A:$A,HDD!$B407,heating_cooling_degree_days!$C:$C,H$4)</f>
        <v>921.1</v>
      </c>
      <c r="I407" s="18">
        <f>SUMIFS(Table_heating_cooling_pronvicial_averages[Average_HDD],Table_heating_cooling_pronvicial_averages[Date],HDD!$B407,Table_heating_cooling_pronvicial_averages[Region],HDD!I$8)</f>
        <v>924.92844525283044</v>
      </c>
      <c r="J407" s="13">
        <f>SUMIFS(heating_cooling_degree_days!$F:$F,heating_cooling_degree_days!$A:$A,HDD!$B407,heating_cooling_degree_days!$C:$C,J$4)</f>
        <v>894.8</v>
      </c>
      <c r="K407" s="13">
        <f>SUMIFS(heating_cooling_degree_days!$F:$F,heating_cooling_degree_days!$A:$A,HDD!$B407,heating_cooling_degree_days!$C:$C,K$4)</f>
        <v>564.79999999999995</v>
      </c>
      <c r="L407" s="13">
        <f>SUMIFS(heating_cooling_degree_days!$F:$F,heating_cooling_degree_days!$A:$A,HDD!$B407,heating_cooling_degree_days!$C:$C,L$4)</f>
        <v>554.79999999999995</v>
      </c>
      <c r="M407" s="18">
        <f>SUMIFS(Table_heating_cooling_pronvicial_averages[Average_HDD],Table_heating_cooling_pronvicial_averages[Date],HDD!$B407,Table_heating_cooling_pronvicial_averages[Region],HDD!M$8)</f>
        <v>556.22788746605545</v>
      </c>
      <c r="N407" s="13">
        <f>SUMIFS(heating_cooling_degree_days!$F:$F,heating_cooling_degree_days!$A:$A,HDD!$B407,heating_cooling_degree_days!$C:$C,N$4)</f>
        <v>570.1</v>
      </c>
      <c r="O407" s="13">
        <f>SUMIFS(heating_cooling_degree_days!$F:$F,heating_cooling_degree_days!$A:$A,HDD!$B407,heating_cooling_degree_days!$C:$C,O$4)</f>
        <v>512.79999999999995</v>
      </c>
      <c r="P407" s="13">
        <f>SUMIFS(heating_cooling_degree_days!$F:$F,heating_cooling_degree_days!$A:$A,HDD!$B407,heating_cooling_degree_days!$C:$C,P$4)</f>
        <v>445.5</v>
      </c>
      <c r="Q407" s="13">
        <f>SUMIFS(heating_cooling_degree_days!$F:$F,heating_cooling_degree_days!$A:$A,HDD!$B407,heating_cooling_degree_days!$C:$C,Q$4)</f>
        <v>531.29999999999995</v>
      </c>
      <c r="R407" s="13">
        <f>SUMIFS(heating_cooling_degree_days!$F:$F,heating_cooling_degree_days!$A:$A,HDD!$B407,heating_cooling_degree_days!$C:$C,R$4)</f>
        <v>392.4</v>
      </c>
      <c r="S407" s="40">
        <f>VLOOKUP(HDD!$B407,Table_heating_cooling_national_average[],3,FALSE)</f>
        <v>557.3881465124789</v>
      </c>
    </row>
    <row r="408" spans="1:19" x14ac:dyDescent="0.2">
      <c r="A408" s="4">
        <f t="shared" si="18"/>
        <v>2013</v>
      </c>
      <c r="B408" s="16">
        <v>41365</v>
      </c>
      <c r="C408" s="13">
        <f>SUMIFS(heating_cooling_degree_days!$F:$F,heating_cooling_degree_days!$A:$A,HDD!$B408,heating_cooling_degree_days!$C:$C,C$4)</f>
        <v>254.8</v>
      </c>
      <c r="D408" s="13">
        <f>SUMIFS(heating_cooling_degree_days!$F:$F,heating_cooling_degree_days!$A:$A,HDD!$B408,heating_cooling_degree_days!$C:$C,D$4)</f>
        <v>560.6</v>
      </c>
      <c r="E408" s="13">
        <f>SUMIFS(heating_cooling_degree_days!$F:$F,heating_cooling_degree_days!$A:$A,HDD!$B408,heating_cooling_degree_days!$C:$C,E$4)</f>
        <v>433.6</v>
      </c>
      <c r="F408" s="18">
        <f>SUMIFS(Table_heating_cooling_pronvicial_averages[Average_HDD],Table_heating_cooling_pronvicial_averages[Date],HDD!$B408,Table_heating_cooling_pronvicial_averages[Region],HDD!F$8)</f>
        <v>495.33044217394581</v>
      </c>
      <c r="G408" s="13">
        <f>SUMIFS(heating_cooling_degree_days!$F:$F,heating_cooling_degree_days!$A:$A,HDD!$B408,heating_cooling_degree_days!$C:$C,G$4)</f>
        <v>647.70000000000005</v>
      </c>
      <c r="H408" s="13">
        <f>SUMIFS(heating_cooling_degree_days!$F:$F,heating_cooling_degree_days!$A:$A,HDD!$B408,heating_cooling_degree_days!$C:$C,H$4)</f>
        <v>588.1</v>
      </c>
      <c r="I408" s="18">
        <f>SUMIFS(Table_heating_cooling_pronvicial_averages[Average_HDD],Table_heating_cooling_pronvicial_averages[Date],HDD!$B408,Table_heating_cooling_pronvicial_averages[Region],HDD!I$8)</f>
        <v>614.63201593822021</v>
      </c>
      <c r="J408" s="13">
        <f>SUMIFS(heating_cooling_degree_days!$F:$F,heating_cooling_degree_days!$A:$A,HDD!$B408,heating_cooling_degree_days!$C:$C,J$4)</f>
        <v>602.4</v>
      </c>
      <c r="K408" s="13">
        <f>SUMIFS(heating_cooling_degree_days!$F:$F,heating_cooling_degree_days!$A:$A,HDD!$B408,heating_cooling_degree_days!$C:$C,K$4)</f>
        <v>285.5</v>
      </c>
      <c r="L408" s="13">
        <f>SUMIFS(heating_cooling_degree_days!$F:$F,heating_cooling_degree_days!$A:$A,HDD!$B408,heating_cooling_degree_days!$C:$C,L$4)</f>
        <v>358.6</v>
      </c>
      <c r="M408" s="18">
        <f>SUMIFS(Table_heating_cooling_pronvicial_averages[Average_HDD],Table_heating_cooling_pronvicial_averages[Date],HDD!$B408,Table_heating_cooling_pronvicial_averages[Region],HDD!M$8)</f>
        <v>348.16214262313395</v>
      </c>
      <c r="N408" s="13">
        <f>SUMIFS(heating_cooling_degree_days!$F:$F,heating_cooling_degree_days!$A:$A,HDD!$B408,heating_cooling_degree_days!$C:$C,N$4)</f>
        <v>431.4</v>
      </c>
      <c r="O408" s="13">
        <f>SUMIFS(heating_cooling_degree_days!$F:$F,heating_cooling_degree_days!$A:$A,HDD!$B408,heating_cooling_degree_days!$C:$C,O$4)</f>
        <v>345.3</v>
      </c>
      <c r="P408" s="13">
        <f>SUMIFS(heating_cooling_degree_days!$F:$F,heating_cooling_degree_days!$A:$A,HDD!$B408,heating_cooling_degree_days!$C:$C,P$4)</f>
        <v>338.5</v>
      </c>
      <c r="Q408" s="13">
        <f>SUMIFS(heating_cooling_degree_days!$F:$F,heating_cooling_degree_days!$A:$A,HDD!$B408,heating_cooling_degree_days!$C:$C,Q$4)</f>
        <v>423.1</v>
      </c>
      <c r="R408" s="13">
        <f>SUMIFS(heating_cooling_degree_days!$F:$F,heating_cooling_degree_days!$A:$A,HDD!$B408,heating_cooling_degree_days!$C:$C,R$4)</f>
        <v>452.9</v>
      </c>
      <c r="S408" s="40">
        <f>VLOOKUP(HDD!$B408,Table_heating_cooling_national_average[],3,FALSE)</f>
        <v>391.00352237412687</v>
      </c>
    </row>
    <row r="409" spans="1:19" x14ac:dyDescent="0.2">
      <c r="A409" s="4">
        <f t="shared" si="18"/>
        <v>2013</v>
      </c>
      <c r="B409" s="16">
        <v>41395</v>
      </c>
      <c r="C409" s="13">
        <f>SUMIFS(heating_cooling_degree_days!$F:$F,heating_cooling_degree_days!$A:$A,HDD!$B409,heating_cooling_degree_days!$C:$C,C$4)</f>
        <v>145.4</v>
      </c>
      <c r="D409" s="13">
        <f>SUMIFS(heating_cooling_degree_days!$F:$F,heating_cooling_degree_days!$A:$A,HDD!$B409,heating_cooling_degree_days!$C:$C,D$4)</f>
        <v>171.5</v>
      </c>
      <c r="E409" s="13">
        <f>SUMIFS(heating_cooling_degree_days!$F:$F,heating_cooling_degree_days!$A:$A,HDD!$B409,heating_cooling_degree_days!$C:$C,E$4)</f>
        <v>163.19999999999999</v>
      </c>
      <c r="F409" s="18">
        <f>SUMIFS(Table_heating_cooling_pronvicial_averages[Average_HDD],Table_heating_cooling_pronvicial_averages[Date],HDD!$B409,Table_heating_cooling_pronvicial_averages[Region],HDD!F$8)</f>
        <v>167.23435173262794</v>
      </c>
      <c r="G409" s="13">
        <f>SUMIFS(heating_cooling_degree_days!$F:$F,heating_cooling_degree_days!$A:$A,HDD!$B409,heating_cooling_degree_days!$C:$C,G$4)</f>
        <v>167.9</v>
      </c>
      <c r="H409" s="13">
        <f>SUMIFS(heating_cooling_degree_days!$F:$F,heating_cooling_degree_days!$A:$A,HDD!$B409,heating_cooling_degree_days!$C:$C,H$4)</f>
        <v>156.4</v>
      </c>
      <c r="I409" s="18">
        <f>SUMIFS(Table_heating_cooling_pronvicial_averages[Average_HDD],Table_heating_cooling_pronvicial_averages[Date],HDD!$B409,Table_heating_cooling_pronvicial_averages[Region],HDD!I$8)</f>
        <v>161.51943260552903</v>
      </c>
      <c r="J409" s="13">
        <f>SUMIFS(heating_cooling_degree_days!$F:$F,heating_cooling_degree_days!$A:$A,HDD!$B409,heating_cooling_degree_days!$C:$C,J$4)</f>
        <v>209.3</v>
      </c>
      <c r="K409" s="13">
        <f>SUMIFS(heating_cooling_degree_days!$F:$F,heating_cooling_degree_days!$A:$A,HDD!$B409,heating_cooling_degree_days!$C:$C,K$4)</f>
        <v>105.7</v>
      </c>
      <c r="L409" s="13">
        <f>SUMIFS(heating_cooling_degree_days!$F:$F,heating_cooling_degree_days!$A:$A,HDD!$B409,heating_cooling_degree_days!$C:$C,L$4)</f>
        <v>109.1</v>
      </c>
      <c r="M409" s="18">
        <f>SUMIFS(Table_heating_cooling_pronvicial_averages[Average_HDD],Table_heating_cooling_pronvicial_averages[Date],HDD!$B409,Table_heating_cooling_pronvicial_averages[Region],HDD!M$8)</f>
        <v>108.61451826154109</v>
      </c>
      <c r="N409" s="13">
        <f>SUMIFS(heating_cooling_degree_days!$F:$F,heating_cooling_degree_days!$A:$A,HDD!$B409,heating_cooling_degree_days!$C:$C,N$4)</f>
        <v>104.5</v>
      </c>
      <c r="O409" s="13">
        <f>SUMIFS(heating_cooling_degree_days!$F:$F,heating_cooling_degree_days!$A:$A,HDD!$B409,heating_cooling_degree_days!$C:$C,O$4)</f>
        <v>270</v>
      </c>
      <c r="P409" s="13">
        <f>SUMIFS(heating_cooling_degree_days!$F:$F,heating_cooling_degree_days!$A:$A,HDD!$B409,heating_cooling_degree_days!$C:$C,P$4)</f>
        <v>151.30000000000001</v>
      </c>
      <c r="Q409" s="13">
        <f>SUMIFS(heating_cooling_degree_days!$F:$F,heating_cooling_degree_days!$A:$A,HDD!$B409,heating_cooling_degree_days!$C:$C,Q$4)</f>
        <v>224.5</v>
      </c>
      <c r="R409" s="13">
        <f>SUMIFS(heating_cooling_degree_days!$F:$F,heating_cooling_degree_days!$A:$A,HDD!$B409,heating_cooling_degree_days!$C:$C,R$4)</f>
        <v>295.89999999999998</v>
      </c>
      <c r="S409" s="40">
        <f>VLOOKUP(HDD!$B409,Table_heating_cooling_national_average[],3,FALSE)</f>
        <v>132.45976932595428</v>
      </c>
    </row>
    <row r="410" spans="1:19" x14ac:dyDescent="0.2">
      <c r="A410" s="4">
        <f t="shared" si="18"/>
        <v>2013</v>
      </c>
      <c r="B410" s="16">
        <v>41426</v>
      </c>
      <c r="C410" s="13">
        <f>SUMIFS(heating_cooling_degree_days!$F:$F,heating_cooling_degree_days!$A:$A,HDD!$B410,heating_cooling_degree_days!$C:$C,C$4)</f>
        <v>27.8</v>
      </c>
      <c r="D410" s="13">
        <f>SUMIFS(heating_cooling_degree_days!$F:$F,heating_cooling_degree_days!$A:$A,HDD!$B410,heating_cooling_degree_days!$C:$C,D$4)</f>
        <v>114.7</v>
      </c>
      <c r="E410" s="13">
        <f>SUMIFS(heating_cooling_degree_days!$F:$F,heating_cooling_degree_days!$A:$A,HDD!$B410,heating_cooling_degree_days!$C:$C,E$4)</f>
        <v>112.5</v>
      </c>
      <c r="F410" s="18">
        <f>SUMIFS(Table_heating_cooling_pronvicial_averages[Average_HDD],Table_heating_cooling_pronvicial_averages[Date],HDD!$B410,Table_heating_cooling_pronvicial_averages[Region],HDD!F$8)</f>
        <v>113.56934624238332</v>
      </c>
      <c r="G410" s="13">
        <f>SUMIFS(heating_cooling_degree_days!$F:$F,heating_cooling_degree_days!$A:$A,HDD!$B410,heating_cooling_degree_days!$C:$C,G$4)</f>
        <v>69.5</v>
      </c>
      <c r="H410" s="13">
        <f>SUMIFS(heating_cooling_degree_days!$F:$F,heating_cooling_degree_days!$A:$A,HDD!$B410,heating_cooling_degree_days!$C:$C,H$4)</f>
        <v>78.7</v>
      </c>
      <c r="I410" s="18">
        <f>SUMIFS(Table_heating_cooling_pronvicial_averages[Average_HDD],Table_heating_cooling_pronvicial_averages[Date],HDD!$B410,Table_heating_cooling_pronvicial_averages[Region],HDD!I$8)</f>
        <v>74.604453915576755</v>
      </c>
      <c r="J410" s="13">
        <f>SUMIFS(heating_cooling_degree_days!$F:$F,heating_cooling_degree_days!$A:$A,HDD!$B410,heating_cooling_degree_days!$C:$C,J$4)</f>
        <v>43</v>
      </c>
      <c r="K410" s="13">
        <f>SUMIFS(heating_cooling_degree_days!$F:$F,heating_cooling_degree_days!$A:$A,HDD!$B410,heating_cooling_degree_days!$C:$C,K$4)</f>
        <v>46.9</v>
      </c>
      <c r="L410" s="13">
        <f>SUMIFS(heating_cooling_degree_days!$F:$F,heating_cooling_degree_days!$A:$A,HDD!$B410,heating_cooling_degree_days!$C:$C,L$4)</f>
        <v>31</v>
      </c>
      <c r="M410" s="18">
        <f>SUMIFS(Table_heating_cooling_pronvicial_averages[Average_HDD],Table_heating_cooling_pronvicial_averages[Date],HDD!$B410,Table_heating_cooling_pronvicial_averages[Region],HDD!M$8)</f>
        <v>33.270341071028319</v>
      </c>
      <c r="N410" s="13">
        <f>SUMIFS(heating_cooling_degree_days!$F:$F,heating_cooling_degree_days!$A:$A,HDD!$B410,heating_cooling_degree_days!$C:$C,N$4)</f>
        <v>47.2</v>
      </c>
      <c r="O410" s="13">
        <f>SUMIFS(heating_cooling_degree_days!$F:$F,heating_cooling_degree_days!$A:$A,HDD!$B410,heating_cooling_degree_days!$C:$C,O$4)</f>
        <v>135.19999999999999</v>
      </c>
      <c r="P410" s="13">
        <f>SUMIFS(heating_cooling_degree_days!$F:$F,heating_cooling_degree_days!$A:$A,HDD!$B410,heating_cooling_degree_days!$C:$C,P$4)</f>
        <v>66.8</v>
      </c>
      <c r="Q410" s="13">
        <f>SUMIFS(heating_cooling_degree_days!$F:$F,heating_cooling_degree_days!$A:$A,HDD!$B410,heating_cooling_degree_days!$C:$C,Q$4)</f>
        <v>93.6</v>
      </c>
      <c r="R410" s="13">
        <f>SUMIFS(heating_cooling_degree_days!$F:$F,heating_cooling_degree_days!$A:$A,HDD!$B410,heating_cooling_degree_days!$C:$C,R$4)</f>
        <v>196</v>
      </c>
      <c r="S410" s="40">
        <f>VLOOKUP(HDD!$B410,Table_heating_cooling_national_average[],3,FALSE)</f>
        <v>52.385537426705618</v>
      </c>
    </row>
    <row r="411" spans="1:19" x14ac:dyDescent="0.2">
      <c r="A411" s="4">
        <f t="shared" si="18"/>
        <v>2013</v>
      </c>
      <c r="B411" s="16">
        <v>41456</v>
      </c>
      <c r="C411" s="13">
        <f>SUMIFS(heating_cooling_degree_days!$F:$F,heating_cooling_degree_days!$A:$A,HDD!$B411,heating_cooling_degree_days!$C:$C,C$4)</f>
        <v>11</v>
      </c>
      <c r="D411" s="13">
        <f>SUMIFS(heating_cooling_degree_days!$F:$F,heating_cooling_degree_days!$A:$A,HDD!$B411,heating_cooling_degree_days!$C:$C,D$4)</f>
        <v>97.5</v>
      </c>
      <c r="E411" s="13">
        <f>SUMIFS(heating_cooling_degree_days!$F:$F,heating_cooling_degree_days!$A:$A,HDD!$B411,heating_cooling_degree_days!$C:$C,E$4)</f>
        <v>63.8</v>
      </c>
      <c r="F411" s="18">
        <f>SUMIFS(Table_heating_cooling_pronvicial_averages[Average_HDD],Table_heating_cooling_pronvicial_averages[Date],HDD!$B411,Table_heating_cooling_pronvicial_averages[Region],HDD!F$8)</f>
        <v>80.180440167417117</v>
      </c>
      <c r="G411" s="13">
        <f>SUMIFS(heating_cooling_degree_days!$F:$F,heating_cooling_degree_days!$A:$A,HDD!$B411,heating_cooling_degree_days!$C:$C,G$4)</f>
        <v>47.1</v>
      </c>
      <c r="H411" s="13">
        <f>SUMIFS(heating_cooling_degree_days!$F:$F,heating_cooling_degree_days!$A:$A,HDD!$B411,heating_cooling_degree_days!$C:$C,H$4)</f>
        <v>48.4</v>
      </c>
      <c r="I411" s="18">
        <f>SUMIFS(Table_heating_cooling_pronvicial_averages[Average_HDD],Table_heating_cooling_pronvicial_averages[Date],HDD!$B411,Table_heating_cooling_pronvicial_averages[Region],HDD!I$8)</f>
        <v>47.821281531548884</v>
      </c>
      <c r="J411" s="13">
        <f>SUMIFS(heating_cooling_degree_days!$F:$F,heating_cooling_degree_days!$A:$A,HDD!$B411,heating_cooling_degree_days!$C:$C,J$4)</f>
        <v>31.9</v>
      </c>
      <c r="K411" s="13">
        <f>SUMIFS(heating_cooling_degree_days!$F:$F,heating_cooling_degree_days!$A:$A,HDD!$B411,heating_cooling_degree_days!$C:$C,K$4)</f>
        <v>5.2</v>
      </c>
      <c r="L411" s="13">
        <f>SUMIFS(heating_cooling_degree_days!$F:$F,heating_cooling_degree_days!$A:$A,HDD!$B411,heating_cooling_degree_days!$C:$C,L$4)</f>
        <v>1.3</v>
      </c>
      <c r="M411" s="18">
        <f>SUMIFS(Table_heating_cooling_pronvicial_averages[Average_HDD],Table_heating_cooling_pronvicial_averages[Date],HDD!$B411,Table_heating_cooling_pronvicial_averages[Region],HDD!M$8)</f>
        <v>1.8568761117616635</v>
      </c>
      <c r="N411" s="13">
        <f>SUMIFS(heating_cooling_degree_days!$F:$F,heating_cooling_degree_days!$A:$A,HDD!$B411,heating_cooling_degree_days!$C:$C,N$4)</f>
        <v>4.0999999999999996</v>
      </c>
      <c r="O411" s="13">
        <f>SUMIFS(heating_cooling_degree_days!$F:$F,heating_cooling_degree_days!$A:$A,HDD!$B411,heating_cooling_degree_days!$C:$C,O$4)</f>
        <v>21.3</v>
      </c>
      <c r="P411" s="13">
        <f>SUMIFS(heating_cooling_degree_days!$F:$F,heating_cooling_degree_days!$A:$A,HDD!$B411,heating_cooling_degree_days!$C:$C,P$4)</f>
        <v>3.3</v>
      </c>
      <c r="Q411" s="13">
        <f>SUMIFS(heating_cooling_degree_days!$F:$F,heating_cooling_degree_days!$A:$A,HDD!$B411,heating_cooling_degree_days!$C:$C,Q$4)</f>
        <v>15.6</v>
      </c>
      <c r="R411" s="13">
        <f>SUMIFS(heating_cooling_degree_days!$F:$F,heating_cooling_degree_days!$A:$A,HDD!$B411,heating_cooling_degree_days!$C:$C,R$4)</f>
        <v>33.4</v>
      </c>
      <c r="S411" s="40">
        <f>VLOOKUP(HDD!$B411,Table_heating_cooling_national_average[],3,FALSE)</f>
        <v>16.029796876396635</v>
      </c>
    </row>
    <row r="412" spans="1:19" x14ac:dyDescent="0.2">
      <c r="A412" s="4">
        <f t="shared" si="18"/>
        <v>2013</v>
      </c>
      <c r="B412" s="16">
        <v>41487</v>
      </c>
      <c r="C412" s="13">
        <f>SUMIFS(heating_cooling_degree_days!$F:$F,heating_cooling_degree_days!$A:$A,HDD!$B412,heating_cooling_degree_days!$C:$C,C$4)</f>
        <v>5.7</v>
      </c>
      <c r="D412" s="13">
        <f>SUMIFS(heating_cooling_degree_days!$F:$F,heating_cooling_degree_days!$A:$A,HDD!$B412,heating_cooling_degree_days!$C:$C,D$4)</f>
        <v>48.1</v>
      </c>
      <c r="E412" s="13">
        <f>SUMIFS(heating_cooling_degree_days!$F:$F,heating_cooling_degree_days!$A:$A,HDD!$B412,heating_cooling_degree_days!$C:$C,E$4)</f>
        <v>28.3</v>
      </c>
      <c r="F412" s="18">
        <f>SUMIFS(Table_heating_cooling_pronvicial_averages[Average_HDD],Table_heating_cooling_pronvicial_averages[Date],HDD!$B412,Table_heating_cooling_pronvicial_averages[Region],HDD!F$8)</f>
        <v>37.924116181449818</v>
      </c>
      <c r="G412" s="13">
        <f>SUMIFS(heating_cooling_degree_days!$F:$F,heating_cooling_degree_days!$A:$A,HDD!$B412,heating_cooling_degree_days!$C:$C,G$4)</f>
        <v>42.1</v>
      </c>
      <c r="H412" s="13">
        <f>SUMIFS(heating_cooling_degree_days!$F:$F,heating_cooling_degree_days!$A:$A,HDD!$B412,heating_cooling_degree_days!$C:$C,H$4)</f>
        <v>27.2</v>
      </c>
      <c r="I412" s="18">
        <f>SUMIFS(Table_heating_cooling_pronvicial_averages[Average_HDD],Table_heating_cooling_pronvicial_averages[Date],HDD!$B412,Table_heating_cooling_pronvicial_averages[Region],HDD!I$8)</f>
        <v>33.833003984555027</v>
      </c>
      <c r="J412" s="13">
        <f>SUMIFS(heating_cooling_degree_days!$F:$F,heating_cooling_degree_days!$A:$A,HDD!$B412,heating_cooling_degree_days!$C:$C,J$4)</f>
        <v>35</v>
      </c>
      <c r="K412" s="13">
        <f>SUMIFS(heating_cooling_degree_days!$F:$F,heating_cooling_degree_days!$A:$A,HDD!$B412,heating_cooling_degree_days!$C:$C,K$4)</f>
        <v>5.7</v>
      </c>
      <c r="L412" s="13">
        <f>SUMIFS(heating_cooling_degree_days!$F:$F,heating_cooling_degree_days!$A:$A,HDD!$B412,heating_cooling_degree_days!$C:$C,L$4)</f>
        <v>4.4000000000000004</v>
      </c>
      <c r="M412" s="18">
        <f>SUMIFS(Table_heating_cooling_pronvicial_averages[Average_HDD],Table_heating_cooling_pronvicial_averages[Date],HDD!$B412,Table_heating_cooling_pronvicial_averages[Region],HDD!M$8)</f>
        <v>4.5856253705872216</v>
      </c>
      <c r="N412" s="13">
        <f>SUMIFS(heating_cooling_degree_days!$F:$F,heating_cooling_degree_days!$A:$A,HDD!$B412,heating_cooling_degree_days!$C:$C,N$4)</f>
        <v>3.1</v>
      </c>
      <c r="O412" s="13">
        <f>SUMIFS(heating_cooling_degree_days!$F:$F,heating_cooling_degree_days!$A:$A,HDD!$B412,heating_cooling_degree_days!$C:$C,O$4)</f>
        <v>41.4</v>
      </c>
      <c r="P412" s="13">
        <f>SUMIFS(heating_cooling_degree_days!$F:$F,heating_cooling_degree_days!$A:$A,HDD!$B412,heating_cooling_degree_days!$C:$C,P$4)</f>
        <v>9.6999999999999993</v>
      </c>
      <c r="Q412" s="13">
        <f>SUMIFS(heating_cooling_degree_days!$F:$F,heating_cooling_degree_days!$A:$A,HDD!$B412,heating_cooling_degree_days!$C:$C,Q$4)</f>
        <v>17.100000000000001</v>
      </c>
      <c r="R412" s="13">
        <f>SUMIFS(heating_cooling_degree_days!$F:$F,heating_cooling_degree_days!$A:$A,HDD!$B412,heating_cooling_degree_days!$C:$C,R$4)</f>
        <v>51.8</v>
      </c>
      <c r="S412" s="40">
        <f>VLOOKUP(HDD!$B412,Table_heating_cooling_national_average[],3,FALSE)</f>
        <v>11.903421033777999</v>
      </c>
    </row>
    <row r="413" spans="1:19" x14ac:dyDescent="0.2">
      <c r="A413" s="4">
        <f t="shared" si="18"/>
        <v>2013</v>
      </c>
      <c r="B413" s="16">
        <v>41518</v>
      </c>
      <c r="C413" s="13">
        <f>SUMIFS(heating_cooling_degree_days!$F:$F,heating_cooling_degree_days!$A:$A,HDD!$B413,heating_cooling_degree_days!$C:$C,C$4)</f>
        <v>72.7</v>
      </c>
      <c r="D413" s="13">
        <f>SUMIFS(heating_cooling_degree_days!$F:$F,heating_cooling_degree_days!$A:$A,HDD!$B413,heating_cooling_degree_days!$C:$C,D$4)</f>
        <v>171.3</v>
      </c>
      <c r="E413" s="13">
        <f>SUMIFS(heating_cooling_degree_days!$F:$F,heating_cooling_degree_days!$A:$A,HDD!$B413,heating_cooling_degree_days!$C:$C,E$4)</f>
        <v>124</v>
      </c>
      <c r="F413" s="18">
        <f>SUMIFS(Table_heating_cooling_pronvicial_averages[Average_HDD],Table_heating_cooling_pronvicial_averages[Date],HDD!$B413,Table_heating_cooling_pronvicial_averages[Region],HDD!F$8)</f>
        <v>146.99094421124121</v>
      </c>
      <c r="G413" s="13">
        <f>SUMIFS(heating_cooling_degree_days!$F:$F,heating_cooling_degree_days!$A:$A,HDD!$B413,heating_cooling_degree_days!$C:$C,G$4)</f>
        <v>102.1</v>
      </c>
      <c r="H413" s="13">
        <f>SUMIFS(heating_cooling_degree_days!$F:$F,heating_cooling_degree_days!$A:$A,HDD!$B413,heating_cooling_degree_days!$C:$C,H$4)</f>
        <v>107.5</v>
      </c>
      <c r="I413" s="18">
        <f>SUMIFS(Table_heating_cooling_pronvicial_averages[Average_HDD],Table_heating_cooling_pronvicial_averages[Date],HDD!$B413,Table_heating_cooling_pronvicial_averages[Region],HDD!I$8)</f>
        <v>105.09609251566462</v>
      </c>
      <c r="J413" s="13">
        <f>SUMIFS(heating_cooling_degree_days!$F:$F,heating_cooling_degree_days!$A:$A,HDD!$B413,heating_cooling_degree_days!$C:$C,J$4)</f>
        <v>97.3</v>
      </c>
      <c r="K413" s="13">
        <f>SUMIFS(heating_cooling_degree_days!$F:$F,heating_cooling_degree_days!$A:$A,HDD!$B413,heating_cooling_degree_days!$C:$C,K$4)</f>
        <v>115.2</v>
      </c>
      <c r="L413" s="13">
        <f>SUMIFS(heating_cooling_degree_days!$F:$F,heating_cooling_degree_days!$A:$A,HDD!$B413,heating_cooling_degree_days!$C:$C,L$4)</f>
        <v>83</v>
      </c>
      <c r="M413" s="18">
        <f>SUMIFS(Table_heating_cooling_pronvicial_averages[Average_HDD],Table_heating_cooling_pronvicial_averages[Date],HDD!$B413,Table_heating_cooling_pronvicial_averages[Region],HDD!M$8)</f>
        <v>87.597797640698857</v>
      </c>
      <c r="N413" s="13">
        <f>SUMIFS(heating_cooling_degree_days!$F:$F,heating_cooling_degree_days!$A:$A,HDD!$B413,heating_cooling_degree_days!$C:$C,N$4)</f>
        <v>99.2</v>
      </c>
      <c r="O413" s="13">
        <f>SUMIFS(heating_cooling_degree_days!$F:$F,heating_cooling_degree_days!$A:$A,HDD!$B413,heating_cooling_degree_days!$C:$C,O$4)</f>
        <v>145.4</v>
      </c>
      <c r="P413" s="13">
        <f>SUMIFS(heating_cooling_degree_days!$F:$F,heating_cooling_degree_days!$A:$A,HDD!$B413,heating_cooling_degree_days!$C:$C,P$4)</f>
        <v>91.8</v>
      </c>
      <c r="Q413" s="13">
        <f>SUMIFS(heating_cooling_degree_days!$F:$F,heating_cooling_degree_days!$A:$A,HDD!$B413,heating_cooling_degree_days!$C:$C,Q$4)</f>
        <v>105.9</v>
      </c>
      <c r="R413" s="13">
        <f>SUMIFS(heating_cooling_degree_days!$F:$F,heating_cooling_degree_days!$A:$A,HDD!$B413,heating_cooling_degree_days!$C:$C,R$4)</f>
        <v>113.1</v>
      </c>
      <c r="S413" s="40">
        <f>VLOOKUP(HDD!$B413,Table_heating_cooling_national_average[],3,FALSE)</f>
        <v>97.806229510600161</v>
      </c>
    </row>
    <row r="414" spans="1:19" x14ac:dyDescent="0.2">
      <c r="A414" s="4">
        <f t="shared" si="18"/>
        <v>2013</v>
      </c>
      <c r="B414" s="16">
        <v>41548</v>
      </c>
      <c r="C414" s="13">
        <f>SUMIFS(heating_cooling_degree_days!$F:$F,heating_cooling_degree_days!$A:$A,HDD!$B414,heating_cooling_degree_days!$C:$C,C$4)</f>
        <v>254</v>
      </c>
      <c r="D414" s="13">
        <f>SUMIFS(heating_cooling_degree_days!$F:$F,heating_cooling_degree_days!$A:$A,HDD!$B414,heating_cooling_degree_days!$C:$C,D$4)</f>
        <v>413.5</v>
      </c>
      <c r="E414" s="13">
        <f>SUMIFS(heating_cooling_degree_days!$F:$F,heating_cooling_degree_days!$A:$A,HDD!$B414,heating_cooling_degree_days!$C:$C,E$4)</f>
        <v>324.10000000000002</v>
      </c>
      <c r="F414" s="18">
        <f>SUMIFS(Table_heating_cooling_pronvicial_averages[Average_HDD],Table_heating_cooling_pronvicial_averages[Date],HDD!$B414,Table_heating_cooling_pronvicial_averages[Region],HDD!F$8)</f>
        <v>367.55434275866736</v>
      </c>
      <c r="G414" s="13">
        <f>SUMIFS(heating_cooling_degree_days!$F:$F,heating_cooling_degree_days!$A:$A,HDD!$B414,heating_cooling_degree_days!$C:$C,G$4)</f>
        <v>446.3</v>
      </c>
      <c r="H414" s="13">
        <f>SUMIFS(heating_cooling_degree_days!$F:$F,heating_cooling_degree_days!$A:$A,HDD!$B414,heating_cooling_degree_days!$C:$C,H$4)</f>
        <v>417.9</v>
      </c>
      <c r="I414" s="18">
        <f>SUMIFS(Table_heating_cooling_pronvicial_averages[Average_HDD],Table_heating_cooling_pronvicial_averages[Date],HDD!$B414,Table_heating_cooling_pronvicial_averages[Region],HDD!I$8)</f>
        <v>430.54277269539347</v>
      </c>
      <c r="J414" s="13">
        <f>SUMIFS(heating_cooling_degree_days!$F:$F,heating_cooling_degree_days!$A:$A,HDD!$B414,heating_cooling_degree_days!$C:$C,J$4)</f>
        <v>405.2</v>
      </c>
      <c r="K414" s="13">
        <f>SUMIFS(heating_cooling_degree_days!$F:$F,heating_cooling_degree_days!$A:$A,HDD!$B414,heating_cooling_degree_days!$C:$C,K$4)</f>
        <v>238.8</v>
      </c>
      <c r="L414" s="13">
        <f>SUMIFS(heating_cooling_degree_days!$F:$F,heating_cooling_degree_days!$A:$A,HDD!$B414,heating_cooling_degree_days!$C:$C,L$4)</f>
        <v>208.5</v>
      </c>
      <c r="M414" s="18">
        <f>SUMIFS(Table_heating_cooling_pronvicial_averages[Average_HDD],Table_heating_cooling_pronvicial_averages[Date],HDD!$B414,Table_heating_cooling_pronvicial_averages[Region],HDD!M$8)</f>
        <v>212.82649902214831</v>
      </c>
      <c r="N414" s="13">
        <f>SUMIFS(heating_cooling_degree_days!$F:$F,heating_cooling_degree_days!$A:$A,HDD!$B414,heating_cooling_degree_days!$C:$C,N$4)</f>
        <v>221.5</v>
      </c>
      <c r="O414" s="13">
        <f>SUMIFS(heating_cooling_degree_days!$F:$F,heating_cooling_degree_days!$A:$A,HDD!$B414,heating_cooling_degree_days!$C:$C,O$4)</f>
        <v>300.5</v>
      </c>
      <c r="P414" s="13">
        <f>SUMIFS(heating_cooling_degree_days!$F:$F,heating_cooling_degree_days!$A:$A,HDD!$B414,heating_cooling_degree_days!$C:$C,P$4)</f>
        <v>256.5</v>
      </c>
      <c r="Q414" s="13">
        <f>SUMIFS(heating_cooling_degree_days!$F:$F,heating_cooling_degree_days!$A:$A,HDD!$B414,heating_cooling_degree_days!$C:$C,Q$4)</f>
        <v>286.3</v>
      </c>
      <c r="R414" s="13">
        <f>SUMIFS(heating_cooling_degree_days!$F:$F,heating_cooling_degree_days!$A:$A,HDD!$B414,heating_cooling_degree_days!$C:$C,R$4)</f>
        <v>317.89999999999998</v>
      </c>
      <c r="S414" s="40">
        <f>VLOOKUP(HDD!$B414,Table_heating_cooling_national_average[],3,FALSE)</f>
        <v>256.6737135964558</v>
      </c>
    </row>
    <row r="415" spans="1:19" x14ac:dyDescent="0.2">
      <c r="A415" s="4">
        <f t="shared" si="18"/>
        <v>2013</v>
      </c>
      <c r="B415" s="16">
        <v>41579</v>
      </c>
      <c r="C415" s="13">
        <f>SUMIFS(heating_cooling_degree_days!$F:$F,heating_cooling_degree_days!$A:$A,HDD!$B415,heating_cooling_degree_days!$C:$C,C$4)</f>
        <v>355.6</v>
      </c>
      <c r="D415" s="13">
        <f>SUMIFS(heating_cooling_degree_days!$F:$F,heating_cooling_degree_days!$A:$A,HDD!$B415,heating_cooling_degree_days!$C:$C,D$4)</f>
        <v>788.7</v>
      </c>
      <c r="E415" s="13">
        <f>SUMIFS(heating_cooling_degree_days!$F:$F,heating_cooling_degree_days!$A:$A,HDD!$B415,heating_cooling_degree_days!$C:$C,E$4)</f>
        <v>639.6</v>
      </c>
      <c r="F415" s="18">
        <f>SUMIFS(Table_heating_cooling_pronvicial_averages[Average_HDD],Table_heating_cooling_pronvicial_averages[Date],HDD!$B415,Table_heating_cooling_pronvicial_averages[Region],HDD!F$8)</f>
        <v>712.07251124515994</v>
      </c>
      <c r="G415" s="13">
        <f>SUMIFS(heating_cooling_degree_days!$F:$F,heating_cooling_degree_days!$A:$A,HDD!$B415,heating_cooling_degree_days!$C:$C,G$4)</f>
        <v>753.6</v>
      </c>
      <c r="H415" s="13">
        <f>SUMIFS(heating_cooling_degree_days!$F:$F,heating_cooling_degree_days!$A:$A,HDD!$B415,heating_cooling_degree_days!$C:$C,H$4)</f>
        <v>805.3</v>
      </c>
      <c r="I415" s="18">
        <f>SUMIFS(Table_heating_cooling_pronvicial_averages[Average_HDD],Table_heating_cooling_pronvicial_averages[Date],HDD!$B415,Table_heating_cooling_pronvicial_averages[Region],HDD!I$8)</f>
        <v>782.28481167775192</v>
      </c>
      <c r="J415" s="13">
        <f>SUMIFS(heating_cooling_degree_days!$F:$F,heating_cooling_degree_days!$A:$A,HDD!$B415,heating_cooling_degree_days!$C:$C,J$4)</f>
        <v>675.6</v>
      </c>
      <c r="K415" s="13">
        <f>SUMIFS(heating_cooling_degree_days!$F:$F,heating_cooling_degree_days!$A:$A,HDD!$B415,heating_cooling_degree_days!$C:$C,K$4)</f>
        <v>529.20000000000005</v>
      </c>
      <c r="L415" s="13">
        <f>SUMIFS(heating_cooling_degree_days!$F:$F,heating_cooling_degree_days!$A:$A,HDD!$B415,heating_cooling_degree_days!$C:$C,L$4)</f>
        <v>478.2</v>
      </c>
      <c r="M415" s="18">
        <f>SUMIFS(Table_heating_cooling_pronvicial_averages[Average_HDD],Table_heating_cooling_pronvicial_averages[Date],HDD!$B415,Table_heating_cooling_pronvicial_averages[Region],HDD!M$8)</f>
        <v>485.48222607688331</v>
      </c>
      <c r="N415" s="13">
        <f>SUMIFS(heating_cooling_degree_days!$F:$F,heating_cooling_degree_days!$A:$A,HDD!$B415,heating_cooling_degree_days!$C:$C,N$4)</f>
        <v>514.1</v>
      </c>
      <c r="O415" s="13">
        <f>SUMIFS(heating_cooling_degree_days!$F:$F,heating_cooling_degree_days!$A:$A,HDD!$B415,heating_cooling_degree_days!$C:$C,O$4)</f>
        <v>506.3</v>
      </c>
      <c r="P415" s="13">
        <f>SUMIFS(heating_cooling_degree_days!$F:$F,heating_cooling_degree_days!$A:$A,HDD!$B415,heating_cooling_degree_days!$C:$C,P$4)</f>
        <v>461.1</v>
      </c>
      <c r="Q415" s="13">
        <f>SUMIFS(heating_cooling_degree_days!$F:$F,heating_cooling_degree_days!$A:$A,HDD!$B415,heating_cooling_degree_days!$C:$C,Q$4)</f>
        <v>474.2</v>
      </c>
      <c r="R415" s="13">
        <f>SUMIFS(heating_cooling_degree_days!$F:$F,heating_cooling_degree_days!$A:$A,HDD!$B415,heating_cooling_degree_days!$C:$C,R$4)</f>
        <v>427.6</v>
      </c>
      <c r="S415" s="40">
        <f>VLOOKUP(HDD!$B415,Table_heating_cooling_national_average[],3,FALSE)</f>
        <v>515.80671870283311</v>
      </c>
    </row>
    <row r="416" spans="1:19" x14ac:dyDescent="0.2">
      <c r="A416" s="4">
        <f t="shared" si="18"/>
        <v>2013</v>
      </c>
      <c r="B416" s="16">
        <v>41609</v>
      </c>
      <c r="C416" s="13">
        <f>SUMIFS(heating_cooling_degree_days!$F:$F,heating_cooling_degree_days!$A:$A,HDD!$B416,heating_cooling_degree_days!$C:$C,C$4)</f>
        <v>474.4</v>
      </c>
      <c r="D416" s="13">
        <f>SUMIFS(heating_cooling_degree_days!$F:$F,heating_cooling_degree_days!$A:$A,HDD!$B416,heating_cooling_degree_days!$C:$C,D$4)</f>
        <v>1023.1</v>
      </c>
      <c r="E416" s="13">
        <f>SUMIFS(heating_cooling_degree_days!$F:$F,heating_cooling_degree_days!$A:$A,HDD!$B416,heating_cooling_degree_days!$C:$C,E$4)</f>
        <v>825.4</v>
      </c>
      <c r="F416" s="18">
        <f>SUMIFS(Table_heating_cooling_pronvicial_averages[Average_HDD],Table_heating_cooling_pronvicial_averages[Date],HDD!$B416,Table_heating_cooling_pronvicial_averages[Region],HDD!F$8)</f>
        <v>921.49534187235486</v>
      </c>
      <c r="G416" s="13">
        <f>SUMIFS(heating_cooling_degree_days!$F:$F,heating_cooling_degree_days!$A:$A,HDD!$B416,heating_cooling_degree_days!$C:$C,G$4)</f>
        <v>981.3</v>
      </c>
      <c r="H416" s="13">
        <f>SUMIFS(heating_cooling_degree_days!$F:$F,heating_cooling_degree_days!$A:$A,HDD!$B416,heating_cooling_degree_days!$C:$C,H$4)</f>
        <v>1174</v>
      </c>
      <c r="I416" s="18">
        <f>SUMIFS(Table_heating_cooling_pronvicial_averages[Average_HDD],Table_heating_cooling_pronvicial_averages[Date],HDD!$B416,Table_heating_cooling_pronvicial_averages[Region],HDD!I$8)</f>
        <v>1088.2161162534394</v>
      </c>
      <c r="J416" s="13">
        <f>SUMIFS(heating_cooling_degree_days!$F:$F,heating_cooling_degree_days!$A:$A,HDD!$B416,heating_cooling_degree_days!$C:$C,J$4)</f>
        <v>1112.5999999999999</v>
      </c>
      <c r="K416" s="13">
        <f>SUMIFS(heating_cooling_degree_days!$F:$F,heating_cooling_degree_days!$A:$A,HDD!$B416,heating_cooling_degree_days!$C:$C,K$4)</f>
        <v>838.3</v>
      </c>
      <c r="L416" s="13">
        <f>SUMIFS(heating_cooling_degree_days!$F:$F,heating_cooling_degree_days!$A:$A,HDD!$B416,heating_cooling_degree_days!$C:$C,L$4)</f>
        <v>688.1</v>
      </c>
      <c r="M416" s="18">
        <f>SUMIFS(Table_heating_cooling_pronvicial_averages[Average_HDD],Table_heating_cooling_pronvicial_averages[Date],HDD!$B416,Table_heating_cooling_pronvicial_averages[Region],HDD!M$8)</f>
        <v>709.54686974015442</v>
      </c>
      <c r="N416" s="13">
        <f>SUMIFS(heating_cooling_degree_days!$F:$F,heating_cooling_degree_days!$A:$A,HDD!$B416,heating_cooling_degree_days!$C:$C,N$4)</f>
        <v>758.1</v>
      </c>
      <c r="O416" s="13">
        <f>SUMIFS(heating_cooling_degree_days!$F:$F,heating_cooling_degree_days!$A:$A,HDD!$B416,heating_cooling_degree_days!$C:$C,O$4)</f>
        <v>733.9</v>
      </c>
      <c r="P416" s="13">
        <f>SUMIFS(heating_cooling_degree_days!$F:$F,heating_cooling_degree_days!$A:$A,HDD!$B416,heating_cooling_degree_days!$C:$C,P$4)</f>
        <v>618</v>
      </c>
      <c r="Q416" s="13">
        <f>SUMIFS(heating_cooling_degree_days!$F:$F,heating_cooling_degree_days!$A:$A,HDD!$B416,heating_cooling_degree_days!$C:$C,Q$4)</f>
        <v>717.4</v>
      </c>
      <c r="R416" s="13">
        <f>SUMIFS(heating_cooling_degree_days!$F:$F,heating_cooling_degree_days!$A:$A,HDD!$B416,heating_cooling_degree_days!$C:$C,R$4)</f>
        <v>689</v>
      </c>
      <c r="S416" s="40">
        <f>VLOOKUP(HDD!$B416,Table_heating_cooling_national_average[],3,FALSE)</f>
        <v>738.07796553531841</v>
      </c>
    </row>
    <row r="417" spans="1:19" x14ac:dyDescent="0.2">
      <c r="A417" s="4">
        <f t="shared" si="18"/>
        <v>2014</v>
      </c>
      <c r="B417" s="16">
        <v>41640</v>
      </c>
      <c r="C417" s="13">
        <f>SUMIFS(heating_cooling_degree_days!$F:$F,heating_cooling_degree_days!$A:$A,HDD!$B417,heating_cooling_degree_days!$C:$C,C$4)</f>
        <v>423.3</v>
      </c>
      <c r="D417" s="13">
        <f>SUMIFS(heating_cooling_degree_days!$F:$F,heating_cooling_degree_days!$A:$A,HDD!$B417,heating_cooling_degree_days!$C:$C,D$4)</f>
        <v>806.6</v>
      </c>
      <c r="E417" s="13">
        <f>SUMIFS(heating_cooling_degree_days!$F:$F,heating_cooling_degree_days!$A:$A,HDD!$B417,heating_cooling_degree_days!$C:$C,E$4)</f>
        <v>653.79999999999995</v>
      </c>
      <c r="F417" s="18">
        <f>SUMIFS(Table_heating_cooling_pronvicial_averages[Average_HDD],Table_heating_cooling_pronvicial_averages[Date],HDD!$B417,Table_heating_cooling_pronvicial_averages[Region],HDD!F$8)</f>
        <v>728.08795076178876</v>
      </c>
      <c r="G417" s="13">
        <f>SUMIFS(heating_cooling_degree_days!$F:$F,heating_cooling_degree_days!$A:$A,HDD!$B417,heating_cooling_degree_days!$C:$C,G$4)</f>
        <v>894</v>
      </c>
      <c r="H417" s="13">
        <f>SUMIFS(heating_cooling_degree_days!$F:$F,heating_cooling_degree_days!$A:$A,HDD!$B417,heating_cooling_degree_days!$C:$C,H$4)</f>
        <v>1022.8</v>
      </c>
      <c r="I417" s="18">
        <f>SUMIFS(Table_heating_cooling_pronvicial_averages[Average_HDD],Table_heating_cooling_pronvicial_averages[Date],HDD!$B417,Table_heating_cooling_pronvicial_averages[Region],HDD!I$8)</f>
        <v>965.48763007176115</v>
      </c>
      <c r="J417" s="13">
        <f>SUMIFS(heating_cooling_degree_days!$F:$F,heating_cooling_degree_days!$A:$A,HDD!$B417,heating_cooling_degree_days!$C:$C,J$4)</f>
        <v>1065.2</v>
      </c>
      <c r="K417" s="13">
        <f>SUMIFS(heating_cooling_degree_days!$F:$F,heating_cooling_degree_days!$A:$A,HDD!$B417,heating_cooling_degree_days!$C:$C,K$4)</f>
        <v>918.3</v>
      </c>
      <c r="L417" s="13">
        <f>SUMIFS(heating_cooling_degree_days!$F:$F,heating_cooling_degree_days!$A:$A,HDD!$B417,heating_cooling_degree_days!$C:$C,L$4)</f>
        <v>825.9</v>
      </c>
      <c r="M417" s="18">
        <f>SUMIFS(Table_heating_cooling_pronvicial_averages[Average_HDD],Table_heating_cooling_pronvicial_averages[Date],HDD!$B417,Table_heating_cooling_pronvicial_averages[Region],HDD!M$8)</f>
        <v>839.07401406557335</v>
      </c>
      <c r="N417" s="13">
        <f>SUMIFS(heating_cooling_degree_days!$F:$F,heating_cooling_degree_days!$A:$A,HDD!$B417,heating_cooling_degree_days!$C:$C,N$4)</f>
        <v>873.9</v>
      </c>
      <c r="O417" s="13">
        <f>SUMIFS(heating_cooling_degree_days!$F:$F,heating_cooling_degree_days!$A:$A,HDD!$B417,heating_cooling_degree_days!$C:$C,O$4)</f>
        <v>797.6</v>
      </c>
      <c r="P417" s="13">
        <f>SUMIFS(heating_cooling_degree_days!$F:$F,heating_cooling_degree_days!$A:$A,HDD!$B417,heating_cooling_degree_days!$C:$C,P$4)</f>
        <v>678.5</v>
      </c>
      <c r="Q417" s="13">
        <f>SUMIFS(heating_cooling_degree_days!$F:$F,heating_cooling_degree_days!$A:$A,HDD!$B417,heating_cooling_degree_days!$C:$C,Q$4)</f>
        <v>752.8</v>
      </c>
      <c r="R417" s="13">
        <f>SUMIFS(heating_cooling_degree_days!$F:$F,heating_cooling_degree_days!$A:$A,HDD!$B417,heating_cooling_degree_days!$C:$C,R$4)</f>
        <v>654.29999999999995</v>
      </c>
      <c r="S417" s="40">
        <f>VLOOKUP(HDD!$B417,Table_heating_cooling_national_average[],3,FALSE)</f>
        <v>782.76700184770652</v>
      </c>
    </row>
    <row r="418" spans="1:19" x14ac:dyDescent="0.2">
      <c r="A418" s="4">
        <f t="shared" si="18"/>
        <v>2014</v>
      </c>
      <c r="B418" s="16">
        <v>41671</v>
      </c>
      <c r="C418" s="13">
        <f>SUMIFS(heating_cooling_degree_days!$F:$F,heating_cooling_degree_days!$A:$A,HDD!$B418,heating_cooling_degree_days!$C:$C,C$4)</f>
        <v>432.9</v>
      </c>
      <c r="D418" s="13">
        <f>SUMIFS(heating_cooling_degree_days!$F:$F,heating_cooling_degree_days!$A:$A,HDD!$B418,heating_cooling_degree_days!$C:$C,D$4)</f>
        <v>992.3</v>
      </c>
      <c r="E418" s="13">
        <f>SUMIFS(heating_cooling_degree_days!$F:$F,heating_cooling_degree_days!$A:$A,HDD!$B418,heating_cooling_degree_days!$C:$C,E$4)</f>
        <v>844.7</v>
      </c>
      <c r="F418" s="18">
        <f>SUMIFS(Table_heating_cooling_pronvicial_averages[Average_HDD],Table_heating_cooling_pronvicial_averages[Date],HDD!$B418,Table_heating_cooling_pronvicial_averages[Region],HDD!F$8)</f>
        <v>916.45982678298458</v>
      </c>
      <c r="G418" s="13">
        <f>SUMIFS(heating_cooling_degree_days!$F:$F,heating_cooling_degree_days!$A:$A,HDD!$B418,heating_cooling_degree_days!$C:$C,G$4)</f>
        <v>1072.3</v>
      </c>
      <c r="H418" s="13">
        <f>SUMIFS(heating_cooling_degree_days!$F:$F,heating_cooling_degree_days!$A:$A,HDD!$B418,heating_cooling_degree_days!$C:$C,H$4)</f>
        <v>1042.8</v>
      </c>
      <c r="I418" s="18">
        <f>SUMIFS(Table_heating_cooling_pronvicial_averages[Average_HDD],Table_heating_cooling_pronvicial_averages[Date],HDD!$B418,Table_heating_cooling_pronvicial_averages[Region],HDD!I$8)</f>
        <v>1055.9266685782845</v>
      </c>
      <c r="J418" s="13">
        <f>SUMIFS(heating_cooling_degree_days!$F:$F,heating_cooling_degree_days!$A:$A,HDD!$B418,heating_cooling_degree_days!$C:$C,J$4)</f>
        <v>1021.1</v>
      </c>
      <c r="K418" s="13">
        <f>SUMIFS(heating_cooling_degree_days!$F:$F,heating_cooling_degree_days!$A:$A,HDD!$B418,heating_cooling_degree_days!$C:$C,K$4)</f>
        <v>793.2</v>
      </c>
      <c r="L418" s="13">
        <f>SUMIFS(heating_cooling_degree_days!$F:$F,heating_cooling_degree_days!$A:$A,HDD!$B418,heating_cooling_degree_days!$C:$C,L$4)</f>
        <v>737.1</v>
      </c>
      <c r="M418" s="18">
        <f>SUMIFS(Table_heating_cooling_pronvicial_averages[Average_HDD],Table_heating_cooling_pronvicial_averages[Date],HDD!$B418,Table_heating_cooling_pronvicial_averages[Region],HDD!M$8)</f>
        <v>745.09850853981231</v>
      </c>
      <c r="N418" s="13">
        <f>SUMIFS(heating_cooling_degree_days!$F:$F,heating_cooling_degree_days!$A:$A,HDD!$B418,heating_cooling_degree_days!$C:$C,N$4)</f>
        <v>754.7</v>
      </c>
      <c r="O418" s="13">
        <f>SUMIFS(heating_cooling_degree_days!$F:$F,heating_cooling_degree_days!$A:$A,HDD!$B418,heating_cooling_degree_days!$C:$C,O$4)</f>
        <v>734.2</v>
      </c>
      <c r="P418" s="13">
        <f>SUMIFS(heating_cooling_degree_days!$F:$F,heating_cooling_degree_days!$A:$A,HDD!$B418,heating_cooling_degree_days!$C:$C,P$4)</f>
        <v>645.6</v>
      </c>
      <c r="Q418" s="13">
        <f>SUMIFS(heating_cooling_degree_days!$F:$F,heating_cooling_degree_days!$A:$A,HDD!$B418,heating_cooling_degree_days!$C:$C,Q$4)</f>
        <v>717.4</v>
      </c>
      <c r="R418" s="13">
        <f>SUMIFS(heating_cooling_degree_days!$F:$F,heating_cooling_degree_days!$A:$A,HDD!$B418,heating_cooling_degree_days!$C:$C,R$4)</f>
        <v>676.1</v>
      </c>
      <c r="S418" s="40">
        <f>VLOOKUP(HDD!$B418,Table_heating_cooling_national_average[],3,FALSE)</f>
        <v>741.28608540249957</v>
      </c>
    </row>
    <row r="419" spans="1:19" x14ac:dyDescent="0.2">
      <c r="A419" s="4">
        <f t="shared" si="18"/>
        <v>2014</v>
      </c>
      <c r="B419" s="16">
        <v>41699</v>
      </c>
      <c r="C419" s="13">
        <f>SUMIFS(heating_cooling_degree_days!$F:$F,heating_cooling_degree_days!$A:$A,HDD!$B419,heating_cooling_degree_days!$C:$C,C$4)</f>
        <v>344.4</v>
      </c>
      <c r="D419" s="13">
        <f>SUMIFS(heating_cooling_degree_days!$F:$F,heating_cooling_degree_days!$A:$A,HDD!$B419,heating_cooling_degree_days!$C:$C,D$4)</f>
        <v>839.2</v>
      </c>
      <c r="E419" s="13">
        <f>SUMIFS(heating_cooling_degree_days!$F:$F,heating_cooling_degree_days!$A:$A,HDD!$B419,heating_cooling_degree_days!$C:$C,E$4)</f>
        <v>765.8</v>
      </c>
      <c r="F419" s="18">
        <f>SUMIFS(Table_heating_cooling_pronvicial_averages[Average_HDD],Table_heating_cooling_pronvicial_averages[Date],HDD!$B419,Table_heating_cooling_pronvicial_averages[Region],HDD!F$8)</f>
        <v>801.48544231619951</v>
      </c>
      <c r="G419" s="13">
        <f>SUMIFS(heating_cooling_degree_days!$F:$F,heating_cooling_degree_days!$A:$A,HDD!$B419,heating_cooling_degree_days!$C:$C,G$4)</f>
        <v>891.4</v>
      </c>
      <c r="H419" s="13">
        <f>SUMIFS(heating_cooling_degree_days!$F:$F,heating_cooling_degree_days!$A:$A,HDD!$B419,heating_cooling_degree_days!$C:$C,H$4)</f>
        <v>872.3</v>
      </c>
      <c r="I419" s="18">
        <f>SUMIFS(Table_heating_cooling_pronvicial_averages[Average_HDD],Table_heating_cooling_pronvicial_averages[Date],HDD!$B419,Table_heating_cooling_pronvicial_averages[Region],HDD!I$8)</f>
        <v>880.79896168966889</v>
      </c>
      <c r="J419" s="13">
        <f>SUMIFS(heating_cooling_degree_days!$F:$F,heating_cooling_degree_days!$A:$A,HDD!$B419,heating_cooling_degree_days!$C:$C,J$4)</f>
        <v>900.9</v>
      </c>
      <c r="K419" s="13">
        <f>SUMIFS(heating_cooling_degree_days!$F:$F,heating_cooling_degree_days!$A:$A,HDD!$B419,heating_cooling_degree_days!$C:$C,K$4)</f>
        <v>783.6</v>
      </c>
      <c r="L419" s="13">
        <f>SUMIFS(heating_cooling_degree_days!$F:$F,heating_cooling_degree_days!$A:$A,HDD!$B419,heating_cooling_degree_days!$C:$C,L$4)</f>
        <v>690.6</v>
      </c>
      <c r="M419" s="18">
        <f>SUMIFS(Table_heating_cooling_pronvicial_averages[Average_HDD],Table_heating_cooling_pronvicial_averages[Date],HDD!$B419,Table_heating_cooling_pronvicial_averages[Region],HDD!M$8)</f>
        <v>703.85955961145373</v>
      </c>
      <c r="N419" s="13">
        <f>SUMIFS(heating_cooling_degree_days!$F:$F,heating_cooling_degree_days!$A:$A,HDD!$B419,heating_cooling_degree_days!$C:$C,N$4)</f>
        <v>748.8</v>
      </c>
      <c r="O419" s="13">
        <f>SUMIFS(heating_cooling_degree_days!$F:$F,heating_cooling_degree_days!$A:$A,HDD!$B419,heating_cooling_degree_days!$C:$C,O$4)</f>
        <v>758</v>
      </c>
      <c r="P419" s="13">
        <f>SUMIFS(heating_cooling_degree_days!$F:$F,heating_cooling_degree_days!$A:$A,HDD!$B419,heating_cooling_degree_days!$C:$C,P$4)</f>
        <v>685.5</v>
      </c>
      <c r="Q419" s="13">
        <f>SUMIFS(heating_cooling_degree_days!$F:$F,heating_cooling_degree_days!$A:$A,HDD!$B419,heating_cooling_degree_days!$C:$C,Q$4)</f>
        <v>759.8</v>
      </c>
      <c r="R419" s="13">
        <f>SUMIFS(heating_cooling_degree_days!$F:$F,heating_cooling_degree_days!$A:$A,HDD!$B419,heating_cooling_degree_days!$C:$C,R$4)</f>
        <v>725.8</v>
      </c>
      <c r="S419" s="40">
        <f>VLOOKUP(HDD!$B419,Table_heating_cooling_national_average[],3,FALSE)</f>
        <v>691.55495801657128</v>
      </c>
    </row>
    <row r="420" spans="1:19" x14ac:dyDescent="0.2">
      <c r="A420" s="4">
        <f t="shared" si="18"/>
        <v>2014</v>
      </c>
      <c r="B420" s="16">
        <v>41730</v>
      </c>
      <c r="C420" s="13">
        <f>SUMIFS(heating_cooling_degree_days!$F:$F,heating_cooling_degree_days!$A:$A,HDD!$B420,heating_cooling_degree_days!$C:$C,C$4)</f>
        <v>240.7</v>
      </c>
      <c r="D420" s="13">
        <f>SUMIFS(heating_cooling_degree_days!$F:$F,heating_cooling_degree_days!$A:$A,HDD!$B420,heating_cooling_degree_days!$C:$C,D$4)</f>
        <v>478.2</v>
      </c>
      <c r="E420" s="13">
        <f>SUMIFS(heating_cooling_degree_days!$F:$F,heating_cooling_degree_days!$A:$A,HDD!$B420,heating_cooling_degree_days!$C:$C,E$4)</f>
        <v>413.2</v>
      </c>
      <c r="F420" s="18">
        <f>SUMIFS(Table_heating_cooling_pronvicial_averages[Average_HDD],Table_heating_cooling_pronvicial_averages[Date],HDD!$B420,Table_heating_cooling_pronvicial_averages[Region],HDD!F$8)</f>
        <v>444.80154973505415</v>
      </c>
      <c r="G420" s="13">
        <f>SUMIFS(heating_cooling_degree_days!$F:$F,heating_cooling_degree_days!$A:$A,HDD!$B420,heating_cooling_degree_days!$C:$C,G$4)</f>
        <v>477.1</v>
      </c>
      <c r="H420" s="13">
        <f>SUMIFS(heating_cooling_degree_days!$F:$F,heating_cooling_degree_days!$A:$A,HDD!$B420,heating_cooling_degree_days!$C:$C,H$4)</f>
        <v>488.2</v>
      </c>
      <c r="I420" s="18">
        <f>SUMIFS(Table_heating_cooling_pronvicial_averages[Average_HDD],Table_heating_cooling_pronvicial_averages[Date],HDD!$B420,Table_heating_cooling_pronvicial_averages[Region],HDD!I$8)</f>
        <v>483.26081284003533</v>
      </c>
      <c r="J420" s="13">
        <f>SUMIFS(heating_cooling_degree_days!$F:$F,heating_cooling_degree_days!$A:$A,HDD!$B420,heating_cooling_degree_days!$C:$C,J$4)</f>
        <v>531.1</v>
      </c>
      <c r="K420" s="13">
        <f>SUMIFS(heating_cooling_degree_days!$F:$F,heating_cooling_degree_days!$A:$A,HDD!$B420,heating_cooling_degree_days!$C:$C,K$4)</f>
        <v>384.2</v>
      </c>
      <c r="L420" s="13">
        <f>SUMIFS(heating_cooling_degree_days!$F:$F,heating_cooling_degree_days!$A:$A,HDD!$B420,heating_cooling_degree_days!$C:$C,L$4)</f>
        <v>356.9</v>
      </c>
      <c r="M420" s="18">
        <f>SUMIFS(Table_heating_cooling_pronvicial_averages[Average_HDD],Table_heating_cooling_pronvicial_averages[Date],HDD!$B420,Table_heating_cooling_pronvicial_averages[Region],HDD!M$8)</f>
        <v>360.79232233755573</v>
      </c>
      <c r="N420" s="13">
        <f>SUMIFS(heating_cooling_degree_days!$F:$F,heating_cooling_degree_days!$A:$A,HDD!$B420,heating_cooling_degree_days!$C:$C,N$4)</f>
        <v>369.5</v>
      </c>
      <c r="O420" s="13">
        <f>SUMIFS(heating_cooling_degree_days!$F:$F,heating_cooling_degree_days!$A:$A,HDD!$B420,heating_cooling_degree_days!$C:$C,O$4)</f>
        <v>429.5</v>
      </c>
      <c r="P420" s="13">
        <f>SUMIFS(heating_cooling_degree_days!$F:$F,heating_cooling_degree_days!$A:$A,HDD!$B420,heating_cooling_degree_days!$C:$C,P$4)</f>
        <v>410.5</v>
      </c>
      <c r="Q420" s="13">
        <f>SUMIFS(heating_cooling_degree_days!$F:$F,heating_cooling_degree_days!$A:$A,HDD!$B420,heating_cooling_degree_days!$C:$C,Q$4)</f>
        <v>453.4</v>
      </c>
      <c r="R420" s="13">
        <f>SUMIFS(heating_cooling_degree_days!$F:$F,heating_cooling_degree_days!$A:$A,HDD!$B420,heating_cooling_degree_days!$C:$C,R$4)</f>
        <v>517</v>
      </c>
      <c r="S420" s="40">
        <f>VLOOKUP(HDD!$B420,Table_heating_cooling_national_average[],3,FALSE)</f>
        <v>372.04760830182948</v>
      </c>
    </row>
    <row r="421" spans="1:19" x14ac:dyDescent="0.2">
      <c r="A421" s="4">
        <f t="shared" si="18"/>
        <v>2014</v>
      </c>
      <c r="B421" s="16">
        <v>41760</v>
      </c>
      <c r="C421" s="13">
        <f>SUMIFS(heating_cooling_degree_days!$F:$F,heating_cooling_degree_days!$A:$A,HDD!$B421,heating_cooling_degree_days!$C:$C,C$4)</f>
        <v>114</v>
      </c>
      <c r="D421" s="13">
        <f>SUMIFS(heating_cooling_degree_days!$F:$F,heating_cooling_degree_days!$A:$A,HDD!$B421,heating_cooling_degree_days!$C:$C,D$4)</f>
        <v>301.7</v>
      </c>
      <c r="E421" s="13">
        <f>SUMIFS(heating_cooling_degree_days!$F:$F,heating_cooling_degree_days!$A:$A,HDD!$B421,heating_cooling_degree_days!$C:$C,E$4)</f>
        <v>271.5</v>
      </c>
      <c r="F421" s="18">
        <f>SUMIFS(Table_heating_cooling_pronvicial_averages[Average_HDD],Table_heating_cooling_pronvicial_averages[Date],HDD!$B421,Table_heating_cooling_pronvicial_averages[Region],HDD!F$8)</f>
        <v>286.18256618459435</v>
      </c>
      <c r="G421" s="13">
        <f>SUMIFS(heating_cooling_degree_days!$F:$F,heating_cooling_degree_days!$A:$A,HDD!$B421,heating_cooling_degree_days!$C:$C,G$4)</f>
        <v>229</v>
      </c>
      <c r="H421" s="13">
        <f>SUMIFS(heating_cooling_degree_days!$F:$F,heating_cooling_degree_days!$A:$A,HDD!$B421,heating_cooling_degree_days!$C:$C,H$4)</f>
        <v>248.5</v>
      </c>
      <c r="I421" s="18">
        <f>SUMIFS(Table_heating_cooling_pronvicial_averages[Average_HDD],Table_heating_cooling_pronvicial_averages[Date],HDD!$B421,Table_heating_cooling_pronvicial_averages[Region],HDD!I$8)</f>
        <v>239.82304958384583</v>
      </c>
      <c r="J421" s="13">
        <f>SUMIFS(heating_cooling_degree_days!$F:$F,heating_cooling_degree_days!$A:$A,HDD!$B421,heating_cooling_degree_days!$C:$C,J$4)</f>
        <v>228.4</v>
      </c>
      <c r="K421" s="13">
        <f>SUMIFS(heating_cooling_degree_days!$F:$F,heating_cooling_degree_days!$A:$A,HDD!$B421,heating_cooling_degree_days!$C:$C,K$4)</f>
        <v>127.3</v>
      </c>
      <c r="L421" s="13">
        <f>SUMIFS(heating_cooling_degree_days!$F:$F,heating_cooling_degree_days!$A:$A,HDD!$B421,heating_cooling_degree_days!$C:$C,L$4)</f>
        <v>132.1</v>
      </c>
      <c r="M421" s="18">
        <f>SUMIFS(Table_heating_cooling_pronvicial_averages[Average_HDD],Table_heating_cooling_pronvicial_averages[Date],HDD!$B421,Table_heating_cooling_pronvicial_averages[Region],HDD!M$8)</f>
        <v>131.41563563295722</v>
      </c>
      <c r="N421" s="13">
        <f>SUMIFS(heating_cooling_degree_days!$F:$F,heating_cooling_degree_days!$A:$A,HDD!$B421,heating_cooling_degree_days!$C:$C,N$4)</f>
        <v>118.9</v>
      </c>
      <c r="O421" s="13">
        <f>SUMIFS(heating_cooling_degree_days!$F:$F,heating_cooling_degree_days!$A:$A,HDD!$B421,heating_cooling_degree_days!$C:$C,O$4)</f>
        <v>273.60000000000002</v>
      </c>
      <c r="P421" s="13">
        <f>SUMIFS(heating_cooling_degree_days!$F:$F,heating_cooling_degree_days!$A:$A,HDD!$B421,heating_cooling_degree_days!$C:$C,P$4)</f>
        <v>270.10000000000002</v>
      </c>
      <c r="Q421" s="13">
        <f>SUMIFS(heating_cooling_degree_days!$F:$F,heating_cooling_degree_days!$A:$A,HDD!$B421,heating_cooling_degree_days!$C:$C,Q$4)</f>
        <v>307.8</v>
      </c>
      <c r="R421" s="13">
        <f>SUMIFS(heating_cooling_degree_days!$F:$F,heating_cooling_degree_days!$A:$A,HDD!$B421,heating_cooling_degree_days!$C:$C,R$4)</f>
        <v>424.9</v>
      </c>
      <c r="S421" s="40">
        <f>VLOOKUP(HDD!$B421,Table_heating_cooling_national_average[],3,FALSE)</f>
        <v>162.87795337385347</v>
      </c>
    </row>
    <row r="422" spans="1:19" x14ac:dyDescent="0.2">
      <c r="A422" s="4">
        <f t="shared" si="18"/>
        <v>2014</v>
      </c>
      <c r="B422" s="16">
        <v>41791</v>
      </c>
      <c r="C422" s="13">
        <f>SUMIFS(heating_cooling_degree_days!$F:$F,heating_cooling_degree_days!$A:$A,HDD!$B422,heating_cooling_degree_days!$C:$C,C$4)</f>
        <v>69</v>
      </c>
      <c r="D422" s="13">
        <f>SUMIFS(heating_cooling_degree_days!$F:$F,heating_cooling_degree_days!$A:$A,HDD!$B422,heating_cooling_degree_days!$C:$C,D$4)</f>
        <v>149.6</v>
      </c>
      <c r="E422" s="13">
        <f>SUMIFS(heating_cooling_degree_days!$F:$F,heating_cooling_degree_days!$A:$A,HDD!$B422,heating_cooling_degree_days!$C:$C,E$4)</f>
        <v>147.6</v>
      </c>
      <c r="F422" s="18">
        <f>SUMIFS(Table_heating_cooling_pronvicial_averages[Average_HDD],Table_heating_cooling_pronvicial_averages[Date],HDD!$B422,Table_heating_cooling_pronvicial_averages[Region],HDD!F$8)</f>
        <v>148.57235537646321</v>
      </c>
      <c r="G422" s="13">
        <f>SUMIFS(heating_cooling_degree_days!$F:$F,heating_cooling_degree_days!$A:$A,HDD!$B422,heating_cooling_degree_days!$C:$C,G$4)</f>
        <v>108.5</v>
      </c>
      <c r="H422" s="13">
        <f>SUMIFS(heating_cooling_degree_days!$F:$F,heating_cooling_degree_days!$A:$A,HDD!$B422,heating_cooling_degree_days!$C:$C,H$4)</f>
        <v>117.1</v>
      </c>
      <c r="I422" s="18">
        <f>SUMIFS(Table_heating_cooling_pronvicial_averages[Average_HDD],Table_heating_cooling_pronvicial_averages[Date],HDD!$B422,Table_heating_cooling_pronvicial_averages[Region],HDD!I$8)</f>
        <v>113.27324238056791</v>
      </c>
      <c r="J422" s="13">
        <f>SUMIFS(heating_cooling_degree_days!$F:$F,heating_cooling_degree_days!$A:$A,HDD!$B422,heating_cooling_degree_days!$C:$C,J$4)</f>
        <v>54.9</v>
      </c>
      <c r="K422" s="13">
        <f>SUMIFS(heating_cooling_degree_days!$F:$F,heating_cooling_degree_days!$A:$A,HDD!$B422,heating_cooling_degree_days!$C:$C,K$4)</f>
        <v>20.3</v>
      </c>
      <c r="L422" s="13">
        <f>SUMIFS(heating_cooling_degree_days!$F:$F,heating_cooling_degree_days!$A:$A,HDD!$B422,heating_cooling_degree_days!$C:$C,L$4)</f>
        <v>14.1</v>
      </c>
      <c r="M422" s="18">
        <f>SUMIFS(Table_heating_cooling_pronvicial_averages[Average_HDD],Table_heating_cooling_pronvicial_averages[Date],HDD!$B422,Table_heating_cooling_pronvicial_averages[Region],HDD!M$8)</f>
        <v>14.983970640763578</v>
      </c>
      <c r="N422" s="13">
        <f>SUMIFS(heating_cooling_degree_days!$F:$F,heating_cooling_degree_days!$A:$A,HDD!$B422,heating_cooling_degree_days!$C:$C,N$4)</f>
        <v>10.1</v>
      </c>
      <c r="O422" s="13">
        <f>SUMIFS(heating_cooling_degree_days!$F:$F,heating_cooling_degree_days!$A:$A,HDD!$B422,heating_cooling_degree_days!$C:$C,O$4)</f>
        <v>89.6</v>
      </c>
      <c r="P422" s="13">
        <f>SUMIFS(heating_cooling_degree_days!$F:$F,heating_cooling_degree_days!$A:$A,HDD!$B422,heating_cooling_degree_days!$C:$C,P$4)</f>
        <v>86.6</v>
      </c>
      <c r="Q422" s="13">
        <f>SUMIFS(heating_cooling_degree_days!$F:$F,heating_cooling_degree_days!$A:$A,HDD!$B422,heating_cooling_degree_days!$C:$C,Q$4)</f>
        <v>119.7</v>
      </c>
      <c r="R422" s="13">
        <f>SUMIFS(heating_cooling_degree_days!$F:$F,heating_cooling_degree_days!$A:$A,HDD!$B422,heating_cooling_degree_days!$C:$C,R$4)</f>
        <v>217.7</v>
      </c>
      <c r="S422" s="40">
        <f>VLOOKUP(HDD!$B422,Table_heating_cooling_national_average[],3,FALSE)</f>
        <v>48.008766939047376</v>
      </c>
    </row>
    <row r="423" spans="1:19" x14ac:dyDescent="0.2">
      <c r="A423" s="4">
        <f t="shared" si="18"/>
        <v>2014</v>
      </c>
      <c r="B423" s="16">
        <v>41821</v>
      </c>
      <c r="C423" s="13">
        <f>SUMIFS(heating_cooling_degree_days!$F:$F,heating_cooling_degree_days!$A:$A,HDD!$B423,heating_cooling_degree_days!$C:$C,C$4)</f>
        <v>8.6</v>
      </c>
      <c r="D423" s="13">
        <f>SUMIFS(heating_cooling_degree_days!$F:$F,heating_cooling_degree_days!$A:$A,HDD!$B423,heating_cooling_degree_days!$C:$C,D$4)</f>
        <v>45.5</v>
      </c>
      <c r="E423" s="13">
        <f>SUMIFS(heating_cooling_degree_days!$F:$F,heating_cooling_degree_days!$A:$A,HDD!$B423,heating_cooling_degree_days!$C:$C,E$4)</f>
        <v>18.600000000000001</v>
      </c>
      <c r="F423" s="18">
        <f>SUMIFS(Table_heating_cooling_pronvicial_averages[Average_HDD],Table_heating_cooling_pronvicial_averages[Date],HDD!$B423,Table_heating_cooling_pronvicial_averages[Region],HDD!F$8)</f>
        <v>31.678179813430098</v>
      </c>
      <c r="G423" s="13">
        <f>SUMIFS(heating_cooling_degree_days!$F:$F,heating_cooling_degree_days!$A:$A,HDD!$B423,heating_cooling_degree_days!$C:$C,G$4)</f>
        <v>20.399999999999999</v>
      </c>
      <c r="H423" s="13">
        <f>SUMIFS(heating_cooling_degree_days!$F:$F,heating_cooling_degree_days!$A:$A,HDD!$B423,heating_cooling_degree_days!$C:$C,H$4)</f>
        <v>21.5</v>
      </c>
      <c r="I423" s="18">
        <f>SUMIFS(Table_heating_cooling_pronvicial_averages[Average_HDD],Table_heating_cooling_pronvicial_averages[Date],HDD!$B423,Table_heating_cooling_pronvicial_averages[Region],HDD!I$8)</f>
        <v>21.01053100216566</v>
      </c>
      <c r="J423" s="13">
        <f>SUMIFS(heating_cooling_degree_days!$F:$F,heating_cooling_degree_days!$A:$A,HDD!$B423,heating_cooling_degree_days!$C:$C,J$4)</f>
        <v>31.3</v>
      </c>
      <c r="K423" s="13">
        <f>SUMIFS(heating_cooling_degree_days!$F:$F,heating_cooling_degree_days!$A:$A,HDD!$B423,heating_cooling_degree_days!$C:$C,K$4)</f>
        <v>8.8000000000000007</v>
      </c>
      <c r="L423" s="13">
        <f>SUMIFS(heating_cooling_degree_days!$F:$F,heating_cooling_degree_days!$A:$A,HDD!$B423,heating_cooling_degree_days!$C:$C,L$4)</f>
        <v>4</v>
      </c>
      <c r="M423" s="18">
        <f>SUMIFS(Table_heating_cooling_pronvicial_averages[Average_HDD],Table_heating_cooling_pronvicial_averages[Date],HDD!$B423,Table_heating_cooling_pronvicial_averages[Region],HDD!M$8)</f>
        <v>4.6843643670427699</v>
      </c>
      <c r="N423" s="13">
        <f>SUMIFS(heating_cooling_degree_days!$F:$F,heating_cooling_degree_days!$A:$A,HDD!$B423,heating_cooling_degree_days!$C:$C,N$4)</f>
        <v>2.9</v>
      </c>
      <c r="O423" s="13">
        <f>SUMIFS(heating_cooling_degree_days!$F:$F,heating_cooling_degree_days!$A:$A,HDD!$B423,heating_cooling_degree_days!$C:$C,O$4)</f>
        <v>32.1</v>
      </c>
      <c r="P423" s="13">
        <f>SUMIFS(heating_cooling_degree_days!$F:$F,heating_cooling_degree_days!$A:$A,HDD!$B423,heating_cooling_degree_days!$C:$C,P$4)</f>
        <v>4</v>
      </c>
      <c r="Q423" s="13">
        <f>SUMIFS(heating_cooling_degree_days!$F:$F,heating_cooling_degree_days!$A:$A,HDD!$B423,heating_cooling_degree_days!$C:$C,Q$4)</f>
        <v>0.7</v>
      </c>
      <c r="R423" s="13">
        <f>SUMIFS(heating_cooling_degree_days!$F:$F,heating_cooling_degree_days!$A:$A,HDD!$B423,heating_cooling_degree_days!$C:$C,R$4)</f>
        <v>7.2</v>
      </c>
      <c r="S423" s="40">
        <f>VLOOKUP(HDD!$B423,Table_heating_cooling_national_average[],3,FALSE)</f>
        <v>9.9859223923813722</v>
      </c>
    </row>
    <row r="424" spans="1:19" x14ac:dyDescent="0.2">
      <c r="A424" s="4">
        <f t="shared" si="18"/>
        <v>2014</v>
      </c>
      <c r="B424" s="16">
        <v>41852</v>
      </c>
      <c r="C424" s="13">
        <f>SUMIFS(heating_cooling_degree_days!$F:$F,heating_cooling_degree_days!$A:$A,HDD!$B424,heating_cooling_degree_days!$C:$C,C$4)</f>
        <v>3.3</v>
      </c>
      <c r="D424" s="13">
        <f>SUMIFS(heating_cooling_degree_days!$F:$F,heating_cooling_degree_days!$A:$A,HDD!$B424,heating_cooling_degree_days!$C:$C,D$4)</f>
        <v>81.2</v>
      </c>
      <c r="E424" s="13">
        <f>SUMIFS(heating_cooling_degree_days!$F:$F,heating_cooling_degree_days!$A:$A,HDD!$B424,heating_cooling_degree_days!$C:$C,E$4)</f>
        <v>67.400000000000006</v>
      </c>
      <c r="F424" s="18">
        <f>SUMIFS(Table_heating_cooling_pronvicial_averages[Average_HDD],Table_heating_cooling_pronvicial_averages[Date],HDD!$B424,Table_heating_cooling_pronvicial_averages[Region],HDD!F$8)</f>
        <v>74.109252097596112</v>
      </c>
      <c r="G424" s="13">
        <f>SUMIFS(heating_cooling_degree_days!$F:$F,heating_cooling_degree_days!$A:$A,HDD!$B424,heating_cooling_degree_days!$C:$C,G$4)</f>
        <v>38.799999999999997</v>
      </c>
      <c r="H424" s="13">
        <f>SUMIFS(heating_cooling_degree_days!$F:$F,heating_cooling_degree_days!$A:$A,HDD!$B424,heating_cooling_degree_days!$C:$C,H$4)</f>
        <v>47.6</v>
      </c>
      <c r="I424" s="18">
        <f>SUMIFS(Table_heating_cooling_pronvicial_averages[Average_HDD],Table_heating_cooling_pronvicial_averages[Date],HDD!$B424,Table_heating_cooling_pronvicial_averages[Region],HDD!I$8)</f>
        <v>43.684248017325295</v>
      </c>
      <c r="J424" s="13">
        <f>SUMIFS(heating_cooling_degree_days!$F:$F,heating_cooling_degree_days!$A:$A,HDD!$B424,heating_cooling_degree_days!$C:$C,J$4)</f>
        <v>29.9</v>
      </c>
      <c r="K424" s="13">
        <f>SUMIFS(heating_cooling_degree_days!$F:$F,heating_cooling_degree_days!$A:$A,HDD!$B424,heating_cooling_degree_days!$C:$C,K$4)</f>
        <v>21.4</v>
      </c>
      <c r="L424" s="13">
        <f>SUMIFS(heating_cooling_degree_days!$F:$F,heating_cooling_degree_days!$A:$A,HDD!$B424,heating_cooling_degree_days!$C:$C,L$4)</f>
        <v>8.8000000000000007</v>
      </c>
      <c r="M424" s="18">
        <f>SUMIFS(Table_heating_cooling_pronvicial_averages[Average_HDD],Table_heating_cooling_pronvicial_averages[Date],HDD!$B424,Table_heating_cooling_pronvicial_averages[Region],HDD!M$8)</f>
        <v>10.59645646348727</v>
      </c>
      <c r="N424" s="13">
        <f>SUMIFS(heating_cooling_degree_days!$F:$F,heating_cooling_degree_days!$A:$A,HDD!$B424,heating_cooling_degree_days!$C:$C,N$4)</f>
        <v>10.6</v>
      </c>
      <c r="O424" s="13">
        <f>SUMIFS(heating_cooling_degree_days!$F:$F,heating_cooling_degree_days!$A:$A,HDD!$B424,heating_cooling_degree_days!$C:$C,O$4)</f>
        <v>38.799999999999997</v>
      </c>
      <c r="P424" s="13">
        <f>SUMIFS(heating_cooling_degree_days!$F:$F,heating_cooling_degree_days!$A:$A,HDD!$B424,heating_cooling_degree_days!$C:$C,P$4)</f>
        <v>9.6999999999999993</v>
      </c>
      <c r="Q424" s="13">
        <f>SUMIFS(heating_cooling_degree_days!$F:$F,heating_cooling_degree_days!$A:$A,HDD!$B424,heating_cooling_degree_days!$C:$C,Q$4)</f>
        <v>28.2</v>
      </c>
      <c r="R424" s="13">
        <f>SUMIFS(heating_cooling_degree_days!$F:$F,heating_cooling_degree_days!$A:$A,HDD!$B424,heating_cooling_degree_days!$C:$C,R$4)</f>
        <v>68.599999999999994</v>
      </c>
      <c r="S424" s="40">
        <f>VLOOKUP(HDD!$B424,Table_heating_cooling_national_average[],3,FALSE)</f>
        <v>20.231176004435991</v>
      </c>
    </row>
    <row r="425" spans="1:19" x14ac:dyDescent="0.2">
      <c r="A425" s="4">
        <f t="shared" si="18"/>
        <v>2014</v>
      </c>
      <c r="B425" s="16">
        <v>41883</v>
      </c>
      <c r="C425" s="13">
        <f>SUMIFS(heating_cooling_degree_days!$F:$F,heating_cooling_degree_days!$A:$A,HDD!$B425,heating_cooling_degree_days!$C:$C,C$4)</f>
        <v>62.1</v>
      </c>
      <c r="D425" s="13">
        <f>SUMIFS(heating_cooling_degree_days!$F:$F,heating_cooling_degree_days!$A:$A,HDD!$B425,heating_cooling_degree_days!$C:$C,D$4)</f>
        <v>230.5</v>
      </c>
      <c r="E425" s="13">
        <f>SUMIFS(heating_cooling_degree_days!$F:$F,heating_cooling_degree_days!$A:$A,HDD!$B425,heating_cooling_degree_days!$C:$C,E$4)</f>
        <v>189.3</v>
      </c>
      <c r="F425" s="18">
        <f>SUMIFS(Table_heating_cooling_pronvicial_averages[Average_HDD],Table_heating_cooling_pronvicial_averages[Date],HDD!$B425,Table_heating_cooling_pronvicial_averages[Region],HDD!F$8)</f>
        <v>209.330520755142</v>
      </c>
      <c r="G425" s="13">
        <f>SUMIFS(heating_cooling_degree_days!$F:$F,heating_cooling_degree_days!$A:$A,HDD!$B425,heating_cooling_degree_days!$C:$C,G$4)</f>
        <v>174.5</v>
      </c>
      <c r="H425" s="13">
        <f>SUMIFS(heating_cooling_degree_days!$F:$F,heating_cooling_degree_days!$A:$A,HDD!$B425,heating_cooling_degree_days!$C:$C,H$4)</f>
        <v>173.6</v>
      </c>
      <c r="I425" s="18">
        <f>SUMIFS(Table_heating_cooling_pronvicial_averages[Average_HDD],Table_heating_cooling_pronvicial_averages[Date],HDD!$B425,Table_heating_cooling_pronvicial_averages[Region],HDD!I$8)</f>
        <v>174.00047463459171</v>
      </c>
      <c r="J425" s="13">
        <f>SUMIFS(heating_cooling_degree_days!$F:$F,heating_cooling_degree_days!$A:$A,HDD!$B425,heating_cooling_degree_days!$C:$C,J$4)</f>
        <v>145.69999999999999</v>
      </c>
      <c r="K425" s="13">
        <f>SUMIFS(heating_cooling_degree_days!$F:$F,heating_cooling_degree_days!$A:$A,HDD!$B425,heating_cooling_degree_days!$C:$C,K$4)</f>
        <v>110.3</v>
      </c>
      <c r="L425" s="13">
        <f>SUMIFS(heating_cooling_degree_days!$F:$F,heating_cooling_degree_days!$A:$A,HDD!$B425,heating_cooling_degree_days!$C:$C,L$4)</f>
        <v>69.7</v>
      </c>
      <c r="M425" s="18">
        <f>SUMIFS(Table_heating_cooling_pronvicial_averages[Average_HDD],Table_heating_cooling_pronvicial_averages[Date],HDD!$B425,Table_heating_cooling_pronvicial_averages[Region],HDD!M$8)</f>
        <v>75.488581937903433</v>
      </c>
      <c r="N425" s="13">
        <f>SUMIFS(heating_cooling_degree_days!$F:$F,heating_cooling_degree_days!$A:$A,HDD!$B425,heating_cooling_degree_days!$C:$C,N$4)</f>
        <v>69.7</v>
      </c>
      <c r="O425" s="13">
        <f>SUMIFS(heating_cooling_degree_days!$F:$F,heating_cooling_degree_days!$A:$A,HDD!$B425,heating_cooling_degree_days!$C:$C,O$4)</f>
        <v>145.4</v>
      </c>
      <c r="P425" s="13">
        <f>SUMIFS(heating_cooling_degree_days!$F:$F,heating_cooling_degree_days!$A:$A,HDD!$B425,heating_cooling_degree_days!$C:$C,P$4)</f>
        <v>110.4</v>
      </c>
      <c r="Q425" s="13">
        <f>SUMIFS(heating_cooling_degree_days!$F:$F,heating_cooling_degree_days!$A:$A,HDD!$B425,heating_cooling_degree_days!$C:$C,Q$4)</f>
        <v>118.1</v>
      </c>
      <c r="R425" s="13">
        <f>SUMIFS(heating_cooling_degree_days!$F:$F,heating_cooling_degree_days!$A:$A,HDD!$B425,heating_cooling_degree_days!$C:$C,R$4)</f>
        <v>113.1</v>
      </c>
      <c r="S425" s="40">
        <f>VLOOKUP(HDD!$B425,Table_heating_cooling_national_average[],3,FALSE)</f>
        <v>96.656122827034494</v>
      </c>
    </row>
    <row r="426" spans="1:19" x14ac:dyDescent="0.2">
      <c r="A426" s="4">
        <f t="shared" si="18"/>
        <v>2014</v>
      </c>
      <c r="B426" s="16">
        <v>41913</v>
      </c>
      <c r="C426" s="13">
        <f>SUMIFS(heating_cooling_degree_days!$F:$F,heating_cooling_degree_days!$A:$A,HDD!$B426,heating_cooling_degree_days!$C:$C,C$4)</f>
        <v>153.30000000000001</v>
      </c>
      <c r="D426" s="13">
        <f>SUMIFS(heating_cooling_degree_days!$F:$F,heating_cooling_degree_days!$A:$A,HDD!$B426,heating_cooling_degree_days!$C:$C,D$4)</f>
        <v>378.3</v>
      </c>
      <c r="E426" s="13">
        <f>SUMIFS(heating_cooling_degree_days!$F:$F,heating_cooling_degree_days!$A:$A,HDD!$B426,heating_cooling_degree_days!$C:$C,E$4)</f>
        <v>300.5</v>
      </c>
      <c r="F426" s="18">
        <f>SUMIFS(Table_heating_cooling_pronvicial_averages[Average_HDD],Table_heating_cooling_pronvicial_averages[Date],HDD!$B426,Table_heating_cooling_pronvicial_averages[Region],HDD!F$8)</f>
        <v>338.32462414441869</v>
      </c>
      <c r="G426" s="13">
        <f>SUMIFS(heating_cooling_degree_days!$F:$F,heating_cooling_degree_days!$A:$A,HDD!$B426,heating_cooling_degree_days!$C:$C,G$4)</f>
        <v>359.2</v>
      </c>
      <c r="H426" s="13">
        <f>SUMIFS(heating_cooling_degree_days!$F:$F,heating_cooling_degree_days!$A:$A,HDD!$B426,heating_cooling_degree_days!$C:$C,H$4)</f>
        <v>351.1</v>
      </c>
      <c r="I426" s="18">
        <f>SUMIFS(Table_heating_cooling_pronvicial_averages[Average_HDD],Table_heating_cooling_pronvicial_averages[Date],HDD!$B426,Table_heating_cooling_pronvicial_averages[Region],HDD!I$8)</f>
        <v>354.70427171132559</v>
      </c>
      <c r="J426" s="13">
        <f>SUMIFS(heating_cooling_degree_days!$F:$F,heating_cooling_degree_days!$A:$A,HDD!$B426,heating_cooling_degree_days!$C:$C,J$4)</f>
        <v>345.6</v>
      </c>
      <c r="K426" s="13">
        <f>SUMIFS(heating_cooling_degree_days!$F:$F,heating_cooling_degree_days!$A:$A,HDD!$B426,heating_cooling_degree_days!$C:$C,K$4)</f>
        <v>257.89999999999998</v>
      </c>
      <c r="L426" s="13">
        <f>SUMIFS(heating_cooling_degree_days!$F:$F,heating_cooling_degree_days!$A:$A,HDD!$B426,heating_cooling_degree_days!$C:$C,L$4)</f>
        <v>224.3</v>
      </c>
      <c r="M426" s="18">
        <f>SUMIFS(Table_heating_cooling_pronvicial_averages[Average_HDD],Table_heating_cooling_pronvicial_averages[Date],HDD!$B426,Table_heating_cooling_pronvicial_averages[Region],HDD!M$8)</f>
        <v>229.09055056929938</v>
      </c>
      <c r="N426" s="13">
        <f>SUMIFS(heating_cooling_degree_days!$F:$F,heating_cooling_degree_days!$A:$A,HDD!$B426,heating_cooling_degree_days!$C:$C,N$4)</f>
        <v>224.1</v>
      </c>
      <c r="O426" s="13">
        <f>SUMIFS(heating_cooling_degree_days!$F:$F,heating_cooling_degree_days!$A:$A,HDD!$B426,heating_cooling_degree_days!$C:$C,O$4)</f>
        <v>255.7</v>
      </c>
      <c r="P426" s="13">
        <f>SUMIFS(heating_cooling_degree_days!$F:$F,heating_cooling_degree_days!$A:$A,HDD!$B426,heating_cooling_degree_days!$C:$C,P$4)</f>
        <v>209.2</v>
      </c>
      <c r="Q426" s="13">
        <f>SUMIFS(heating_cooling_degree_days!$F:$F,heating_cooling_degree_days!$A:$A,HDD!$B426,heating_cooling_degree_days!$C:$C,Q$4)</f>
        <v>227.9</v>
      </c>
      <c r="R426" s="13">
        <f>SUMIFS(heating_cooling_degree_days!$F:$F,heating_cooling_degree_days!$A:$A,HDD!$B426,heating_cooling_degree_days!$C:$C,R$4)</f>
        <v>272.5</v>
      </c>
      <c r="S426" s="40">
        <f>VLOOKUP(HDD!$B426,Table_heating_cooling_national_average[],3,FALSE)</f>
        <v>239.33253423632655</v>
      </c>
    </row>
    <row r="427" spans="1:19" x14ac:dyDescent="0.2">
      <c r="A427" s="4">
        <f t="shared" si="18"/>
        <v>2014</v>
      </c>
      <c r="B427" s="16">
        <v>41944</v>
      </c>
      <c r="C427" s="13">
        <f>SUMIFS(heating_cooling_degree_days!$F:$F,heating_cooling_degree_days!$A:$A,HDD!$B427,heating_cooling_degree_days!$C:$C,C$4)</f>
        <v>365.3</v>
      </c>
      <c r="D427" s="13">
        <f>SUMIFS(heating_cooling_degree_days!$F:$F,heating_cooling_degree_days!$A:$A,HDD!$B427,heating_cooling_degree_days!$C:$C,D$4)</f>
        <v>791.6</v>
      </c>
      <c r="E427" s="13">
        <f>SUMIFS(heating_cooling_degree_days!$F:$F,heating_cooling_degree_days!$A:$A,HDD!$B427,heating_cooling_degree_days!$C:$C,E$4)</f>
        <v>695.3</v>
      </c>
      <c r="F427" s="18">
        <f>SUMIFS(Table_heating_cooling_pronvicial_averages[Average_HDD],Table_heating_cooling_pronvicial_averages[Date],HDD!$B427,Table_heating_cooling_pronvicial_averages[Region],HDD!F$8)</f>
        <v>742.11891137670329</v>
      </c>
      <c r="G427" s="13">
        <f>SUMIFS(heating_cooling_degree_days!$F:$F,heating_cooling_degree_days!$A:$A,HDD!$B427,heating_cooling_degree_days!$C:$C,G$4)</f>
        <v>753.6</v>
      </c>
      <c r="H427" s="13">
        <f>SUMIFS(heating_cooling_degree_days!$F:$F,heating_cooling_degree_days!$A:$A,HDD!$B427,heating_cooling_degree_days!$C:$C,H$4)</f>
        <v>802.2</v>
      </c>
      <c r="I427" s="18">
        <f>SUMIFS(Table_heating_cooling_pronvicial_averages[Average_HDD],Table_heating_cooling_pronvicial_averages[Date],HDD!$B427,Table_heating_cooling_pronvicial_averages[Region],HDD!I$8)</f>
        <v>780.57436973204653</v>
      </c>
      <c r="J427" s="13">
        <f>SUMIFS(heating_cooling_degree_days!$F:$F,heating_cooling_degree_days!$A:$A,HDD!$B427,heating_cooling_degree_days!$C:$C,J$4)</f>
        <v>804.2</v>
      </c>
      <c r="K427" s="13">
        <f>SUMIFS(heating_cooling_degree_days!$F:$F,heating_cooling_degree_days!$A:$A,HDD!$B427,heating_cooling_degree_days!$C:$C,K$4)</f>
        <v>510.6</v>
      </c>
      <c r="L427" s="13">
        <f>SUMIFS(heating_cooling_degree_days!$F:$F,heating_cooling_degree_days!$A:$A,HDD!$B427,heating_cooling_degree_days!$C:$C,L$4)</f>
        <v>482.1</v>
      </c>
      <c r="M427" s="18">
        <f>SUMIFS(Table_heating_cooling_pronvicial_averages[Average_HDD],Table_heating_cooling_pronvicial_averages[Date],HDD!$B427,Table_heating_cooling_pronvicial_averages[Region],HDD!M$8)</f>
        <v>486.16341342931651</v>
      </c>
      <c r="N427" s="13">
        <f>SUMIFS(heating_cooling_degree_days!$F:$F,heating_cooling_degree_days!$A:$A,HDD!$B427,heating_cooling_degree_days!$C:$C,N$4)</f>
        <v>484</v>
      </c>
      <c r="O427" s="13">
        <f>SUMIFS(heating_cooling_degree_days!$F:$F,heating_cooling_degree_days!$A:$A,HDD!$B427,heating_cooling_degree_days!$C:$C,O$4)</f>
        <v>509.8</v>
      </c>
      <c r="P427" s="13">
        <f>SUMIFS(heating_cooling_degree_days!$F:$F,heating_cooling_degree_days!$A:$A,HDD!$B427,heating_cooling_degree_days!$C:$C,P$4)</f>
        <v>429.7</v>
      </c>
      <c r="Q427" s="13">
        <f>SUMIFS(heating_cooling_degree_days!$F:$F,heating_cooling_degree_days!$A:$A,HDD!$B427,heating_cooling_degree_days!$C:$C,Q$4)</f>
        <v>460.9</v>
      </c>
      <c r="R427" s="13">
        <f>SUMIFS(heating_cooling_degree_days!$F:$F,heating_cooling_degree_days!$A:$A,HDD!$B427,heating_cooling_degree_days!$C:$C,R$4)</f>
        <v>415.1</v>
      </c>
      <c r="S427" s="40">
        <f>VLOOKUP(HDD!$B427,Table_heating_cooling_national_average[],3,FALSE)</f>
        <v>517.78527472858389</v>
      </c>
    </row>
    <row r="428" spans="1:19" x14ac:dyDescent="0.2">
      <c r="A428" s="4">
        <f t="shared" si="18"/>
        <v>2014</v>
      </c>
      <c r="B428" s="16">
        <v>41974</v>
      </c>
      <c r="C428" s="13">
        <f>SUMIFS(heating_cooling_degree_days!$F:$F,heating_cooling_degree_days!$A:$A,HDD!$B428,heating_cooling_degree_days!$C:$C,C$4)</f>
        <v>405.2</v>
      </c>
      <c r="D428" s="13">
        <f>SUMIFS(heating_cooling_degree_days!$F:$F,heating_cooling_degree_days!$A:$A,HDD!$B428,heating_cooling_degree_days!$C:$C,D$4)</f>
        <v>807.1</v>
      </c>
      <c r="E428" s="13">
        <f>SUMIFS(heating_cooling_degree_days!$F:$F,heating_cooling_degree_days!$A:$A,HDD!$B428,heating_cooling_degree_days!$C:$C,E$4)</f>
        <v>663.1</v>
      </c>
      <c r="F428" s="18">
        <f>SUMIFS(Table_heating_cooling_pronvicial_averages[Average_HDD],Table_heating_cooling_pronvicial_averages[Date],HDD!$B428,Table_heating_cooling_pronvicial_averages[Region],HDD!F$8)</f>
        <v>733.10958710535078</v>
      </c>
      <c r="G428" s="13">
        <f>SUMIFS(heating_cooling_degree_days!$F:$F,heating_cooling_degree_days!$A:$A,HDD!$B428,heating_cooling_degree_days!$C:$C,G$4)</f>
        <v>840.5</v>
      </c>
      <c r="H428" s="13">
        <f>SUMIFS(heating_cooling_degree_days!$F:$F,heating_cooling_degree_days!$A:$A,HDD!$B428,heating_cooling_degree_days!$C:$C,H$4)</f>
        <v>848.2</v>
      </c>
      <c r="I428" s="18">
        <f>SUMIFS(Table_heating_cooling_pronvicial_averages[Average_HDD],Table_heating_cooling_pronvicial_averages[Date],HDD!$B428,Table_heating_cooling_pronvicial_averages[Region],HDD!I$8)</f>
        <v>844.77371701515972</v>
      </c>
      <c r="J428" s="13">
        <f>SUMIFS(heating_cooling_degree_days!$F:$F,heating_cooling_degree_days!$A:$A,HDD!$B428,heating_cooling_degree_days!$C:$C,J$4)</f>
        <v>823.8</v>
      </c>
      <c r="K428" s="13">
        <f>SUMIFS(heating_cooling_degree_days!$F:$F,heating_cooling_degree_days!$A:$A,HDD!$B428,heating_cooling_degree_days!$C:$C,K$4)</f>
        <v>696.4</v>
      </c>
      <c r="L428" s="13">
        <f>SUMIFS(heating_cooling_degree_days!$F:$F,heating_cooling_degree_days!$A:$A,HDD!$B428,heating_cooling_degree_days!$C:$C,L$4)</f>
        <v>557.29999999999995</v>
      </c>
      <c r="M428" s="18">
        <f>SUMIFS(Table_heating_cooling_pronvicial_averages[Average_HDD],Table_heating_cooling_pronvicial_averages[Date],HDD!$B428,Table_heating_cooling_pronvicial_averages[Region],HDD!M$8)</f>
        <v>577.1323090532602</v>
      </c>
      <c r="N428" s="13">
        <f>SUMIFS(heating_cooling_degree_days!$F:$F,heating_cooling_degree_days!$A:$A,HDD!$B428,heating_cooling_degree_days!$C:$C,N$4)</f>
        <v>664.7</v>
      </c>
      <c r="O428" s="13">
        <f>SUMIFS(heating_cooling_degree_days!$F:$F,heating_cooling_degree_days!$A:$A,HDD!$B428,heating_cooling_degree_days!$C:$C,O$4)</f>
        <v>595.79999999999995</v>
      </c>
      <c r="P428" s="13">
        <f>SUMIFS(heating_cooling_degree_days!$F:$F,heating_cooling_degree_days!$A:$A,HDD!$B428,heating_cooling_degree_days!$C:$C,P$4)</f>
        <v>542.79999999999995</v>
      </c>
      <c r="Q428" s="13">
        <f>SUMIFS(heating_cooling_degree_days!$F:$F,heating_cooling_degree_days!$A:$A,HDD!$B428,heating_cooling_degree_days!$C:$C,Q$4)</f>
        <v>582.1</v>
      </c>
      <c r="R428" s="13">
        <f>SUMIFS(heating_cooling_degree_days!$F:$F,heating_cooling_degree_days!$A:$A,HDD!$B428,heating_cooling_degree_days!$C:$C,R$4)</f>
        <v>552.1</v>
      </c>
      <c r="S428" s="40">
        <f>VLOOKUP(HDD!$B428,Table_heating_cooling_national_average[],3,FALSE)</f>
        <v>608.95971962748479</v>
      </c>
    </row>
    <row r="429" spans="1:19" x14ac:dyDescent="0.2">
      <c r="A429" s="4">
        <f t="shared" si="18"/>
        <v>2015</v>
      </c>
      <c r="B429" s="16">
        <v>42005</v>
      </c>
      <c r="C429" s="13">
        <f>SUMIFS(heating_cooling_degree_days!$F:$F,heating_cooling_degree_days!$A:$A,HDD!$B429,heating_cooling_degree_days!$C:$C,C$4)</f>
        <v>383.5</v>
      </c>
      <c r="D429" s="13">
        <f>SUMIFS(heating_cooling_degree_days!$F:$F,heating_cooling_degree_days!$A:$A,HDD!$B429,heating_cooling_degree_days!$C:$C,D$4)</f>
        <v>854.3</v>
      </c>
      <c r="E429" s="13">
        <f>SUMIFS(heating_cooling_degree_days!$F:$F,heating_cooling_degree_days!$A:$A,HDD!$B429,heating_cooling_degree_days!$C:$C,E$4)</f>
        <v>650.20000000000005</v>
      </c>
      <c r="F429" s="18">
        <f>SUMIFS(Table_heating_cooling_pronvicial_averages[Average_HDD],Table_heating_cooling_pronvicial_averages[Date],HDD!$B429,Table_heating_cooling_pronvicial_averages[Region],HDD!F$8)</f>
        <v>749.43490379353671</v>
      </c>
      <c r="G429" s="13">
        <f>SUMIFS(heating_cooling_degree_days!$F:$F,heating_cooling_degree_days!$A:$A,HDD!$B429,heating_cooling_degree_days!$C:$C,G$4)</f>
        <v>900.5</v>
      </c>
      <c r="H429" s="13">
        <f>SUMIFS(heating_cooling_degree_days!$F:$F,heating_cooling_degree_days!$A:$A,HDD!$B429,heating_cooling_degree_days!$C:$C,H$4)</f>
        <v>923.5</v>
      </c>
      <c r="I429" s="18">
        <f>SUMIFS(Table_heating_cooling_pronvicial_averages[Average_HDD],Table_heating_cooling_pronvicial_averages[Date],HDD!$B429,Table_heating_cooling_pronvicial_averages[Region],HDD!I$8)</f>
        <v>913.27958504098365</v>
      </c>
      <c r="J429" s="13">
        <f>SUMIFS(heating_cooling_degree_days!$F:$F,heating_cooling_degree_days!$A:$A,HDD!$B429,heating_cooling_degree_days!$C:$C,J$4)</f>
        <v>982.1</v>
      </c>
      <c r="K429" s="13">
        <f>SUMIFS(heating_cooling_degree_days!$F:$F,heating_cooling_degree_days!$A:$A,HDD!$B429,heating_cooling_degree_days!$C:$C,K$4)</f>
        <v>968.2</v>
      </c>
      <c r="L429" s="13">
        <f>SUMIFS(heating_cooling_degree_days!$F:$F,heating_cooling_degree_days!$A:$A,HDD!$B429,heating_cooling_degree_days!$C:$C,L$4)</f>
        <v>792.4</v>
      </c>
      <c r="M429" s="18">
        <f>SUMIFS(Table_heating_cooling_pronvicial_averages[Average_HDD],Table_heating_cooling_pronvicial_averages[Date],HDD!$B429,Table_heating_cooling_pronvicial_averages[Region],HDD!M$8)</f>
        <v>817.49187003871816</v>
      </c>
      <c r="N429" s="13">
        <f>SUMIFS(heating_cooling_degree_days!$F:$F,heating_cooling_degree_days!$A:$A,HDD!$B429,heating_cooling_degree_days!$C:$C,N$4)</f>
        <v>926.3</v>
      </c>
      <c r="O429" s="13">
        <f>SUMIFS(heating_cooling_degree_days!$F:$F,heating_cooling_degree_days!$A:$A,HDD!$B429,heating_cooling_degree_days!$C:$C,O$4)</f>
        <v>868.6</v>
      </c>
      <c r="P429" s="13">
        <f>SUMIFS(heating_cooling_degree_days!$F:$F,heating_cooling_degree_days!$A:$A,HDD!$B429,heating_cooling_degree_days!$C:$C,P$4)</f>
        <v>768.4</v>
      </c>
      <c r="Q429" s="13">
        <f>SUMIFS(heating_cooling_degree_days!$F:$F,heating_cooling_degree_days!$A:$A,HDD!$B429,heating_cooling_degree_days!$C:$C,Q$4)</f>
        <v>828.9</v>
      </c>
      <c r="R429" s="13">
        <f>SUMIFS(heating_cooling_degree_days!$F:$F,heating_cooling_degree_days!$A:$A,HDD!$B429,heating_cooling_degree_days!$C:$C,R$4)</f>
        <v>681.9</v>
      </c>
      <c r="S429" s="40">
        <f>VLOOKUP(HDD!$B429,Table_heating_cooling_national_average[],3,FALSE)</f>
        <v>783.13687196060914</v>
      </c>
    </row>
    <row r="430" spans="1:19" x14ac:dyDescent="0.2">
      <c r="A430" s="4">
        <f t="shared" si="18"/>
        <v>2015</v>
      </c>
      <c r="B430" s="16">
        <v>42036</v>
      </c>
      <c r="C430" s="13">
        <f>SUMIFS(heating_cooling_degree_days!$F:$F,heating_cooling_degree_days!$A:$A,HDD!$B430,heating_cooling_degree_days!$C:$C,C$4)</f>
        <v>296.39999999999998</v>
      </c>
      <c r="D430" s="13">
        <f>SUMIFS(heating_cooling_degree_days!$F:$F,heating_cooling_degree_days!$A:$A,HDD!$B430,heating_cooling_degree_days!$C:$C,D$4)</f>
        <v>797.2</v>
      </c>
      <c r="E430" s="13">
        <f>SUMIFS(heating_cooling_degree_days!$F:$F,heating_cooling_degree_days!$A:$A,HDD!$B430,heating_cooling_degree_days!$C:$C,E$4)</f>
        <v>633.6</v>
      </c>
      <c r="F430" s="18">
        <f>SUMIFS(Table_heating_cooling_pronvicial_averages[Average_HDD],Table_heating_cooling_pronvicial_averages[Date],HDD!$B430,Table_heating_cooling_pronvicial_averages[Region],HDD!F$8)</f>
        <v>713.14350936120832</v>
      </c>
      <c r="G430" s="13">
        <f>SUMIFS(heating_cooling_degree_days!$F:$F,heating_cooling_degree_days!$A:$A,HDD!$B430,heating_cooling_degree_days!$C:$C,G$4)</f>
        <v>968</v>
      </c>
      <c r="H430" s="13">
        <f>SUMIFS(heating_cooling_degree_days!$F:$F,heating_cooling_degree_days!$A:$A,HDD!$B430,heating_cooling_degree_days!$C:$C,H$4)</f>
        <v>991.7</v>
      </c>
      <c r="I430" s="18">
        <f>SUMIFS(Table_heating_cooling_pronvicial_averages[Average_HDD],Table_heating_cooling_pronvicial_averages[Date],HDD!$B430,Table_heating_cooling_pronvicial_averages[Region],HDD!I$8)</f>
        <v>981.1685289335353</v>
      </c>
      <c r="J430" s="13">
        <f>SUMIFS(heating_cooling_degree_days!$F:$F,heating_cooling_degree_days!$A:$A,HDD!$B430,heating_cooling_degree_days!$C:$C,J$4)</f>
        <v>1041</v>
      </c>
      <c r="K430" s="13">
        <f>SUMIFS(heating_cooling_degree_days!$F:$F,heating_cooling_degree_days!$A:$A,HDD!$B430,heating_cooling_degree_days!$C:$C,K$4)</f>
        <v>957.8</v>
      </c>
      <c r="L430" s="13">
        <f>SUMIFS(heating_cooling_degree_days!$F:$F,heating_cooling_degree_days!$A:$A,HDD!$B430,heating_cooling_degree_days!$C:$C,L$4)</f>
        <v>856.8</v>
      </c>
      <c r="M430" s="18">
        <f>SUMIFS(Table_heating_cooling_pronvicial_averages[Average_HDD],Table_heating_cooling_pronvicial_averages[Date],HDD!$B430,Table_heating_cooling_pronvicial_averages[Region],HDD!M$8)</f>
        <v>871.21569325318853</v>
      </c>
      <c r="N430" s="13">
        <f>SUMIFS(heating_cooling_degree_days!$F:$F,heating_cooling_degree_days!$A:$A,HDD!$B430,heating_cooling_degree_days!$C:$C,N$4)</f>
        <v>929.3</v>
      </c>
      <c r="O430" s="13">
        <f>SUMIFS(heating_cooling_degree_days!$F:$F,heating_cooling_degree_days!$A:$A,HDD!$B430,heating_cooling_degree_days!$C:$C,O$4)</f>
        <v>890.9</v>
      </c>
      <c r="P430" s="13">
        <f>SUMIFS(heating_cooling_degree_days!$F:$F,heating_cooling_degree_days!$A:$A,HDD!$B430,heating_cooling_degree_days!$C:$C,P$4)</f>
        <v>782.7</v>
      </c>
      <c r="Q430" s="13">
        <f>SUMIFS(heating_cooling_degree_days!$F:$F,heating_cooling_degree_days!$A:$A,HDD!$B430,heating_cooling_degree_days!$C:$C,Q$4)</f>
        <v>858</v>
      </c>
      <c r="R430" s="13">
        <f>SUMIFS(heating_cooling_degree_days!$F:$F,heating_cooling_degree_days!$A:$A,HDD!$B430,heating_cooling_degree_days!$C:$C,R$4)</f>
        <v>635</v>
      </c>
      <c r="S430" s="40">
        <f>VLOOKUP(HDD!$B430,Table_heating_cooling_national_average[],3,FALSE)</f>
        <v>793.15408280798727</v>
      </c>
    </row>
    <row r="431" spans="1:19" x14ac:dyDescent="0.2">
      <c r="A431" s="4">
        <f t="shared" si="18"/>
        <v>2015</v>
      </c>
      <c r="B431" s="16">
        <v>42064</v>
      </c>
      <c r="C431" s="13">
        <f>SUMIFS(heating_cooling_degree_days!$F:$F,heating_cooling_degree_days!$A:$A,HDD!$B431,heating_cooling_degree_days!$C:$C,C$4)</f>
        <v>296.2</v>
      </c>
      <c r="D431" s="13">
        <f>SUMIFS(heating_cooling_degree_days!$F:$F,heating_cooling_degree_days!$A:$A,HDD!$B431,heating_cooling_degree_days!$C:$C,D$4)</f>
        <v>586.4</v>
      </c>
      <c r="E431" s="13">
        <f>SUMIFS(heating_cooling_degree_days!$F:$F,heating_cooling_degree_days!$A:$A,HDD!$B431,heating_cooling_degree_days!$C:$C,E$4)</f>
        <v>466.3</v>
      </c>
      <c r="F431" s="18">
        <f>SUMIFS(Table_heating_cooling_pronvicial_averages[Average_HDD],Table_heating_cooling_pronvicial_averages[Date],HDD!$B431,Table_heating_cooling_pronvicial_averages[Region],HDD!F$8)</f>
        <v>524.69349311907774</v>
      </c>
      <c r="G431" s="13">
        <f>SUMIFS(heating_cooling_degree_days!$F:$F,heating_cooling_degree_days!$A:$A,HDD!$B431,heating_cooling_degree_days!$C:$C,G$4)</f>
        <v>621.29999999999995</v>
      </c>
      <c r="H431" s="13">
        <f>SUMIFS(heating_cooling_degree_days!$F:$F,heating_cooling_degree_days!$A:$A,HDD!$B431,heating_cooling_degree_days!$C:$C,H$4)</f>
        <v>631.79999999999995</v>
      </c>
      <c r="I431" s="18">
        <f>SUMIFS(Table_heating_cooling_pronvicial_averages[Average_HDD],Table_heating_cooling_pronvicial_averages[Date],HDD!$B431,Table_heating_cooling_pronvicial_averages[Region],HDD!I$8)</f>
        <v>627.13415838827507</v>
      </c>
      <c r="J431" s="13">
        <f>SUMIFS(heating_cooling_degree_days!$F:$F,heating_cooling_degree_days!$A:$A,HDD!$B431,heating_cooling_degree_days!$C:$C,J$4)</f>
        <v>651.4</v>
      </c>
      <c r="K431" s="13">
        <f>SUMIFS(heating_cooling_degree_days!$F:$F,heating_cooling_degree_days!$A:$A,HDD!$B431,heating_cooling_degree_days!$C:$C,K$4)</f>
        <v>718.6</v>
      </c>
      <c r="L431" s="13">
        <f>SUMIFS(heating_cooling_degree_days!$F:$F,heating_cooling_degree_days!$A:$A,HDD!$B431,heating_cooling_degree_days!$C:$C,L$4)</f>
        <v>615.5</v>
      </c>
      <c r="M431" s="18">
        <f>SUMIFS(Table_heating_cooling_pronvicial_averages[Average_HDD],Table_heating_cooling_pronvicial_averages[Date],HDD!$B431,Table_heating_cooling_pronvicial_averages[Region],HDD!M$8)</f>
        <v>630.2154254891459</v>
      </c>
      <c r="N431" s="13">
        <f>SUMIFS(heating_cooling_degree_days!$F:$F,heating_cooling_degree_days!$A:$A,HDD!$B431,heating_cooling_degree_days!$C:$C,N$4)</f>
        <v>706.5</v>
      </c>
      <c r="O431" s="13">
        <f>SUMIFS(heating_cooling_degree_days!$F:$F,heating_cooling_degree_days!$A:$A,HDD!$B431,heating_cooling_degree_days!$C:$C,O$4)</f>
        <v>742.9</v>
      </c>
      <c r="P431" s="13">
        <f>SUMIFS(heating_cooling_degree_days!$F:$F,heating_cooling_degree_days!$A:$A,HDD!$B431,heating_cooling_degree_days!$C:$C,P$4)</f>
        <v>704.5</v>
      </c>
      <c r="Q431" s="13">
        <f>SUMIFS(heating_cooling_degree_days!$F:$F,heating_cooling_degree_days!$A:$A,HDD!$B431,heating_cooling_degree_days!$C:$C,Q$4)</f>
        <v>742.9</v>
      </c>
      <c r="R431" s="13">
        <f>SUMIFS(heating_cooling_degree_days!$F:$F,heating_cooling_degree_days!$A:$A,HDD!$B431,heating_cooling_degree_days!$C:$C,R$4)</f>
        <v>705.6</v>
      </c>
      <c r="S431" s="40">
        <f>VLOOKUP(HDD!$B431,Table_heating_cooling_national_average[],3,FALSE)</f>
        <v>597.22424548852052</v>
      </c>
    </row>
    <row r="432" spans="1:19" x14ac:dyDescent="0.2">
      <c r="A432" s="4">
        <f t="shared" si="18"/>
        <v>2015</v>
      </c>
      <c r="B432" s="16">
        <v>42095</v>
      </c>
      <c r="C432" s="13">
        <f>SUMIFS(heating_cooling_degree_days!$F:$F,heating_cooling_degree_days!$A:$A,HDD!$B432,heating_cooling_degree_days!$C:$C,C$4)</f>
        <v>263.89999999999998</v>
      </c>
      <c r="D432" s="13">
        <f>SUMIFS(heating_cooling_degree_days!$F:$F,heating_cooling_degree_days!$A:$A,HDD!$B432,heating_cooling_degree_days!$C:$C,D$4)</f>
        <v>416.4</v>
      </c>
      <c r="E432" s="13">
        <f>SUMIFS(heating_cooling_degree_days!$F:$F,heating_cooling_degree_days!$A:$A,HDD!$B432,heating_cooling_degree_days!$C:$C,E$4)</f>
        <v>354.9</v>
      </c>
      <c r="F432" s="18">
        <f>SUMIFS(Table_heating_cooling_pronvicial_averages[Average_HDD],Table_heating_cooling_pronvicial_averages[Date],HDD!$B432,Table_heating_cooling_pronvicial_averages[Region],HDD!F$8)</f>
        <v>384.8017471009432</v>
      </c>
      <c r="G432" s="13">
        <f>SUMIFS(heating_cooling_degree_days!$F:$F,heating_cooling_degree_days!$A:$A,HDD!$B432,heating_cooling_degree_days!$C:$C,G$4)</f>
        <v>372.6</v>
      </c>
      <c r="H432" s="13">
        <f>SUMIFS(heating_cooling_degree_days!$F:$F,heating_cooling_degree_days!$A:$A,HDD!$B432,heating_cooling_degree_days!$C:$C,H$4)</f>
        <v>372.4</v>
      </c>
      <c r="I432" s="18">
        <f>SUMIFS(Table_heating_cooling_pronvicial_averages[Average_HDD],Table_heating_cooling_pronvicial_averages[Date],HDD!$B432,Table_heating_cooling_pronvicial_averages[Region],HDD!I$8)</f>
        <v>372.48887317355667</v>
      </c>
      <c r="J432" s="13">
        <f>SUMIFS(heating_cooling_degree_days!$F:$F,heating_cooling_degree_days!$A:$A,HDD!$B432,heating_cooling_degree_days!$C:$C,J$4)</f>
        <v>378.9</v>
      </c>
      <c r="K432" s="13">
        <f>SUMIFS(heating_cooling_degree_days!$F:$F,heating_cooling_degree_days!$A:$A,HDD!$B432,heating_cooling_degree_days!$C:$C,K$4)</f>
        <v>352.6</v>
      </c>
      <c r="L432" s="13">
        <f>SUMIFS(heating_cooling_degree_days!$F:$F,heating_cooling_degree_days!$A:$A,HDD!$B432,heating_cooling_degree_days!$C:$C,L$4)</f>
        <v>313.7</v>
      </c>
      <c r="M432" s="18">
        <f>SUMIFS(Table_heating_cooling_pronvicial_averages[Average_HDD],Table_heating_cooling_pronvicial_averages[Date],HDD!$B432,Table_heating_cooling_pronvicial_averages[Region],HDD!M$8)</f>
        <v>319.25218284702009</v>
      </c>
      <c r="N432" s="13">
        <f>SUMIFS(heating_cooling_degree_days!$F:$F,heating_cooling_degree_days!$A:$A,HDD!$B432,heating_cooling_degree_days!$C:$C,N$4)</f>
        <v>351.6</v>
      </c>
      <c r="O432" s="13">
        <f>SUMIFS(heating_cooling_degree_days!$F:$F,heating_cooling_degree_days!$A:$A,HDD!$B432,heating_cooling_degree_days!$C:$C,O$4)</f>
        <v>489.2</v>
      </c>
      <c r="P432" s="13">
        <f>SUMIFS(heating_cooling_degree_days!$F:$F,heating_cooling_degree_days!$A:$A,HDD!$B432,heating_cooling_degree_days!$C:$C,P$4)</f>
        <v>481.4</v>
      </c>
      <c r="Q432" s="13">
        <f>SUMIFS(heating_cooling_degree_days!$F:$F,heating_cooling_degree_days!$A:$A,HDD!$B432,heating_cooling_degree_days!$C:$C,Q$4)</f>
        <v>536.6</v>
      </c>
      <c r="R432" s="13">
        <f>SUMIFS(heating_cooling_degree_days!$F:$F,heating_cooling_degree_days!$A:$A,HDD!$B432,heating_cooling_degree_days!$C:$C,R$4)</f>
        <v>553.1</v>
      </c>
      <c r="S432" s="40">
        <f>VLOOKUP(HDD!$B432,Table_heating_cooling_national_average[],3,FALSE)</f>
        <v>342.97679134505472</v>
      </c>
    </row>
    <row r="433" spans="1:19" x14ac:dyDescent="0.2">
      <c r="A433" s="4">
        <f t="shared" si="18"/>
        <v>2015</v>
      </c>
      <c r="B433" s="16">
        <v>42125</v>
      </c>
      <c r="C433" s="13">
        <f>SUMIFS(heating_cooling_degree_days!$F:$F,heating_cooling_degree_days!$A:$A,HDD!$B433,heating_cooling_degree_days!$C:$C,C$4)</f>
        <v>103.6</v>
      </c>
      <c r="D433" s="13">
        <f>SUMIFS(heating_cooling_degree_days!$F:$F,heating_cooling_degree_days!$A:$A,HDD!$B433,heating_cooling_degree_days!$C:$C,D$4)</f>
        <v>265.8</v>
      </c>
      <c r="E433" s="13">
        <f>SUMIFS(heating_cooling_degree_days!$F:$F,heating_cooling_degree_days!$A:$A,HDD!$B433,heating_cooling_degree_days!$C:$C,E$4)</f>
        <v>245.6</v>
      </c>
      <c r="F433" s="18">
        <f>SUMIFS(Table_heating_cooling_pronvicial_averages[Average_HDD],Table_heating_cooling_pronvicial_averages[Date],HDD!$B433,Table_heating_cooling_pronvicial_averages[Region],HDD!F$8)</f>
        <v>255.42138685266752</v>
      </c>
      <c r="G433" s="13">
        <f>SUMIFS(heating_cooling_degree_days!$F:$F,heating_cooling_degree_days!$A:$A,HDD!$B433,heating_cooling_degree_days!$C:$C,G$4)</f>
        <v>229.8</v>
      </c>
      <c r="H433" s="13">
        <f>SUMIFS(heating_cooling_degree_days!$F:$F,heating_cooling_degree_days!$A:$A,HDD!$B433,heating_cooling_degree_days!$C:$C,H$4)</f>
        <v>236.7</v>
      </c>
      <c r="I433" s="18">
        <f>SUMIFS(Table_heating_cooling_pronvicial_averages[Average_HDD],Table_heating_cooling_pronvicial_averages[Date],HDD!$B433,Table_heating_cooling_pronvicial_averages[Region],HDD!I$8)</f>
        <v>233.63387551229508</v>
      </c>
      <c r="J433" s="13">
        <f>SUMIFS(heating_cooling_degree_days!$F:$F,heating_cooling_degree_days!$A:$A,HDD!$B433,heating_cooling_degree_days!$C:$C,J$4)</f>
        <v>225.8</v>
      </c>
      <c r="K433" s="13">
        <f>SUMIFS(heating_cooling_degree_days!$F:$F,heating_cooling_degree_days!$A:$A,HDD!$B433,heating_cooling_degree_days!$C:$C,K$4)</f>
        <v>94.2</v>
      </c>
      <c r="L433" s="13">
        <f>SUMIFS(heating_cooling_degree_days!$F:$F,heating_cooling_degree_days!$A:$A,HDD!$B433,heating_cooling_degree_days!$C:$C,L$4)</f>
        <v>89.3</v>
      </c>
      <c r="M433" s="18">
        <f>SUMIFS(Table_heating_cooling_pronvicial_averages[Average_HDD],Table_heating_cooling_pronvicial_averages[Date],HDD!$B433,Table_heating_cooling_pronvicial_averages[Region],HDD!M$8)</f>
        <v>89.999375217233904</v>
      </c>
      <c r="N433" s="13">
        <f>SUMIFS(heating_cooling_degree_days!$F:$F,heating_cooling_degree_days!$A:$A,HDD!$B433,heating_cooling_degree_days!$C:$C,N$4)</f>
        <v>73</v>
      </c>
      <c r="O433" s="13">
        <f>SUMIFS(heating_cooling_degree_days!$F:$F,heating_cooling_degree_days!$A:$A,HDD!$B433,heating_cooling_degree_days!$C:$C,O$4)</f>
        <v>268.8</v>
      </c>
      <c r="P433" s="13">
        <f>SUMIFS(heating_cooling_degree_days!$F:$F,heating_cooling_degree_days!$A:$A,HDD!$B433,heating_cooling_degree_days!$C:$C,P$4)</f>
        <v>204.1</v>
      </c>
      <c r="Q433" s="13">
        <f>SUMIFS(heating_cooling_degree_days!$F:$F,heating_cooling_degree_days!$A:$A,HDD!$B433,heating_cooling_degree_days!$C:$C,Q$4)</f>
        <v>232.8</v>
      </c>
      <c r="R433" s="13">
        <f>SUMIFS(heating_cooling_degree_days!$F:$F,heating_cooling_degree_days!$A:$A,HDD!$B433,heating_cooling_degree_days!$C:$C,R$4)</f>
        <v>335.4</v>
      </c>
      <c r="S433" s="40">
        <f>VLOOKUP(HDD!$B433,Table_heating_cooling_national_average[],3,FALSE)</f>
        <v>127.68020333122888</v>
      </c>
    </row>
    <row r="434" spans="1:19" x14ac:dyDescent="0.2">
      <c r="A434" s="4">
        <f t="shared" si="18"/>
        <v>2015</v>
      </c>
      <c r="B434" s="16">
        <v>42156</v>
      </c>
      <c r="C434" s="13">
        <f>SUMIFS(heating_cooling_degree_days!$F:$F,heating_cooling_degree_days!$A:$A,HDD!$B434,heating_cooling_degree_days!$C:$C,C$4)</f>
        <v>27.6</v>
      </c>
      <c r="D434" s="13">
        <f>SUMIFS(heating_cooling_degree_days!$F:$F,heating_cooling_degree_days!$A:$A,HDD!$B434,heating_cooling_degree_days!$C:$C,D$4)</f>
        <v>97</v>
      </c>
      <c r="E434" s="13">
        <f>SUMIFS(heating_cooling_degree_days!$F:$F,heating_cooling_degree_days!$A:$A,HDD!$B434,heating_cooling_degree_days!$C:$C,E$4)</f>
        <v>88.6</v>
      </c>
      <c r="F434" s="18">
        <f>SUMIFS(Table_heating_cooling_pronvicial_averages[Average_HDD],Table_heating_cooling_pronvicial_averages[Date],HDD!$B434,Table_heating_cooling_pronvicial_averages[Region],HDD!F$8)</f>
        <v>92.684141067445907</v>
      </c>
      <c r="G434" s="13">
        <f>SUMIFS(heating_cooling_degree_days!$F:$F,heating_cooling_degree_days!$A:$A,HDD!$B434,heating_cooling_degree_days!$C:$C,G$4)</f>
        <v>52.1</v>
      </c>
      <c r="H434" s="13">
        <f>SUMIFS(heating_cooling_degree_days!$F:$F,heating_cooling_degree_days!$A:$A,HDD!$B434,heating_cooling_degree_days!$C:$C,H$4)</f>
        <v>56.6</v>
      </c>
      <c r="I434" s="18">
        <f>SUMIFS(Table_heating_cooling_pronvicial_averages[Average_HDD],Table_heating_cooling_pronvicial_averages[Date],HDD!$B434,Table_heating_cooling_pronvicial_averages[Region],HDD!I$8)</f>
        <v>54.600353594975061</v>
      </c>
      <c r="J434" s="13">
        <f>SUMIFS(heating_cooling_degree_days!$F:$F,heating_cooling_degree_days!$A:$A,HDD!$B434,heating_cooling_degree_days!$C:$C,J$4)</f>
        <v>35.299999999999997</v>
      </c>
      <c r="K434" s="13">
        <f>SUMIFS(heating_cooling_degree_days!$F:$F,heating_cooling_degree_days!$A:$A,HDD!$B434,heating_cooling_degree_days!$C:$C,K$4)</f>
        <v>45.2</v>
      </c>
      <c r="L434" s="13">
        <f>SUMIFS(heating_cooling_degree_days!$F:$F,heating_cooling_degree_days!$A:$A,HDD!$B434,heating_cooling_degree_days!$C:$C,L$4)</f>
        <v>33.799999999999997</v>
      </c>
      <c r="M434" s="18">
        <f>SUMIFS(Table_heating_cooling_pronvicial_averages[Average_HDD],Table_heating_cooling_pronvicial_averages[Date],HDD!$B434,Table_heating_cooling_pronvicial_averages[Region],HDD!M$8)</f>
        <v>35.427117852340082</v>
      </c>
      <c r="N434" s="13">
        <f>SUMIFS(heating_cooling_degree_days!$F:$F,heating_cooling_degree_days!$A:$A,HDD!$B434,heating_cooling_degree_days!$C:$C,N$4)</f>
        <v>40.1</v>
      </c>
      <c r="O434" s="13">
        <f>SUMIFS(heating_cooling_degree_days!$F:$F,heating_cooling_degree_days!$A:$A,HDD!$B434,heating_cooling_degree_days!$C:$C,O$4)</f>
        <v>159.1</v>
      </c>
      <c r="P434" s="13">
        <f>SUMIFS(heating_cooling_degree_days!$F:$F,heating_cooling_degree_days!$A:$A,HDD!$B434,heating_cooling_degree_days!$C:$C,P$4)</f>
        <v>143.6</v>
      </c>
      <c r="Q434" s="13">
        <f>SUMIFS(heating_cooling_degree_days!$F:$F,heating_cooling_degree_days!$A:$A,HDD!$B434,heating_cooling_degree_days!$C:$C,Q$4)</f>
        <v>163.4</v>
      </c>
      <c r="R434" s="13">
        <f>SUMIFS(heating_cooling_degree_days!$F:$F,heating_cooling_degree_days!$A:$A,HDD!$B434,heating_cooling_degree_days!$C:$C,R$4)</f>
        <v>251.3</v>
      </c>
      <c r="S434" s="40">
        <f>VLOOKUP(HDD!$B434,Table_heating_cooling_national_average[],3,FALSE)</f>
        <v>51.926022036255809</v>
      </c>
    </row>
    <row r="435" spans="1:19" x14ac:dyDescent="0.2">
      <c r="A435" s="4">
        <f t="shared" si="18"/>
        <v>2015</v>
      </c>
      <c r="B435" s="16">
        <v>42186</v>
      </c>
      <c r="C435" s="13">
        <f>SUMIFS(heating_cooling_degree_days!$F:$F,heating_cooling_degree_days!$A:$A,HDD!$B435,heating_cooling_degree_days!$C:$C,C$4)</f>
        <v>5.5</v>
      </c>
      <c r="D435" s="13">
        <f>SUMIFS(heating_cooling_degree_days!$F:$F,heating_cooling_degree_days!$A:$A,HDD!$B435,heating_cooling_degree_days!$C:$C,D$4)</f>
        <v>53.7</v>
      </c>
      <c r="E435" s="13">
        <f>SUMIFS(heating_cooling_degree_days!$F:$F,heating_cooling_degree_days!$A:$A,HDD!$B435,heating_cooling_degree_days!$C:$C,E$4)</f>
        <v>31.7</v>
      </c>
      <c r="F435" s="18">
        <f>SUMIFS(Table_heating_cooling_pronvicial_averages[Average_HDD],Table_heating_cooling_pronvicial_averages[Date],HDD!$B435,Table_heating_cooling_pronvicial_averages[Region],HDD!F$8)</f>
        <v>42.396559938548791</v>
      </c>
      <c r="G435" s="13">
        <f>SUMIFS(heating_cooling_degree_days!$F:$F,heating_cooling_degree_days!$A:$A,HDD!$B435,heating_cooling_degree_days!$C:$C,G$4)</f>
        <v>19.7</v>
      </c>
      <c r="H435" s="13">
        <f>SUMIFS(heating_cooling_degree_days!$F:$F,heating_cooling_degree_days!$A:$A,HDD!$B435,heating_cooling_degree_days!$C:$C,H$4)</f>
        <v>25</v>
      </c>
      <c r="I435" s="18">
        <f>SUMIFS(Table_heating_cooling_pronvicial_averages[Average_HDD],Table_heating_cooling_pronvicial_averages[Date],HDD!$B435,Table_heating_cooling_pronvicial_averages[Region],HDD!I$8)</f>
        <v>22.644860900748395</v>
      </c>
      <c r="J435" s="13">
        <f>SUMIFS(heating_cooling_degree_days!$F:$F,heating_cooling_degree_days!$A:$A,HDD!$B435,heating_cooling_degree_days!$C:$C,J$4)</f>
        <v>16</v>
      </c>
      <c r="K435" s="13">
        <f>SUMIFS(heating_cooling_degree_days!$F:$F,heating_cooling_degree_days!$A:$A,HDD!$B435,heating_cooling_degree_days!$C:$C,K$4)</f>
        <v>6.6</v>
      </c>
      <c r="L435" s="13">
        <f>SUMIFS(heating_cooling_degree_days!$F:$F,heating_cooling_degree_days!$A:$A,HDD!$B435,heating_cooling_degree_days!$C:$C,L$4)</f>
        <v>4</v>
      </c>
      <c r="M435" s="18">
        <f>SUMIFS(Table_heating_cooling_pronvicial_averages[Average_HDD],Table_heating_cooling_pronvicial_averages[Date],HDD!$B435,Table_heating_cooling_pronvicial_averages[Region],HDD!M$8)</f>
        <v>4.3710970540424761</v>
      </c>
      <c r="N435" s="13">
        <f>SUMIFS(heating_cooling_degree_days!$F:$F,heating_cooling_degree_days!$A:$A,HDD!$B435,heating_cooling_degree_days!$C:$C,N$4)</f>
        <v>1.1000000000000001</v>
      </c>
      <c r="O435" s="13">
        <f>SUMIFS(heating_cooling_degree_days!$F:$F,heating_cooling_degree_days!$A:$A,HDD!$B435,heating_cooling_degree_days!$C:$C,O$4)</f>
        <v>43.8</v>
      </c>
      <c r="P435" s="13">
        <f>SUMIFS(heating_cooling_degree_days!$F:$F,heating_cooling_degree_days!$A:$A,HDD!$B435,heating_cooling_degree_days!$C:$C,P$4)</f>
        <v>15.2</v>
      </c>
      <c r="Q435" s="13">
        <f>SUMIFS(heating_cooling_degree_days!$F:$F,heating_cooling_degree_days!$A:$A,HDD!$B435,heating_cooling_degree_days!$C:$C,Q$4)</f>
        <v>28</v>
      </c>
      <c r="R435" s="13">
        <f>SUMIFS(heating_cooling_degree_days!$F:$F,heating_cooling_degree_days!$A:$A,HDD!$B435,heating_cooling_degree_days!$C:$C,R$4)</f>
        <v>181.4</v>
      </c>
      <c r="S435" s="40">
        <f>VLOOKUP(HDD!$B435,Table_heating_cooling_national_average[],3,FALSE)</f>
        <v>13.04698039662439</v>
      </c>
    </row>
    <row r="436" spans="1:19" x14ac:dyDescent="0.2">
      <c r="A436" s="4">
        <f t="shared" si="18"/>
        <v>2015</v>
      </c>
      <c r="B436" s="16">
        <v>42217</v>
      </c>
      <c r="C436" s="13">
        <f>SUMIFS(heating_cooling_degree_days!$F:$F,heating_cooling_degree_days!$A:$A,HDD!$B436,heating_cooling_degree_days!$C:$C,C$4)</f>
        <v>12.4</v>
      </c>
      <c r="D436" s="13">
        <f>SUMIFS(heating_cooling_degree_days!$F:$F,heating_cooling_degree_days!$A:$A,HDD!$B436,heating_cooling_degree_days!$C:$C,D$4)</f>
        <v>102.1</v>
      </c>
      <c r="E436" s="13">
        <f>SUMIFS(heating_cooling_degree_days!$F:$F,heating_cooling_degree_days!$A:$A,HDD!$B436,heating_cooling_degree_days!$C:$C,E$4)</f>
        <v>61.8</v>
      </c>
      <c r="F436" s="18">
        <f>SUMIFS(Table_heating_cooling_pronvicial_averages[Average_HDD],Table_heating_cooling_pronvicial_averages[Date],HDD!$B436,Table_heating_cooling_pronvicial_averages[Region],HDD!F$8)</f>
        <v>81.394152978341637</v>
      </c>
      <c r="G436" s="13">
        <f>SUMIFS(heating_cooling_degree_days!$F:$F,heating_cooling_degree_days!$A:$A,HDD!$B436,heating_cooling_degree_days!$C:$C,G$4)</f>
        <v>53.1</v>
      </c>
      <c r="H436" s="13">
        <f>SUMIFS(heating_cooling_degree_days!$F:$F,heating_cooling_degree_days!$A:$A,HDD!$B436,heating_cooling_degree_days!$C:$C,H$4)</f>
        <v>56.6</v>
      </c>
      <c r="I436" s="18">
        <f>SUMIFS(Table_heating_cooling_pronvicial_averages[Average_HDD],Table_heating_cooling_pronvicial_averages[Date],HDD!$B436,Table_heating_cooling_pronvicial_averages[Region],HDD!I$8)</f>
        <v>55.04471946275838</v>
      </c>
      <c r="J436" s="13">
        <f>SUMIFS(heating_cooling_degree_days!$F:$F,heating_cooling_degree_days!$A:$A,HDD!$B436,heating_cooling_degree_days!$C:$C,J$4)</f>
        <v>40.700000000000003</v>
      </c>
      <c r="K436" s="13">
        <f>SUMIFS(heating_cooling_degree_days!$F:$F,heating_cooling_degree_days!$A:$A,HDD!$B436,heating_cooling_degree_days!$C:$C,K$4)</f>
        <v>5.6</v>
      </c>
      <c r="L436" s="13">
        <f>SUMIFS(heating_cooling_degree_days!$F:$F,heating_cooling_degree_days!$A:$A,HDD!$B436,heating_cooling_degree_days!$C:$C,L$4)</f>
        <v>4.4000000000000004</v>
      </c>
      <c r="M436" s="18">
        <f>SUMIFS(Table_heating_cooling_pronvicial_averages[Average_HDD],Table_heating_cooling_pronvicial_averages[Date],HDD!$B436,Table_heating_cooling_pronvicial_averages[Region],HDD!M$8)</f>
        <v>4.5712755634042193</v>
      </c>
      <c r="N436" s="13">
        <f>SUMIFS(heating_cooling_degree_days!$F:$F,heating_cooling_degree_days!$A:$A,HDD!$B436,heating_cooling_degree_days!$C:$C,N$4)</f>
        <v>0.9</v>
      </c>
      <c r="O436" s="13">
        <f>SUMIFS(heating_cooling_degree_days!$F:$F,heating_cooling_degree_days!$A:$A,HDD!$B436,heating_cooling_degree_days!$C:$C,O$4)</f>
        <v>16</v>
      </c>
      <c r="P436" s="13">
        <f>SUMIFS(heating_cooling_degree_days!$F:$F,heating_cooling_degree_days!$A:$A,HDD!$B436,heating_cooling_degree_days!$C:$C,P$4)</f>
        <v>2.7</v>
      </c>
      <c r="Q436" s="13">
        <f>SUMIFS(heating_cooling_degree_days!$F:$F,heating_cooling_degree_days!$A:$A,HDD!$B436,heating_cooling_degree_days!$C:$C,Q$4)</f>
        <v>3.3</v>
      </c>
      <c r="R436" s="13">
        <f>SUMIFS(heating_cooling_degree_days!$F:$F,heating_cooling_degree_days!$A:$A,HDD!$B436,heating_cooling_degree_days!$C:$C,R$4)</f>
        <v>39.799999999999997</v>
      </c>
      <c r="S436" s="40">
        <f>VLOOKUP(HDD!$B436,Table_heating_cooling_national_average[],3,FALSE)</f>
        <v>17.340261244454656</v>
      </c>
    </row>
    <row r="437" spans="1:19" x14ac:dyDescent="0.2">
      <c r="A437" s="4">
        <f t="shared" si="18"/>
        <v>2015</v>
      </c>
      <c r="B437" s="16">
        <v>42248</v>
      </c>
      <c r="C437" s="13">
        <f>SUMIFS(heating_cooling_degree_days!$F:$F,heating_cooling_degree_days!$A:$A,HDD!$B437,heating_cooling_degree_days!$C:$C,C$4)</f>
        <v>119</v>
      </c>
      <c r="D437" s="13">
        <f>SUMIFS(heating_cooling_degree_days!$F:$F,heating_cooling_degree_days!$A:$A,HDD!$B437,heating_cooling_degree_days!$C:$C,D$4)</f>
        <v>258.3</v>
      </c>
      <c r="E437" s="13">
        <f>SUMIFS(heating_cooling_degree_days!$F:$F,heating_cooling_degree_days!$A:$A,HDD!$B437,heating_cooling_degree_days!$C:$C,E$4)</f>
        <v>221.5</v>
      </c>
      <c r="F437" s="18">
        <f>SUMIFS(Table_heating_cooling_pronvicial_averages[Average_HDD],Table_heating_cooling_pronvicial_averages[Date],HDD!$B437,Table_heating_cooling_pronvicial_averages[Region],HDD!F$8)</f>
        <v>239.39242753357252</v>
      </c>
      <c r="G437" s="13">
        <f>SUMIFS(heating_cooling_degree_days!$F:$F,heating_cooling_degree_days!$A:$A,HDD!$B437,heating_cooling_degree_days!$C:$C,G$4)</f>
        <v>175</v>
      </c>
      <c r="H437" s="13">
        <f>SUMIFS(heating_cooling_degree_days!$F:$F,heating_cooling_degree_days!$A:$A,HDD!$B437,heating_cooling_degree_days!$C:$C,H$4)</f>
        <v>177.4</v>
      </c>
      <c r="I437" s="18">
        <f>SUMIFS(Table_heating_cooling_pronvicial_averages[Average_HDD],Table_heating_cooling_pronvicial_averages[Date],HDD!$B437,Table_heating_cooling_pronvicial_averages[Region],HDD!I$8)</f>
        <v>176.33352191732001</v>
      </c>
      <c r="J437" s="13">
        <f>SUMIFS(heating_cooling_degree_days!$F:$F,heating_cooling_degree_days!$A:$A,HDD!$B437,heating_cooling_degree_days!$C:$C,J$4)</f>
        <v>99</v>
      </c>
      <c r="K437" s="13">
        <f>SUMIFS(heating_cooling_degree_days!$F:$F,heating_cooling_degree_days!$A:$A,HDD!$B437,heating_cooling_degree_days!$C:$C,K$4)</f>
        <v>48.4</v>
      </c>
      <c r="L437" s="13">
        <f>SUMIFS(heating_cooling_degree_days!$F:$F,heating_cooling_degree_days!$A:$A,HDD!$B437,heating_cooling_degree_days!$C:$C,L$4)</f>
        <v>31.1</v>
      </c>
      <c r="M437" s="18">
        <f>SUMIFS(Table_heating_cooling_pronvicial_averages[Average_HDD],Table_heating_cooling_pronvicial_averages[Date],HDD!$B437,Table_heating_cooling_pronvicial_averages[Region],HDD!M$8)</f>
        <v>33.569222705744167</v>
      </c>
      <c r="N437" s="13">
        <f>SUMIFS(heating_cooling_degree_days!$F:$F,heating_cooling_degree_days!$A:$A,HDD!$B437,heating_cooling_degree_days!$C:$C,N$4)</f>
        <v>39.5</v>
      </c>
      <c r="O437" s="13">
        <f>SUMIFS(heating_cooling_degree_days!$F:$F,heating_cooling_degree_days!$A:$A,HDD!$B437,heating_cooling_degree_days!$C:$C,O$4)</f>
        <v>95.5</v>
      </c>
      <c r="P437" s="13">
        <f>SUMIFS(heating_cooling_degree_days!$F:$F,heating_cooling_degree_days!$A:$A,HDD!$B437,heating_cooling_degree_days!$C:$C,P$4)</f>
        <v>60.4</v>
      </c>
      <c r="Q437" s="13">
        <f>SUMIFS(heating_cooling_degree_days!$F:$F,heating_cooling_degree_days!$A:$A,HDD!$B437,heating_cooling_degree_days!$C:$C,Q$4)</f>
        <v>72.5</v>
      </c>
      <c r="R437" s="13">
        <f>SUMIFS(heating_cooling_degree_days!$F:$F,heating_cooling_degree_days!$A:$A,HDD!$B437,heating_cooling_degree_days!$C:$C,R$4)</f>
        <v>156.1</v>
      </c>
      <c r="S437" s="40">
        <f>VLOOKUP(HDD!$B437,Table_heating_cooling_national_average[],3,FALSE)</f>
        <v>81.247727091125057</v>
      </c>
    </row>
    <row r="438" spans="1:19" x14ac:dyDescent="0.2">
      <c r="A438" s="4">
        <f t="shared" si="18"/>
        <v>2015</v>
      </c>
      <c r="B438" s="16">
        <v>42278</v>
      </c>
      <c r="C438" s="13">
        <f>SUMIFS(heating_cooling_degree_days!$F:$F,heating_cooling_degree_days!$A:$A,HDD!$B438,heating_cooling_degree_days!$C:$C,C$4)</f>
        <v>195.1</v>
      </c>
      <c r="D438" s="13">
        <f>SUMIFS(heating_cooling_degree_days!$F:$F,heating_cooling_degree_days!$A:$A,HDD!$B438,heating_cooling_degree_days!$C:$C,D$4)</f>
        <v>370.9</v>
      </c>
      <c r="E438" s="13">
        <f>SUMIFS(heating_cooling_degree_days!$F:$F,heating_cooling_degree_days!$A:$A,HDD!$B438,heating_cooling_degree_days!$C:$C,E$4)</f>
        <v>309.89999999999998</v>
      </c>
      <c r="F438" s="18">
        <f>SUMIFS(Table_heating_cooling_pronvicial_averages[Average_HDD],Table_heating_cooling_pronvicial_averages[Date],HDD!$B438,Table_heating_cooling_pronvicial_averages[Region],HDD!F$8)</f>
        <v>339.55864346597616</v>
      </c>
      <c r="G438" s="13">
        <f>SUMIFS(heating_cooling_degree_days!$F:$F,heating_cooling_degree_days!$A:$A,HDD!$B438,heating_cooling_degree_days!$C:$C,G$4)</f>
        <v>331.9</v>
      </c>
      <c r="H438" s="13">
        <f>SUMIFS(heating_cooling_degree_days!$F:$F,heating_cooling_degree_days!$A:$A,HDD!$B438,heating_cooling_degree_days!$C:$C,H$4)</f>
        <v>339</v>
      </c>
      <c r="I438" s="18">
        <f>SUMIFS(Table_heating_cooling_pronvicial_averages[Average_HDD],Table_heating_cooling_pronvicial_averages[Date],HDD!$B438,Table_heating_cooling_pronvicial_averages[Region],HDD!I$8)</f>
        <v>335.84500233873837</v>
      </c>
      <c r="J438" s="13">
        <f>SUMIFS(heating_cooling_degree_days!$F:$F,heating_cooling_degree_days!$A:$A,HDD!$B438,heating_cooling_degree_days!$C:$C,J$4)</f>
        <v>338.3</v>
      </c>
      <c r="K438" s="13">
        <f>SUMIFS(heating_cooling_degree_days!$F:$F,heating_cooling_degree_days!$A:$A,HDD!$B438,heating_cooling_degree_days!$C:$C,K$4)</f>
        <v>337.3</v>
      </c>
      <c r="L438" s="13">
        <f>SUMIFS(heating_cooling_degree_days!$F:$F,heating_cooling_degree_days!$A:$A,HDD!$B438,heating_cooling_degree_days!$C:$C,L$4)</f>
        <v>249.8</v>
      </c>
      <c r="M438" s="18">
        <f>SUMIFS(Table_heating_cooling_pronvicial_averages[Average_HDD],Table_heating_cooling_pronvicial_averages[Date],HDD!$B438,Table_heating_cooling_pronvicial_averages[Region],HDD!M$8)</f>
        <v>262.28884316489098</v>
      </c>
      <c r="N438" s="13">
        <f>SUMIFS(heating_cooling_degree_days!$F:$F,heating_cooling_degree_days!$A:$A,HDD!$B438,heating_cooling_degree_days!$C:$C,N$4)</f>
        <v>315.5</v>
      </c>
      <c r="O438" s="13">
        <f>SUMIFS(heating_cooling_degree_days!$F:$F,heating_cooling_degree_days!$A:$A,HDD!$B438,heating_cooling_degree_days!$C:$C,O$4)</f>
        <v>355.3</v>
      </c>
      <c r="P438" s="13">
        <f>SUMIFS(heating_cooling_degree_days!$F:$F,heating_cooling_degree_days!$A:$A,HDD!$B438,heating_cooling_degree_days!$C:$C,P$4)</f>
        <v>290</v>
      </c>
      <c r="Q438" s="13">
        <f>SUMIFS(heating_cooling_degree_days!$F:$F,heating_cooling_degree_days!$A:$A,HDD!$B438,heating_cooling_degree_days!$C:$C,Q$4)</f>
        <v>315.10000000000002</v>
      </c>
      <c r="R438" s="13">
        <f>SUMIFS(heating_cooling_degree_days!$F:$F,heating_cooling_degree_days!$A:$A,HDD!$B438,heating_cooling_degree_days!$C:$C,R$4)</f>
        <v>313.7</v>
      </c>
      <c r="S438" s="40">
        <f>VLOOKUP(HDD!$B438,Table_heating_cooling_national_average[],3,FALSE)</f>
        <v>283.26244802471263</v>
      </c>
    </row>
    <row r="439" spans="1:19" x14ac:dyDescent="0.2">
      <c r="A439" s="4">
        <f t="shared" si="18"/>
        <v>2015</v>
      </c>
      <c r="B439" s="16">
        <v>42309</v>
      </c>
      <c r="C439" s="13">
        <f>SUMIFS(heating_cooling_degree_days!$F:$F,heating_cooling_degree_days!$A:$A,HDD!$B439,heating_cooling_degree_days!$C:$C,C$4)</f>
        <v>390</v>
      </c>
      <c r="D439" s="13">
        <f>SUMIFS(heating_cooling_degree_days!$F:$F,heating_cooling_degree_days!$A:$A,HDD!$B439,heating_cooling_degree_days!$C:$C,D$4)</f>
        <v>663.6</v>
      </c>
      <c r="E439" s="13">
        <f>SUMIFS(heating_cooling_degree_days!$F:$F,heating_cooling_degree_days!$A:$A,HDD!$B439,heating_cooling_degree_days!$C:$C,E$4)</f>
        <v>569.1</v>
      </c>
      <c r="F439" s="18">
        <f>SUMIFS(Table_heating_cooling_pronvicial_averages[Average_HDD],Table_heating_cooling_pronvicial_averages[Date],HDD!$B439,Table_heating_cooling_pronvicial_averages[Region],HDD!F$8)</f>
        <v>615.04658700876644</v>
      </c>
      <c r="G439" s="13">
        <f>SUMIFS(heating_cooling_degree_days!$F:$F,heating_cooling_degree_days!$A:$A,HDD!$B439,heating_cooling_degree_days!$C:$C,G$4)</f>
        <v>590.1</v>
      </c>
      <c r="H439" s="13">
        <f>SUMIFS(heating_cooling_degree_days!$F:$F,heating_cooling_degree_days!$A:$A,HDD!$B439,heating_cooling_degree_days!$C:$C,H$4)</f>
        <v>610.4</v>
      </c>
      <c r="I439" s="18">
        <f>SUMIFS(Table_heating_cooling_pronvicial_averages[Average_HDD],Table_heating_cooling_pronvicial_averages[Date],HDD!$B439,Table_heating_cooling_pronvicial_averages[Region],HDD!I$8)</f>
        <v>601.37937288399849</v>
      </c>
      <c r="J439" s="13">
        <f>SUMIFS(heating_cooling_degree_days!$F:$F,heating_cooling_degree_days!$A:$A,HDD!$B439,heating_cooling_degree_days!$C:$C,J$4)</f>
        <v>516.29999999999995</v>
      </c>
      <c r="K439" s="13">
        <f>SUMIFS(heating_cooling_degree_days!$F:$F,heating_cooling_degree_days!$A:$A,HDD!$B439,heating_cooling_degree_days!$C:$C,K$4)</f>
        <v>429</v>
      </c>
      <c r="L439" s="13">
        <f>SUMIFS(heating_cooling_degree_days!$F:$F,heating_cooling_degree_days!$A:$A,HDD!$B439,heating_cooling_degree_days!$C:$C,L$4)</f>
        <v>345</v>
      </c>
      <c r="M439" s="18">
        <f>SUMIFS(Table_heating_cooling_pronvicial_averages[Average_HDD],Table_heating_cooling_pronvicial_averages[Date],HDD!$B439,Table_heating_cooling_pronvicial_averages[Region],HDD!M$8)</f>
        <v>356.98928943829537</v>
      </c>
      <c r="N439" s="13">
        <f>SUMIFS(heating_cooling_degree_days!$F:$F,heating_cooling_degree_days!$A:$A,HDD!$B439,heating_cooling_degree_days!$C:$C,N$4)</f>
        <v>410</v>
      </c>
      <c r="O439" s="13">
        <f>SUMIFS(heating_cooling_degree_days!$F:$F,heating_cooling_degree_days!$A:$A,HDD!$B439,heating_cooling_degree_days!$C:$C,O$4)</f>
        <v>439</v>
      </c>
      <c r="P439" s="13">
        <f>SUMIFS(heating_cooling_degree_days!$F:$F,heating_cooling_degree_days!$A:$A,HDD!$B439,heating_cooling_degree_days!$C:$C,P$4)</f>
        <v>400</v>
      </c>
      <c r="Q439" s="13">
        <f>SUMIFS(heating_cooling_degree_days!$F:$F,heating_cooling_degree_days!$A:$A,HDD!$B439,heating_cooling_degree_days!$C:$C,Q$4)</f>
        <v>420</v>
      </c>
      <c r="R439" s="13">
        <f>SUMIFS(heating_cooling_degree_days!$F:$F,heating_cooling_degree_days!$A:$A,HDD!$B439,heating_cooling_degree_days!$C:$C,R$4)</f>
        <v>483.8</v>
      </c>
      <c r="S439" s="40">
        <f>VLOOKUP(HDD!$B439,Table_heating_cooling_national_average[],3,FALSE)</f>
        <v>422.15746599759268</v>
      </c>
    </row>
    <row r="440" spans="1:19" x14ac:dyDescent="0.2">
      <c r="A440" s="4">
        <f t="shared" si="18"/>
        <v>2015</v>
      </c>
      <c r="B440" s="16">
        <v>42339</v>
      </c>
      <c r="C440" s="13">
        <f>SUMIFS(heating_cooling_degree_days!$F:$F,heating_cooling_degree_days!$A:$A,HDD!$B440,heating_cooling_degree_days!$C:$C,C$4)</f>
        <v>397.8</v>
      </c>
      <c r="D440" s="13">
        <f>SUMIFS(heating_cooling_degree_days!$F:$F,heating_cooling_degree_days!$A:$A,HDD!$B440,heating_cooling_degree_days!$C:$C,D$4)</f>
        <v>887.6</v>
      </c>
      <c r="E440" s="13">
        <f>SUMIFS(heating_cooling_degree_days!$F:$F,heating_cooling_degree_days!$A:$A,HDD!$B440,heating_cooling_degree_days!$C:$C,E$4)</f>
        <v>738.9</v>
      </c>
      <c r="F440" s="18">
        <f>SUMIFS(Table_heating_cooling_pronvicial_averages[Average_HDD],Table_heating_cooling_pronvicial_averages[Date],HDD!$B440,Table_heating_cooling_pronvicial_averages[Region],HDD!F$8)</f>
        <v>811.19902103919105</v>
      </c>
      <c r="G440" s="13">
        <f>SUMIFS(heating_cooling_degree_days!$F:$F,heating_cooling_degree_days!$A:$A,HDD!$B440,heating_cooling_degree_days!$C:$C,G$4)</f>
        <v>781.4</v>
      </c>
      <c r="H440" s="13">
        <f>SUMIFS(heating_cooling_degree_days!$F:$F,heating_cooling_degree_days!$A:$A,HDD!$B440,heating_cooling_degree_days!$C:$C,H$4)</f>
        <v>847.1</v>
      </c>
      <c r="I440" s="18">
        <f>SUMIFS(Table_heating_cooling_pronvicial_averages[Average_HDD],Table_heating_cooling_pronvicial_averages[Date],HDD!$B440,Table_heating_cooling_pronvicial_averages[Region],HDD!I$8)</f>
        <v>817.90516248663585</v>
      </c>
      <c r="J440" s="13">
        <f>SUMIFS(heating_cooling_degree_days!$F:$F,heating_cooling_degree_days!$A:$A,HDD!$B440,heating_cooling_degree_days!$C:$C,J$4)</f>
        <v>808.4</v>
      </c>
      <c r="K440" s="13">
        <f>SUMIFS(heating_cooling_degree_days!$F:$F,heating_cooling_degree_days!$A:$A,HDD!$B440,heating_cooling_degree_days!$C:$C,K$4)</f>
        <v>519.9</v>
      </c>
      <c r="L440" s="13">
        <f>SUMIFS(heating_cooling_degree_days!$F:$F,heating_cooling_degree_days!$A:$A,HDD!$B440,heating_cooling_degree_days!$C:$C,L$4)</f>
        <v>429.7</v>
      </c>
      <c r="M440" s="18">
        <f>SUMIFS(Table_heating_cooling_pronvicial_averages[Average_HDD],Table_heating_cooling_pronvicial_averages[Date],HDD!$B440,Table_heating_cooling_pronvicial_averages[Region],HDD!M$8)</f>
        <v>442.57421318255052</v>
      </c>
      <c r="N440" s="13">
        <f>SUMIFS(heating_cooling_degree_days!$F:$F,heating_cooling_degree_days!$A:$A,HDD!$B440,heating_cooling_degree_days!$C:$C,N$4)</f>
        <v>506.6</v>
      </c>
      <c r="O440" s="13">
        <f>SUMIFS(heating_cooling_degree_days!$F:$F,heating_cooling_degree_days!$A:$A,HDD!$B440,heating_cooling_degree_days!$C:$C,O$4)</f>
        <v>537.5</v>
      </c>
      <c r="P440" s="13">
        <f>SUMIFS(heating_cooling_degree_days!$F:$F,heating_cooling_degree_days!$A:$A,HDD!$B440,heating_cooling_degree_days!$C:$C,P$4)</f>
        <v>511.1</v>
      </c>
      <c r="Q440" s="13">
        <f>SUMIFS(heating_cooling_degree_days!$F:$F,heating_cooling_degree_days!$A:$A,HDD!$B440,heating_cooling_degree_days!$C:$C,Q$4)</f>
        <v>544.9</v>
      </c>
      <c r="R440" s="13">
        <f>SUMIFS(heating_cooling_degree_days!$F:$F,heating_cooling_degree_days!$A:$A,HDD!$B440,heating_cooling_degree_days!$C:$C,R$4)</f>
        <v>616.29999999999995</v>
      </c>
      <c r="S440" s="40">
        <f>VLOOKUP(HDD!$B440,Table_heating_cooling_national_average[],3,FALSE)</f>
        <v>526.13710346901019</v>
      </c>
    </row>
    <row r="441" spans="1:19" x14ac:dyDescent="0.2">
      <c r="A441" s="4">
        <f t="shared" si="18"/>
        <v>2016</v>
      </c>
      <c r="B441" s="16">
        <v>42370</v>
      </c>
      <c r="C441" s="13">
        <f>SUMIFS(heating_cooling_degree_days!$F:$F,heating_cooling_degree_days!$A:$A,HDD!$B441,heating_cooling_degree_days!$C:$C,C$4)</f>
        <v>413.2</v>
      </c>
      <c r="D441" s="13">
        <f>SUMIFS(heating_cooling_degree_days!$F:$F,heating_cooling_degree_days!$A:$A,HDD!$B441,heating_cooling_degree_days!$C:$C,D$4)</f>
        <v>903.8</v>
      </c>
      <c r="E441" s="13">
        <f>SUMIFS(heating_cooling_degree_days!$F:$F,heating_cooling_degree_days!$A:$A,HDD!$B441,heating_cooling_degree_days!$C:$C,E$4)</f>
        <v>724</v>
      </c>
      <c r="F441" s="18">
        <f>SUMIFS(Table_heating_cooling_pronvicial_averages[Average_HDD],Table_heating_cooling_pronvicial_averages[Date],HDD!$B441,Table_heating_cooling_pronvicial_averages[Region],HDD!F$8)</f>
        <v>811.53374286454425</v>
      </c>
      <c r="G441" s="13">
        <f>SUMIFS(heating_cooling_degree_days!$F:$F,heating_cooling_degree_days!$A:$A,HDD!$B441,heating_cooling_degree_days!$C:$C,G$4)</f>
        <v>906.4</v>
      </c>
      <c r="H441" s="13">
        <f>SUMIFS(heating_cooling_degree_days!$F:$F,heating_cooling_degree_days!$A:$A,HDD!$B441,heating_cooling_degree_days!$C:$C,H$4)</f>
        <v>957.2</v>
      </c>
      <c r="I441" s="18">
        <f>SUMIFS(Table_heating_cooling_pronvicial_averages[Average_HDD],Table_heating_cooling_pronvicial_averages[Date],HDD!$B441,Table_heating_cooling_pronvicial_averages[Region],HDD!I$8)</f>
        <v>934.65621585428755</v>
      </c>
      <c r="J441" s="13">
        <f>SUMIFS(heating_cooling_degree_days!$F:$F,heating_cooling_degree_days!$A:$A,HDD!$B441,heating_cooling_degree_days!$C:$C,J$4)</f>
        <v>1009.8</v>
      </c>
      <c r="K441" s="13">
        <f>SUMIFS(heating_cooling_degree_days!$F:$F,heating_cooling_degree_days!$A:$A,HDD!$B441,heating_cooling_degree_days!$C:$C,K$4)</f>
        <v>804.8</v>
      </c>
      <c r="L441" s="13">
        <f>SUMIFS(heating_cooling_degree_days!$F:$F,heating_cooling_degree_days!$A:$A,HDD!$B441,heating_cooling_degree_days!$C:$C,L$4)</f>
        <v>670.4</v>
      </c>
      <c r="M441" s="18">
        <f>SUMIFS(Table_heating_cooling_pronvicial_averages[Average_HDD],Table_heating_cooling_pronvicial_averages[Date],HDD!$B441,Table_heating_cooling_pronvicial_averages[Region],HDD!M$8)</f>
        <v>689.64580642805788</v>
      </c>
      <c r="N441" s="13">
        <f>SUMIFS(heating_cooling_degree_days!$F:$F,heating_cooling_degree_days!$A:$A,HDD!$B441,heating_cooling_degree_days!$C:$C,N$4)</f>
        <v>755.3</v>
      </c>
      <c r="O441" s="13">
        <f>SUMIFS(heating_cooling_degree_days!$F:$F,heating_cooling_degree_days!$A:$A,HDD!$B441,heating_cooling_degree_days!$C:$C,O$4)</f>
        <v>753.6</v>
      </c>
      <c r="P441" s="13">
        <f>SUMIFS(heating_cooling_degree_days!$F:$F,heating_cooling_degree_days!$A:$A,HDD!$B441,heating_cooling_degree_days!$C:$C,P$4)</f>
        <v>692.3</v>
      </c>
      <c r="Q441" s="13">
        <f>SUMIFS(heating_cooling_degree_days!$F:$F,heating_cooling_degree_days!$A:$A,HDD!$B441,heating_cooling_degree_days!$C:$C,Q$4)</f>
        <v>713.3</v>
      </c>
      <c r="R441" s="13">
        <f>SUMIFS(heating_cooling_degree_days!$F:$F,heating_cooling_degree_days!$A:$A,HDD!$B441,heating_cooling_degree_days!$C:$C,R$4)</f>
        <v>673.2</v>
      </c>
      <c r="S441" s="40">
        <f>VLOOKUP(HDD!$B441,Table_heating_cooling_national_average[],3,FALSE)</f>
        <v>702.24246632068923</v>
      </c>
    </row>
    <row r="442" spans="1:19" x14ac:dyDescent="0.2">
      <c r="A442" s="4">
        <f t="shared" si="18"/>
        <v>2016</v>
      </c>
      <c r="B442" s="16">
        <v>42401</v>
      </c>
      <c r="C442" s="13">
        <f>SUMIFS(heating_cooling_degree_days!$F:$F,heating_cooling_degree_days!$A:$A,HDD!$B442,heating_cooling_degree_days!$C:$C,C$4)</f>
        <v>305.8</v>
      </c>
      <c r="D442" s="13">
        <f>SUMIFS(heating_cooling_degree_days!$F:$F,heating_cooling_degree_days!$A:$A,HDD!$B442,heating_cooling_degree_days!$C:$C,D$4)</f>
        <v>637.6</v>
      </c>
      <c r="E442" s="13">
        <f>SUMIFS(heating_cooling_degree_days!$F:$F,heating_cooling_degree_days!$A:$A,HDD!$B442,heating_cooling_degree_days!$C:$C,E$4)</f>
        <v>480.5</v>
      </c>
      <c r="F442" s="18">
        <f>SUMIFS(Table_heating_cooling_pronvicial_averages[Average_HDD],Table_heating_cooling_pronvicial_averages[Date],HDD!$B442,Table_heating_cooling_pronvicial_averages[Region],HDD!F$8)</f>
        <v>556.98248611801955</v>
      </c>
      <c r="G442" s="13">
        <f>SUMIFS(heating_cooling_degree_days!$F:$F,heating_cooling_degree_days!$A:$A,HDD!$B442,heating_cooling_degree_days!$C:$C,G$4)</f>
        <v>651.1</v>
      </c>
      <c r="H442" s="13">
        <f>SUMIFS(heating_cooling_degree_days!$F:$F,heating_cooling_degree_days!$A:$A,HDD!$B442,heating_cooling_degree_days!$C:$C,H$4)</f>
        <v>751.4</v>
      </c>
      <c r="I442" s="18">
        <f>SUMIFS(Table_heating_cooling_pronvicial_averages[Average_HDD],Table_heating_cooling_pronvicial_averages[Date],HDD!$B442,Table_heating_cooling_pronvicial_averages[Region],HDD!I$8)</f>
        <v>706.88933957057156</v>
      </c>
      <c r="J442" s="13">
        <f>SUMIFS(heating_cooling_degree_days!$F:$F,heating_cooling_degree_days!$A:$A,HDD!$B442,heating_cooling_degree_days!$C:$C,J$4)</f>
        <v>844.3</v>
      </c>
      <c r="K442" s="13">
        <f>SUMIFS(heating_cooling_degree_days!$F:$F,heating_cooling_degree_days!$A:$A,HDD!$B442,heating_cooling_degree_days!$C:$C,K$4)</f>
        <v>756.3</v>
      </c>
      <c r="L442" s="13">
        <f>SUMIFS(heating_cooling_degree_days!$F:$F,heating_cooling_degree_days!$A:$A,HDD!$B442,heating_cooling_degree_days!$C:$C,L$4)</f>
        <v>588.4</v>
      </c>
      <c r="M442" s="18">
        <f>SUMIFS(Table_heating_cooling_pronvicial_averages[Average_HDD],Table_heating_cooling_pronvicial_averages[Date],HDD!$B442,Table_heating_cooling_pronvicial_averages[Region],HDD!M$8)</f>
        <v>612.4429382386229</v>
      </c>
      <c r="N442" s="13">
        <f>SUMIFS(heating_cooling_degree_days!$F:$F,heating_cooling_degree_days!$A:$A,HDD!$B442,heating_cooling_degree_days!$C:$C,N$4)</f>
        <v>671.5</v>
      </c>
      <c r="O442" s="13">
        <f>SUMIFS(heating_cooling_degree_days!$F:$F,heating_cooling_degree_days!$A:$A,HDD!$B442,heating_cooling_degree_days!$C:$C,O$4)</f>
        <v>634.6</v>
      </c>
      <c r="P442" s="13">
        <f>SUMIFS(heating_cooling_degree_days!$F:$F,heating_cooling_degree_days!$A:$A,HDD!$B442,heating_cooling_degree_days!$C:$C,P$4)</f>
        <v>581.9</v>
      </c>
      <c r="Q442" s="13">
        <f>SUMIFS(heating_cooling_degree_days!$F:$F,heating_cooling_degree_days!$A:$A,HDD!$B442,heating_cooling_degree_days!$C:$C,Q$4)</f>
        <v>607.5</v>
      </c>
      <c r="R442" s="13">
        <f>SUMIFS(heating_cooling_degree_days!$F:$F,heating_cooling_degree_days!$A:$A,HDD!$B442,heating_cooling_degree_days!$C:$C,R$4)</f>
        <v>572.79999999999995</v>
      </c>
      <c r="S442" s="40">
        <f>VLOOKUP(HDD!$B442,Table_heating_cooling_national_average[],3,FALSE)</f>
        <v>588.58630662644919</v>
      </c>
    </row>
    <row r="443" spans="1:19" x14ac:dyDescent="0.2">
      <c r="A443" s="4">
        <f t="shared" si="18"/>
        <v>2016</v>
      </c>
      <c r="B443" s="16">
        <v>42430</v>
      </c>
      <c r="C443" s="13">
        <f>SUMIFS(heating_cooling_degree_days!$F:$F,heating_cooling_degree_days!$A:$A,HDD!$B443,heating_cooling_degree_days!$C:$C,C$4)</f>
        <v>299.3</v>
      </c>
      <c r="D443" s="13">
        <f>SUMIFS(heating_cooling_degree_days!$F:$F,heating_cooling_degree_days!$A:$A,HDD!$B443,heating_cooling_degree_days!$C:$C,D$4)</f>
        <v>522</v>
      </c>
      <c r="E443" s="13">
        <f>SUMIFS(heating_cooling_degree_days!$F:$F,heating_cooling_degree_days!$A:$A,HDD!$B443,heating_cooling_degree_days!$C:$C,E$4)</f>
        <v>455.3</v>
      </c>
      <c r="F443" s="18">
        <f>SUMIFS(Table_heating_cooling_pronvicial_averages[Average_HDD],Table_heating_cooling_pronvicial_averages[Date],HDD!$B443,Table_heating_cooling_pronvicial_averages[Region],HDD!F$8)</f>
        <v>487.77219493362128</v>
      </c>
      <c r="G443" s="13">
        <f>SUMIFS(heating_cooling_degree_days!$F:$F,heating_cooling_degree_days!$A:$A,HDD!$B443,heating_cooling_degree_days!$C:$C,G$4)</f>
        <v>549.5</v>
      </c>
      <c r="H443" s="13">
        <f>SUMIFS(heating_cooling_degree_days!$F:$F,heating_cooling_degree_days!$A:$A,HDD!$B443,heating_cooling_degree_days!$C:$C,H$4)</f>
        <v>603.20000000000005</v>
      </c>
      <c r="I443" s="18">
        <f>SUMIFS(Table_heating_cooling_pronvicial_averages[Average_HDD],Table_heating_cooling_pronvicial_averages[Date],HDD!$B443,Table_heating_cooling_pronvicial_averages[Region],HDD!I$8)</f>
        <v>579.36926754675665</v>
      </c>
      <c r="J443" s="13">
        <f>SUMIFS(heating_cooling_degree_days!$F:$F,heating_cooling_degree_days!$A:$A,HDD!$B443,heating_cooling_degree_days!$C:$C,J$4)</f>
        <v>619.29999999999995</v>
      </c>
      <c r="K443" s="13">
        <f>SUMIFS(heating_cooling_degree_days!$F:$F,heating_cooling_degree_days!$A:$A,HDD!$B443,heating_cooling_degree_days!$C:$C,K$4)</f>
        <v>519.4</v>
      </c>
      <c r="L443" s="13">
        <f>SUMIFS(heating_cooling_degree_days!$F:$F,heating_cooling_degree_days!$A:$A,HDD!$B443,heating_cooling_degree_days!$C:$C,L$4)</f>
        <v>476.1</v>
      </c>
      <c r="M443" s="18">
        <f>SUMIFS(Table_heating_cooling_pronvicial_averages[Average_HDD],Table_heating_cooling_pronvicial_averages[Date],HDD!$B443,Table_heating_cooling_pronvicial_averages[Region],HDD!M$8)</f>
        <v>482.30047186261095</v>
      </c>
      <c r="N443" s="13">
        <f>SUMIFS(heating_cooling_degree_days!$F:$F,heating_cooling_degree_days!$A:$A,HDD!$B443,heating_cooling_degree_days!$C:$C,N$4)</f>
        <v>559.79999999999995</v>
      </c>
      <c r="O443" s="13">
        <f>SUMIFS(heating_cooling_degree_days!$F:$F,heating_cooling_degree_days!$A:$A,HDD!$B443,heating_cooling_degree_days!$C:$C,O$4)</f>
        <v>625.9</v>
      </c>
      <c r="P443" s="13">
        <f>SUMIFS(heating_cooling_degree_days!$F:$F,heating_cooling_degree_days!$A:$A,HDD!$B443,heating_cooling_degree_days!$C:$C,P$4)</f>
        <v>589.1</v>
      </c>
      <c r="Q443" s="13">
        <f>SUMIFS(heating_cooling_degree_days!$F:$F,heating_cooling_degree_days!$A:$A,HDD!$B443,heating_cooling_degree_days!$C:$C,Q$4)</f>
        <v>653.79999999999995</v>
      </c>
      <c r="R443" s="13">
        <f>SUMIFS(heating_cooling_degree_days!$F:$F,heating_cooling_degree_days!$A:$A,HDD!$B443,heating_cooling_degree_days!$C:$C,R$4)</f>
        <v>621.70000000000005</v>
      </c>
      <c r="S443" s="40">
        <f>VLOOKUP(HDD!$B443,Table_heating_cooling_national_average[],3,FALSE)</f>
        <v>492.60464860620425</v>
      </c>
    </row>
    <row r="444" spans="1:19" x14ac:dyDescent="0.2">
      <c r="A444" s="4">
        <f t="shared" si="18"/>
        <v>2016</v>
      </c>
      <c r="B444" s="16">
        <v>42461</v>
      </c>
      <c r="C444" s="13">
        <f>SUMIFS(heating_cooling_degree_days!$F:$F,heating_cooling_degree_days!$A:$A,HDD!$B444,heating_cooling_degree_days!$C:$C,C$4)</f>
        <v>186.6</v>
      </c>
      <c r="D444" s="13">
        <f>SUMIFS(heating_cooling_degree_days!$F:$F,heating_cooling_degree_days!$A:$A,HDD!$B444,heating_cooling_degree_days!$C:$C,D$4)</f>
        <v>322.5</v>
      </c>
      <c r="E444" s="13">
        <f>SUMIFS(heating_cooling_degree_days!$F:$F,heating_cooling_degree_days!$A:$A,HDD!$B444,heating_cooling_degree_days!$C:$C,E$4)</f>
        <v>276</v>
      </c>
      <c r="F444" s="18">
        <f>SUMIFS(Table_heating_cooling_pronvicial_averages[Average_HDD],Table_heating_cooling_pronvicial_averages[Date],HDD!$B444,Table_heating_cooling_pronvicial_averages[Region],HDD!F$8)</f>
        <v>298.63803694772696</v>
      </c>
      <c r="G444" s="13">
        <f>SUMIFS(heating_cooling_degree_days!$F:$F,heating_cooling_degree_days!$A:$A,HDD!$B444,heating_cooling_degree_days!$C:$C,G$4)</f>
        <v>371.9</v>
      </c>
      <c r="H444" s="13">
        <f>SUMIFS(heating_cooling_degree_days!$F:$F,heating_cooling_degree_days!$A:$A,HDD!$B444,heating_cooling_degree_days!$C:$C,H$4)</f>
        <v>374.7</v>
      </c>
      <c r="I444" s="18">
        <f>SUMIFS(Table_heating_cooling_pronvicial_averages[Average_HDD],Table_heating_cooling_pronvicial_averages[Date],HDD!$B444,Table_heating_cooling_pronvicial_averages[Region],HDD!I$8)</f>
        <v>373.45742922031502</v>
      </c>
      <c r="J444" s="13">
        <f>SUMIFS(heating_cooling_degree_days!$F:$F,heating_cooling_degree_days!$A:$A,HDD!$B444,heating_cooling_degree_days!$C:$C,J$4)</f>
        <v>456.6</v>
      </c>
      <c r="K444" s="13">
        <f>SUMIFS(heating_cooling_degree_days!$F:$F,heating_cooling_degree_days!$A:$A,HDD!$B444,heating_cooling_degree_days!$C:$C,K$4)</f>
        <v>591.4</v>
      </c>
      <c r="L444" s="13">
        <f>SUMIFS(heating_cooling_degree_days!$F:$F,heating_cooling_degree_days!$A:$A,HDD!$B444,heating_cooling_degree_days!$C:$C,L$4)</f>
        <v>476.1</v>
      </c>
      <c r="M444" s="18">
        <f>SUMIFS(Table_heating_cooling_pronvicial_averages[Average_HDD],Table_heating_cooling_pronvicial_averages[Date],HDD!$B444,Table_heating_cooling_pronvicial_averages[Region],HDD!M$8)</f>
        <v>492.6107253062134</v>
      </c>
      <c r="N444" s="13">
        <f>SUMIFS(heating_cooling_degree_days!$F:$F,heating_cooling_degree_days!$A:$A,HDD!$B444,heating_cooling_degree_days!$C:$C,N$4)</f>
        <v>420.4</v>
      </c>
      <c r="O444" s="13">
        <f>SUMIFS(heating_cooling_degree_days!$F:$F,heating_cooling_degree_days!$A:$A,HDD!$B444,heating_cooling_degree_days!$C:$C,O$4)</f>
        <v>446.1</v>
      </c>
      <c r="P444" s="13">
        <f>SUMIFS(heating_cooling_degree_days!$F:$F,heating_cooling_degree_days!$A:$A,HDD!$B444,heating_cooling_degree_days!$C:$C,P$4)</f>
        <v>432</v>
      </c>
      <c r="Q444" s="13">
        <f>SUMIFS(heating_cooling_degree_days!$F:$F,heating_cooling_degree_days!$A:$A,HDD!$B444,heating_cooling_degree_days!$C:$C,Q$4)</f>
        <v>474.8</v>
      </c>
      <c r="R444" s="13">
        <f>SUMIFS(heating_cooling_degree_days!$F:$F,heating_cooling_degree_days!$A:$A,HDD!$B444,heating_cooling_degree_days!$C:$C,R$4)</f>
        <v>477.6</v>
      </c>
      <c r="S444" s="40">
        <f>VLOOKUP(HDD!$B444,Table_heating_cooling_national_average[],3,FALSE)</f>
        <v>404.22901780211924</v>
      </c>
    </row>
    <row r="445" spans="1:19" x14ac:dyDescent="0.2">
      <c r="A445" s="4">
        <f t="shared" si="18"/>
        <v>2016</v>
      </c>
      <c r="B445" s="16">
        <v>42491</v>
      </c>
      <c r="C445" s="13">
        <f>SUMIFS(heating_cooling_degree_days!$F:$F,heating_cooling_degree_days!$A:$A,HDD!$B445,heating_cooling_degree_days!$C:$C,C$4)</f>
        <v>115.4</v>
      </c>
      <c r="D445" s="13">
        <f>SUMIFS(heating_cooling_degree_days!$F:$F,heating_cooling_degree_days!$A:$A,HDD!$B445,heating_cooling_degree_days!$C:$C,D$4)</f>
        <v>227.7</v>
      </c>
      <c r="E445" s="13">
        <f>SUMIFS(heating_cooling_degree_days!$F:$F,heating_cooling_degree_days!$A:$A,HDD!$B445,heating_cooling_degree_days!$C:$C,E$4)</f>
        <v>232</v>
      </c>
      <c r="F445" s="18">
        <f>SUMIFS(Table_heating_cooling_pronvicial_averages[Average_HDD],Table_heating_cooling_pronvicial_averages[Date],HDD!$B445,Table_heating_cooling_pronvicial_averages[Region],HDD!F$8)</f>
        <v>229.90659013171555</v>
      </c>
      <c r="G445" s="13">
        <f>SUMIFS(heating_cooling_degree_days!$F:$F,heating_cooling_degree_days!$A:$A,HDD!$B445,heating_cooling_degree_days!$C:$C,G$4)</f>
        <v>167.9</v>
      </c>
      <c r="H445" s="13">
        <f>SUMIFS(heating_cooling_degree_days!$F:$F,heating_cooling_degree_days!$A:$A,HDD!$B445,heating_cooling_degree_days!$C:$C,H$4)</f>
        <v>137.69999999999999</v>
      </c>
      <c r="I445" s="18">
        <f>SUMIFS(Table_heating_cooling_pronvicial_averages[Average_HDD],Table_heating_cooling_pronvicial_averages[Date],HDD!$B445,Table_heating_cooling_pronvicial_averages[Region],HDD!I$8)</f>
        <v>151.102013409459</v>
      </c>
      <c r="J445" s="13">
        <f>SUMIFS(heating_cooling_degree_days!$F:$F,heating_cooling_degree_days!$A:$A,HDD!$B445,heating_cooling_degree_days!$C:$C,J$4)</f>
        <v>140.30000000000001</v>
      </c>
      <c r="K445" s="13">
        <f>SUMIFS(heating_cooling_degree_days!$F:$F,heating_cooling_degree_days!$A:$A,HDD!$B445,heating_cooling_degree_days!$C:$C,K$4)</f>
        <v>145.4</v>
      </c>
      <c r="L445" s="13">
        <f>SUMIFS(heating_cooling_degree_days!$F:$F,heating_cooling_degree_days!$A:$A,HDD!$B445,heating_cooling_degree_days!$C:$C,L$4)</f>
        <v>142.5</v>
      </c>
      <c r="M445" s="18">
        <f>SUMIFS(Table_heating_cooling_pronvicial_averages[Average_HDD],Table_heating_cooling_pronvicial_averages[Date],HDD!$B445,Table_heating_cooling_pronvicial_averages[Region],HDD!M$8)</f>
        <v>142.915274097034</v>
      </c>
      <c r="N445" s="13">
        <f>SUMIFS(heating_cooling_degree_days!$F:$F,heating_cooling_degree_days!$A:$A,HDD!$B445,heating_cooling_degree_days!$C:$C,N$4)</f>
        <v>135.1</v>
      </c>
      <c r="O445" s="13">
        <f>SUMIFS(heating_cooling_degree_days!$F:$F,heating_cooling_degree_days!$A:$A,HDD!$B445,heating_cooling_degree_days!$C:$C,O$4)</f>
        <v>248.7</v>
      </c>
      <c r="P445" s="13">
        <f>SUMIFS(heating_cooling_degree_days!$F:$F,heating_cooling_degree_days!$A:$A,HDD!$B445,heating_cooling_degree_days!$C:$C,P$4)</f>
        <v>228.1</v>
      </c>
      <c r="Q445" s="13">
        <f>SUMIFS(heating_cooling_degree_days!$F:$F,heating_cooling_degree_days!$A:$A,HDD!$B445,heating_cooling_degree_days!$C:$C,Q$4)</f>
        <v>258.7</v>
      </c>
      <c r="R445" s="13">
        <f>SUMIFS(heating_cooling_degree_days!$F:$F,heating_cooling_degree_days!$A:$A,HDD!$B445,heating_cooling_degree_days!$C:$C,R$4)</f>
        <v>328.5</v>
      </c>
      <c r="S445" s="40">
        <f>VLOOKUP(HDD!$B445,Table_heating_cooling_national_average[],3,FALSE)</f>
        <v>155.39744067700505</v>
      </c>
    </row>
    <row r="446" spans="1:19" x14ac:dyDescent="0.2">
      <c r="A446" s="4">
        <f t="shared" si="18"/>
        <v>2016</v>
      </c>
      <c r="B446" s="16">
        <v>42522</v>
      </c>
      <c r="C446" s="13">
        <f>SUMIFS(heating_cooling_degree_days!$F:$F,heating_cooling_degree_days!$A:$A,HDD!$B446,heating_cooling_degree_days!$C:$C,C$4)</f>
        <v>61.6</v>
      </c>
      <c r="D446" s="13">
        <f>SUMIFS(heating_cooling_degree_days!$F:$F,heating_cooling_degree_days!$A:$A,HDD!$B446,heating_cooling_degree_days!$C:$C,D$4)</f>
        <v>87.8</v>
      </c>
      <c r="E446" s="13">
        <f>SUMIFS(heating_cooling_degree_days!$F:$F,heating_cooling_degree_days!$A:$A,HDD!$B446,heating_cooling_degree_days!$C:$C,E$4)</f>
        <v>65.2</v>
      </c>
      <c r="F446" s="18">
        <f>SUMIFS(Table_heating_cooling_pronvicial_averages[Average_HDD],Table_heating_cooling_pronvicial_averages[Date],HDD!$B446,Table_heating_cooling_pronvicial_averages[Region],HDD!F$8)</f>
        <v>76.20257279609956</v>
      </c>
      <c r="G446" s="13">
        <f>SUMIFS(heating_cooling_degree_days!$F:$F,heating_cooling_degree_days!$A:$A,HDD!$B446,heating_cooling_degree_days!$C:$C,G$4)</f>
        <v>46.8</v>
      </c>
      <c r="H446" s="13">
        <f>SUMIFS(heating_cooling_degree_days!$F:$F,heating_cooling_degree_days!$A:$A,HDD!$B446,heating_cooling_degree_days!$C:$C,H$4)</f>
        <v>43.6</v>
      </c>
      <c r="I446" s="18">
        <f>SUMIFS(Table_heating_cooling_pronvicial_averages[Average_HDD],Table_heating_cooling_pronvicial_averages[Date],HDD!$B446,Table_heating_cooling_pronvicial_averages[Region],HDD!I$8)</f>
        <v>45.02008089106851</v>
      </c>
      <c r="J446" s="13">
        <f>SUMIFS(heating_cooling_degree_days!$F:$F,heating_cooling_degree_days!$A:$A,HDD!$B446,heating_cooling_degree_days!$C:$C,J$4)</f>
        <v>49.2</v>
      </c>
      <c r="K446" s="13">
        <f>SUMIFS(heating_cooling_degree_days!$F:$F,heating_cooling_degree_days!$A:$A,HDD!$B446,heating_cooling_degree_days!$C:$C,K$4)</f>
        <v>36.299999999999997</v>
      </c>
      <c r="L446" s="13">
        <f>SUMIFS(heating_cooling_degree_days!$F:$F,heating_cooling_degree_days!$A:$A,HDD!$B446,heating_cooling_degree_days!$C:$C,L$4)</f>
        <v>24.2</v>
      </c>
      <c r="M446" s="18">
        <f>SUMIFS(Table_heating_cooling_pronvicial_averages[Average_HDD],Table_heating_cooling_pronvicial_averages[Date],HDD!$B446,Table_heating_cooling_pronvicial_averages[Region],HDD!M$8)</f>
        <v>25.932695370383193</v>
      </c>
      <c r="N446" s="13">
        <f>SUMIFS(heating_cooling_degree_days!$F:$F,heating_cooling_degree_days!$A:$A,HDD!$B446,heating_cooling_degree_days!$C:$C,N$4)</f>
        <v>31.2</v>
      </c>
      <c r="O446" s="13">
        <f>SUMIFS(heating_cooling_degree_days!$F:$F,heating_cooling_degree_days!$A:$A,HDD!$B446,heating_cooling_degree_days!$C:$C,O$4)</f>
        <v>130.1</v>
      </c>
      <c r="P446" s="13">
        <f>SUMIFS(heating_cooling_degree_days!$F:$F,heating_cooling_degree_days!$A:$A,HDD!$B446,heating_cooling_degree_days!$C:$C,P$4)</f>
        <v>111.5</v>
      </c>
      <c r="Q446" s="13">
        <f>SUMIFS(heating_cooling_degree_days!$F:$F,heating_cooling_degree_days!$A:$A,HDD!$B446,heating_cooling_degree_days!$C:$C,Q$4)</f>
        <v>121.2</v>
      </c>
      <c r="R446" s="13">
        <f>SUMIFS(heating_cooling_degree_days!$F:$F,heating_cooling_degree_days!$A:$A,HDD!$B446,heating_cooling_degree_days!$C:$C,R$4)</f>
        <v>208.3</v>
      </c>
      <c r="S446" s="40">
        <f>VLOOKUP(HDD!$B446,Table_heating_cooling_national_average[],3,FALSE)</f>
        <v>46.788311108402816</v>
      </c>
    </row>
    <row r="447" spans="1:19" x14ac:dyDescent="0.2">
      <c r="A447" s="4">
        <f t="shared" si="18"/>
        <v>2016</v>
      </c>
      <c r="B447" s="16">
        <v>42552</v>
      </c>
      <c r="C447" s="13">
        <f>SUMIFS(heating_cooling_degree_days!$F:$F,heating_cooling_degree_days!$A:$A,HDD!$B447,heating_cooling_degree_days!$C:$C,C$4)</f>
        <v>9.5</v>
      </c>
      <c r="D447" s="13">
        <f>SUMIFS(heating_cooling_degree_days!$F:$F,heating_cooling_degree_days!$A:$A,HDD!$B447,heating_cooling_degree_days!$C:$C,D$4)</f>
        <v>44.3</v>
      </c>
      <c r="E447" s="13">
        <f>SUMIFS(heating_cooling_degree_days!$F:$F,heating_cooling_degree_days!$A:$A,HDD!$B447,heating_cooling_degree_days!$C:$C,E$4)</f>
        <v>45.8</v>
      </c>
      <c r="F447" s="18">
        <f>SUMIFS(Table_heating_cooling_pronvicial_averages[Average_HDD],Table_heating_cooling_pronvicial_averages[Date],HDD!$B447,Table_heating_cooling_pronvicial_averages[Region],HDD!F$8)</f>
        <v>45.069740743621708</v>
      </c>
      <c r="G447" s="13">
        <f>SUMIFS(heating_cooling_degree_days!$F:$F,heating_cooling_degree_days!$A:$A,HDD!$B447,heating_cooling_degree_days!$C:$C,G$4)</f>
        <v>14.1</v>
      </c>
      <c r="H447" s="13">
        <f>SUMIFS(heating_cooling_degree_days!$F:$F,heating_cooling_degree_days!$A:$A,HDD!$B447,heating_cooling_degree_days!$C:$C,H$4)</f>
        <v>11.5</v>
      </c>
      <c r="I447" s="18">
        <f>SUMIFS(Table_heating_cooling_pronvicial_averages[Average_HDD],Table_heating_cooling_pronvicial_averages[Date],HDD!$B447,Table_heating_cooling_pronvicial_averages[Region],HDD!I$8)</f>
        <v>12.653815723993159</v>
      </c>
      <c r="J447" s="13">
        <f>SUMIFS(heating_cooling_degree_days!$F:$F,heating_cooling_degree_days!$A:$A,HDD!$B447,heating_cooling_degree_days!$C:$C,J$4)</f>
        <v>17</v>
      </c>
      <c r="K447" s="13">
        <f>SUMIFS(heating_cooling_degree_days!$F:$F,heating_cooling_degree_days!$A:$A,HDD!$B447,heating_cooling_degree_days!$C:$C,K$4)</f>
        <v>3.4</v>
      </c>
      <c r="L447" s="13">
        <f>SUMIFS(heating_cooling_degree_days!$F:$F,heating_cooling_degree_days!$A:$A,HDD!$B447,heating_cooling_degree_days!$C:$C,L$4)</f>
        <v>0</v>
      </c>
      <c r="M447" s="18">
        <f>SUMIFS(Table_heating_cooling_pronvicial_averages[Average_HDD],Table_heating_cooling_pronvicial_averages[Date],HDD!$B447,Table_heating_cooling_pronvicial_averages[Region],HDD!M$8)</f>
        <v>0.48687307928122781</v>
      </c>
      <c r="N447" s="13">
        <f>SUMIFS(heating_cooling_degree_days!$F:$F,heating_cooling_degree_days!$A:$A,HDD!$B447,heating_cooling_degree_days!$C:$C,N$4)</f>
        <v>3.4</v>
      </c>
      <c r="O447" s="13">
        <f>SUMIFS(heating_cooling_degree_days!$F:$F,heating_cooling_degree_days!$A:$A,HDD!$B447,heating_cooling_degree_days!$C:$C,O$4)</f>
        <v>34.1</v>
      </c>
      <c r="P447" s="13">
        <f>SUMIFS(heating_cooling_degree_days!$F:$F,heating_cooling_degree_days!$A:$A,HDD!$B447,heating_cooling_degree_days!$C:$C,P$4)</f>
        <v>23.7</v>
      </c>
      <c r="Q447" s="13">
        <f>SUMIFS(heating_cooling_degree_days!$F:$F,heating_cooling_degree_days!$A:$A,HDD!$B447,heating_cooling_degree_days!$C:$C,Q$4)</f>
        <v>29.8</v>
      </c>
      <c r="R447" s="13">
        <f>SUMIFS(heating_cooling_degree_days!$F:$F,heating_cooling_degree_days!$A:$A,HDD!$B447,heating_cooling_degree_days!$C:$C,R$4)</f>
        <v>102.6</v>
      </c>
      <c r="S447" s="40">
        <f>VLOOKUP(HDD!$B447,Table_heating_cooling_national_average[],3,FALSE)</f>
        <v>11.497582148554702</v>
      </c>
    </row>
    <row r="448" spans="1:19" x14ac:dyDescent="0.2">
      <c r="A448" s="4">
        <f t="shared" si="18"/>
        <v>2016</v>
      </c>
      <c r="B448" s="16">
        <v>42583</v>
      </c>
      <c r="C448" s="13">
        <f>SUMIFS(heating_cooling_degree_days!$F:$F,heating_cooling_degree_days!$A:$A,HDD!$B448,heating_cooling_degree_days!$C:$C,C$4)</f>
        <v>11.4</v>
      </c>
      <c r="D448" s="13">
        <f>SUMIFS(heating_cooling_degree_days!$F:$F,heating_cooling_degree_days!$A:$A,HDD!$B448,heating_cooling_degree_days!$C:$C,D$4)</f>
        <v>78.599999999999994</v>
      </c>
      <c r="E448" s="13">
        <f>SUMIFS(heating_cooling_degree_days!$F:$F,heating_cooling_degree_days!$A:$A,HDD!$B448,heating_cooling_degree_days!$C:$C,E$4)</f>
        <v>61.5</v>
      </c>
      <c r="F448" s="18">
        <f>SUMIFS(Table_heating_cooling_pronvicial_averages[Average_HDD],Table_heating_cooling_pronvicial_averages[Date],HDD!$B448,Table_heating_cooling_pronvicial_averages[Region],HDD!F$8)</f>
        <v>69.824955522712486</v>
      </c>
      <c r="G448" s="13">
        <f>SUMIFS(heating_cooling_degree_days!$F:$F,heating_cooling_degree_days!$A:$A,HDD!$B448,heating_cooling_degree_days!$C:$C,G$4)</f>
        <v>44.2</v>
      </c>
      <c r="H448" s="13">
        <f>SUMIFS(heating_cooling_degree_days!$F:$F,heating_cooling_degree_days!$A:$A,HDD!$B448,heating_cooling_degree_days!$C:$C,H$4)</f>
        <v>50.4</v>
      </c>
      <c r="I448" s="18">
        <f>SUMIFS(Table_heating_cooling_pronvicial_averages[Average_HDD],Table_heating_cooling_pronvicial_averages[Date],HDD!$B448,Table_heating_cooling_pronvicial_averages[Region],HDD!I$8)</f>
        <v>47.648593273554773</v>
      </c>
      <c r="J448" s="13">
        <f>SUMIFS(heating_cooling_degree_days!$F:$F,heating_cooling_degree_days!$A:$A,HDD!$B448,heating_cooling_degree_days!$C:$C,J$4)</f>
        <v>22.6</v>
      </c>
      <c r="K448" s="13">
        <f>SUMIFS(heating_cooling_degree_days!$F:$F,heating_cooling_degree_days!$A:$A,HDD!$B448,heating_cooling_degree_days!$C:$C,K$4)</f>
        <v>1.4</v>
      </c>
      <c r="L448" s="13">
        <f>SUMIFS(heating_cooling_degree_days!$F:$F,heating_cooling_degree_days!$A:$A,HDD!$B448,heating_cooling_degree_days!$C:$C,L$4)</f>
        <v>0</v>
      </c>
      <c r="M448" s="18">
        <f>SUMIFS(Table_heating_cooling_pronvicial_averages[Average_HDD],Table_heating_cooling_pronvicial_averages[Date],HDD!$B448,Table_heating_cooling_pronvicial_averages[Region],HDD!M$8)</f>
        <v>0.20047715029227028</v>
      </c>
      <c r="N448" s="13">
        <f>SUMIFS(heating_cooling_degree_days!$F:$F,heating_cooling_degree_days!$A:$A,HDD!$B448,heating_cooling_degree_days!$C:$C,N$4)</f>
        <v>0.4</v>
      </c>
      <c r="O448" s="13">
        <f>SUMIFS(heating_cooling_degree_days!$F:$F,heating_cooling_degree_days!$A:$A,HDD!$B448,heating_cooling_degree_days!$C:$C,O$4)</f>
        <v>27.6</v>
      </c>
      <c r="P448" s="13">
        <f>SUMIFS(heating_cooling_degree_days!$F:$F,heating_cooling_degree_days!$A:$A,HDD!$B448,heating_cooling_degree_days!$C:$C,P$4)</f>
        <v>2.2000000000000002</v>
      </c>
      <c r="Q448" s="13">
        <f>SUMIFS(heating_cooling_degree_days!$F:$F,heating_cooling_degree_days!$A:$A,HDD!$B448,heating_cooling_degree_days!$C:$C,Q$4)</f>
        <v>23.4</v>
      </c>
      <c r="R448" s="13">
        <f>SUMIFS(heating_cooling_degree_days!$F:$F,heating_cooling_degree_days!$A:$A,HDD!$B448,heating_cooling_degree_days!$C:$C,R$4)</f>
        <v>69.8</v>
      </c>
      <c r="S448" s="40">
        <f>VLOOKUP(HDD!$B448,Table_heating_cooling_national_average[],3,FALSE)</f>
        <v>13.943600191538417</v>
      </c>
    </row>
    <row r="449" spans="1:19" x14ac:dyDescent="0.2">
      <c r="A449" s="4">
        <f t="shared" si="18"/>
        <v>2016</v>
      </c>
      <c r="B449" s="16">
        <v>42614</v>
      </c>
      <c r="C449" s="13">
        <f>SUMIFS(heating_cooling_degree_days!$F:$F,heating_cooling_degree_days!$A:$A,HDD!$B449,heating_cooling_degree_days!$C:$C,C$4)</f>
        <v>113.9</v>
      </c>
      <c r="D449" s="13">
        <f>SUMIFS(heating_cooling_degree_days!$F:$F,heating_cooling_degree_days!$A:$A,HDD!$B449,heating_cooling_degree_days!$C:$C,D$4)</f>
        <v>246.1</v>
      </c>
      <c r="E449" s="13">
        <f>SUMIFS(heating_cooling_degree_days!$F:$F,heating_cooling_degree_days!$A:$A,HDD!$B449,heating_cooling_degree_days!$C:$C,E$4)</f>
        <v>206.5</v>
      </c>
      <c r="F449" s="18">
        <f>SUMIFS(Table_heating_cooling_pronvicial_averages[Average_HDD],Table_heating_cooling_pronvicial_averages[Date],HDD!$B449,Table_heating_cooling_pronvicial_averages[Region],HDD!F$8)</f>
        <v>225.77884436838681</v>
      </c>
      <c r="G449" s="13">
        <f>SUMIFS(heating_cooling_degree_days!$F:$F,heating_cooling_degree_days!$A:$A,HDD!$B449,heating_cooling_degree_days!$C:$C,G$4)</f>
        <v>169.5</v>
      </c>
      <c r="H449" s="13">
        <f>SUMIFS(heating_cooling_degree_days!$F:$F,heating_cooling_degree_days!$A:$A,HDD!$B449,heating_cooling_degree_days!$C:$C,H$4)</f>
        <v>192.3</v>
      </c>
      <c r="I449" s="18">
        <f>SUMIFS(Table_heating_cooling_pronvicial_averages[Average_HDD],Table_heating_cooling_pronvicial_averages[Date],HDD!$B449,Table_heating_cooling_pronvicial_averages[Region],HDD!I$8)</f>
        <v>182.18192365113688</v>
      </c>
      <c r="J449" s="13">
        <f>SUMIFS(heating_cooling_degree_days!$F:$F,heating_cooling_degree_days!$A:$A,HDD!$B449,heating_cooling_degree_days!$C:$C,J$4)</f>
        <v>117.6</v>
      </c>
      <c r="K449" s="13">
        <f>SUMIFS(heating_cooling_degree_days!$F:$F,heating_cooling_degree_days!$A:$A,HDD!$B449,heating_cooling_degree_days!$C:$C,K$4)</f>
        <v>75.099999999999994</v>
      </c>
      <c r="L449" s="13">
        <f>SUMIFS(heating_cooling_degree_days!$F:$F,heating_cooling_degree_days!$A:$A,HDD!$B449,heating_cooling_degree_days!$C:$C,L$4)</f>
        <v>25.9</v>
      </c>
      <c r="M449" s="18">
        <f>SUMIFS(Table_heating_cooling_pronvicial_averages[Average_HDD],Table_heating_cooling_pronvicial_averages[Date],HDD!$B449,Table_heating_cooling_pronvicial_averages[Region],HDD!M$8)</f>
        <v>32.945339853128353</v>
      </c>
      <c r="N449" s="13">
        <f>SUMIFS(heating_cooling_degree_days!$F:$F,heating_cooling_degree_days!$A:$A,HDD!$B449,heating_cooling_degree_days!$C:$C,N$4)</f>
        <v>55</v>
      </c>
      <c r="O449" s="13">
        <f>SUMIFS(heating_cooling_degree_days!$F:$F,heating_cooling_degree_days!$A:$A,HDD!$B449,heating_cooling_degree_days!$C:$C,O$4)</f>
        <v>131.6</v>
      </c>
      <c r="P449" s="13">
        <f>SUMIFS(heating_cooling_degree_days!$F:$F,heating_cooling_degree_days!$A:$A,HDD!$B449,heating_cooling_degree_days!$C:$C,P$4)</f>
        <v>81.5</v>
      </c>
      <c r="Q449" s="13">
        <f>SUMIFS(heating_cooling_degree_days!$F:$F,heating_cooling_degree_days!$A:$A,HDD!$B449,heating_cooling_degree_days!$C:$C,Q$4)</f>
        <v>101.3</v>
      </c>
      <c r="R449" s="13">
        <f>SUMIFS(heating_cooling_degree_days!$F:$F,heating_cooling_degree_days!$A:$A,HDD!$B449,heating_cooling_degree_days!$C:$C,R$4)</f>
        <v>187.7</v>
      </c>
      <c r="S449" s="40">
        <f>VLOOKUP(HDD!$B449,Table_heating_cooling_national_average[],3,FALSE)</f>
        <v>85.12142069074055</v>
      </c>
    </row>
    <row r="450" spans="1:19" x14ac:dyDescent="0.2">
      <c r="A450" s="4">
        <f t="shared" si="18"/>
        <v>2016</v>
      </c>
      <c r="B450" s="16">
        <v>42644</v>
      </c>
      <c r="C450" s="13">
        <f>SUMIFS(heating_cooling_degree_days!$F:$F,heating_cooling_degree_days!$A:$A,HDD!$B450,heating_cooling_degree_days!$C:$C,C$4)</f>
        <v>209.7</v>
      </c>
      <c r="D450" s="13">
        <f>SUMIFS(heating_cooling_degree_days!$F:$F,heating_cooling_degree_days!$A:$A,HDD!$B450,heating_cooling_degree_days!$C:$C,D$4)</f>
        <v>517.70000000000005</v>
      </c>
      <c r="E450" s="13">
        <f>SUMIFS(heating_cooling_degree_days!$F:$F,heating_cooling_degree_days!$A:$A,HDD!$B450,heating_cooling_degree_days!$C:$C,E$4)</f>
        <v>456.9</v>
      </c>
      <c r="F450" s="18">
        <f>SUMIFS(Table_heating_cooling_pronvicial_averages[Average_HDD],Table_heating_cooling_pronvicial_averages[Date],HDD!$B450,Table_heating_cooling_pronvicial_averages[Region],HDD!F$8)</f>
        <v>486.49984185853339</v>
      </c>
      <c r="G450" s="13">
        <f>SUMIFS(heating_cooling_degree_days!$F:$F,heating_cooling_degree_days!$A:$A,HDD!$B450,heating_cooling_degree_days!$C:$C,G$4)</f>
        <v>425.2</v>
      </c>
      <c r="H450" s="13">
        <f>SUMIFS(heating_cooling_degree_days!$F:$F,heating_cooling_degree_days!$A:$A,HDD!$B450,heating_cooling_degree_days!$C:$C,H$4)</f>
        <v>477.6</v>
      </c>
      <c r="I450" s="18">
        <f>SUMIFS(Table_heating_cooling_pronvicial_averages[Average_HDD],Table_heating_cooling_pronvicial_averages[Date],HDD!$B450,Table_heating_cooling_pronvicial_averages[Region],HDD!I$8)</f>
        <v>454.34617540875325</v>
      </c>
      <c r="J450" s="13">
        <f>SUMIFS(heating_cooling_degree_days!$F:$F,heating_cooling_degree_days!$A:$A,HDD!$B450,heating_cooling_degree_days!$C:$C,J$4)</f>
        <v>356.7</v>
      </c>
      <c r="K450" s="13">
        <f>SUMIFS(heating_cooling_degree_days!$F:$F,heating_cooling_degree_days!$A:$A,HDD!$B450,heating_cooling_degree_days!$C:$C,K$4)</f>
        <v>291.10000000000002</v>
      </c>
      <c r="L450" s="13">
        <f>SUMIFS(heating_cooling_degree_days!$F:$F,heating_cooling_degree_days!$A:$A,HDD!$B450,heating_cooling_degree_days!$C:$C,L$4)</f>
        <v>194.2</v>
      </c>
      <c r="M450" s="18">
        <f>SUMIFS(Table_heating_cooling_pronvicial_averages[Average_HDD],Table_heating_cooling_pronvicial_averages[Date],HDD!$B450,Table_heating_cooling_pronvicial_averages[Region],HDD!M$8)</f>
        <v>208.07588275951497</v>
      </c>
      <c r="N450" s="13">
        <f>SUMIFS(heating_cooling_degree_days!$F:$F,heating_cooling_degree_days!$A:$A,HDD!$B450,heating_cooling_degree_days!$C:$C,N$4)</f>
        <v>256.39999999999998</v>
      </c>
      <c r="O450" s="13">
        <f>SUMIFS(heating_cooling_degree_days!$F:$F,heating_cooling_degree_days!$A:$A,HDD!$B450,heating_cooling_degree_days!$C:$C,O$4)</f>
        <v>294.5</v>
      </c>
      <c r="P450" s="13">
        <f>SUMIFS(heating_cooling_degree_days!$F:$F,heating_cooling_degree_days!$A:$A,HDD!$B450,heating_cooling_degree_days!$C:$C,P$4)</f>
        <v>242.2</v>
      </c>
      <c r="Q450" s="13">
        <f>SUMIFS(heating_cooling_degree_days!$F:$F,heating_cooling_degree_days!$A:$A,HDD!$B450,heating_cooling_degree_days!$C:$C,Q$4)</f>
        <v>255.2</v>
      </c>
      <c r="R450" s="13">
        <f>SUMIFS(heating_cooling_degree_days!$F:$F,heating_cooling_degree_days!$A:$A,HDD!$B450,heating_cooling_degree_days!$C:$C,R$4)</f>
        <v>304</v>
      </c>
      <c r="S450" s="40">
        <f>VLOOKUP(HDD!$B450,Table_heating_cooling_national_average[],3,FALSE)</f>
        <v>269.33335462610347</v>
      </c>
    </row>
    <row r="451" spans="1:19" x14ac:dyDescent="0.2">
      <c r="A451" s="4">
        <f t="shared" si="18"/>
        <v>2016</v>
      </c>
      <c r="B451" s="16">
        <v>42675</v>
      </c>
      <c r="C451" s="13">
        <f>SUMIFS(heating_cooling_degree_days!$F:$F,heating_cooling_degree_days!$A:$A,HDD!$B451,heating_cooling_degree_days!$C:$C,C$4)</f>
        <v>247.6</v>
      </c>
      <c r="D451" s="13">
        <f>SUMIFS(heating_cooling_degree_days!$F:$F,heating_cooling_degree_days!$A:$A,HDD!$B451,heating_cooling_degree_days!$C:$C,D$4)</f>
        <v>538.29999999999995</v>
      </c>
      <c r="E451" s="13">
        <f>SUMIFS(heating_cooling_degree_days!$F:$F,heating_cooling_degree_days!$A:$A,HDD!$B451,heating_cooling_degree_days!$C:$C,E$4)</f>
        <v>461.5</v>
      </c>
      <c r="F451" s="18">
        <f>SUMIFS(Table_heating_cooling_pronvicial_averages[Average_HDD],Table_heating_cooling_pronvicial_averages[Date],HDD!$B451,Table_heating_cooling_pronvicial_averages[Region],HDD!F$8)</f>
        <v>498.88927392656836</v>
      </c>
      <c r="G451" s="13">
        <f>SUMIFS(heating_cooling_degree_days!$F:$F,heating_cooling_degree_days!$A:$A,HDD!$B451,heating_cooling_degree_days!$C:$C,G$4)</f>
        <v>477.5</v>
      </c>
      <c r="H451" s="13">
        <f>SUMIFS(heating_cooling_degree_days!$F:$F,heating_cooling_degree_days!$A:$A,HDD!$B451,heating_cooling_degree_days!$C:$C,H$4)</f>
        <v>483.4</v>
      </c>
      <c r="I451" s="18">
        <f>SUMIFS(Table_heating_cooling_pronvicial_averages[Average_HDD],Table_heating_cooling_pronvicial_averages[Date],HDD!$B451,Table_heating_cooling_pronvicial_averages[Region],HDD!I$8)</f>
        <v>480.7817258570924</v>
      </c>
      <c r="J451" s="13">
        <f>SUMIFS(heating_cooling_degree_days!$F:$F,heating_cooling_degree_days!$A:$A,HDD!$B451,heating_cooling_degree_days!$C:$C,J$4)</f>
        <v>447.7</v>
      </c>
      <c r="K451" s="13">
        <f>SUMIFS(heating_cooling_degree_days!$F:$F,heating_cooling_degree_days!$A:$A,HDD!$B451,heating_cooling_degree_days!$C:$C,K$4)</f>
        <v>449.5</v>
      </c>
      <c r="L451" s="13">
        <f>SUMIFS(heating_cooling_degree_days!$F:$F,heating_cooling_degree_days!$A:$A,HDD!$B451,heating_cooling_degree_days!$C:$C,L$4)</f>
        <v>337.8</v>
      </c>
      <c r="M451" s="18">
        <f>SUMIFS(Table_heating_cooling_pronvicial_averages[Average_HDD],Table_heating_cooling_pronvicial_averages[Date],HDD!$B451,Table_heating_cooling_pronvicial_averages[Region],HDD!M$8)</f>
        <v>353.79521263403331</v>
      </c>
      <c r="N451" s="13">
        <f>SUMIFS(heating_cooling_degree_days!$F:$F,heating_cooling_degree_days!$A:$A,HDD!$B451,heating_cooling_degree_days!$C:$C,N$4)</f>
        <v>422.2</v>
      </c>
      <c r="O451" s="13">
        <f>SUMIFS(heating_cooling_degree_days!$F:$F,heating_cooling_degree_days!$A:$A,HDD!$B451,heating_cooling_degree_days!$C:$C,O$4)</f>
        <v>422</v>
      </c>
      <c r="P451" s="13">
        <f>SUMIFS(heating_cooling_degree_days!$F:$F,heating_cooling_degree_days!$A:$A,HDD!$B451,heating_cooling_degree_days!$C:$C,P$4)</f>
        <v>395.8</v>
      </c>
      <c r="Q451" s="13">
        <f>SUMIFS(heating_cooling_degree_days!$F:$F,heating_cooling_degree_days!$A:$A,HDD!$B451,heating_cooling_degree_days!$C:$C,Q$4)</f>
        <v>401.1</v>
      </c>
      <c r="R451" s="13">
        <f>SUMIFS(heating_cooling_degree_days!$F:$F,heating_cooling_degree_days!$A:$A,HDD!$B451,heating_cooling_degree_days!$C:$C,R$4)</f>
        <v>361.6</v>
      </c>
      <c r="S451" s="40">
        <f>VLOOKUP(HDD!$B451,Table_heating_cooling_national_average[],3,FALSE)</f>
        <v>382.30083885072446</v>
      </c>
    </row>
    <row r="452" spans="1:19" x14ac:dyDescent="0.2">
      <c r="A452" s="4">
        <f t="shared" si="18"/>
        <v>2016</v>
      </c>
      <c r="B452" s="16">
        <v>42705</v>
      </c>
      <c r="C452" s="13">
        <f>SUMIFS(heating_cooling_degree_days!$F:$F,heating_cooling_degree_days!$A:$A,HDD!$B452,heating_cooling_degree_days!$C:$C,C$4)</f>
        <v>513.9</v>
      </c>
      <c r="D452" s="13">
        <f>SUMIFS(heating_cooling_degree_days!$F:$F,heating_cooling_degree_days!$A:$A,HDD!$B452,heating_cooling_degree_days!$C:$C,D$4)</f>
        <v>949.2</v>
      </c>
      <c r="E452" s="13">
        <f>SUMIFS(heating_cooling_degree_days!$F:$F,heating_cooling_degree_days!$A:$A,HDD!$B452,heating_cooling_degree_days!$C:$C,E$4)</f>
        <v>849.5</v>
      </c>
      <c r="F452" s="18">
        <f>SUMIFS(Table_heating_cooling_pronvicial_averages[Average_HDD],Table_heating_cooling_pronvicial_averages[Date],HDD!$B452,Table_heating_cooling_pronvicial_averages[Region],HDD!F$8)</f>
        <v>898.03789857394372</v>
      </c>
      <c r="G452" s="13">
        <f>SUMIFS(heating_cooling_degree_days!$F:$F,heating_cooling_degree_days!$A:$A,HDD!$B452,heating_cooling_degree_days!$C:$C,G$4)</f>
        <v>975.9</v>
      </c>
      <c r="H452" s="13">
        <f>SUMIFS(heating_cooling_degree_days!$F:$F,heating_cooling_degree_days!$A:$A,HDD!$B452,heating_cooling_degree_days!$C:$C,H$4)</f>
        <v>983.6</v>
      </c>
      <c r="I452" s="18">
        <f>SUMIFS(Table_heating_cooling_pronvicial_averages[Average_HDD],Table_heating_cooling_pronvicial_averages[Date],HDD!$B452,Table_heating_cooling_pronvicial_averages[Region],HDD!I$8)</f>
        <v>980.18293035586635</v>
      </c>
      <c r="J452" s="13">
        <f>SUMIFS(heating_cooling_degree_days!$F:$F,heating_cooling_degree_days!$A:$A,HDD!$B452,heating_cooling_degree_days!$C:$C,J$4)</f>
        <v>972</v>
      </c>
      <c r="K452" s="13">
        <f>SUMIFS(heating_cooling_degree_days!$F:$F,heating_cooling_degree_days!$A:$A,HDD!$B452,heating_cooling_degree_days!$C:$C,K$4)</f>
        <v>733.4</v>
      </c>
      <c r="L452" s="13">
        <f>SUMIFS(heating_cooling_degree_days!$F:$F,heating_cooling_degree_days!$A:$A,HDD!$B452,heating_cooling_degree_days!$C:$C,L$4)</f>
        <v>608</v>
      </c>
      <c r="M452" s="18">
        <f>SUMIFS(Table_heating_cooling_pronvicial_averages[Average_HDD],Table_heating_cooling_pronvicial_averages[Date],HDD!$B452,Table_heating_cooling_pronvicial_averages[Region],HDD!M$8)</f>
        <v>625.95702474760765</v>
      </c>
      <c r="N452" s="13">
        <f>SUMIFS(heating_cooling_degree_days!$F:$F,heating_cooling_degree_days!$A:$A,HDD!$B452,heating_cooling_degree_days!$C:$C,N$4)</f>
        <v>690.4</v>
      </c>
      <c r="O452" s="13">
        <f>SUMIFS(heating_cooling_degree_days!$F:$F,heating_cooling_degree_days!$A:$A,HDD!$B452,heating_cooling_degree_days!$C:$C,O$4)</f>
        <v>710.2</v>
      </c>
      <c r="P452" s="13">
        <f>SUMIFS(heating_cooling_degree_days!$F:$F,heating_cooling_degree_days!$A:$A,HDD!$B452,heating_cooling_degree_days!$C:$C,P$4)</f>
        <v>647.70000000000005</v>
      </c>
      <c r="Q452" s="13">
        <f>SUMIFS(heating_cooling_degree_days!$F:$F,heating_cooling_degree_days!$A:$A,HDD!$B452,heating_cooling_degree_days!$C:$C,Q$4)</f>
        <v>639.1</v>
      </c>
      <c r="R452" s="13">
        <f>SUMIFS(heating_cooling_degree_days!$F:$F,heating_cooling_degree_days!$A:$A,HDD!$B452,heating_cooling_degree_days!$C:$C,R$4)</f>
        <v>640.1</v>
      </c>
      <c r="S452" s="40">
        <f>VLOOKUP(HDD!$B452,Table_heating_cooling_national_average[],3,FALSE)</f>
        <v>683.71386944878475</v>
      </c>
    </row>
    <row r="453" spans="1:19" x14ac:dyDescent="0.2">
      <c r="A453" s="4">
        <f t="shared" si="18"/>
        <v>2017</v>
      </c>
      <c r="B453" s="16">
        <v>42736</v>
      </c>
      <c r="C453" s="13">
        <f>SUMIFS(heating_cooling_degree_days!$F:$F,heating_cooling_degree_days!$A:$A,HDD!$B453,heating_cooling_degree_days!$C:$C,C$4)</f>
        <v>499</v>
      </c>
      <c r="D453" s="13">
        <f>SUMIFS(heating_cooling_degree_days!$F:$F,heating_cooling_degree_days!$A:$A,HDD!$B453,heating_cooling_degree_days!$C:$C,D$4)</f>
        <v>873.1</v>
      </c>
      <c r="E453" s="13">
        <f>SUMIFS(heating_cooling_degree_days!$F:$F,heating_cooling_degree_days!$A:$A,HDD!$B453,heating_cooling_degree_days!$C:$C,E$4)</f>
        <v>743.1</v>
      </c>
      <c r="F453" s="18">
        <f>SUMIFS(Table_heating_cooling_pronvicial_averages[Average_HDD],Table_heating_cooling_pronvicial_averages[Date],HDD!$B453,Table_heating_cooling_pronvicial_averages[Region],HDD!F$8)</f>
        <v>806.54403077425366</v>
      </c>
      <c r="G453" s="13">
        <f>SUMIFS(heating_cooling_degree_days!$F:$F,heating_cooling_degree_days!$A:$A,HDD!$B453,heating_cooling_degree_days!$C:$C,G$4)</f>
        <v>957.3</v>
      </c>
      <c r="H453" s="13">
        <f>SUMIFS(heating_cooling_degree_days!$F:$F,heating_cooling_degree_days!$A:$A,HDD!$B453,heating_cooling_degree_days!$C:$C,H$4)</f>
        <v>962.4</v>
      </c>
      <c r="I453" s="18">
        <f>SUMIFS(Table_heating_cooling_pronvicial_averages[Average_HDD],Table_heating_cooling_pronvicial_averages[Date],HDD!$B453,Table_heating_cooling_pronvicial_averages[Region],HDD!I$8)</f>
        <v>960.14030384445084</v>
      </c>
      <c r="J453" s="13">
        <f>SUMIFS(heating_cooling_degree_days!$F:$F,heating_cooling_degree_days!$A:$A,HDD!$B453,heating_cooling_degree_days!$C:$C,J$4)</f>
        <v>941.8</v>
      </c>
      <c r="K453" s="13">
        <f>SUMIFS(heating_cooling_degree_days!$F:$F,heating_cooling_degree_days!$A:$A,HDD!$B453,heating_cooling_degree_days!$C:$C,K$4)</f>
        <v>732.5</v>
      </c>
      <c r="L453" s="13">
        <f>SUMIFS(heating_cooling_degree_days!$F:$F,heating_cooling_degree_days!$A:$A,HDD!$B453,heating_cooling_degree_days!$C:$C,L$4)</f>
        <v>608.9</v>
      </c>
      <c r="M453" s="18">
        <f>SUMIFS(Table_heating_cooling_pronvicial_averages[Average_HDD],Table_heating_cooling_pronvicial_averages[Date],HDD!$B453,Table_heating_cooling_pronvicial_averages[Region],HDD!M$8)</f>
        <v>626.72084774820962</v>
      </c>
      <c r="N453" s="13">
        <f>SUMIFS(heating_cooling_degree_days!$F:$F,heating_cooling_degree_days!$A:$A,HDD!$B453,heating_cooling_degree_days!$C:$C,N$4)</f>
        <v>699</v>
      </c>
      <c r="O453" s="13">
        <f>SUMIFS(heating_cooling_degree_days!$F:$F,heating_cooling_degree_days!$A:$A,HDD!$B453,heating_cooling_degree_days!$C:$C,O$4)</f>
        <v>699.6</v>
      </c>
      <c r="P453" s="13">
        <f>SUMIFS(heating_cooling_degree_days!$F:$F,heating_cooling_degree_days!$A:$A,HDD!$B453,heating_cooling_degree_days!$C:$C,P$4)</f>
        <v>629.29999999999995</v>
      </c>
      <c r="Q453" s="13">
        <f>SUMIFS(heating_cooling_degree_days!$F:$F,heating_cooling_degree_days!$A:$A,HDD!$B453,heating_cooling_degree_days!$C:$C,Q$4)</f>
        <v>711.6</v>
      </c>
      <c r="R453" s="13">
        <f>SUMIFS(heating_cooling_degree_days!$F:$F,heating_cooling_degree_days!$A:$A,HDD!$B453,heating_cooling_degree_days!$C:$C,R$4)</f>
        <v>669.9</v>
      </c>
      <c r="S453" s="40">
        <f>VLOOKUP(HDD!$B453,Table_heating_cooling_national_average[],3,FALSE)</f>
        <v>671.50365937302251</v>
      </c>
    </row>
    <row r="454" spans="1:19" x14ac:dyDescent="0.2">
      <c r="A454" s="4">
        <f t="shared" si="18"/>
        <v>2017</v>
      </c>
      <c r="B454" s="16">
        <v>42767</v>
      </c>
      <c r="C454" s="13">
        <f>SUMIFS(heating_cooling_degree_days!$F:$F,heating_cooling_degree_days!$A:$A,HDD!$B454,heating_cooling_degree_days!$C:$C,C$4)</f>
        <v>420.4</v>
      </c>
      <c r="D454" s="13">
        <f>SUMIFS(heating_cooling_degree_days!$F:$F,heating_cooling_degree_days!$A:$A,HDD!$B454,heating_cooling_degree_days!$C:$C,D$4)</f>
        <v>723.1</v>
      </c>
      <c r="E454" s="13">
        <f>SUMIFS(heating_cooling_degree_days!$F:$F,heating_cooling_degree_days!$A:$A,HDD!$B454,heating_cooling_degree_days!$C:$C,E$4)</f>
        <v>677.2</v>
      </c>
      <c r="F454" s="18">
        <f>SUMIFS(Table_heating_cooling_pronvicial_averages[Average_HDD],Table_heating_cooling_pronvicial_averages[Date],HDD!$B454,Table_heating_cooling_pronvicial_averages[Region],HDD!F$8)</f>
        <v>699.6006231733711</v>
      </c>
      <c r="G454" s="13">
        <f>SUMIFS(heating_cooling_degree_days!$F:$F,heating_cooling_degree_days!$A:$A,HDD!$B454,heating_cooling_degree_days!$C:$C,G$4)</f>
        <v>752.5</v>
      </c>
      <c r="H454" s="13">
        <f>SUMIFS(heating_cooling_degree_days!$F:$F,heating_cooling_degree_days!$A:$A,HDD!$B454,heating_cooling_degree_days!$C:$C,H$4)</f>
        <v>765.5</v>
      </c>
      <c r="I454" s="18">
        <f>SUMIFS(Table_heating_cooling_pronvicial_averages[Average_HDD],Table_heating_cooling_pronvicial_averages[Date],HDD!$B454,Table_heating_cooling_pronvicial_averages[Region],HDD!I$8)</f>
        <v>759.73999019173743</v>
      </c>
      <c r="J454" s="13">
        <f>SUMIFS(heating_cooling_degree_days!$F:$F,heating_cooling_degree_days!$A:$A,HDD!$B454,heating_cooling_degree_days!$C:$C,J$4)</f>
        <v>783.9</v>
      </c>
      <c r="K454" s="13">
        <f>SUMIFS(heating_cooling_degree_days!$F:$F,heating_cooling_degree_days!$A:$A,HDD!$B454,heating_cooling_degree_days!$C:$C,K$4)</f>
        <v>662.1</v>
      </c>
      <c r="L454" s="13">
        <f>SUMIFS(heating_cooling_degree_days!$F:$F,heating_cooling_degree_days!$A:$A,HDD!$B454,heating_cooling_degree_days!$C:$C,L$4)</f>
        <v>510.4</v>
      </c>
      <c r="M454" s="18">
        <f>SUMIFS(Table_heating_cooling_pronvicial_averages[Average_HDD],Table_heating_cooling_pronvicial_averages[Date],HDD!$B454,Table_heating_cooling_pronvicial_averages[Region],HDD!M$8)</f>
        <v>532.27235116022166</v>
      </c>
      <c r="N454" s="13">
        <f>SUMIFS(heating_cooling_degree_days!$F:$F,heating_cooling_degree_days!$A:$A,HDD!$B454,heating_cooling_degree_days!$C:$C,N$4)</f>
        <v>614.70000000000005</v>
      </c>
      <c r="O454" s="13">
        <f>SUMIFS(heating_cooling_degree_days!$F:$F,heating_cooling_degree_days!$A:$A,HDD!$B454,heating_cooling_degree_days!$C:$C,O$4)</f>
        <v>668.7</v>
      </c>
      <c r="P454" s="13">
        <f>SUMIFS(heating_cooling_degree_days!$F:$F,heating_cooling_degree_days!$A:$A,HDD!$B454,heating_cooling_degree_days!$C:$C,P$4)</f>
        <v>578.4</v>
      </c>
      <c r="Q454" s="13">
        <f>SUMIFS(heating_cooling_degree_days!$F:$F,heating_cooling_degree_days!$A:$A,HDD!$B454,heating_cooling_degree_days!$C:$C,Q$4)</f>
        <v>657</v>
      </c>
      <c r="R454" s="13">
        <f>SUMIFS(heating_cooling_degree_days!$F:$F,heating_cooling_degree_days!$A:$A,HDD!$B454,heating_cooling_degree_days!$C:$C,R$4)</f>
        <v>605</v>
      </c>
      <c r="S454" s="40">
        <f>VLOOKUP(HDD!$B454,Table_heating_cooling_national_average[],3,FALSE)</f>
        <v>577.45343018766619</v>
      </c>
    </row>
    <row r="455" spans="1:19" x14ac:dyDescent="0.2">
      <c r="A455" s="4">
        <f t="shared" si="18"/>
        <v>2017</v>
      </c>
      <c r="B455" s="16">
        <v>42795</v>
      </c>
      <c r="C455" s="13">
        <f>SUMIFS(heating_cooling_degree_days!$F:$F,heating_cooling_degree_days!$A:$A,HDD!$B455,heating_cooling_degree_days!$C:$C,C$4)</f>
        <v>347.9</v>
      </c>
      <c r="D455" s="13">
        <f>SUMIFS(heating_cooling_degree_days!$F:$F,heating_cooling_degree_days!$A:$A,HDD!$B455,heating_cooling_degree_days!$C:$C,D$4)</f>
        <v>473</v>
      </c>
      <c r="E455" s="13">
        <f>SUMIFS(heating_cooling_degree_days!$F:$F,heating_cooling_degree_days!$A:$A,HDD!$B455,heating_cooling_degree_days!$C:$C,E$4)</f>
        <v>632.79999999999995</v>
      </c>
      <c r="F455" s="18">
        <f>SUMIFS(Table_heating_cooling_pronvicial_averages[Average_HDD],Table_heating_cooling_pronvicial_averages[Date],HDD!$B455,Table_heating_cooling_pronvicial_averages[Region],HDD!F$8)</f>
        <v>554.81264524826349</v>
      </c>
      <c r="G455" s="13">
        <f>SUMIFS(heating_cooling_degree_days!$F:$F,heating_cooling_degree_days!$A:$A,HDD!$B455,heating_cooling_degree_days!$C:$C,G$4)</f>
        <v>684.6</v>
      </c>
      <c r="H455" s="13">
        <f>SUMIFS(heating_cooling_degree_days!$F:$F,heating_cooling_degree_days!$A:$A,HDD!$B455,heating_cooling_degree_days!$C:$C,H$4)</f>
        <v>719.1</v>
      </c>
      <c r="I455" s="18">
        <f>SUMIFS(Table_heating_cooling_pronvicial_averages[Average_HDD],Table_heating_cooling_pronvicial_averages[Date],HDD!$B455,Table_heating_cooling_pronvicial_averages[Region],HDD!I$8)</f>
        <v>703.81382012422625</v>
      </c>
      <c r="J455" s="13">
        <f>SUMIFS(heating_cooling_degree_days!$F:$F,heating_cooling_degree_days!$A:$A,HDD!$B455,heating_cooling_degree_days!$C:$C,J$4)</f>
        <v>720.4</v>
      </c>
      <c r="K455" s="13">
        <f>SUMIFS(heating_cooling_degree_days!$F:$F,heating_cooling_degree_days!$A:$A,HDD!$B455,heating_cooling_degree_days!$C:$C,K$4)</f>
        <v>731.7</v>
      </c>
      <c r="L455" s="13">
        <f>SUMIFS(heating_cooling_degree_days!$F:$F,heating_cooling_degree_days!$A:$A,HDD!$B455,heating_cooling_degree_days!$C:$C,L$4)</f>
        <v>574</v>
      </c>
      <c r="M455" s="18">
        <f>SUMIFS(Table_heating_cooling_pronvicial_averages[Average_HDD],Table_heating_cooling_pronvicial_averages[Date],HDD!$B455,Table_heating_cooling_pronvicial_averages[Region],HDD!M$8)</f>
        <v>596.73744085673673</v>
      </c>
      <c r="N455" s="13">
        <f>SUMIFS(heating_cooling_degree_days!$F:$F,heating_cooling_degree_days!$A:$A,HDD!$B455,heating_cooling_degree_days!$C:$C,N$4)</f>
        <v>696.8</v>
      </c>
      <c r="O455" s="13">
        <f>SUMIFS(heating_cooling_degree_days!$F:$F,heating_cooling_degree_days!$A:$A,HDD!$B455,heating_cooling_degree_days!$C:$C,O$4)</f>
        <v>688.5</v>
      </c>
      <c r="P455" s="13">
        <f>SUMIFS(heating_cooling_degree_days!$F:$F,heating_cooling_degree_days!$A:$A,HDD!$B455,heating_cooling_degree_days!$C:$C,P$4)</f>
        <v>643.9</v>
      </c>
      <c r="Q455" s="13">
        <f>SUMIFS(heating_cooling_degree_days!$F:$F,heating_cooling_degree_days!$A:$A,HDD!$B455,heating_cooling_degree_days!$C:$C,Q$4)</f>
        <v>690.3</v>
      </c>
      <c r="R455" s="13">
        <f>SUMIFS(heating_cooling_degree_days!$F:$F,heating_cooling_degree_days!$A:$A,HDD!$B455,heating_cooling_degree_days!$C:$C,R$4)</f>
        <v>615.70000000000005</v>
      </c>
      <c r="S455" s="40">
        <f>VLOOKUP(HDD!$B455,Table_heating_cooling_national_average[],3,FALSE)</f>
        <v>592.72311701518436</v>
      </c>
    </row>
    <row r="456" spans="1:19" x14ac:dyDescent="0.2">
      <c r="A456" s="4">
        <f t="shared" si="18"/>
        <v>2017</v>
      </c>
      <c r="B456" s="16">
        <v>42826</v>
      </c>
      <c r="C456" s="13">
        <f>SUMIFS(heating_cooling_degree_days!$F:$F,heating_cooling_degree_days!$A:$A,HDD!$B456,heating_cooling_degree_days!$C:$C,C$4)</f>
        <v>245.9</v>
      </c>
      <c r="D456" s="13">
        <f>SUMIFS(heating_cooling_degree_days!$F:$F,heating_cooling_degree_days!$A:$A,HDD!$B456,heating_cooling_degree_days!$C:$C,D$4)</f>
        <v>463.8</v>
      </c>
      <c r="E456" s="13">
        <f>SUMIFS(heating_cooling_degree_days!$F:$F,heating_cooling_degree_days!$A:$A,HDD!$B456,heating_cooling_degree_days!$C:$C,E$4)</f>
        <v>396</v>
      </c>
      <c r="F456" s="18">
        <f>SUMIFS(Table_heating_cooling_pronvicial_averages[Average_HDD],Table_heating_cooling_pronvicial_averages[Date],HDD!$B456,Table_heating_cooling_pronvicial_averages[Region],HDD!F$8)</f>
        <v>429.0885022038031</v>
      </c>
      <c r="G456" s="13">
        <f>SUMIFS(heating_cooling_degree_days!$F:$F,heating_cooling_degree_days!$A:$A,HDD!$B456,heating_cooling_degree_days!$C:$C,G$4)</f>
        <v>390.5</v>
      </c>
      <c r="H456" s="13">
        <f>SUMIFS(heating_cooling_degree_days!$F:$F,heating_cooling_degree_days!$A:$A,HDD!$B456,heating_cooling_degree_days!$C:$C,H$4)</f>
        <v>412</v>
      </c>
      <c r="I456" s="18">
        <f>SUMIFS(Table_heating_cooling_pronvicial_averages[Average_HDD],Table_heating_cooling_pronvicial_averages[Date],HDD!$B456,Table_heating_cooling_pronvicial_averages[Region],HDD!I$8)</f>
        <v>402.4738299324888</v>
      </c>
      <c r="J456" s="13">
        <f>SUMIFS(heating_cooling_degree_days!$F:$F,heating_cooling_degree_days!$A:$A,HDD!$B456,heating_cooling_degree_days!$C:$C,J$4)</f>
        <v>392.4</v>
      </c>
      <c r="K456" s="13">
        <f>SUMIFS(heating_cooling_degree_days!$F:$F,heating_cooling_degree_days!$A:$A,HDD!$B456,heating_cooling_degree_days!$C:$C,K$4)</f>
        <v>319.39999999999998</v>
      </c>
      <c r="L456" s="13">
        <f>SUMIFS(heating_cooling_degree_days!$F:$F,heating_cooling_degree_days!$A:$A,HDD!$B456,heating_cooling_degree_days!$C:$C,L$4)</f>
        <v>257.5</v>
      </c>
      <c r="M456" s="18">
        <f>SUMIFS(Table_heating_cooling_pronvicial_averages[Average_HDD],Table_heating_cooling_pronvicial_averages[Date],HDD!$B456,Table_heating_cooling_pronvicial_averages[Region],HDD!M$8)</f>
        <v>266.42484203571343</v>
      </c>
      <c r="N456" s="13">
        <f>SUMIFS(heating_cooling_degree_days!$F:$F,heating_cooling_degree_days!$A:$A,HDD!$B456,heating_cooling_degree_days!$C:$C,N$4)</f>
        <v>304.39999999999998</v>
      </c>
      <c r="O456" s="13">
        <f>SUMIFS(heating_cooling_degree_days!$F:$F,heating_cooling_degree_days!$A:$A,HDD!$B456,heating_cooling_degree_days!$C:$C,O$4)</f>
        <v>383.2</v>
      </c>
      <c r="P456" s="13">
        <f>SUMIFS(heating_cooling_degree_days!$F:$F,heating_cooling_degree_days!$A:$A,HDD!$B456,heating_cooling_degree_days!$C:$C,P$4)</f>
        <v>383.2</v>
      </c>
      <c r="Q456" s="13">
        <f>SUMIFS(heating_cooling_degree_days!$F:$F,heating_cooling_degree_days!$A:$A,HDD!$B456,heating_cooling_degree_days!$C:$C,Q$4)</f>
        <v>415.8</v>
      </c>
      <c r="R456" s="13">
        <f>SUMIFS(heating_cooling_degree_days!$F:$F,heating_cooling_degree_days!$A:$A,HDD!$B456,heating_cooling_degree_days!$C:$C,R$4)</f>
        <v>501.2</v>
      </c>
      <c r="S456" s="40">
        <f>VLOOKUP(HDD!$B456,Table_heating_cooling_national_average[],3,FALSE)</f>
        <v>309.68242965496057</v>
      </c>
    </row>
    <row r="457" spans="1:19" x14ac:dyDescent="0.2">
      <c r="A457" s="4">
        <f t="shared" si="18"/>
        <v>2017</v>
      </c>
      <c r="B457" s="16">
        <v>42856</v>
      </c>
      <c r="C457" s="13">
        <f>SUMIFS(heating_cooling_degree_days!$F:$F,heating_cooling_degree_days!$A:$A,HDD!$B457,heating_cooling_degree_days!$C:$C,C$4)</f>
        <v>161.19999999999999</v>
      </c>
      <c r="D457" s="13">
        <f>SUMIFS(heating_cooling_degree_days!$F:$F,heating_cooling_degree_days!$A:$A,HDD!$B457,heating_cooling_degree_days!$C:$C,D$4)</f>
        <v>189.8</v>
      </c>
      <c r="E457" s="13">
        <f>SUMIFS(heating_cooling_degree_days!$F:$F,heating_cooling_degree_days!$A:$A,HDD!$B457,heating_cooling_degree_days!$C:$C,E$4)</f>
        <v>158.5</v>
      </c>
      <c r="F457" s="18">
        <f>SUMIFS(Table_heating_cooling_pronvicial_averages[Average_HDD],Table_heating_cooling_pronvicial_averages[Date],HDD!$B457,Table_heating_cooling_pronvicial_averages[Region],HDD!F$8)</f>
        <v>173.77537048641648</v>
      </c>
      <c r="G457" s="13">
        <f>SUMIFS(heating_cooling_degree_days!$F:$F,heating_cooling_degree_days!$A:$A,HDD!$B457,heating_cooling_degree_days!$C:$C,G$4)</f>
        <v>189.1</v>
      </c>
      <c r="H457" s="13">
        <f>SUMIFS(heating_cooling_degree_days!$F:$F,heating_cooling_degree_days!$A:$A,HDD!$B457,heating_cooling_degree_days!$C:$C,H$4)</f>
        <v>187.7</v>
      </c>
      <c r="I457" s="18">
        <f>SUMIFS(Table_heating_cooling_pronvicial_averages[Average_HDD],Table_heating_cooling_pronvicial_averages[Date],HDD!$B457,Table_heating_cooling_pronvicial_averages[Region],HDD!I$8)</f>
        <v>188.32030874858211</v>
      </c>
      <c r="J457" s="13">
        <f>SUMIFS(heating_cooling_degree_days!$F:$F,heating_cooling_degree_days!$A:$A,HDD!$B457,heating_cooling_degree_days!$C:$C,J$4)</f>
        <v>206.7</v>
      </c>
      <c r="K457" s="13">
        <f>SUMIFS(heating_cooling_degree_days!$F:$F,heating_cooling_degree_days!$A:$A,HDD!$B457,heating_cooling_degree_days!$C:$C,K$4)</f>
        <v>190.4</v>
      </c>
      <c r="L457" s="13">
        <f>SUMIFS(heating_cooling_degree_days!$F:$F,heating_cooling_degree_days!$A:$A,HDD!$B457,heating_cooling_degree_days!$C:$C,L$4)</f>
        <v>177</v>
      </c>
      <c r="M457" s="18">
        <f>SUMIFS(Table_heating_cooling_pronvicial_averages[Average_HDD],Table_heating_cooling_pronvicial_averages[Date],HDD!$B457,Table_heating_cooling_pronvicial_averages[Region],HDD!M$8)</f>
        <v>178.93203365555024</v>
      </c>
      <c r="N457" s="13">
        <f>SUMIFS(heating_cooling_degree_days!$F:$F,heating_cooling_degree_days!$A:$A,HDD!$B457,heating_cooling_degree_days!$C:$C,N$4)</f>
        <v>161.9</v>
      </c>
      <c r="O457" s="13">
        <f>SUMIFS(heating_cooling_degree_days!$F:$F,heating_cooling_degree_days!$A:$A,HDD!$B457,heating_cooling_degree_days!$C:$C,O$4)</f>
        <v>242.7</v>
      </c>
      <c r="P457" s="13">
        <f>SUMIFS(heating_cooling_degree_days!$F:$F,heating_cooling_degree_days!$A:$A,HDD!$B457,heating_cooling_degree_days!$C:$C,P$4)</f>
        <v>243.8</v>
      </c>
      <c r="Q457" s="13">
        <f>SUMIFS(heating_cooling_degree_days!$F:$F,heating_cooling_degree_days!$A:$A,HDD!$B457,heating_cooling_degree_days!$C:$C,Q$4)</f>
        <v>264.2</v>
      </c>
      <c r="R457" s="13">
        <f>SUMIFS(heating_cooling_degree_days!$F:$F,heating_cooling_degree_days!$A:$A,HDD!$B457,heating_cooling_degree_days!$C:$C,R$4)</f>
        <v>437.2</v>
      </c>
      <c r="S457" s="40">
        <f>VLOOKUP(HDD!$B457,Table_heating_cooling_national_average[],3,FALSE)</f>
        <v>180.49578436427802</v>
      </c>
    </row>
    <row r="458" spans="1:19" x14ac:dyDescent="0.2">
      <c r="A458" s="4">
        <f t="shared" ref="A458:A500" si="19">YEAR(B458)</f>
        <v>2017</v>
      </c>
      <c r="B458" s="16">
        <v>42887</v>
      </c>
      <c r="C458" s="13">
        <f>SUMIFS(heating_cooling_degree_days!$F:$F,heating_cooling_degree_days!$A:$A,HDD!$B458,heating_cooling_degree_days!$C:$C,C$4)</f>
        <v>72.5</v>
      </c>
      <c r="D458" s="13">
        <f>SUMIFS(heating_cooling_degree_days!$F:$F,heating_cooling_degree_days!$A:$A,HDD!$B458,heating_cooling_degree_days!$C:$C,D$4)</f>
        <v>99.9</v>
      </c>
      <c r="E458" s="13">
        <f>SUMIFS(heating_cooling_degree_days!$F:$F,heating_cooling_degree_days!$A:$A,HDD!$B458,heating_cooling_degree_days!$C:$C,E$4)</f>
        <v>71.599999999999994</v>
      </c>
      <c r="F458" s="18">
        <f>SUMIFS(Table_heating_cooling_pronvicial_averages[Average_HDD],Table_heating_cooling_pronvicial_averages[Date],HDD!$B458,Table_heating_cooling_pronvicial_averages[Region],HDD!F$8)</f>
        <v>85.411277468549073</v>
      </c>
      <c r="G458" s="13">
        <f>SUMIFS(heating_cooling_degree_days!$F:$F,heating_cooling_degree_days!$A:$A,HDD!$B458,heating_cooling_degree_days!$C:$C,G$4)</f>
        <v>76.2</v>
      </c>
      <c r="H458" s="13">
        <f>SUMIFS(heating_cooling_degree_days!$F:$F,heating_cooling_degree_days!$A:$A,HDD!$B458,heating_cooling_degree_days!$C:$C,H$4)</f>
        <v>77.400000000000006</v>
      </c>
      <c r="I458" s="18">
        <f>SUMIFS(Table_heating_cooling_pronvicial_averages[Average_HDD],Table_heating_cooling_pronvicial_averages[Date],HDD!$B458,Table_heating_cooling_pronvicial_averages[Region],HDD!I$8)</f>
        <v>76.868306786929608</v>
      </c>
      <c r="J458" s="13">
        <f>SUMIFS(heating_cooling_degree_days!$F:$F,heating_cooling_degree_days!$A:$A,HDD!$B458,heating_cooling_degree_days!$C:$C,J$4)</f>
        <v>64.599999999999994</v>
      </c>
      <c r="K458" s="13">
        <f>SUMIFS(heating_cooling_degree_days!$F:$F,heating_cooling_degree_days!$A:$A,HDD!$B458,heating_cooling_degree_days!$C:$C,K$4)</f>
        <v>52.1</v>
      </c>
      <c r="L458" s="13">
        <f>SUMIFS(heating_cooling_degree_days!$F:$F,heating_cooling_degree_days!$A:$A,HDD!$B458,heating_cooling_degree_days!$C:$C,L$4)</f>
        <v>26.7</v>
      </c>
      <c r="M458" s="18">
        <f>SUMIFS(Table_heating_cooling_pronvicial_averages[Average_HDD],Table_heating_cooling_pronvicial_averages[Date],HDD!$B458,Table_heating_cooling_pronvicial_averages[Region],HDD!M$8)</f>
        <v>30.362213048580308</v>
      </c>
      <c r="N458" s="13">
        <f>SUMIFS(heating_cooling_degree_days!$F:$F,heating_cooling_degree_days!$A:$A,HDD!$B458,heating_cooling_degree_days!$C:$C,N$4)</f>
        <v>33</v>
      </c>
      <c r="O458" s="13">
        <f>SUMIFS(heating_cooling_degree_days!$F:$F,heating_cooling_degree_days!$A:$A,HDD!$B458,heating_cooling_degree_days!$C:$C,O$4)</f>
        <v>131.4</v>
      </c>
      <c r="P458" s="13">
        <f>SUMIFS(heating_cooling_degree_days!$F:$F,heating_cooling_degree_days!$A:$A,HDD!$B458,heating_cooling_degree_days!$C:$C,P$4)</f>
        <v>83.3</v>
      </c>
      <c r="Q458" s="13">
        <f>SUMIFS(heating_cooling_degree_days!$F:$F,heating_cooling_degree_days!$A:$A,HDD!$B458,heating_cooling_degree_days!$C:$C,Q$4)</f>
        <v>93.8</v>
      </c>
      <c r="R458" s="13">
        <f>SUMIFS(heating_cooling_degree_days!$F:$F,heating_cooling_degree_days!$A:$A,HDD!$B458,heating_cooling_degree_days!$C:$C,R$4)</f>
        <v>175.9</v>
      </c>
      <c r="S458" s="40">
        <f>VLOOKUP(HDD!$B458,Table_heating_cooling_national_average[],3,FALSE)</f>
        <v>51.679794958424523</v>
      </c>
    </row>
    <row r="459" spans="1:19" x14ac:dyDescent="0.2">
      <c r="A459" s="4">
        <f t="shared" si="19"/>
        <v>2017</v>
      </c>
      <c r="B459" s="16">
        <v>42917</v>
      </c>
      <c r="C459" s="13">
        <f>SUMIFS(heating_cooling_degree_days!$F:$F,heating_cooling_degree_days!$A:$A,HDD!$B459,heating_cooling_degree_days!$C:$C,C$4)</f>
        <v>8.1999999999999993</v>
      </c>
      <c r="D459" s="13">
        <f>SUMIFS(heating_cooling_degree_days!$F:$F,heating_cooling_degree_days!$A:$A,HDD!$B459,heating_cooling_degree_days!$C:$C,D$4)</f>
        <v>58.4</v>
      </c>
      <c r="E459" s="13">
        <f>SUMIFS(heating_cooling_degree_days!$F:$F,heating_cooling_degree_days!$A:$A,HDD!$B459,heating_cooling_degree_days!$C:$C,E$4)</f>
        <v>13.5</v>
      </c>
      <c r="F459" s="18">
        <f>SUMIFS(Table_heating_cooling_pronvicial_averages[Average_HDD],Table_heating_cooling_pronvicial_averages[Date],HDD!$B459,Table_heating_cooling_pronvicial_averages[Region],HDD!F$8)</f>
        <v>35.412592167415305</v>
      </c>
      <c r="G459" s="13">
        <f>SUMIFS(heating_cooling_degree_days!$F:$F,heating_cooling_degree_days!$A:$A,HDD!$B459,heating_cooling_degree_days!$C:$C,G$4)</f>
        <v>8.6</v>
      </c>
      <c r="H459" s="13">
        <f>SUMIFS(heating_cooling_degree_days!$F:$F,heating_cooling_degree_days!$A:$A,HDD!$B459,heating_cooling_degree_days!$C:$C,H$4)</f>
        <v>14.5</v>
      </c>
      <c r="I459" s="18">
        <f>SUMIFS(Table_heating_cooling_pronvicial_averages[Average_HDD],Table_heating_cooling_pronvicial_averages[Date],HDD!$B459,Table_heating_cooling_pronvicial_averages[Region],HDD!I$8)</f>
        <v>11.885841702403905</v>
      </c>
      <c r="J459" s="13">
        <f>SUMIFS(heating_cooling_degree_days!$F:$F,heating_cooling_degree_days!$A:$A,HDD!$B459,heating_cooling_degree_days!$C:$C,J$4)</f>
        <v>11.7</v>
      </c>
      <c r="K459" s="13">
        <f>SUMIFS(heating_cooling_degree_days!$F:$F,heating_cooling_degree_days!$A:$A,HDD!$B459,heating_cooling_degree_days!$C:$C,K$4)</f>
        <v>4.8</v>
      </c>
      <c r="L459" s="13">
        <f>SUMIFS(heating_cooling_degree_days!$F:$F,heating_cooling_degree_days!$A:$A,HDD!$B459,heating_cooling_degree_days!$C:$C,L$4)</f>
        <v>0</v>
      </c>
      <c r="M459" s="18">
        <f>SUMIFS(Table_heating_cooling_pronvicial_averages[Average_HDD],Table_heating_cooling_pronvicial_averages[Date],HDD!$B459,Table_heating_cooling_pronvicial_averages[Region],HDD!M$8)</f>
        <v>0.69207175721202652</v>
      </c>
      <c r="N459" s="13">
        <f>SUMIFS(heating_cooling_degree_days!$F:$F,heating_cooling_degree_days!$A:$A,HDD!$B459,heating_cooling_degree_days!$C:$C,N$4)</f>
        <v>2.1</v>
      </c>
      <c r="O459" s="13">
        <f>SUMIFS(heating_cooling_degree_days!$F:$F,heating_cooling_degree_days!$A:$A,HDD!$B459,heating_cooling_degree_days!$C:$C,O$4)</f>
        <v>56.8</v>
      </c>
      <c r="P459" s="13">
        <f>SUMIFS(heating_cooling_degree_days!$F:$F,heating_cooling_degree_days!$A:$A,HDD!$B459,heating_cooling_degree_days!$C:$C,P$4)</f>
        <v>21.7</v>
      </c>
      <c r="Q459" s="13">
        <f>SUMIFS(heating_cooling_degree_days!$F:$F,heating_cooling_degree_days!$A:$A,HDD!$B459,heating_cooling_degree_days!$C:$C,Q$4)</f>
        <v>30.7</v>
      </c>
      <c r="R459" s="13">
        <f>SUMIFS(heating_cooling_degree_days!$F:$F,heating_cooling_degree_days!$A:$A,HDD!$B459,heating_cooling_degree_days!$C:$C,R$4)</f>
        <v>65</v>
      </c>
      <c r="S459" s="40">
        <f>VLOOKUP(HDD!$B459,Table_heating_cooling_national_average[],3,FALSE)</f>
        <v>9.6143643797549974</v>
      </c>
    </row>
    <row r="460" spans="1:19" x14ac:dyDescent="0.2">
      <c r="A460" s="4">
        <f t="shared" si="19"/>
        <v>2017</v>
      </c>
      <c r="B460" s="16">
        <v>42948</v>
      </c>
      <c r="C460" s="13">
        <f>SUMIFS(heating_cooling_degree_days!$F:$F,heating_cooling_degree_days!$A:$A,HDD!$B460,heating_cooling_degree_days!$C:$C,C$4)</f>
        <v>6.7</v>
      </c>
      <c r="D460" s="13">
        <f>SUMIFS(heating_cooling_degree_days!$F:$F,heating_cooling_degree_days!$A:$A,HDD!$B460,heating_cooling_degree_days!$C:$C,D$4)</f>
        <v>90.5</v>
      </c>
      <c r="E460" s="13">
        <f>SUMIFS(heating_cooling_degree_days!$F:$F,heating_cooling_degree_days!$A:$A,HDD!$B460,heating_cooling_degree_days!$C:$C,E$4)</f>
        <v>36.799999999999997</v>
      </c>
      <c r="F460" s="18">
        <f>SUMIFS(Table_heating_cooling_pronvicial_averages[Average_HDD],Table_heating_cooling_pronvicial_averages[Date],HDD!$B460,Table_heating_cooling_pronvicial_averages[Region],HDD!F$8)</f>
        <v>63.007265019826335</v>
      </c>
      <c r="G460" s="13">
        <f>SUMIFS(heating_cooling_degree_days!$F:$F,heating_cooling_degree_days!$A:$A,HDD!$B460,heating_cooling_degree_days!$C:$C,G$4)</f>
        <v>31.8</v>
      </c>
      <c r="H460" s="13">
        <f>SUMIFS(heating_cooling_degree_days!$F:$F,heating_cooling_degree_days!$A:$A,HDD!$B460,heating_cooling_degree_days!$C:$C,H$4)</f>
        <v>29</v>
      </c>
      <c r="I460" s="18">
        <f>SUMIFS(Table_heating_cooling_pronvicial_averages[Average_HDD],Table_heating_cooling_pronvicial_averages[Date],HDD!$B460,Table_heating_cooling_pronvicial_averages[Region],HDD!I$8)</f>
        <v>30.240617497164251</v>
      </c>
      <c r="J460" s="13">
        <f>SUMIFS(heating_cooling_degree_days!$F:$F,heating_cooling_degree_days!$A:$A,HDD!$B460,heating_cooling_degree_days!$C:$C,J$4)</f>
        <v>36.799999999999997</v>
      </c>
      <c r="K460" s="13">
        <f>SUMIFS(heating_cooling_degree_days!$F:$F,heating_cooling_degree_days!$A:$A,HDD!$B460,heating_cooling_degree_days!$C:$C,K$4)</f>
        <v>26.9</v>
      </c>
      <c r="L460" s="13">
        <f>SUMIFS(heating_cooling_degree_days!$F:$F,heating_cooling_degree_days!$A:$A,HDD!$B460,heating_cooling_degree_days!$C:$C,L$4)</f>
        <v>11.6</v>
      </c>
      <c r="M460" s="18">
        <f>SUMIFS(Table_heating_cooling_pronvicial_averages[Average_HDD],Table_heating_cooling_pronvicial_averages[Date],HDD!$B460,Table_heating_cooling_pronvicial_averages[Region],HDD!M$8)</f>
        <v>13.805978726113334</v>
      </c>
      <c r="N460" s="13">
        <f>SUMIFS(heating_cooling_degree_days!$F:$F,heating_cooling_degree_days!$A:$A,HDD!$B460,heating_cooling_degree_days!$C:$C,N$4)</f>
        <v>14</v>
      </c>
      <c r="O460" s="13">
        <f>SUMIFS(heating_cooling_degree_days!$F:$F,heating_cooling_degree_days!$A:$A,HDD!$B460,heating_cooling_degree_days!$C:$C,O$4)</f>
        <v>63.8</v>
      </c>
      <c r="P460" s="13">
        <f>SUMIFS(heating_cooling_degree_days!$F:$F,heating_cooling_degree_days!$A:$A,HDD!$B460,heating_cooling_degree_days!$C:$C,P$4)</f>
        <v>18.399999999999999</v>
      </c>
      <c r="Q460" s="13">
        <f>SUMIFS(heating_cooling_degree_days!$F:$F,heating_cooling_degree_days!$A:$A,HDD!$B460,heating_cooling_degree_days!$C:$C,Q$4)</f>
        <v>29.1</v>
      </c>
      <c r="R460" s="13">
        <f>SUMIFS(heating_cooling_degree_days!$F:$F,heating_cooling_degree_days!$A:$A,HDD!$B460,heating_cooling_degree_days!$C:$C,R$4)</f>
        <v>85.2</v>
      </c>
      <c r="S460" s="40">
        <f>VLOOKUP(HDD!$B460,Table_heating_cooling_national_average[],3,FALSE)</f>
        <v>22.249859713303277</v>
      </c>
    </row>
    <row r="461" spans="1:19" x14ac:dyDescent="0.2">
      <c r="A461" s="4">
        <f t="shared" si="19"/>
        <v>2017</v>
      </c>
      <c r="B461" s="16">
        <v>42979</v>
      </c>
      <c r="C461" s="13">
        <f>SUMIFS(heating_cooling_degree_days!$F:$F,heating_cooling_degree_days!$A:$A,HDD!$B461,heating_cooling_degree_days!$C:$C,C$4)</f>
        <v>77.5</v>
      </c>
      <c r="D461" s="13">
        <f>SUMIFS(heating_cooling_degree_days!$F:$F,heating_cooling_degree_days!$A:$A,HDD!$B461,heating_cooling_degree_days!$C:$C,D$4)</f>
        <v>209.9</v>
      </c>
      <c r="E461" s="13">
        <f>SUMIFS(heating_cooling_degree_days!$F:$F,heating_cooling_degree_days!$A:$A,HDD!$B461,heating_cooling_degree_days!$C:$C,E$4)</f>
        <v>157.6</v>
      </c>
      <c r="F461" s="18">
        <f>SUMIFS(Table_heating_cooling_pronvicial_averages[Average_HDD],Table_heating_cooling_pronvicial_averages[Date],HDD!$B461,Table_heating_cooling_pronvicial_averages[Region],HDD!F$8)</f>
        <v>183.12402161148822</v>
      </c>
      <c r="G461" s="13">
        <f>SUMIFS(heating_cooling_degree_days!$F:$F,heating_cooling_degree_days!$A:$A,HDD!$B461,heating_cooling_degree_days!$C:$C,G$4)</f>
        <v>155.19999999999999</v>
      </c>
      <c r="H461" s="13">
        <f>SUMIFS(heating_cooling_degree_days!$F:$F,heating_cooling_degree_days!$A:$A,HDD!$B461,heating_cooling_degree_days!$C:$C,H$4)</f>
        <v>166.5</v>
      </c>
      <c r="I461" s="18">
        <f>SUMIFS(Table_heating_cooling_pronvicial_averages[Average_HDD],Table_heating_cooling_pronvicial_averages[Date],HDD!$B461,Table_heating_cooling_pronvicial_averages[Region],HDD!I$8)</f>
        <v>161.49322224358716</v>
      </c>
      <c r="J461" s="13">
        <f>SUMIFS(heating_cooling_degree_days!$F:$F,heating_cooling_degree_days!$A:$A,HDD!$B461,heating_cooling_degree_days!$C:$C,J$4)</f>
        <v>127</v>
      </c>
      <c r="K461" s="13">
        <f>SUMIFS(heating_cooling_degree_days!$F:$F,heating_cooling_degree_days!$A:$A,HDD!$B461,heating_cooling_degree_days!$C:$C,K$4)</f>
        <v>69.8</v>
      </c>
      <c r="L461" s="13">
        <f>SUMIFS(heating_cooling_degree_days!$F:$F,heating_cooling_degree_days!$A:$A,HDD!$B461,heating_cooling_degree_days!$C:$C,L$4)</f>
        <v>49.1</v>
      </c>
      <c r="M461" s="18">
        <f>SUMIFS(Table_heating_cooling_pronvicial_averages[Average_HDD],Table_heating_cooling_pronvicial_averages[Date],HDD!$B461,Table_heating_cooling_pronvicial_averages[Region],HDD!M$8)</f>
        <v>52.084559452976862</v>
      </c>
      <c r="N461" s="13">
        <f>SUMIFS(heating_cooling_degree_days!$F:$F,heating_cooling_degree_days!$A:$A,HDD!$B461,heating_cooling_degree_days!$C:$C,N$4)</f>
        <v>52.1</v>
      </c>
      <c r="O461" s="13">
        <f>SUMIFS(heating_cooling_degree_days!$F:$F,heating_cooling_degree_days!$A:$A,HDD!$B461,heating_cooling_degree_days!$C:$C,O$4)</f>
        <v>82.1</v>
      </c>
      <c r="P461" s="13">
        <f>SUMIFS(heating_cooling_degree_days!$F:$F,heating_cooling_degree_days!$A:$A,HDD!$B461,heating_cooling_degree_days!$C:$C,P$4)</f>
        <v>62.1</v>
      </c>
      <c r="Q461" s="13">
        <f>SUMIFS(heating_cooling_degree_days!$F:$F,heating_cooling_degree_days!$A:$A,HDD!$B461,heating_cooling_degree_days!$C:$C,Q$4)</f>
        <v>91.6</v>
      </c>
      <c r="R461" s="13">
        <f>SUMIFS(heating_cooling_degree_days!$F:$F,heating_cooling_degree_days!$A:$A,HDD!$B461,heating_cooling_degree_days!$C:$C,R$4)</f>
        <v>154.69999999999999</v>
      </c>
      <c r="S461" s="40">
        <f>VLOOKUP(HDD!$B461,Table_heating_cooling_national_average[],3,FALSE)</f>
        <v>79.53110173904426</v>
      </c>
    </row>
    <row r="462" spans="1:19" x14ac:dyDescent="0.2">
      <c r="A462" s="4">
        <f t="shared" si="19"/>
        <v>2017</v>
      </c>
      <c r="B462" s="16">
        <v>43009</v>
      </c>
      <c r="C462" s="13">
        <f>SUMIFS(heating_cooling_degree_days!$F:$F,heating_cooling_degree_days!$A:$A,HDD!$B462,heating_cooling_degree_days!$C:$C,C$4)</f>
        <v>246.7</v>
      </c>
      <c r="D462" s="13">
        <f>SUMIFS(heating_cooling_degree_days!$F:$F,heating_cooling_degree_days!$A:$A,HDD!$B462,heating_cooling_degree_days!$C:$C,D$4)</f>
        <v>438</v>
      </c>
      <c r="E462" s="13">
        <f>SUMIFS(heating_cooling_degree_days!$F:$F,heating_cooling_degree_days!$A:$A,HDD!$B462,heating_cooling_degree_days!$C:$C,E$4)</f>
        <v>348.1</v>
      </c>
      <c r="F462" s="18">
        <f>SUMIFS(Table_heating_cooling_pronvicial_averages[Average_HDD],Table_heating_cooling_pronvicial_averages[Date],HDD!$B462,Table_heating_cooling_pronvicial_averages[Region],HDD!F$8)</f>
        <v>391.97398743542618</v>
      </c>
      <c r="G462" s="13">
        <f>SUMIFS(heating_cooling_degree_days!$F:$F,heating_cooling_degree_days!$A:$A,HDD!$B462,heating_cooling_degree_days!$C:$C,G$4)</f>
        <v>404.2</v>
      </c>
      <c r="H462" s="13">
        <f>SUMIFS(heating_cooling_degree_days!$F:$F,heating_cooling_degree_days!$A:$A,HDD!$B462,heating_cooling_degree_days!$C:$C,H$4)</f>
        <v>375.8</v>
      </c>
      <c r="I462" s="18">
        <f>SUMIFS(Table_heating_cooling_pronvicial_averages[Average_HDD],Table_heating_cooling_pronvicial_averages[Date],HDD!$B462,Table_heating_cooling_pronvicial_averages[Region],HDD!I$8)</f>
        <v>388.38340604266597</v>
      </c>
      <c r="J462" s="13">
        <f>SUMIFS(heating_cooling_degree_days!$F:$F,heating_cooling_degree_days!$A:$A,HDD!$B462,heating_cooling_degree_days!$C:$C,J$4)</f>
        <v>328.5</v>
      </c>
      <c r="K462" s="13">
        <f>SUMIFS(heating_cooling_degree_days!$F:$F,heating_cooling_degree_days!$A:$A,HDD!$B462,heating_cooling_degree_days!$C:$C,K$4)</f>
        <v>192.8</v>
      </c>
      <c r="L462" s="13">
        <f>SUMIFS(heating_cooling_degree_days!$F:$F,heating_cooling_degree_days!$A:$A,HDD!$B462,heating_cooling_degree_days!$C:$C,L$4)</f>
        <v>154</v>
      </c>
      <c r="M462" s="18">
        <f>SUMIFS(Table_heating_cooling_pronvicial_averages[Average_HDD],Table_heating_cooling_pronvicial_averages[Date],HDD!$B462,Table_heating_cooling_pronvicial_averages[Region],HDD!M$8)</f>
        <v>159.59424670413054</v>
      </c>
      <c r="N462" s="13">
        <f>SUMIFS(heating_cooling_degree_days!$F:$F,heating_cooling_degree_days!$A:$A,HDD!$B462,heating_cooling_degree_days!$C:$C,N$4)</f>
        <v>139.30000000000001</v>
      </c>
      <c r="O462" s="13">
        <f>SUMIFS(heating_cooling_degree_days!$F:$F,heating_cooling_degree_days!$A:$A,HDD!$B462,heating_cooling_degree_days!$C:$C,O$4)</f>
        <v>235</v>
      </c>
      <c r="P462" s="13">
        <f>SUMIFS(heating_cooling_degree_days!$F:$F,heating_cooling_degree_days!$A:$A,HDD!$B462,heating_cooling_degree_days!$C:$C,P$4)</f>
        <v>176.8</v>
      </c>
      <c r="Q462" s="13">
        <f>SUMIFS(heating_cooling_degree_days!$F:$F,heating_cooling_degree_days!$A:$A,HDD!$B462,heating_cooling_degree_days!$C:$C,Q$4)</f>
        <v>202.8</v>
      </c>
      <c r="R462" s="13">
        <f>SUMIFS(heating_cooling_degree_days!$F:$F,heating_cooling_degree_days!$A:$A,HDD!$B462,heating_cooling_degree_days!$C:$C,R$4)</f>
        <v>304.8</v>
      </c>
      <c r="S462" s="40">
        <f>VLOOKUP(HDD!$B462,Table_heating_cooling_national_average[],3,FALSE)</f>
        <v>211.551099432418</v>
      </c>
    </row>
    <row r="463" spans="1:19" x14ac:dyDescent="0.2">
      <c r="A463" s="4">
        <f t="shared" si="19"/>
        <v>2017</v>
      </c>
      <c r="B463" s="16">
        <v>43040</v>
      </c>
      <c r="C463" s="13">
        <f>SUMIFS(heating_cooling_degree_days!$F:$F,heating_cooling_degree_days!$A:$A,HDD!$B463,heating_cooling_degree_days!$C:$C,C$4)</f>
        <v>308.5</v>
      </c>
      <c r="D463" s="13">
        <f>SUMIFS(heating_cooling_degree_days!$F:$F,heating_cooling_degree_days!$A:$A,HDD!$B463,heating_cooling_degree_days!$C:$C,D$4)</f>
        <v>755.1</v>
      </c>
      <c r="E463" s="13">
        <f>SUMIFS(heating_cooling_degree_days!$F:$F,heating_cooling_degree_days!$A:$A,HDD!$B463,heating_cooling_degree_days!$C:$C,E$4)</f>
        <v>600.29999999999995</v>
      </c>
      <c r="F463" s="18">
        <f>SUMIFS(Table_heating_cooling_pronvicial_averages[Average_HDD],Table_heating_cooling_pronvicial_averages[Date],HDD!$B463,Table_heating_cooling_pronvicial_averages[Region],HDD!F$8)</f>
        <v>675.8471997219574</v>
      </c>
      <c r="G463" s="13">
        <f>SUMIFS(heating_cooling_degree_days!$F:$F,heating_cooling_degree_days!$A:$A,HDD!$B463,heating_cooling_degree_days!$C:$C,G$4)</f>
        <v>783.6</v>
      </c>
      <c r="H463" s="13">
        <f>SUMIFS(heating_cooling_degree_days!$F:$F,heating_cooling_degree_days!$A:$A,HDD!$B463,heating_cooling_degree_days!$C:$C,H$4)</f>
        <v>835.2</v>
      </c>
      <c r="I463" s="18">
        <f>SUMIFS(Table_heating_cooling_pronvicial_averages[Average_HDD],Table_heating_cooling_pronvicial_averages[Date],HDD!$B463,Table_heating_cooling_pronvicial_averages[Region],HDD!I$8)</f>
        <v>812.33719183797314</v>
      </c>
      <c r="J463" s="13">
        <f>SUMIFS(heating_cooling_degree_days!$F:$F,heating_cooling_degree_days!$A:$A,HDD!$B463,heating_cooling_degree_days!$C:$C,J$4)</f>
        <v>740.8</v>
      </c>
      <c r="K463" s="13">
        <f>SUMIFS(heating_cooling_degree_days!$F:$F,heating_cooling_degree_days!$A:$A,HDD!$B463,heating_cooling_degree_days!$C:$C,K$4)</f>
        <v>524.5</v>
      </c>
      <c r="L463" s="13">
        <f>SUMIFS(heating_cooling_degree_days!$F:$F,heating_cooling_degree_days!$A:$A,HDD!$B463,heating_cooling_degree_days!$C:$C,L$4)</f>
        <v>414.2</v>
      </c>
      <c r="M463" s="18">
        <f>SUMIFS(Table_heating_cooling_pronvicial_averages[Average_HDD],Table_heating_cooling_pronvicial_averages[Date],HDD!$B463,Table_heating_cooling_pronvicial_averages[Region],HDD!M$8)</f>
        <v>430.10323225426799</v>
      </c>
      <c r="N463" s="13">
        <f>SUMIFS(heating_cooling_degree_days!$F:$F,heating_cooling_degree_days!$A:$A,HDD!$B463,heating_cooling_degree_days!$C:$C,N$4)</f>
        <v>491.2</v>
      </c>
      <c r="O463" s="13">
        <f>SUMIFS(heating_cooling_degree_days!$F:$F,heating_cooling_degree_days!$A:$A,HDD!$B463,heating_cooling_degree_days!$C:$C,O$4)</f>
        <v>446.2</v>
      </c>
      <c r="P463" s="13">
        <f>SUMIFS(heating_cooling_degree_days!$F:$F,heating_cooling_degree_days!$A:$A,HDD!$B463,heating_cooling_degree_days!$C:$C,P$4)</f>
        <v>401.7</v>
      </c>
      <c r="Q463" s="13">
        <f>SUMIFS(heating_cooling_degree_days!$F:$F,heating_cooling_degree_days!$A:$A,HDD!$B463,heating_cooling_degree_days!$C:$C,Q$4)</f>
        <v>439.7</v>
      </c>
      <c r="R463" s="13">
        <f>SUMIFS(heating_cooling_degree_days!$F:$F,heating_cooling_degree_days!$A:$A,HDD!$B463,heating_cooling_degree_days!$C:$C,R$4)</f>
        <v>427.3</v>
      </c>
      <c r="S463" s="40">
        <f>VLOOKUP(HDD!$B463,Table_heating_cooling_national_average[],3,FALSE)</f>
        <v>479.24093927739995</v>
      </c>
    </row>
    <row r="464" spans="1:19" x14ac:dyDescent="0.2">
      <c r="A464" s="4">
        <f t="shared" si="19"/>
        <v>2017</v>
      </c>
      <c r="B464" s="16">
        <v>43070</v>
      </c>
      <c r="C464" s="13">
        <f>SUMIFS(heating_cooling_degree_days!$F:$F,heating_cooling_degree_days!$A:$A,HDD!$B464,heating_cooling_degree_days!$C:$C,C$4)</f>
        <v>478.8</v>
      </c>
      <c r="D464" s="13">
        <f>SUMIFS(heating_cooling_degree_days!$F:$F,heating_cooling_degree_days!$A:$A,HDD!$B464,heating_cooling_degree_days!$C:$C,D$4)</f>
        <v>862.1</v>
      </c>
      <c r="E464" s="13">
        <f>SUMIFS(heating_cooling_degree_days!$F:$F,heating_cooling_degree_days!$A:$A,HDD!$B464,heating_cooling_degree_days!$C:$C,E$4)</f>
        <v>736.7</v>
      </c>
      <c r="F464" s="18">
        <f>SUMIFS(Table_heating_cooling_pronvicial_averages[Average_HDD],Table_heating_cooling_pronvicial_averages[Date],HDD!$B464,Table_heating_cooling_pronvicial_averages[Region],HDD!F$8)</f>
        <v>797.89908814685714</v>
      </c>
      <c r="G464" s="13">
        <f>SUMIFS(heating_cooling_degree_days!$F:$F,heating_cooling_degree_days!$A:$A,HDD!$B464,heating_cooling_degree_days!$C:$C,G$4)</f>
        <v>862.8</v>
      </c>
      <c r="H464" s="13">
        <f>SUMIFS(heating_cooling_degree_days!$F:$F,heating_cooling_degree_days!$A:$A,HDD!$B464,heating_cooling_degree_days!$C:$C,H$4)</f>
        <v>938.7</v>
      </c>
      <c r="I464" s="18">
        <f>SUMIFS(Table_heating_cooling_pronvicial_averages[Average_HDD],Table_heating_cooling_pronvicial_averages[Date],HDD!$B464,Table_heating_cooling_pronvicial_averages[Region],HDD!I$8)</f>
        <v>905.07040427329775</v>
      </c>
      <c r="J464" s="13">
        <f>SUMIFS(heating_cooling_degree_days!$F:$F,heating_cooling_degree_days!$A:$A,HDD!$B464,heating_cooling_degree_days!$C:$C,J$4)</f>
        <v>1016.4</v>
      </c>
      <c r="K464" s="13">
        <f>SUMIFS(heating_cooling_degree_days!$F:$F,heating_cooling_degree_days!$A:$A,HDD!$B464,heating_cooling_degree_days!$C:$C,K$4)</f>
        <v>871.3</v>
      </c>
      <c r="L464" s="13">
        <f>SUMIFS(heating_cooling_degree_days!$F:$F,heating_cooling_degree_days!$A:$A,HDD!$B464,heating_cooling_degree_days!$C:$C,L$4)</f>
        <v>718.5</v>
      </c>
      <c r="M464" s="18">
        <f>SUMIFS(Table_heating_cooling_pronvicial_averages[Average_HDD],Table_heating_cooling_pronvicial_averages[Date],HDD!$B464,Table_heating_cooling_pronvicial_averages[Region],HDD!M$8)</f>
        <v>740.53095093791626</v>
      </c>
      <c r="N464" s="13">
        <f>SUMIFS(heating_cooling_degree_days!$F:$F,heating_cooling_degree_days!$A:$A,HDD!$B464,heating_cooling_degree_days!$C:$C,N$4)</f>
        <v>832.6</v>
      </c>
      <c r="O464" s="13">
        <f>SUMIFS(heating_cooling_degree_days!$F:$F,heating_cooling_degree_days!$A:$A,HDD!$B464,heating_cooling_degree_days!$C:$C,O$4)</f>
        <v>724.9</v>
      </c>
      <c r="P464" s="13">
        <f>SUMIFS(heating_cooling_degree_days!$F:$F,heating_cooling_degree_days!$A:$A,HDD!$B464,heating_cooling_degree_days!$C:$C,P$4)</f>
        <v>637.6</v>
      </c>
      <c r="Q464" s="13">
        <f>SUMIFS(heating_cooling_degree_days!$F:$F,heating_cooling_degree_days!$A:$A,HDD!$B464,heating_cooling_degree_days!$C:$C,Q$4)</f>
        <v>661.3</v>
      </c>
      <c r="R464" s="13">
        <f>SUMIFS(heating_cooling_degree_days!$F:$F,heating_cooling_degree_days!$A:$A,HDD!$B464,heating_cooling_degree_days!$C:$C,R$4)</f>
        <v>566.6</v>
      </c>
      <c r="S464" s="40">
        <f>VLOOKUP(HDD!$B464,Table_heating_cooling_national_average[],3,FALSE)</f>
        <v>742.21731873116062</v>
      </c>
    </row>
    <row r="465" spans="1:19" x14ac:dyDescent="0.2">
      <c r="A465" s="4">
        <f t="shared" si="19"/>
        <v>2018</v>
      </c>
      <c r="B465" s="16">
        <v>43101</v>
      </c>
      <c r="C465" s="13">
        <f>SUMIFS(heating_cooling_degree_days!$F:$F,heating_cooling_degree_days!$A:$A,HDD!$B465,heating_cooling_degree_days!$C:$C,C$4)</f>
        <v>392.1</v>
      </c>
      <c r="D465" s="13">
        <f>SUMIFS(heating_cooling_degree_days!$F:$F,heating_cooling_degree_days!$A:$A,HDD!$B465,heating_cooling_degree_days!$C:$C,D$4)</f>
        <v>894.8</v>
      </c>
      <c r="E465" s="13">
        <f>SUMIFS(heating_cooling_degree_days!$F:$F,heating_cooling_degree_days!$A:$A,HDD!$B465,heating_cooling_degree_days!$C:$C,E$4)</f>
        <v>727.1</v>
      </c>
      <c r="F465" s="25">
        <f>SUMIFS(Table_heating_cooling_pronvicial_averages[Average_HDD],Table_heating_cooling_pronvicial_averages[Date],HDD!$B465,Table_heating_cooling_pronvicial_averages[Region],HDD!F$8)</f>
        <v>808.97798204064395</v>
      </c>
      <c r="G465" s="13">
        <f>SUMIFS(heating_cooling_degree_days!$F:$F,heating_cooling_degree_days!$A:$A,HDD!$B465,heating_cooling_degree_days!$C:$C,G$4)</f>
        <v>855.9</v>
      </c>
      <c r="H465" s="13">
        <f>SUMIFS(heating_cooling_degree_days!$F:$F,heating_cooling_degree_days!$A:$A,HDD!$B465,heating_cooling_degree_days!$C:$C,H$4)</f>
        <v>927.8</v>
      </c>
      <c r="I465" s="25">
        <f>SUMIFS(Table_heating_cooling_pronvicial_averages[Average_HDD],Table_heating_cooling_pronvicial_averages[Date],HDD!$B465,Table_heating_cooling_pronvicial_averages[Region],HDD!I$8)</f>
        <v>895.99619424814261</v>
      </c>
      <c r="J465" s="13">
        <f>SUMIFS(heating_cooling_degree_days!$F:$F,heating_cooling_degree_days!$A:$A,HDD!$B465,heating_cooling_degree_days!$C:$C,J$4)</f>
        <v>1012.7</v>
      </c>
      <c r="K465" s="13">
        <f>SUMIFS(heating_cooling_degree_days!$F:$F,heating_cooling_degree_days!$A:$A,HDD!$B465,heating_cooling_degree_days!$C:$C,K$4)</f>
        <v>881.5</v>
      </c>
      <c r="L465" s="13">
        <f>SUMIFS(heating_cooling_degree_days!$F:$F,heating_cooling_degree_days!$A:$A,HDD!$B465,heating_cooling_degree_days!$C:$C,L$4)</f>
        <v>732.3</v>
      </c>
      <c r="M465" s="25">
        <f>SUMIFS(Table_heating_cooling_pronvicial_averages[Average_HDD],Table_heating_cooling_pronvicial_averages[Date],HDD!$B465,Table_heating_cooling_pronvicial_averages[Region],HDD!M$8)</f>
        <v>753.84904663069051</v>
      </c>
      <c r="N465" s="13">
        <f>SUMIFS(heating_cooling_degree_days!$F:$F,heating_cooling_degree_days!$A:$A,HDD!$B465,heating_cooling_degree_days!$C:$C,N$4)</f>
        <v>866.6</v>
      </c>
      <c r="O465" s="13">
        <f>SUMIFS(heating_cooling_degree_days!$F:$F,heating_cooling_degree_days!$A:$A,HDD!$B465,heating_cooling_degree_days!$C:$C,O$4)</f>
        <v>764.6</v>
      </c>
      <c r="P465" s="13">
        <f>SUMIFS(heating_cooling_degree_days!$F:$F,heating_cooling_degree_days!$A:$A,HDD!$B465,heating_cooling_degree_days!$C:$C,P$4)</f>
        <v>697.1</v>
      </c>
      <c r="Q465" s="13">
        <f>SUMIFS(heating_cooling_degree_days!$F:$F,heating_cooling_degree_days!$A:$A,HDD!$B465,heating_cooling_degree_days!$C:$C,Q$4)</f>
        <v>736</v>
      </c>
      <c r="R465" s="13">
        <f>SUMIFS(heating_cooling_degree_days!$F:$F,heating_cooling_degree_days!$A:$A,HDD!$B465,heating_cooling_degree_days!$C:$C,R$4)</f>
        <v>623.6</v>
      </c>
      <c r="S465" s="40">
        <f>VLOOKUP(HDD!$B465,Table_heating_cooling_national_average[],3,FALSE)</f>
        <v>747.61624879322528</v>
      </c>
    </row>
    <row r="466" spans="1:19" x14ac:dyDescent="0.2">
      <c r="A466" s="4">
        <f t="shared" si="19"/>
        <v>2018</v>
      </c>
      <c r="B466" s="16">
        <v>43132</v>
      </c>
      <c r="C466" s="13">
        <f>SUMIFS(heating_cooling_degree_days!$F:$F,heating_cooling_degree_days!$A:$A,HDD!$B466,heating_cooling_degree_days!$C:$C,C$4)</f>
        <v>410.1</v>
      </c>
      <c r="D466" s="13">
        <f>SUMIFS(heating_cooling_degree_days!$F:$F,heating_cooling_degree_days!$A:$A,HDD!$B466,heating_cooling_degree_days!$C:$C,D$4)</f>
        <v>934.2</v>
      </c>
      <c r="E466" s="13">
        <f>SUMIFS(heating_cooling_degree_days!$F:$F,heating_cooling_degree_days!$A:$A,HDD!$B466,heating_cooling_degree_days!$C:$C,E$4)</f>
        <v>800.4</v>
      </c>
      <c r="F466" s="25">
        <f>SUMIFS(Table_heating_cooling_pronvicial_averages[Average_HDD],Table_heating_cooling_pronvicial_averages[Date],HDD!$B466,Table_heating_cooling_pronvicial_averages[Region],HDD!F$8)</f>
        <v>865.72661894477142</v>
      </c>
      <c r="G466" s="13">
        <f>SUMIFS(heating_cooling_degree_days!$F:$F,heating_cooling_degree_days!$A:$A,HDD!$B466,heating_cooling_degree_days!$C:$C,G$4)</f>
        <v>1012.4</v>
      </c>
      <c r="H466" s="13">
        <f>SUMIFS(heating_cooling_degree_days!$F:$F,heating_cooling_degree_days!$A:$A,HDD!$B466,heating_cooling_degree_days!$C:$C,H$4)</f>
        <v>1011.3</v>
      </c>
      <c r="I466" s="25">
        <f>SUMIFS(Table_heating_cooling_pronvicial_averages[Average_HDD],Table_heating_cooling_pronvicial_averages[Date],HDD!$B466,Table_heating_cooling_pronvicial_averages[Region],HDD!I$8)</f>
        <v>1011.7865672646319</v>
      </c>
      <c r="J466" s="13">
        <f>SUMIFS(heating_cooling_degree_days!$F:$F,heating_cooling_degree_days!$A:$A,HDD!$B466,heating_cooling_degree_days!$C:$C,J$4)</f>
        <v>967.3</v>
      </c>
      <c r="K466" s="13">
        <f>SUMIFS(heating_cooling_degree_days!$F:$F,heating_cooling_degree_days!$A:$A,HDD!$B466,heating_cooling_degree_days!$C:$C,K$4)</f>
        <v>644.6</v>
      </c>
      <c r="L466" s="13">
        <f>SUMIFS(heating_cooling_degree_days!$F:$F,heating_cooling_degree_days!$A:$A,HDD!$B466,heating_cooling_degree_days!$C:$C,L$4)</f>
        <v>555</v>
      </c>
      <c r="M466" s="25">
        <f>SUMIFS(Table_heating_cooling_pronvicial_averages[Average_HDD],Table_heating_cooling_pronvicial_averages[Date],HDD!$B466,Table_heating_cooling_pronvicial_averages[Region],HDD!M$8)</f>
        <v>567.94098242700977</v>
      </c>
      <c r="N466" s="13">
        <f>SUMIFS(heating_cooling_degree_days!$F:$F,heating_cooling_degree_days!$A:$A,HDD!$B466,heating_cooling_degree_days!$C:$C,N$4)</f>
        <v>642.79999999999995</v>
      </c>
      <c r="O466" s="13">
        <f>SUMIFS(heating_cooling_degree_days!$F:$F,heating_cooling_degree_days!$A:$A,HDD!$B466,heating_cooling_degree_days!$C:$C,O$4)</f>
        <v>611.29999999999995</v>
      </c>
      <c r="P466" s="13">
        <f>SUMIFS(heating_cooling_degree_days!$F:$F,heating_cooling_degree_days!$A:$A,HDD!$B466,heating_cooling_degree_days!$C:$C,P$4)</f>
        <v>498.5</v>
      </c>
      <c r="Q466" s="13">
        <f>SUMIFS(heating_cooling_degree_days!$F:$F,heating_cooling_degree_days!$A:$A,HDD!$B466,heating_cooling_degree_days!$C:$C,Q$4)</f>
        <v>620.79999999999995</v>
      </c>
      <c r="R466" s="13">
        <f>SUMIFS(heating_cooling_degree_days!$F:$F,heating_cooling_degree_days!$A:$A,HDD!$B466,heating_cooling_degree_days!$C:$C,R$4)</f>
        <v>544.29999999999995</v>
      </c>
      <c r="S466" s="40">
        <f>VLOOKUP(HDD!$B466,Table_heating_cooling_national_average[],3,FALSE)</f>
        <v>625.77550001275188</v>
      </c>
    </row>
    <row r="467" spans="1:19" x14ac:dyDescent="0.2">
      <c r="A467" s="4">
        <f t="shared" si="19"/>
        <v>2018</v>
      </c>
      <c r="B467" s="16">
        <v>43160</v>
      </c>
      <c r="C467" s="13">
        <f>SUMIFS(heating_cooling_degree_days!$F:$F,heating_cooling_degree_days!$A:$A,HDD!$B467,heating_cooling_degree_days!$C:$C,C$4)</f>
        <v>370.5</v>
      </c>
      <c r="D467" s="13">
        <f>SUMIFS(heating_cooling_degree_days!$F:$F,heating_cooling_degree_days!$A:$A,HDD!$B467,heating_cooling_degree_days!$C:$C,D$4)</f>
        <v>798.3</v>
      </c>
      <c r="E467" s="13">
        <f>SUMIFS(heating_cooling_degree_days!$F:$F,heating_cooling_degree_days!$A:$A,HDD!$B467,heating_cooling_degree_days!$C:$C,E$4)</f>
        <v>717.4</v>
      </c>
      <c r="F467" s="25">
        <f>SUMIFS(Table_heating_cooling_pronvicial_averages[Average_HDD],Table_heating_cooling_pronvicial_averages[Date],HDD!$B467,Table_heating_cooling_pronvicial_averages[Region],HDD!F$8)</f>
        <v>756.89868066242161</v>
      </c>
      <c r="G467" s="13">
        <f>SUMIFS(heating_cooling_degree_days!$F:$F,heating_cooling_degree_days!$A:$A,HDD!$B467,heating_cooling_degree_days!$C:$C,G$4)</f>
        <v>787.2</v>
      </c>
      <c r="H467" s="13">
        <f>SUMIFS(heating_cooling_degree_days!$F:$F,heating_cooling_degree_days!$A:$A,HDD!$B467,heating_cooling_degree_days!$C:$C,H$4)</f>
        <v>798.6</v>
      </c>
      <c r="I467" s="25">
        <f>SUMIFS(Table_heating_cooling_pronvicial_averages[Average_HDD],Table_heating_cooling_pronvicial_averages[Date],HDD!$B467,Table_heating_cooling_pronvicial_averages[Region],HDD!I$8)</f>
        <v>793.55739380290447</v>
      </c>
      <c r="J467" s="13">
        <f>SUMIFS(heating_cooling_degree_days!$F:$F,heating_cooling_degree_days!$A:$A,HDD!$B467,heating_cooling_degree_days!$C:$C,J$4)</f>
        <v>722.7</v>
      </c>
      <c r="K467" s="13">
        <f>SUMIFS(heating_cooling_degree_days!$F:$F,heating_cooling_degree_days!$A:$A,HDD!$B467,heating_cooling_degree_days!$C:$C,K$4)</f>
        <v>591</v>
      </c>
      <c r="L467" s="13">
        <f>SUMIFS(heating_cooling_degree_days!$F:$F,heating_cooling_degree_days!$A:$A,HDD!$B467,heating_cooling_degree_days!$C:$C,L$4)</f>
        <v>554</v>
      </c>
      <c r="M467" s="25">
        <f>SUMIFS(Table_heating_cooling_pronvicial_averages[Average_HDD],Table_heating_cooling_pronvicial_averages[Date],HDD!$B467,Table_heating_cooling_pronvicial_averages[Region],HDD!M$8)</f>
        <v>559.34393247543937</v>
      </c>
      <c r="N467" s="13">
        <f>SUMIFS(heating_cooling_degree_days!$F:$F,heating_cooling_degree_days!$A:$A,HDD!$B467,heating_cooling_degree_days!$C:$C,N$4)</f>
        <v>588.1</v>
      </c>
      <c r="O467" s="13">
        <f>SUMIFS(heating_cooling_degree_days!$F:$F,heating_cooling_degree_days!$A:$A,HDD!$B467,heating_cooling_degree_days!$C:$C,O$4)</f>
        <v>592.79999999999995</v>
      </c>
      <c r="P467" s="13">
        <f>SUMIFS(heating_cooling_degree_days!$F:$F,heating_cooling_degree_days!$A:$A,HDD!$B467,heating_cooling_degree_days!$C:$C,P$4)</f>
        <v>536.5</v>
      </c>
      <c r="Q467" s="13">
        <f>SUMIFS(heating_cooling_degree_days!$F:$F,heating_cooling_degree_days!$A:$A,HDD!$B467,heating_cooling_degree_days!$C:$C,Q$4)</f>
        <v>602</v>
      </c>
      <c r="R467" s="13">
        <f>SUMIFS(heating_cooling_degree_days!$F:$F,heating_cooling_degree_days!$A:$A,HDD!$B467,heating_cooling_degree_days!$C:$C,R$4)</f>
        <v>568.70000000000005</v>
      </c>
      <c r="S467" s="40">
        <f>VLOOKUP(HDD!$B467,Table_heating_cooling_national_average[],3,FALSE)</f>
        <v>577.01999326528733</v>
      </c>
    </row>
    <row r="468" spans="1:19" x14ac:dyDescent="0.2">
      <c r="A468" s="4">
        <f t="shared" si="19"/>
        <v>2018</v>
      </c>
      <c r="B468" s="16">
        <v>43191</v>
      </c>
      <c r="C468" s="13">
        <f>SUMIFS(heating_cooling_degree_days!$F:$F,heating_cooling_degree_days!$A:$A,HDD!$B468,heating_cooling_degree_days!$C:$C,C$4)</f>
        <v>262.7</v>
      </c>
      <c r="D468" s="13">
        <f>SUMIFS(heating_cooling_degree_days!$F:$F,heating_cooling_degree_days!$A:$A,HDD!$B468,heating_cooling_degree_days!$C:$C,D$4)</f>
        <v>553.6</v>
      </c>
      <c r="E468" s="13">
        <f>SUMIFS(heating_cooling_degree_days!$F:$F,heating_cooling_degree_days!$A:$A,HDD!$B468,heating_cooling_degree_days!$C:$C,E$4)</f>
        <v>492.4</v>
      </c>
      <c r="F468" s="25">
        <f>SUMIFS(Table_heating_cooling_pronvicial_averages[Average_HDD],Table_heating_cooling_pronvicial_averages[Date],HDD!$B468,Table_heating_cooling_pronvicial_averages[Region],HDD!F$8)</f>
        <v>522.28033691644248</v>
      </c>
      <c r="G468" s="13">
        <f>SUMIFS(heating_cooling_degree_days!$F:$F,heating_cooling_degree_days!$A:$A,HDD!$B468,heating_cooling_degree_days!$C:$C,G$4)</f>
        <v>558.9</v>
      </c>
      <c r="H468" s="13">
        <f>SUMIFS(heating_cooling_degree_days!$F:$F,heating_cooling_degree_days!$A:$A,HDD!$B468,heating_cooling_degree_days!$C:$C,H$4)</f>
        <v>560.4</v>
      </c>
      <c r="I468" s="25">
        <f>SUMIFS(Table_heating_cooling_pronvicial_averages[Average_HDD],Table_heating_cooling_pronvicial_averages[Date],HDD!$B468,Table_heating_cooling_pronvicial_averages[Region],HDD!I$8)</f>
        <v>559.73649918459273</v>
      </c>
      <c r="J468" s="13">
        <f>SUMIFS(heating_cooling_degree_days!$F:$F,heating_cooling_degree_days!$A:$A,HDD!$B468,heating_cooling_degree_days!$C:$C,J$4)</f>
        <v>530.6</v>
      </c>
      <c r="K468" s="13">
        <f>SUMIFS(heating_cooling_degree_days!$F:$F,heating_cooling_degree_days!$A:$A,HDD!$B468,heating_cooling_degree_days!$C:$C,K$4)</f>
        <v>454.4</v>
      </c>
      <c r="L468" s="13">
        <f>SUMIFS(heating_cooling_degree_days!$F:$F,heating_cooling_degree_days!$A:$A,HDD!$B468,heating_cooling_degree_days!$C:$C,L$4)</f>
        <v>437.2</v>
      </c>
      <c r="M468" s="25">
        <f>SUMIFS(Table_heating_cooling_pronvicial_averages[Average_HDD],Table_heating_cooling_pronvicial_averages[Date],HDD!$B468,Table_heating_cooling_pronvicial_averages[Region],HDD!M$8)</f>
        <v>439.68420644804206</v>
      </c>
      <c r="N468" s="13">
        <f>SUMIFS(heating_cooling_degree_days!$F:$F,heating_cooling_degree_days!$A:$A,HDD!$B468,heating_cooling_degree_days!$C:$C,N$4)</f>
        <v>426.2</v>
      </c>
      <c r="O468" s="13">
        <f>SUMIFS(heating_cooling_degree_days!$F:$F,heating_cooling_degree_days!$A:$A,HDD!$B468,heating_cooling_degree_days!$C:$C,O$4)</f>
        <v>452.2</v>
      </c>
      <c r="P468" s="13">
        <f>SUMIFS(heating_cooling_degree_days!$F:$F,heating_cooling_degree_days!$A:$A,HDD!$B468,heating_cooling_degree_days!$C:$C,P$4)</f>
        <v>415.6</v>
      </c>
      <c r="Q468" s="13">
        <f>SUMIFS(heating_cooling_degree_days!$F:$F,heating_cooling_degree_days!$A:$A,HDD!$B468,heating_cooling_degree_days!$C:$C,Q$4)</f>
        <v>445.1</v>
      </c>
      <c r="R468" s="13">
        <f>SUMIFS(heating_cooling_degree_days!$F:$F,heating_cooling_degree_days!$A:$A,HDD!$B468,heating_cooling_degree_days!$C:$C,R$4)</f>
        <v>455.1</v>
      </c>
      <c r="S468" s="40">
        <f>VLOOKUP(HDD!$B468,Table_heating_cooling_national_average[],3,FALSE)</f>
        <v>429.20578765614988</v>
      </c>
    </row>
    <row r="469" spans="1:19" x14ac:dyDescent="0.2">
      <c r="A469" s="4">
        <f t="shared" si="19"/>
        <v>2018</v>
      </c>
      <c r="B469" s="16">
        <v>43221</v>
      </c>
      <c r="C469" s="13">
        <f>SUMIFS(heating_cooling_degree_days!$F:$F,heating_cooling_degree_days!$A:$A,HDD!$B469,heating_cooling_degree_days!$C:$C,C$4)</f>
        <v>97.9</v>
      </c>
      <c r="D469" s="13">
        <f>SUMIFS(heating_cooling_degree_days!$F:$F,heating_cooling_degree_days!$A:$A,HDD!$B469,heating_cooling_degree_days!$C:$C,D$4)</f>
        <v>139.19999999999999</v>
      </c>
      <c r="E469" s="13">
        <f>SUMIFS(heating_cooling_degree_days!$F:$F,heating_cooling_degree_days!$A:$A,HDD!$B469,heating_cooling_degree_days!$C:$C,E$4)</f>
        <v>114.5</v>
      </c>
      <c r="F469" s="25">
        <f>SUMIFS(Table_heating_cooling_pronvicial_averages[Average_HDD],Table_heating_cooling_pronvicial_averages[Date],HDD!$B469,Table_heating_cooling_pronvicial_averages[Region],HDD!F$8)</f>
        <v>126.55954774242043</v>
      </c>
      <c r="G469" s="13">
        <f>SUMIFS(heating_cooling_degree_days!$F:$F,heating_cooling_degree_days!$A:$A,HDD!$B469,heating_cooling_degree_days!$C:$C,G$4)</f>
        <v>108.2</v>
      </c>
      <c r="H469" s="13">
        <f>SUMIFS(heating_cooling_degree_days!$F:$F,heating_cooling_degree_days!$A:$A,HDD!$B469,heating_cooling_degree_days!$C:$C,H$4)</f>
        <v>124.6</v>
      </c>
      <c r="I469" s="25">
        <f>SUMIFS(Table_heating_cooling_pronvicial_averages[Average_HDD],Table_heating_cooling_pronvicial_averages[Date],HDD!$B469,Table_heating_cooling_pronvicial_averages[Region],HDD!I$8)</f>
        <v>117.34572441821335</v>
      </c>
      <c r="J469" s="13">
        <f>SUMIFS(heating_cooling_degree_days!$F:$F,heating_cooling_degree_days!$A:$A,HDD!$B469,heating_cooling_degree_days!$C:$C,J$4)</f>
        <v>131.80000000000001</v>
      </c>
      <c r="K469" s="13">
        <f>SUMIFS(heating_cooling_degree_days!$F:$F,heating_cooling_degree_days!$A:$A,HDD!$B469,heating_cooling_degree_days!$C:$C,K$4)</f>
        <v>110.4</v>
      </c>
      <c r="L469" s="13">
        <f>SUMIFS(heating_cooling_degree_days!$F:$F,heating_cooling_degree_days!$A:$A,HDD!$B469,heating_cooling_degree_days!$C:$C,L$4)</f>
        <v>75.3</v>
      </c>
      <c r="M469" s="25">
        <f>SUMIFS(Table_heating_cooling_pronvicial_averages[Average_HDD],Table_heating_cooling_pronvicial_averages[Date],HDD!$B469,Table_heating_cooling_pronvicial_averages[Region],HDD!M$8)</f>
        <v>80.369514321295142</v>
      </c>
      <c r="N469" s="13">
        <f>SUMIFS(heating_cooling_degree_days!$F:$F,heating_cooling_degree_days!$A:$A,HDD!$B469,heating_cooling_degree_days!$C:$C,N$4)</f>
        <v>96.7</v>
      </c>
      <c r="O469" s="13">
        <f>SUMIFS(heating_cooling_degree_days!$F:$F,heating_cooling_degree_days!$A:$A,HDD!$B469,heating_cooling_degree_days!$C:$C,O$4)</f>
        <v>274.2</v>
      </c>
      <c r="P469" s="13">
        <f>SUMIFS(heating_cooling_degree_days!$F:$F,heating_cooling_degree_days!$A:$A,HDD!$B469,heating_cooling_degree_days!$C:$C,P$4)</f>
        <v>210.4</v>
      </c>
      <c r="Q469" s="13">
        <f>SUMIFS(heating_cooling_degree_days!$F:$F,heating_cooling_degree_days!$A:$A,HDD!$B469,heating_cooling_degree_days!$C:$C,Q$4)</f>
        <v>268.10000000000002</v>
      </c>
      <c r="R469" s="13">
        <f>SUMIFS(heating_cooling_degree_days!$F:$F,heating_cooling_degree_days!$A:$A,HDD!$B469,heating_cooling_degree_days!$C:$C,R$4)</f>
        <v>364.9</v>
      </c>
      <c r="S469" s="40">
        <f>VLOOKUP(HDD!$B469,Table_heating_cooling_national_average[],3,FALSE)</f>
        <v>107.12474986975465</v>
      </c>
    </row>
    <row r="470" spans="1:19" x14ac:dyDescent="0.2">
      <c r="A470" s="4">
        <f t="shared" si="19"/>
        <v>2018</v>
      </c>
      <c r="B470" s="16">
        <v>43252</v>
      </c>
      <c r="C470" s="13">
        <f>SUMIFS(heating_cooling_degree_days!$F:$F,heating_cooling_degree_days!$A:$A,HDD!$B470,heating_cooling_degree_days!$C:$C,C$4)</f>
        <v>69.400000000000006</v>
      </c>
      <c r="D470" s="13">
        <f>SUMIFS(heating_cooling_degree_days!$F:$F,heating_cooling_degree_days!$A:$A,HDD!$B470,heating_cooling_degree_days!$C:$C,D$4)</f>
        <v>110.9</v>
      </c>
      <c r="E470" s="13">
        <f>SUMIFS(heating_cooling_degree_days!$F:$F,heating_cooling_degree_days!$A:$A,HDD!$B470,heating_cooling_degree_days!$C:$C,E$4)</f>
        <v>86.4</v>
      </c>
      <c r="F470" s="25">
        <f>SUMIFS(Table_heating_cooling_pronvicial_averages[Average_HDD],Table_heating_cooling_pronvicial_averages[Date],HDD!$B470,Table_heating_cooling_pronvicial_averages[Region],HDD!F$8)</f>
        <v>98.361899582562785</v>
      </c>
      <c r="G470" s="13">
        <f>SUMIFS(heating_cooling_degree_days!$F:$F,heating_cooling_degree_days!$A:$A,HDD!$B470,heating_cooling_degree_days!$C:$C,G$4)</f>
        <v>45.3</v>
      </c>
      <c r="H470" s="13">
        <f>SUMIFS(heating_cooling_degree_days!$F:$F,heating_cooling_degree_days!$A:$A,HDD!$B470,heating_cooling_degree_days!$C:$C,H$4)</f>
        <v>51.3</v>
      </c>
      <c r="I470" s="25">
        <f>SUMIFS(Table_heating_cooling_pronvicial_averages[Average_HDD],Table_heating_cooling_pronvicial_averages[Date],HDD!$B470,Table_heating_cooling_pronvicial_averages[Region],HDD!I$8)</f>
        <v>48.645996738370741</v>
      </c>
      <c r="J470" s="13">
        <f>SUMIFS(heating_cooling_degree_days!$F:$F,heating_cooling_degree_days!$A:$A,HDD!$B470,heating_cooling_degree_days!$C:$C,J$4)</f>
        <v>16.600000000000001</v>
      </c>
      <c r="K470" s="13">
        <f>SUMIFS(heating_cooling_degree_days!$F:$F,heating_cooling_degree_days!$A:$A,HDD!$B470,heating_cooling_degree_days!$C:$C,K$4)</f>
        <v>39</v>
      </c>
      <c r="L470" s="13">
        <f>SUMIFS(heating_cooling_degree_days!$F:$F,heating_cooling_degree_days!$A:$A,HDD!$B470,heating_cooling_degree_days!$C:$C,L$4)</f>
        <v>14.8</v>
      </c>
      <c r="M470" s="25">
        <f>SUMIFS(Table_heating_cooling_pronvicial_averages[Average_HDD],Table_heating_cooling_pronvicial_averages[Date],HDD!$B470,Table_heating_cooling_pronvicial_averages[Region],HDD!M$8)</f>
        <v>18.295220700152207</v>
      </c>
      <c r="N470" s="13">
        <f>SUMIFS(heating_cooling_degree_days!$F:$F,heating_cooling_degree_days!$A:$A,HDD!$B470,heating_cooling_degree_days!$C:$C,N$4)</f>
        <v>27.4</v>
      </c>
      <c r="O470" s="13">
        <f>SUMIFS(heating_cooling_degree_days!$F:$F,heating_cooling_degree_days!$A:$A,HDD!$B470,heating_cooling_degree_days!$C:$C,O$4)</f>
        <v>173.3</v>
      </c>
      <c r="P470" s="13">
        <f>SUMIFS(heating_cooling_degree_days!$F:$F,heating_cooling_degree_days!$A:$A,HDD!$B470,heating_cooling_degree_days!$C:$C,P$4)</f>
        <v>138.9</v>
      </c>
      <c r="Q470" s="13">
        <f>SUMIFS(heating_cooling_degree_days!$F:$F,heating_cooling_degree_days!$A:$A,HDD!$B470,heating_cooling_degree_days!$C:$C,Q$4)</f>
        <v>167.6</v>
      </c>
      <c r="R470" s="13">
        <f>SUMIFS(heating_cooling_degree_days!$F:$F,heating_cooling_degree_days!$A:$A,HDD!$B470,heating_cooling_degree_days!$C:$C,R$4)</f>
        <v>300.5</v>
      </c>
      <c r="S470" s="40">
        <f>VLOOKUP(HDD!$B470,Table_heating_cooling_national_average[],3,FALSE)</f>
        <v>48.501893417411431</v>
      </c>
    </row>
    <row r="471" spans="1:19" x14ac:dyDescent="0.2">
      <c r="A471" s="4">
        <f t="shared" si="19"/>
        <v>2018</v>
      </c>
      <c r="B471" s="16">
        <v>43282</v>
      </c>
      <c r="C471" s="13">
        <f>SUMIFS(heating_cooling_degree_days!$F:$F,heating_cooling_degree_days!$A:$A,HDD!$B471,heating_cooling_degree_days!$C:$C,C$4)</f>
        <v>10.9</v>
      </c>
      <c r="D471" s="13">
        <f>SUMIFS(heating_cooling_degree_days!$F:$F,heating_cooling_degree_days!$A:$A,HDD!$B471,heating_cooling_degree_days!$C:$C,D$4)</f>
        <v>69.3</v>
      </c>
      <c r="E471" s="13">
        <f>SUMIFS(heating_cooling_degree_days!$F:$F,heating_cooling_degree_days!$A:$A,HDD!$B471,heating_cooling_degree_days!$C:$C,E$4)</f>
        <v>40.9</v>
      </c>
      <c r="F471" s="25">
        <f>SUMIFS(Table_heating_cooling_pronvicial_averages[Average_HDD],Table_heating_cooling_pronvicial_averages[Date],HDD!$B471,Table_heating_cooling_pronvicial_averages[Region],HDD!F$8)</f>
        <v>54.766038699787053</v>
      </c>
      <c r="G471" s="13">
        <f>SUMIFS(heating_cooling_degree_days!$F:$F,heating_cooling_degree_days!$A:$A,HDD!$B471,heating_cooling_degree_days!$C:$C,G$4)</f>
        <v>29.1</v>
      </c>
      <c r="H471" s="13">
        <f>SUMIFS(heating_cooling_degree_days!$F:$F,heating_cooling_degree_days!$A:$A,HDD!$B471,heating_cooling_degree_days!$C:$C,H$4)</f>
        <v>31.1</v>
      </c>
      <c r="I471" s="25">
        <f>SUMIFS(Table_heating_cooling_pronvicial_averages[Average_HDD],Table_heating_cooling_pronvicial_averages[Date],HDD!$B471,Table_heating_cooling_pronvicial_averages[Region],HDD!I$8)</f>
        <v>30.21533224612358</v>
      </c>
      <c r="J471" s="13">
        <f>SUMIFS(heating_cooling_degree_days!$F:$F,heating_cooling_degree_days!$A:$A,HDD!$B471,heating_cooling_degree_days!$C:$C,J$4)</f>
        <v>9.9</v>
      </c>
      <c r="K471" s="13">
        <f>SUMIFS(heating_cooling_degree_days!$F:$F,heating_cooling_degree_days!$A:$A,HDD!$B471,heating_cooling_degree_days!$C:$C,K$4)</f>
        <v>0</v>
      </c>
      <c r="L471" s="13">
        <f>SUMIFS(heating_cooling_degree_days!$F:$F,heating_cooling_degree_days!$A:$A,HDD!$B471,heating_cooling_degree_days!$C:$C,L$4)</f>
        <v>0</v>
      </c>
      <c r="M471" s="25">
        <f>SUMIFS(Table_heating_cooling_pronvicial_averages[Average_HDD],Table_heating_cooling_pronvicial_averages[Date],HDD!$B471,Table_heating_cooling_pronvicial_averages[Region],HDD!M$8)</f>
        <v>0</v>
      </c>
      <c r="N471" s="13">
        <f>SUMIFS(heating_cooling_degree_days!$F:$F,heating_cooling_degree_days!$A:$A,HDD!$B471,heating_cooling_degree_days!$C:$C,N$4)</f>
        <v>0</v>
      </c>
      <c r="O471" s="13">
        <f>SUMIFS(heating_cooling_degree_days!$F:$F,heating_cooling_degree_days!$A:$A,HDD!$B471,heating_cooling_degree_days!$C:$C,O$4)</f>
        <v>18.5</v>
      </c>
      <c r="P471" s="13">
        <f>SUMIFS(heating_cooling_degree_days!$F:$F,heating_cooling_degree_days!$A:$A,HDD!$B471,heating_cooling_degree_days!$C:$C,P$4)</f>
        <v>4.7</v>
      </c>
      <c r="Q471" s="13">
        <f>SUMIFS(heating_cooling_degree_days!$F:$F,heating_cooling_degree_days!$A:$A,HDD!$B471,heating_cooling_degree_days!$C:$C,Q$4)</f>
        <v>13.1</v>
      </c>
      <c r="R471" s="13">
        <f>SUMIFS(heating_cooling_degree_days!$F:$F,heating_cooling_degree_days!$A:$A,HDD!$B471,heating_cooling_degree_days!$C:$C,R$4)</f>
        <v>52.6</v>
      </c>
      <c r="S471" s="40">
        <f>VLOOKUP(HDD!$B471,Table_heating_cooling_national_average[],3,FALSE)</f>
        <v>10.473842833849103</v>
      </c>
    </row>
    <row r="472" spans="1:19" x14ac:dyDescent="0.2">
      <c r="A472" s="4">
        <f t="shared" si="19"/>
        <v>2018</v>
      </c>
      <c r="B472" s="16">
        <v>43313</v>
      </c>
      <c r="C472" s="13">
        <f>SUMIFS(heating_cooling_degree_days!$F:$F,heating_cooling_degree_days!$A:$A,HDD!$B472,heating_cooling_degree_days!$C:$C,C$4)</f>
        <v>16.100000000000001</v>
      </c>
      <c r="D472" s="13">
        <f>SUMIFS(heating_cooling_degree_days!$F:$F,heating_cooling_degree_days!$A:$A,HDD!$B472,heating_cooling_degree_days!$C:$C,D$4)</f>
        <v>108.6</v>
      </c>
      <c r="E472" s="13">
        <f>SUMIFS(heating_cooling_degree_days!$F:$F,heating_cooling_degree_days!$A:$A,HDD!$B472,heating_cooling_degree_days!$C:$C,E$4)</f>
        <v>66.7</v>
      </c>
      <c r="F472" s="25">
        <f>SUMIFS(Table_heating_cooling_pronvicial_averages[Average_HDD],Table_heating_cooling_pronvicial_averages[Date],HDD!$B472,Table_heating_cooling_pronvicial_averages[Region],HDD!F$8)</f>
        <v>87.157289490178783</v>
      </c>
      <c r="G472" s="13">
        <f>SUMIFS(heating_cooling_degree_days!$F:$F,heating_cooling_degree_days!$A:$A,HDD!$B472,heating_cooling_degree_days!$C:$C,G$4)</f>
        <v>53.7</v>
      </c>
      <c r="H472" s="13">
        <f>SUMIFS(heating_cooling_degree_days!$F:$F,heating_cooling_degree_days!$A:$A,HDD!$B472,heating_cooling_degree_days!$C:$C,H$4)</f>
        <v>66.599999999999994</v>
      </c>
      <c r="I472" s="25">
        <f>SUMIFS(Table_heating_cooling_pronvicial_averages[Average_HDD],Table_heating_cooling_pronvicial_averages[Date],HDD!$B472,Table_heating_cooling_pronvicial_averages[Region],HDD!I$8)</f>
        <v>60.893892987497082</v>
      </c>
      <c r="J472" s="13">
        <f>SUMIFS(heating_cooling_degree_days!$F:$F,heating_cooling_degree_days!$A:$A,HDD!$B472,heating_cooling_degree_days!$C:$C,J$4)</f>
        <v>40.5</v>
      </c>
      <c r="K472" s="13">
        <f>SUMIFS(heating_cooling_degree_days!$F:$F,heating_cooling_degree_days!$A:$A,HDD!$B472,heating_cooling_degree_days!$C:$C,K$4)</f>
        <v>3.6</v>
      </c>
      <c r="L472" s="13">
        <f>SUMIFS(heating_cooling_degree_days!$F:$F,heating_cooling_degree_days!$A:$A,HDD!$B472,heating_cooling_degree_days!$C:$C,L$4)</f>
        <v>1.2</v>
      </c>
      <c r="M472" s="25">
        <f>SUMIFS(Table_heating_cooling_pronvicial_averages[Average_HDD],Table_heating_cooling_pronvicial_averages[Date],HDD!$B472,Table_heating_cooling_pronvicial_averages[Region],HDD!M$8)</f>
        <v>1.5466334578663345</v>
      </c>
      <c r="N472" s="13">
        <f>SUMIFS(heating_cooling_degree_days!$F:$F,heating_cooling_degree_days!$A:$A,HDD!$B472,heating_cooling_degree_days!$C:$C,N$4)</f>
        <v>1</v>
      </c>
      <c r="O472" s="13">
        <f>SUMIFS(heating_cooling_degree_days!$F:$F,heating_cooling_degree_days!$A:$A,HDD!$B472,heating_cooling_degree_days!$C:$C,O$4)</f>
        <v>19.3</v>
      </c>
      <c r="P472" s="13">
        <f>SUMIFS(heating_cooling_degree_days!$F:$F,heating_cooling_degree_days!$A:$A,HDD!$B472,heating_cooling_degree_days!$C:$C,P$4)</f>
        <v>3.5</v>
      </c>
      <c r="Q472" s="13">
        <f>SUMIFS(heating_cooling_degree_days!$F:$F,heating_cooling_degree_days!$A:$A,HDD!$B472,heating_cooling_degree_days!$C:$C,Q$4)</f>
        <v>9.4</v>
      </c>
      <c r="R472" s="13">
        <f>SUMIFS(heating_cooling_degree_days!$F:$F,heating_cooling_degree_days!$A:$A,HDD!$B472,heating_cooling_degree_days!$C:$C,R$4)</f>
        <v>46.2</v>
      </c>
      <c r="S472" s="40">
        <f>VLOOKUP(HDD!$B472,Table_heating_cooling_national_average[],3,FALSE)</f>
        <v>17.739011918253958</v>
      </c>
    </row>
    <row r="473" spans="1:19" x14ac:dyDescent="0.2">
      <c r="A473" s="4">
        <f t="shared" si="19"/>
        <v>2018</v>
      </c>
      <c r="B473" s="16">
        <v>43344</v>
      </c>
      <c r="C473" s="13">
        <f>SUMIFS(heating_cooling_degree_days!$F:$F,heating_cooling_degree_days!$A:$A,HDD!$B473,heating_cooling_degree_days!$C:$C,C$4)</f>
        <v>105</v>
      </c>
      <c r="D473" s="13">
        <f>SUMIFS(heating_cooling_degree_days!$F:$F,heating_cooling_degree_days!$A:$A,HDD!$B473,heating_cooling_degree_days!$C:$C,D$4)</f>
        <v>372.7</v>
      </c>
      <c r="E473" s="13">
        <f>SUMIFS(heating_cooling_degree_days!$F:$F,heating_cooling_degree_days!$A:$A,HDD!$B473,heating_cooling_degree_days!$C:$C,E$4)</f>
        <v>321.39999999999998</v>
      </c>
      <c r="F473" s="25">
        <f>SUMIFS(Table_heating_cooling_pronvicial_averages[Average_HDD],Table_heating_cooling_pronvicial_averages[Date],HDD!$B473,Table_heating_cooling_pronvicial_averages[Region],HDD!F$8)</f>
        <v>346.4467530034886</v>
      </c>
      <c r="G473" s="13">
        <f>SUMIFS(heating_cooling_degree_days!$F:$F,heating_cooling_degree_days!$A:$A,HDD!$B473,heating_cooling_degree_days!$C:$C,G$4)</f>
        <v>266.39999999999998</v>
      </c>
      <c r="H473" s="13">
        <f>SUMIFS(heating_cooling_degree_days!$F:$F,heating_cooling_degree_days!$A:$A,HDD!$B473,heating_cooling_degree_days!$C:$C,H$4)</f>
        <v>316.89999999999998</v>
      </c>
      <c r="I473" s="25">
        <f>SUMIFS(Table_heating_cooling_pronvicial_averages[Average_HDD],Table_heating_cooling_pronvicial_averages[Date],HDD!$B473,Table_heating_cooling_pronvicial_averages[Region],HDD!I$8)</f>
        <v>294.5621392146204</v>
      </c>
      <c r="J473" s="13">
        <f>SUMIFS(heating_cooling_degree_days!$F:$F,heating_cooling_degree_days!$A:$A,HDD!$B473,heating_cooling_degree_days!$C:$C,J$4)</f>
        <v>221.2</v>
      </c>
      <c r="K473" s="13">
        <f>SUMIFS(heating_cooling_degree_days!$F:$F,heating_cooling_degree_days!$A:$A,HDD!$B473,heating_cooling_degree_days!$C:$C,K$4)</f>
        <v>96.8</v>
      </c>
      <c r="L473" s="13">
        <f>SUMIFS(heating_cooling_degree_days!$F:$F,heating_cooling_degree_days!$A:$A,HDD!$B473,heating_cooling_degree_days!$C:$C,L$4)</f>
        <v>41.1</v>
      </c>
      <c r="M473" s="25">
        <f>SUMIFS(Table_heating_cooling_pronvicial_averages[Average_HDD],Table_heating_cooling_pronvicial_averages[Date],HDD!$B473,Table_heating_cooling_pronvicial_averages[Region],HDD!M$8)</f>
        <v>49.144784834647851</v>
      </c>
      <c r="N473" s="13">
        <f>SUMIFS(heating_cooling_degree_days!$F:$F,heating_cooling_degree_days!$A:$A,HDD!$B473,heating_cooling_degree_days!$C:$C,N$4)</f>
        <v>70.8</v>
      </c>
      <c r="O473" s="13">
        <f>SUMIFS(heating_cooling_degree_days!$F:$F,heating_cooling_degree_days!$A:$A,HDD!$B473,heating_cooling_degree_days!$C:$C,O$4)</f>
        <v>141.30000000000001</v>
      </c>
      <c r="P473" s="13">
        <f>SUMIFS(heating_cooling_degree_days!$F:$F,heating_cooling_degree_days!$A:$A,HDD!$B473,heating_cooling_degree_days!$C:$C,P$4)</f>
        <v>95.5</v>
      </c>
      <c r="Q473" s="13">
        <f>SUMIFS(heating_cooling_degree_days!$F:$F,heating_cooling_degree_days!$A:$A,HDD!$B473,heating_cooling_degree_days!$C:$C,Q$4)</f>
        <v>118.7</v>
      </c>
      <c r="R473" s="13">
        <f>SUMIFS(heating_cooling_degree_days!$F:$F,heating_cooling_degree_days!$A:$A,HDD!$B473,heating_cooling_degree_days!$C:$C,R$4)</f>
        <v>198.3</v>
      </c>
      <c r="S473" s="40">
        <f>VLOOKUP(HDD!$B473,Table_heating_cooling_national_average[],3,FALSE)</f>
        <v>115.79190165549289</v>
      </c>
    </row>
    <row r="474" spans="1:19" x14ac:dyDescent="0.2">
      <c r="A474" s="4">
        <f t="shared" si="19"/>
        <v>2018</v>
      </c>
      <c r="B474" s="16">
        <v>43374</v>
      </c>
      <c r="C474" s="13">
        <f>SUMIFS(heating_cooling_degree_days!$F:$F,heating_cooling_degree_days!$A:$A,HDD!$B474,heating_cooling_degree_days!$C:$C,C$4)</f>
        <v>244.3</v>
      </c>
      <c r="D474" s="13">
        <f>SUMIFS(heating_cooling_degree_days!$F:$F,heating_cooling_degree_days!$A:$A,HDD!$B474,heating_cooling_degree_days!$C:$C,D$4)</f>
        <v>455.5</v>
      </c>
      <c r="E474" s="13">
        <f>SUMIFS(heating_cooling_degree_days!$F:$F,heating_cooling_degree_days!$A:$A,HDD!$B474,heating_cooling_degree_days!$C:$C,E$4)</f>
        <v>403.9</v>
      </c>
      <c r="F474" s="25">
        <f>SUMIFS(Table_heating_cooling_pronvicial_averages[Average_HDD],Table_heating_cooling_pronvicial_averages[Date],HDD!$B474,Table_heating_cooling_pronvicial_averages[Region],HDD!F$8)</f>
        <v>429.09322524327501</v>
      </c>
      <c r="G474" s="13">
        <f>SUMIFS(heating_cooling_degree_days!$F:$F,heating_cooling_degree_days!$A:$A,HDD!$B474,heating_cooling_degree_days!$C:$C,G$4)</f>
        <v>31.8</v>
      </c>
      <c r="H474" s="13">
        <f>SUMIFS(heating_cooling_degree_days!$F:$F,heating_cooling_degree_days!$A:$A,HDD!$B474,heating_cooling_degree_days!$C:$C,H$4)</f>
        <v>29.6</v>
      </c>
      <c r="I474" s="25">
        <f>SUMIFS(Table_heating_cooling_pronvicial_averages[Average_HDD],Table_heating_cooling_pronvicial_averages[Date],HDD!$B474,Table_heating_cooling_pronvicial_averages[Region],HDD!I$8)</f>
        <v>30.573134529264067</v>
      </c>
      <c r="J474" s="13">
        <f>SUMIFS(heating_cooling_degree_days!$F:$F,heating_cooling_degree_days!$A:$A,HDD!$B474,heating_cooling_degree_days!$C:$C,J$4)</f>
        <v>471.3</v>
      </c>
      <c r="K474" s="13">
        <f>SUMIFS(heating_cooling_degree_days!$F:$F,heating_cooling_degree_days!$A:$A,HDD!$B474,heating_cooling_degree_days!$C:$C,K$4)</f>
        <v>343.9</v>
      </c>
      <c r="L474" s="13">
        <f>SUMIFS(heating_cooling_degree_days!$F:$F,heating_cooling_degree_days!$A:$A,HDD!$B474,heating_cooling_degree_days!$C:$C,L$4)</f>
        <v>275.5</v>
      </c>
      <c r="M474" s="25">
        <f>SUMIFS(Table_heating_cooling_pronvicial_averages[Average_HDD],Table_heating_cooling_pronvicial_averages[Date],HDD!$B474,Table_heating_cooling_pronvicial_averages[Region],HDD!M$8)</f>
        <v>285.37905354919053</v>
      </c>
      <c r="N474" s="13">
        <f>SUMIFS(heating_cooling_degree_days!$F:$F,heating_cooling_degree_days!$A:$A,HDD!$B474,heating_cooling_degree_days!$C:$C,N$4)</f>
        <v>331.2</v>
      </c>
      <c r="O474" s="13">
        <f>SUMIFS(heating_cooling_degree_days!$F:$F,heating_cooling_degree_days!$A:$A,HDD!$B474,heating_cooling_degree_days!$C:$C,O$4)</f>
        <v>350.9</v>
      </c>
      <c r="P474" s="13">
        <f>SUMIFS(heating_cooling_degree_days!$F:$F,heating_cooling_degree_days!$A:$A,HDD!$B474,heating_cooling_degree_days!$C:$C,P$4)</f>
        <v>308.2</v>
      </c>
      <c r="Q474" s="13">
        <f>SUMIFS(heating_cooling_degree_days!$F:$F,heating_cooling_degree_days!$A:$A,HDD!$B474,heating_cooling_degree_days!$C:$C,Q$4)</f>
        <v>331.3</v>
      </c>
      <c r="R474" s="13">
        <f>SUMIFS(heating_cooling_degree_days!$F:$F,heating_cooling_degree_days!$A:$A,HDD!$B474,heating_cooling_degree_days!$C:$C,R$4)</f>
        <v>331</v>
      </c>
      <c r="S474" s="40">
        <f>VLOOKUP(HDD!$B474,Table_heating_cooling_national_average[],3,FALSE)</f>
        <v>308.54354297379302</v>
      </c>
    </row>
    <row r="475" spans="1:19" x14ac:dyDescent="0.2">
      <c r="A475" s="4">
        <f t="shared" si="19"/>
        <v>2018</v>
      </c>
      <c r="B475" s="16">
        <v>43405</v>
      </c>
      <c r="C475" s="13">
        <f>SUMIFS(heating_cooling_degree_days!$F:$F,heating_cooling_degree_days!$A:$A,HDD!$B475,heating_cooling_degree_days!$C:$C,C$4)</f>
        <v>313</v>
      </c>
      <c r="D475" s="13">
        <f>SUMIFS(heating_cooling_degree_days!$F:$F,heating_cooling_degree_days!$A:$A,HDD!$B475,heating_cooling_degree_days!$C:$C,D$4)</f>
        <v>648.29999999999995</v>
      </c>
      <c r="E475" s="13">
        <f>SUMIFS(heating_cooling_degree_days!$F:$F,heating_cooling_degree_days!$A:$A,HDD!$B475,heating_cooling_degree_days!$C:$C,E$4)</f>
        <v>528.6</v>
      </c>
      <c r="F475" s="25">
        <f>SUMIFS(Table_heating_cooling_pronvicial_averages[Average_HDD],Table_heating_cooling_pronvicial_averages[Date],HDD!$B475,Table_heating_cooling_pronvicial_averages[Region],HDD!F$8)</f>
        <v>587.04242367480663</v>
      </c>
      <c r="G475" s="13">
        <f>SUMIFS(heating_cooling_degree_days!$F:$F,heating_cooling_degree_days!$A:$A,HDD!$B475,heating_cooling_degree_days!$C:$C,G$4)</f>
        <v>719.7</v>
      </c>
      <c r="H475" s="13">
        <f>SUMIFS(heating_cooling_degree_days!$F:$F,heating_cooling_degree_days!$A:$A,HDD!$B475,heating_cooling_degree_days!$C:$C,H$4)</f>
        <v>743.6</v>
      </c>
      <c r="I475" s="25">
        <f>SUMIFS(Table_heating_cooling_pronvicial_averages[Average_HDD],Table_heating_cooling_pronvicial_averages[Date],HDD!$B475,Table_heating_cooling_pronvicial_averages[Region],HDD!I$8)</f>
        <v>733.02822034117685</v>
      </c>
      <c r="J475" s="13">
        <f>SUMIFS(heating_cooling_degree_days!$F:$F,heating_cooling_degree_days!$A:$A,HDD!$B475,heating_cooling_degree_days!$C:$C,J$4)</f>
        <v>779.2</v>
      </c>
      <c r="K475" s="13">
        <f>SUMIFS(heating_cooling_degree_days!$F:$F,heating_cooling_degree_days!$A:$A,HDD!$B475,heating_cooling_degree_days!$C:$C,K$4)</f>
        <v>599.5</v>
      </c>
      <c r="L475" s="13">
        <f>SUMIFS(heating_cooling_degree_days!$F:$F,heating_cooling_degree_days!$A:$A,HDD!$B475,heating_cooling_degree_days!$C:$C,L$4)</f>
        <v>494.1</v>
      </c>
      <c r="M475" s="25">
        <f>SUMIFS(Table_heating_cooling_pronvicial_averages[Average_HDD],Table_heating_cooling_pronvicial_averages[Date],HDD!$B475,Table_heating_cooling_pronvicial_averages[Region],HDD!M$8)</f>
        <v>509.32298602462987</v>
      </c>
      <c r="N475" s="13">
        <f>SUMIFS(heating_cooling_degree_days!$F:$F,heating_cooling_degree_days!$A:$A,HDD!$B475,heating_cooling_degree_days!$C:$C,N$4)</f>
        <v>563.20000000000005</v>
      </c>
      <c r="O475" s="13">
        <f>SUMIFS(heating_cooling_degree_days!$F:$F,heating_cooling_degree_days!$A:$A,HDD!$B475,heating_cooling_degree_days!$C:$C,O$4)</f>
        <v>522.29999999999995</v>
      </c>
      <c r="P475" s="13">
        <f>SUMIFS(heating_cooling_degree_days!$F:$F,heating_cooling_degree_days!$A:$A,HDD!$B475,heating_cooling_degree_days!$C:$C,P$4)</f>
        <v>451</v>
      </c>
      <c r="Q475" s="13">
        <f>SUMIFS(heating_cooling_degree_days!$F:$F,heating_cooling_degree_days!$A:$A,HDD!$B475,heating_cooling_degree_days!$C:$C,Q$4)</f>
        <v>504.9</v>
      </c>
      <c r="R475" s="13">
        <f>SUMIFS(heating_cooling_degree_days!$F:$F,heating_cooling_degree_days!$A:$A,HDD!$B475,heating_cooling_degree_days!$C:$C,R$4)</f>
        <v>470.1</v>
      </c>
      <c r="S475" s="40">
        <f>VLOOKUP(HDD!$B475,Table_heating_cooling_national_average[],3,FALSE)</f>
        <v>519.09100775315187</v>
      </c>
    </row>
    <row r="476" spans="1:19" x14ac:dyDescent="0.2">
      <c r="A476" s="4">
        <f t="shared" si="19"/>
        <v>2018</v>
      </c>
      <c r="B476" s="16">
        <v>43435</v>
      </c>
      <c r="C476" s="13">
        <f>SUMIFS(heating_cooling_degree_days!$F:$F,heating_cooling_degree_days!$A:$A,HDD!$B476,heating_cooling_degree_days!$C:$C,C$4)</f>
        <v>406.8</v>
      </c>
      <c r="D476" s="13">
        <f>SUMIFS(heating_cooling_degree_days!$F:$F,heating_cooling_degree_days!$A:$A,HDD!$B476,heating_cooling_degree_days!$C:$C,D$4)</f>
        <v>832.9</v>
      </c>
      <c r="E476" s="13">
        <f>SUMIFS(heating_cooling_degree_days!$F:$F,heating_cooling_degree_days!$A:$A,HDD!$B476,heating_cooling_degree_days!$C:$C,E$4)</f>
        <v>625.79999999999995</v>
      </c>
      <c r="F476" s="25">
        <f>SUMIFS(Table_heating_cooling_pronvicial_averages[Average_HDD],Table_heating_cooling_pronvicial_averages[Date],HDD!$B476,Table_heating_cooling_pronvicial_averages[Region],HDD!F$8)</f>
        <v>726.91466953260203</v>
      </c>
      <c r="G476" s="13">
        <f>SUMIFS(heating_cooling_degree_days!$F:$F,heating_cooling_degree_days!$A:$A,HDD!$B476,heating_cooling_degree_days!$C:$C,G$4)</f>
        <v>835.6</v>
      </c>
      <c r="H476" s="13">
        <f>SUMIFS(heating_cooling_degree_days!$F:$F,heating_cooling_degree_days!$A:$A,HDD!$B476,heating_cooling_degree_days!$C:$C,H$4)</f>
        <v>873.7</v>
      </c>
      <c r="I476" s="25">
        <f>SUMIFS(Table_heating_cooling_pronvicial_averages[Average_HDD],Table_heating_cooling_pronvicial_averages[Date],HDD!$B476,Table_heating_cooling_pronvicial_averages[Region],HDD!I$8)</f>
        <v>856.8470792886543</v>
      </c>
      <c r="J476" s="13">
        <f>SUMIFS(heating_cooling_degree_days!$F:$F,heating_cooling_degree_days!$A:$A,HDD!$B476,heating_cooling_degree_days!$C:$C,J$4)</f>
        <v>904.5</v>
      </c>
      <c r="K476" s="13">
        <f>SUMIFS(heating_cooling_degree_days!$F:$F,heating_cooling_degree_days!$A:$A,HDD!$B476,heating_cooling_degree_days!$C:$C,K$4)</f>
        <v>766.6</v>
      </c>
      <c r="L476" s="13">
        <f>SUMIFS(heating_cooling_degree_days!$F:$F,heating_cooling_degree_days!$A:$A,HDD!$B476,heating_cooling_degree_days!$C:$C,L$4)</f>
        <v>563.6</v>
      </c>
      <c r="M476" s="25">
        <f>SUMIFS(Table_heating_cooling_pronvicial_averages[Average_HDD],Table_heating_cooling_pronvicial_averages[Date],HDD!$B476,Table_heating_cooling_pronvicial_averages[Region],HDD!M$8)</f>
        <v>592.91941331119415</v>
      </c>
      <c r="N476" s="13">
        <f>SUMIFS(heating_cooling_degree_days!$F:$F,heating_cooling_degree_days!$A:$A,HDD!$B476,heating_cooling_degree_days!$C:$C,N$4)</f>
        <v>725.8</v>
      </c>
      <c r="O476" s="13">
        <f>SUMIFS(heating_cooling_degree_days!$F:$F,heating_cooling_degree_days!$A:$A,HDD!$B476,heating_cooling_degree_days!$C:$C,O$4)</f>
        <v>705.3</v>
      </c>
      <c r="P476" s="13">
        <f>SUMIFS(heating_cooling_degree_days!$F:$F,heating_cooling_degree_days!$A:$A,HDD!$B476,heating_cooling_degree_days!$C:$C,P$4)</f>
        <v>648.20000000000005</v>
      </c>
      <c r="Q476" s="13">
        <f>SUMIFS(heating_cooling_degree_days!$F:$F,heating_cooling_degree_days!$A:$A,HDD!$B476,heating_cooling_degree_days!$C:$C,Q$4)</f>
        <v>619.29999999999995</v>
      </c>
      <c r="R476" s="13">
        <f>SUMIFS(heating_cooling_degree_days!$F:$F,heating_cooling_degree_days!$A:$A,HDD!$B476,heating_cooling_degree_days!$C:$C,R$4)</f>
        <v>651.6</v>
      </c>
      <c r="S476" s="40">
        <f>VLOOKUP(HDD!$B476,Table_heating_cooling_national_average[],3,FALSE)</f>
        <v>637.9203896089715</v>
      </c>
    </row>
    <row r="477" spans="1:19" x14ac:dyDescent="0.2">
      <c r="A477" s="4">
        <f t="shared" si="19"/>
        <v>2019</v>
      </c>
      <c r="B477" s="16">
        <v>43466</v>
      </c>
      <c r="C477" s="13">
        <f>SUMIFS(heating_cooling_degree_days!$F:$F,heating_cooling_degree_days!$A:$A,HDD!$B477,heating_cooling_degree_days!$C:$C,C$4)</f>
        <v>403.3</v>
      </c>
      <c r="D477" s="13">
        <f>SUMIFS(heating_cooling_degree_days!$F:$F,heating_cooling_degree_days!$A:$A,HDD!$B477,heating_cooling_degree_days!$C:$C,D$4)</f>
        <v>814.3</v>
      </c>
      <c r="E477" s="13">
        <f>SUMIFS(heating_cooling_degree_days!$F:$F,heating_cooling_degree_days!$A:$A,HDD!$B477,heating_cooling_degree_days!$C:$C,E$4)</f>
        <v>657.1</v>
      </c>
      <c r="F477" s="25">
        <f>SUMIFS(Table_heating_cooling_pronvicial_averages[Average_HDD],Table_heating_cooling_pronvicial_averages[Date],HDD!$B477,Table_heating_cooling_pronvicial_averages[Region],HDD!F$8)</f>
        <v>733.79720799077256</v>
      </c>
      <c r="G477" s="13">
        <f>SUMIFS(heating_cooling_degree_days!$F:$F,heating_cooling_degree_days!$A:$A,HDD!$B477,heating_cooling_degree_days!$C:$C,G$4)</f>
        <v>993.5</v>
      </c>
      <c r="H477" s="13">
        <f>SUMIFS(heating_cooling_degree_days!$F:$F,heating_cooling_degree_days!$A:$A,HDD!$B477,heating_cooling_degree_days!$C:$C,H$4)</f>
        <v>974.2</v>
      </c>
      <c r="I477" s="25">
        <f>SUMIFS(Table_heating_cooling_pronvicial_averages[Average_HDD],Table_heating_cooling_pronvicial_averages[Date],HDD!$B477,Table_heating_cooling_pronvicial_averages[Region],HDD!I$8)</f>
        <v>982.71582998916006</v>
      </c>
      <c r="J477" s="13">
        <f>SUMIFS(heating_cooling_degree_days!$F:$F,heating_cooling_degree_days!$A:$A,HDD!$B477,heating_cooling_degree_days!$C:$C,J$4)</f>
        <v>1109</v>
      </c>
      <c r="K477" s="13">
        <f>SUMIFS(heating_cooling_degree_days!$F:$F,heating_cooling_degree_days!$A:$A,HDD!$B477,heating_cooling_degree_days!$C:$C,K$4)</f>
        <v>934.9</v>
      </c>
      <c r="L477" s="13">
        <f>SUMIFS(heating_cooling_degree_days!$F:$F,heating_cooling_degree_days!$A:$A,HDD!$B477,heating_cooling_degree_days!$C:$C,L$4)</f>
        <v>764.5</v>
      </c>
      <c r="M477" s="25">
        <f>SUMIFS(Table_heating_cooling_pronvicial_averages[Average_HDD],Table_heating_cooling_pronvicial_averages[Date],HDD!$B477,Table_heating_cooling_pronvicial_averages[Region],HDD!M$8)</f>
        <v>789.13510681765388</v>
      </c>
      <c r="N477" s="13">
        <f>SUMIFS(heating_cooling_degree_days!$F:$F,heating_cooling_degree_days!$A:$A,HDD!$B477,heating_cooling_degree_days!$C:$C,N$4)</f>
        <v>882.4</v>
      </c>
      <c r="O477" s="13">
        <f>SUMIFS(heating_cooling_degree_days!$F:$F,heating_cooling_degree_days!$A:$A,HDD!$B477,heating_cooling_degree_days!$C:$C,O$4)</f>
        <v>764.7</v>
      </c>
      <c r="P477" s="13">
        <f>SUMIFS(heating_cooling_degree_days!$F:$F,heating_cooling_degree_days!$A:$A,HDD!$B477,heating_cooling_degree_days!$C:$C,P$4)</f>
        <v>698</v>
      </c>
      <c r="Q477" s="13">
        <f>SUMIFS(heating_cooling_degree_days!$F:$F,heating_cooling_degree_days!$A:$A,HDD!$B477,heating_cooling_degree_days!$C:$C,Q$4)</f>
        <v>738.2</v>
      </c>
      <c r="R477" s="13">
        <f>SUMIFS(heating_cooling_degree_days!$F:$F,heating_cooling_degree_days!$A:$A,HDD!$B477,heating_cooling_degree_days!$C:$C,R$4)</f>
        <v>654.20000000000005</v>
      </c>
      <c r="S477" s="40">
        <f>VLOOKUP(HDD!$B477,Table_heating_cooling_national_average[],3,FALSE)</f>
        <v>764.18647064068466</v>
      </c>
    </row>
    <row r="478" spans="1:19" x14ac:dyDescent="0.2">
      <c r="A478" s="4">
        <f t="shared" si="19"/>
        <v>2019</v>
      </c>
      <c r="B478" s="16">
        <v>43497</v>
      </c>
      <c r="C478" s="13">
        <f>SUMIFS(heating_cooling_degree_days!$F:$F,heating_cooling_degree_days!$A:$A,HDD!$B478,heating_cooling_degree_days!$C:$C,C$4)</f>
        <v>492.7</v>
      </c>
      <c r="D478" s="13">
        <f>SUMIFS(heating_cooling_degree_days!$F:$F,heating_cooling_degree_days!$A:$A,HDD!$B478,heating_cooling_degree_days!$C:$C,D$4)</f>
        <v>1133</v>
      </c>
      <c r="E478" s="13">
        <f>SUMIFS(heating_cooling_degree_days!$F:$F,heating_cooling_degree_days!$A:$A,HDD!$B478,heating_cooling_degree_days!$C:$C,E$4)</f>
        <v>1013.9</v>
      </c>
      <c r="F478" s="25">
        <f>SUMIFS(Table_heating_cooling_pronvicial_averages[Average_HDD],Table_heating_cooling_pronvicial_averages[Date],HDD!$B478,Table_heating_cooling_pronvicial_averages[Region],HDD!F$8)</f>
        <v>1072.0083808632378</v>
      </c>
      <c r="G478" s="13">
        <f>SUMIFS(heating_cooling_degree_days!$F:$F,heating_cooling_degree_days!$A:$A,HDD!$B478,heating_cooling_degree_days!$C:$C,G$4)</f>
        <v>1124.3</v>
      </c>
      <c r="H478" s="13">
        <f>SUMIFS(heating_cooling_degree_days!$F:$F,heating_cooling_degree_days!$A:$A,HDD!$B478,heating_cooling_degree_days!$C:$C,H$4)</f>
        <v>1181.5</v>
      </c>
      <c r="I478" s="25">
        <f>SUMIFS(Table_heating_cooling_pronvicial_averages[Average_HDD],Table_heating_cooling_pronvicial_averages[Date],HDD!$B478,Table_heating_cooling_pronvicial_averages[Region],HDD!I$8)</f>
        <v>1156.2613743326451</v>
      </c>
      <c r="J478" s="13">
        <f>SUMIFS(heating_cooling_degree_days!$F:$F,heating_cooling_degree_days!$A:$A,HDD!$B478,heating_cooling_degree_days!$C:$C,J$4)</f>
        <v>1062.2</v>
      </c>
      <c r="K478" s="13">
        <f>SUMIFS(heating_cooling_degree_days!$F:$F,heating_cooling_degree_days!$A:$A,HDD!$B478,heating_cooling_degree_days!$C:$C,K$4)</f>
        <v>762.2</v>
      </c>
      <c r="L478" s="13">
        <f>SUMIFS(heating_cooling_degree_days!$F:$F,heating_cooling_degree_days!$A:$A,HDD!$B478,heating_cooling_degree_days!$C:$C,L$4)</f>
        <v>621.70000000000005</v>
      </c>
      <c r="M478" s="25">
        <f>SUMIFS(Table_heating_cooling_pronvicial_averages[Average_HDD],Table_heating_cooling_pronvicial_averages[Date],HDD!$B478,Table_heating_cooling_pronvicial_averages[Region],HDD!M$8)</f>
        <v>642.01239734671583</v>
      </c>
      <c r="N478" s="13">
        <f>SUMIFS(heating_cooling_degree_days!$F:$F,heating_cooling_degree_days!$A:$A,HDD!$B478,heating_cooling_degree_days!$C:$C,N$4)</f>
        <v>743.3</v>
      </c>
      <c r="O478" s="13">
        <f>SUMIFS(heating_cooling_degree_days!$F:$F,heating_cooling_degree_days!$A:$A,HDD!$B478,heating_cooling_degree_days!$C:$C,O$4)</f>
        <v>722.9</v>
      </c>
      <c r="P478" s="13">
        <f>SUMIFS(heating_cooling_degree_days!$F:$F,heating_cooling_degree_days!$A:$A,HDD!$B478,heating_cooling_degree_days!$C:$C,P$4)</f>
        <v>673.4</v>
      </c>
      <c r="Q478" s="13">
        <f>SUMIFS(heating_cooling_degree_days!$F:$F,heating_cooling_degree_days!$A:$A,HDD!$B478,heating_cooling_degree_days!$C:$C,Q$4)</f>
        <v>709.2</v>
      </c>
      <c r="R478" s="13">
        <f>SUMIFS(heating_cooling_degree_days!$F:$F,heating_cooling_degree_days!$A:$A,HDD!$B478,heating_cooling_degree_days!$C:$C,R$4)</f>
        <v>687.1</v>
      </c>
      <c r="S478" s="40">
        <f>VLOOKUP(HDD!$B478,Table_heating_cooling_national_average[],3,FALSE)</f>
        <v>729.60251973132404</v>
      </c>
    </row>
    <row r="479" spans="1:19" x14ac:dyDescent="0.2">
      <c r="A479" s="4">
        <f t="shared" si="19"/>
        <v>2019</v>
      </c>
      <c r="B479" s="16">
        <v>43525</v>
      </c>
      <c r="C479" s="13">
        <f>SUMIFS(heating_cooling_degree_days!$F:$F,heating_cooling_degree_days!$A:$A,HDD!$B479,heating_cooling_degree_days!$C:$C,C$4)</f>
        <v>373.2</v>
      </c>
      <c r="D479" s="13">
        <f>SUMIFS(heating_cooling_degree_days!$F:$F,heating_cooling_degree_days!$A:$A,HDD!$B479,heating_cooling_degree_days!$C:$C,D$4)</f>
        <v>756.4</v>
      </c>
      <c r="E479" s="13">
        <f>SUMIFS(heating_cooling_degree_days!$F:$F,heating_cooling_degree_days!$A:$A,HDD!$B479,heating_cooling_degree_days!$C:$C,E$4)</f>
        <v>636</v>
      </c>
      <c r="F479" s="25">
        <f>SUMIFS(Table_heating_cooling_pronvicial_averages[Average_HDD],Table_heating_cooling_pronvicial_averages[Date],HDD!$B479,Table_heating_cooling_pronvicial_averages[Region],HDD!F$8)</f>
        <v>694.74264530590972</v>
      </c>
      <c r="G479" s="13">
        <f>SUMIFS(heating_cooling_degree_days!$F:$F,heating_cooling_degree_days!$A:$A,HDD!$B479,heating_cooling_degree_days!$C:$C,G$4)</f>
        <v>754.2</v>
      </c>
      <c r="H479" s="13">
        <f>SUMIFS(heating_cooling_degree_days!$F:$F,heating_cooling_degree_days!$A:$A,HDD!$B479,heating_cooling_degree_days!$C:$C,H$4)</f>
        <v>748.6</v>
      </c>
      <c r="I479" s="25">
        <f>SUMIFS(Table_heating_cooling_pronvicial_averages[Average_HDD],Table_heating_cooling_pronvicial_averages[Date],HDD!$B479,Table_heating_cooling_pronvicial_averages[Region],HDD!I$8)</f>
        <v>751.07091440099987</v>
      </c>
      <c r="J479" s="13">
        <f>SUMIFS(heating_cooling_degree_days!$F:$F,heating_cooling_degree_days!$A:$A,HDD!$B479,heating_cooling_degree_days!$C:$C,J$4)</f>
        <v>781.6</v>
      </c>
      <c r="K479" s="13">
        <f>SUMIFS(heating_cooling_degree_days!$F:$F,heating_cooling_degree_days!$A:$A,HDD!$B479,heating_cooling_degree_days!$C:$C,K$4)</f>
        <v>666.1</v>
      </c>
      <c r="L479" s="13">
        <f>SUMIFS(heating_cooling_degree_days!$F:$F,heating_cooling_degree_days!$A:$A,HDD!$B479,heating_cooling_degree_days!$C:$C,L$4)</f>
        <v>593.9</v>
      </c>
      <c r="M479" s="25">
        <f>SUMIFS(Table_heating_cooling_pronvicial_averages[Average_HDD],Table_heating_cooling_pronvicial_averages[Date],HDD!$B479,Table_heating_cooling_pronvicial_averages[Region],HDD!M$8)</f>
        <v>604.33811450841904</v>
      </c>
      <c r="N479" s="13">
        <f>SUMIFS(heating_cooling_degree_days!$F:$F,heating_cooling_degree_days!$A:$A,HDD!$B479,heating_cooling_degree_days!$C:$C,N$4)</f>
        <v>647.1</v>
      </c>
      <c r="O479" s="13">
        <f>SUMIFS(heating_cooling_degree_days!$F:$F,heating_cooling_degree_days!$A:$A,HDD!$B479,heating_cooling_degree_days!$C:$C,O$4)</f>
        <v>668.5</v>
      </c>
      <c r="P479" s="13">
        <f>SUMIFS(heating_cooling_degree_days!$F:$F,heating_cooling_degree_days!$A:$A,HDD!$B479,heating_cooling_degree_days!$C:$C,P$4)</f>
        <v>598.29999999999995</v>
      </c>
      <c r="Q479" s="13">
        <f>SUMIFS(heating_cooling_degree_days!$F:$F,heating_cooling_degree_days!$A:$A,HDD!$B479,heating_cooling_degree_days!$C:$C,Q$4)</f>
        <v>615.4</v>
      </c>
      <c r="R479" s="13">
        <f>SUMIFS(heating_cooling_degree_days!$F:$F,heating_cooling_degree_days!$A:$A,HDD!$B479,heating_cooling_degree_days!$C:$C,R$4)</f>
        <v>560.20000000000005</v>
      </c>
      <c r="S479" s="40">
        <f>VLOOKUP(HDD!$B479,Table_heating_cooling_national_average[],3,FALSE)</f>
        <v>604.81691555070336</v>
      </c>
    </row>
    <row r="480" spans="1:19" x14ac:dyDescent="0.2">
      <c r="A480" s="4">
        <f t="shared" si="19"/>
        <v>2019</v>
      </c>
      <c r="B480" s="16">
        <v>43556</v>
      </c>
      <c r="C480" s="13">
        <f>SUMIFS(heating_cooling_degree_days!$F:$F,heating_cooling_degree_days!$A:$A,HDD!$B480,heating_cooling_degree_days!$C:$C,C$4)</f>
        <v>254.2</v>
      </c>
      <c r="D480" s="13">
        <f>SUMIFS(heating_cooling_degree_days!$F:$F,heating_cooling_degree_days!$A:$A,HDD!$B480,heating_cooling_degree_days!$C:$C,D$4)</f>
        <v>432.9</v>
      </c>
      <c r="E480" s="13">
        <f>SUMIFS(heating_cooling_degree_days!$F:$F,heating_cooling_degree_days!$A:$A,HDD!$B480,heating_cooling_degree_days!$C:$C,E$4)</f>
        <v>368.7</v>
      </c>
      <c r="F480" s="25">
        <f>SUMIFS(Table_heating_cooling_pronvicial_averages[Average_HDD],Table_heating_cooling_pronvicial_averages[Date],HDD!$B480,Table_heating_cooling_pronvicial_averages[Region],HDD!F$8)</f>
        <v>400.02290555348338</v>
      </c>
      <c r="G480" s="13">
        <f>SUMIFS(heating_cooling_degree_days!$F:$F,heating_cooling_degree_days!$A:$A,HDD!$B480,heating_cooling_degree_days!$C:$C,G$4)</f>
        <v>388.1</v>
      </c>
      <c r="H480" s="13">
        <f>SUMIFS(heating_cooling_degree_days!$F:$F,heating_cooling_degree_days!$A:$A,HDD!$B480,heating_cooling_degree_days!$C:$C,H$4)</f>
        <v>386.8</v>
      </c>
      <c r="I480" s="25">
        <f>SUMIFS(Table_heating_cooling_pronvicial_averages[Average_HDD],Table_heating_cooling_pronvicial_averages[Date],HDD!$B480,Table_heating_cooling_pronvicial_averages[Region],HDD!I$8)</f>
        <v>387.37360512880355</v>
      </c>
      <c r="J480" s="13">
        <f>SUMIFS(heating_cooling_degree_days!$F:$F,heating_cooling_degree_days!$A:$A,HDD!$B480,heating_cooling_degree_days!$C:$C,J$4)</f>
        <v>418.5</v>
      </c>
      <c r="K480" s="13">
        <f>SUMIFS(heating_cooling_degree_days!$F:$F,heating_cooling_degree_days!$A:$A,HDD!$B480,heating_cooling_degree_days!$C:$C,K$4)</f>
        <v>398.8</v>
      </c>
      <c r="L480" s="13">
        <f>SUMIFS(heating_cooling_degree_days!$F:$F,heating_cooling_degree_days!$A:$A,HDD!$B480,heating_cooling_degree_days!$C:$C,L$4)</f>
        <v>346.8</v>
      </c>
      <c r="M480" s="25">
        <f>SUMIFS(Table_heating_cooling_pronvicial_averages[Average_HDD],Table_heating_cooling_pronvicial_averages[Date],HDD!$B480,Table_heating_cooling_pronvicial_averages[Region],HDD!M$8)</f>
        <v>354.31775560163146</v>
      </c>
      <c r="N480" s="13">
        <f>SUMIFS(heating_cooling_degree_days!$F:$F,heating_cooling_degree_days!$A:$A,HDD!$B480,heating_cooling_degree_days!$C:$C,N$4)</f>
        <v>380.7</v>
      </c>
      <c r="O480" s="13">
        <f>SUMIFS(heating_cooling_degree_days!$F:$F,heating_cooling_degree_days!$A:$A,HDD!$B480,heating_cooling_degree_days!$C:$C,O$4)</f>
        <v>430</v>
      </c>
      <c r="P480" s="13">
        <f>SUMIFS(heating_cooling_degree_days!$F:$F,heating_cooling_degree_days!$A:$A,HDD!$B480,heating_cooling_degree_days!$C:$C,P$4)</f>
        <v>398.5</v>
      </c>
      <c r="Q480" s="13">
        <f>SUMIFS(heating_cooling_degree_days!$F:$F,heating_cooling_degree_days!$A:$A,HDD!$B480,heating_cooling_degree_days!$C:$C,Q$4)</f>
        <v>430.6</v>
      </c>
      <c r="R480" s="13">
        <f>SUMIFS(heating_cooling_degree_days!$F:$F,heating_cooling_degree_days!$A:$A,HDD!$B480,heating_cooling_degree_days!$C:$C,R$4)</f>
        <v>499.6</v>
      </c>
      <c r="S480" s="40">
        <f>VLOOKUP(HDD!$B480,Table_heating_cooling_national_average[],3,FALSE)</f>
        <v>360.45692712337296</v>
      </c>
    </row>
    <row r="481" spans="1:19" x14ac:dyDescent="0.2">
      <c r="A481" s="4">
        <f t="shared" si="19"/>
        <v>2019</v>
      </c>
      <c r="B481" s="16">
        <v>43586</v>
      </c>
      <c r="C481" s="13">
        <f>SUMIFS(heating_cooling_degree_days!$F:$F,heating_cooling_degree_days!$A:$A,HDD!$B481,heating_cooling_degree_days!$C:$C,C$4)</f>
        <v>119.2</v>
      </c>
      <c r="D481" s="13">
        <f>SUMIFS(heating_cooling_degree_days!$F:$F,heating_cooling_degree_days!$A:$A,HDD!$B481,heating_cooling_degree_days!$C:$C,D$4)</f>
        <v>262.89999999999998</v>
      </c>
      <c r="E481" s="13">
        <f>SUMIFS(heating_cooling_degree_days!$F:$F,heating_cooling_degree_days!$A:$A,HDD!$B481,heating_cooling_degree_days!$C:$C,E$4)</f>
        <v>277.2</v>
      </c>
      <c r="F481" s="25">
        <f>SUMIFS(Table_heating_cooling_pronvicial_averages[Average_HDD],Table_heating_cooling_pronvicial_averages[Date],HDD!$B481,Table_heating_cooling_pronvicial_averages[Region],HDD!F$8)</f>
        <v>270.22309113061038</v>
      </c>
      <c r="G481" s="13">
        <f>SUMIFS(heating_cooling_degree_days!$F:$F,heating_cooling_degree_days!$A:$A,HDD!$B481,heating_cooling_degree_days!$C:$C,G$4)</f>
        <v>263.10000000000002</v>
      </c>
      <c r="H481" s="13">
        <f>SUMIFS(heating_cooling_degree_days!$F:$F,heating_cooling_degree_days!$A:$A,HDD!$B481,heating_cooling_degree_days!$C:$C,H$4)</f>
        <v>265.60000000000002</v>
      </c>
      <c r="I481" s="25">
        <f>SUMIFS(Table_heating_cooling_pronvicial_averages[Average_HDD],Table_heating_cooling_pronvicial_averages[Date],HDD!$B481,Table_heating_cooling_pronvicial_averages[Region],HDD!I$8)</f>
        <v>264.49691321383943</v>
      </c>
      <c r="J481" s="13">
        <f>SUMIFS(heating_cooling_degree_days!$F:$F,heating_cooling_degree_days!$A:$A,HDD!$B481,heating_cooling_degree_days!$C:$C,J$4)</f>
        <v>265</v>
      </c>
      <c r="K481" s="13">
        <f>SUMIFS(heating_cooling_degree_days!$F:$F,heating_cooling_degree_days!$A:$A,HDD!$B481,heating_cooling_degree_days!$C:$C,K$4)</f>
        <v>213.2</v>
      </c>
      <c r="L481" s="13">
        <f>SUMIFS(heating_cooling_degree_days!$F:$F,heating_cooling_degree_days!$A:$A,HDD!$B481,heating_cooling_degree_days!$C:$C,L$4)</f>
        <v>181</v>
      </c>
      <c r="M481" s="25">
        <f>SUMIFS(Table_heating_cooling_pronvicial_averages[Average_HDD],Table_heating_cooling_pronvicial_averages[Date],HDD!$B481,Table_heating_cooling_pronvicial_averages[Region],HDD!M$8)</f>
        <v>185.65522558408719</v>
      </c>
      <c r="N481" s="13">
        <f>SUMIFS(heating_cooling_degree_days!$F:$F,heating_cooling_degree_days!$A:$A,HDD!$B481,heating_cooling_degree_days!$C:$C,N$4)</f>
        <v>185.6</v>
      </c>
      <c r="O481" s="13">
        <f>SUMIFS(heating_cooling_degree_days!$F:$F,heating_cooling_degree_days!$A:$A,HDD!$B481,heating_cooling_degree_days!$C:$C,O$4)</f>
        <v>335.2</v>
      </c>
      <c r="P481" s="13">
        <f>SUMIFS(heating_cooling_degree_days!$F:$F,heating_cooling_degree_days!$A:$A,HDD!$B481,heating_cooling_degree_days!$C:$C,P$4)</f>
        <v>321.5</v>
      </c>
      <c r="Q481" s="13">
        <f>SUMIFS(heating_cooling_degree_days!$F:$F,heating_cooling_degree_days!$A:$A,HDD!$B481,heating_cooling_degree_days!$C:$C,Q$4)</f>
        <v>351.6</v>
      </c>
      <c r="R481" s="13">
        <f>SUMIFS(heating_cooling_degree_days!$F:$F,heating_cooling_degree_days!$A:$A,HDD!$B481,heating_cooling_degree_days!$C:$C,R$4)</f>
        <v>434.3</v>
      </c>
      <c r="S481" s="40">
        <f>VLOOKUP(HDD!$B481,Table_heating_cooling_national_average[],3,FALSE)</f>
        <v>202.60772470213129</v>
      </c>
    </row>
    <row r="482" spans="1:19" x14ac:dyDescent="0.2">
      <c r="A482" s="4">
        <f t="shared" si="19"/>
        <v>2019</v>
      </c>
      <c r="B482" s="16">
        <v>43617</v>
      </c>
      <c r="C482" s="13">
        <f>SUMIFS(heating_cooling_degree_days!$F:$F,heating_cooling_degree_days!$A:$A,HDD!$B482,heating_cooling_degree_days!$C:$C,C$4)</f>
        <v>49.7</v>
      </c>
      <c r="D482" s="13">
        <f>SUMIFS(heating_cooling_degree_days!$F:$F,heating_cooling_degree_days!$A:$A,HDD!$B482,heating_cooling_degree_days!$C:$C,D$4)</f>
        <v>130</v>
      </c>
      <c r="E482" s="13">
        <f>SUMIFS(heating_cooling_degree_days!$F:$F,heating_cooling_degree_days!$A:$A,HDD!$B482,heating_cooling_degree_days!$C:$C,E$4)</f>
        <v>107.1</v>
      </c>
      <c r="F482" s="25">
        <f>SUMIFS(Table_heating_cooling_pronvicial_averages[Average_HDD],Table_heating_cooling_pronvicial_averages[Date],HDD!$B482,Table_heating_cooling_pronvicial_averages[Region],HDD!F$8)</f>
        <v>118.27281210552603</v>
      </c>
      <c r="G482" s="13">
        <f>SUMIFS(heating_cooling_degree_days!$F:$F,heating_cooling_degree_days!$A:$A,HDD!$B482,heating_cooling_degree_days!$C:$C,G$4)</f>
        <v>63.3</v>
      </c>
      <c r="H482" s="13">
        <f>SUMIFS(heating_cooling_degree_days!$F:$F,heating_cooling_degree_days!$A:$A,HDD!$B482,heating_cooling_degree_days!$C:$C,H$4)</f>
        <v>73.7</v>
      </c>
      <c r="I482" s="25">
        <f>SUMIFS(Table_heating_cooling_pronvicial_averages[Average_HDD],Table_heating_cooling_pronvicial_averages[Date],HDD!$B482,Table_heating_cooling_pronvicial_averages[Region],HDD!I$8)</f>
        <v>69.111158969571818</v>
      </c>
      <c r="J482" s="13">
        <f>SUMIFS(heating_cooling_degree_days!$F:$F,heating_cooling_degree_days!$A:$A,HDD!$B482,heating_cooling_degree_days!$C:$C,J$4)</f>
        <v>47.9</v>
      </c>
      <c r="K482" s="13">
        <f>SUMIFS(heating_cooling_degree_days!$F:$F,heating_cooling_degree_days!$A:$A,HDD!$B482,heating_cooling_degree_days!$C:$C,K$4)</f>
        <v>52.7</v>
      </c>
      <c r="L482" s="13">
        <f>SUMIFS(heating_cooling_degree_days!$F:$F,heating_cooling_degree_days!$A:$A,HDD!$B482,heating_cooling_degree_days!$C:$C,L$4)</f>
        <v>35.299999999999997</v>
      </c>
      <c r="M482" s="25">
        <f>SUMIFS(Table_heating_cooling_pronvicial_averages[Average_HDD],Table_heating_cooling_pronvicial_averages[Date],HDD!$B482,Table_heating_cooling_pronvicial_averages[Region],HDD!M$8)</f>
        <v>37.81555668208437</v>
      </c>
      <c r="N482" s="13">
        <f>SUMIFS(heating_cooling_degree_days!$F:$F,heating_cooling_degree_days!$A:$A,HDD!$B482,heating_cooling_degree_days!$C:$C,N$4)</f>
        <v>41</v>
      </c>
      <c r="O482" s="13">
        <f>SUMIFS(heating_cooling_degree_days!$F:$F,heating_cooling_degree_days!$A:$A,HDD!$B482,heating_cooling_degree_days!$C:$C,O$4)</f>
        <v>109</v>
      </c>
      <c r="P482" s="13">
        <f>SUMIFS(heating_cooling_degree_days!$F:$F,heating_cooling_degree_days!$A:$A,HDD!$B482,heating_cooling_degree_days!$C:$C,P$4)</f>
        <v>67.5</v>
      </c>
      <c r="Q482" s="13">
        <f>SUMIFS(heating_cooling_degree_days!$F:$F,heating_cooling_degree_days!$A:$A,HDD!$B482,heating_cooling_degree_days!$C:$C,Q$4)</f>
        <v>101.5</v>
      </c>
      <c r="R482" s="13">
        <f>SUMIFS(heating_cooling_degree_days!$F:$F,heating_cooling_degree_days!$A:$A,HDD!$B482,heating_cooling_degree_days!$C:$C,R$4)</f>
        <v>212.1</v>
      </c>
      <c r="S482" s="40">
        <f>VLOOKUP(HDD!$B482,Table_heating_cooling_national_average[],3,FALSE)</f>
        <v>55.813859324261138</v>
      </c>
    </row>
    <row r="483" spans="1:19" x14ac:dyDescent="0.2">
      <c r="A483" s="4">
        <f t="shared" si="19"/>
        <v>2019</v>
      </c>
      <c r="B483" s="16">
        <v>43647</v>
      </c>
      <c r="C483" s="13">
        <f>SUMIFS(heating_cooling_degree_days!$F:$F,heating_cooling_degree_days!$A:$A,HDD!$B483,heating_cooling_degree_days!$C:$C,C$4)</f>
        <v>12</v>
      </c>
      <c r="D483" s="13">
        <f>SUMIFS(heating_cooling_degree_days!$F:$F,heating_cooling_degree_days!$A:$A,HDD!$B483,heating_cooling_degree_days!$C:$C,D$4)</f>
        <v>91.6</v>
      </c>
      <c r="E483" s="13">
        <f>SUMIFS(heating_cooling_degree_days!$F:$F,heating_cooling_degree_days!$A:$A,HDD!$B483,heating_cooling_degree_days!$C:$C,E$4)</f>
        <v>60.9</v>
      </c>
      <c r="F483" s="25">
        <f>SUMIFS(Table_heating_cooling_pronvicial_averages[Average_HDD],Table_heating_cooling_pronvicial_averages[Date],HDD!$B483,Table_heating_cooling_pronvicial_averages[Region],HDD!F$8)</f>
        <v>75.87839876155671</v>
      </c>
      <c r="G483" s="13">
        <f>SUMIFS(heating_cooling_degree_days!$F:$F,heating_cooling_degree_days!$A:$A,HDD!$B483,heating_cooling_degree_days!$C:$C,G$4)</f>
        <v>28.1</v>
      </c>
      <c r="H483" s="13">
        <f>SUMIFS(heating_cooling_degree_days!$F:$F,heating_cooling_degree_days!$A:$A,HDD!$B483,heating_cooling_degree_days!$C:$C,H$4)</f>
        <v>33.700000000000003</v>
      </c>
      <c r="I483" s="25">
        <f>SUMIFS(Table_heating_cooling_pronvicial_averages[Average_HDD],Table_heating_cooling_pronvicial_averages[Date],HDD!$B483,Table_heating_cooling_pronvicial_averages[Region],HDD!I$8)</f>
        <v>31.229085599000214</v>
      </c>
      <c r="J483" s="13">
        <f>SUMIFS(heating_cooling_degree_days!$F:$F,heating_cooling_degree_days!$A:$A,HDD!$B483,heating_cooling_degree_days!$C:$C,J$4)</f>
        <v>11.4</v>
      </c>
      <c r="K483" s="13">
        <f>SUMIFS(heating_cooling_degree_days!$F:$F,heating_cooling_degree_days!$A:$A,HDD!$B483,heating_cooling_degree_days!$C:$C,K$4)</f>
        <v>0</v>
      </c>
      <c r="L483" s="13">
        <f>SUMIFS(heating_cooling_degree_days!$F:$F,heating_cooling_degree_days!$A:$A,HDD!$B483,heating_cooling_degree_days!$C:$C,L$4)</f>
        <v>0</v>
      </c>
      <c r="M483" s="25">
        <f>SUMIFS(Table_heating_cooling_pronvicial_averages[Average_HDD],Table_heating_cooling_pronvicial_averages[Date],HDD!$B483,Table_heating_cooling_pronvicial_averages[Region],HDD!M$8)</f>
        <v>0</v>
      </c>
      <c r="N483" s="13">
        <f>SUMIFS(heating_cooling_degree_days!$F:$F,heating_cooling_degree_days!$A:$A,HDD!$B483,heating_cooling_degree_days!$C:$C,N$4)</f>
        <v>0</v>
      </c>
      <c r="O483" s="13">
        <f>SUMIFS(heating_cooling_degree_days!$F:$F,heating_cooling_degree_days!$A:$A,HDD!$B483,heating_cooling_degree_days!$C:$C,O$4)</f>
        <v>23.1</v>
      </c>
      <c r="P483" s="13">
        <f>SUMIFS(heating_cooling_degree_days!$F:$F,heating_cooling_degree_days!$A:$A,HDD!$B483,heating_cooling_degree_days!$C:$C,P$4)</f>
        <v>11.6</v>
      </c>
      <c r="Q483" s="13">
        <f>SUMIFS(heating_cooling_degree_days!$F:$F,heating_cooling_degree_days!$A:$A,HDD!$B483,heating_cooling_degree_days!$C:$C,Q$4)</f>
        <v>25.5</v>
      </c>
      <c r="R483" s="13">
        <f>SUMIFS(heating_cooling_degree_days!$F:$F,heating_cooling_degree_days!$A:$A,HDD!$B483,heating_cooling_degree_days!$C:$C,R$4)</f>
        <v>112.2</v>
      </c>
      <c r="S483" s="40">
        <f>VLOOKUP(HDD!$B483,Table_heating_cooling_national_average[],3,FALSE)</f>
        <v>14.311612160249819</v>
      </c>
    </row>
    <row r="484" spans="1:19" x14ac:dyDescent="0.2">
      <c r="A484" s="4">
        <f t="shared" si="19"/>
        <v>2019</v>
      </c>
      <c r="B484" s="16">
        <v>43678</v>
      </c>
      <c r="C484" s="13">
        <f>SUMIFS(heating_cooling_degree_days!$F:$F,heating_cooling_degree_days!$A:$A,HDD!$B484,heating_cooling_degree_days!$C:$C,C$4)</f>
        <v>6</v>
      </c>
      <c r="D484" s="13">
        <f>SUMIFS(heating_cooling_degree_days!$F:$F,heating_cooling_degree_days!$A:$A,HDD!$B484,heating_cooling_degree_days!$C:$C,D$4)</f>
        <v>129.6</v>
      </c>
      <c r="E484" s="13">
        <f>SUMIFS(heating_cooling_degree_days!$F:$F,heating_cooling_degree_days!$A:$A,HDD!$B484,heating_cooling_degree_days!$C:$C,E$4)</f>
        <v>67.8</v>
      </c>
      <c r="F484" s="25">
        <f>SUMIFS(Table_heating_cooling_pronvicial_averages[Average_HDD],Table_heating_cooling_pronvicial_averages[Date],HDD!$B484,Table_heating_cooling_pronvicial_averages[Region],HDD!F$8)</f>
        <v>97.951955813166308</v>
      </c>
      <c r="G484" s="13">
        <f>SUMIFS(heating_cooling_degree_days!$F:$F,heating_cooling_degree_days!$A:$A,HDD!$B484,heating_cooling_degree_days!$C:$C,G$4)</f>
        <v>64</v>
      </c>
      <c r="H484" s="13">
        <f>SUMIFS(heating_cooling_degree_days!$F:$F,heating_cooling_degree_days!$A:$A,HDD!$B484,heating_cooling_degree_days!$C:$C,H$4)</f>
        <v>88.8</v>
      </c>
      <c r="I484" s="25">
        <f>SUMIFS(Table_heating_cooling_pronvicial_averages[Average_HDD],Table_heating_cooling_pronvicial_averages[Date],HDD!$B484,Table_heating_cooling_pronvicial_averages[Region],HDD!I$8)</f>
        <v>77.857379081286666</v>
      </c>
      <c r="J484" s="13">
        <f>SUMIFS(heating_cooling_degree_days!$F:$F,heating_cooling_degree_days!$A:$A,HDD!$B484,heating_cooling_degree_days!$C:$C,J$4)</f>
        <v>41.1</v>
      </c>
      <c r="K484" s="13">
        <f>SUMIFS(heating_cooling_degree_days!$F:$F,heating_cooling_degree_days!$A:$A,HDD!$B484,heating_cooling_degree_days!$C:$C,K$4)</f>
        <v>6.3</v>
      </c>
      <c r="L484" s="13">
        <f>SUMIFS(heating_cooling_degree_days!$F:$F,heating_cooling_degree_days!$A:$A,HDD!$B484,heating_cooling_degree_days!$C:$C,L$4)</f>
        <v>0.9</v>
      </c>
      <c r="M484" s="25">
        <f>SUMIFS(Table_heating_cooling_pronvicial_averages[Average_HDD],Table_heating_cooling_pronvicial_averages[Date],HDD!$B484,Table_heating_cooling_pronvicial_averages[Region],HDD!M$8)</f>
        <v>1.6806900047848063</v>
      </c>
      <c r="N484" s="13">
        <f>SUMIFS(heating_cooling_degree_days!$F:$F,heating_cooling_degree_days!$A:$A,HDD!$B484,heating_cooling_degree_days!$C:$C,N$4)</f>
        <v>1.9</v>
      </c>
      <c r="O484" s="13">
        <f>SUMIFS(heating_cooling_degree_days!$F:$F,heating_cooling_degree_days!$A:$A,HDD!$B484,heating_cooling_degree_days!$C:$C,O$4)</f>
        <v>42.7</v>
      </c>
      <c r="P484" s="13">
        <f>SUMIFS(heating_cooling_degree_days!$F:$F,heating_cooling_degree_days!$A:$A,HDD!$B484,heating_cooling_degree_days!$C:$C,P$4)</f>
        <v>14.2</v>
      </c>
      <c r="Q484" s="13">
        <f>SUMIFS(heating_cooling_degree_days!$F:$F,heating_cooling_degree_days!$A:$A,HDD!$B484,heating_cooling_degree_days!$C:$C,Q$4)</f>
        <v>9.8000000000000007</v>
      </c>
      <c r="R484" s="13">
        <f>SUMIFS(heating_cooling_degree_days!$F:$F,heating_cooling_degree_days!$A:$A,HDD!$B484,heating_cooling_degree_days!$C:$C,R$4)</f>
        <v>63.7</v>
      </c>
      <c r="S484" s="40">
        <f>VLOOKUP(HDD!$B484,Table_heating_cooling_national_average[],3,FALSE)</f>
        <v>19.423803267190689</v>
      </c>
    </row>
    <row r="485" spans="1:19" x14ac:dyDescent="0.2">
      <c r="A485" s="4">
        <f t="shared" si="19"/>
        <v>2019</v>
      </c>
      <c r="B485" s="16">
        <v>43709</v>
      </c>
      <c r="C485" s="13">
        <f>SUMIFS(heating_cooling_degree_days!$F:$F,heating_cooling_degree_days!$A:$A,HDD!$B485,heating_cooling_degree_days!$C:$C,C$4)</f>
        <v>79.3</v>
      </c>
      <c r="D485" s="13">
        <f>SUMIFS(heating_cooling_degree_days!$F:$F,heating_cooling_degree_days!$A:$A,HDD!$B485,heating_cooling_degree_days!$C:$C,D$4)</f>
        <v>216.5</v>
      </c>
      <c r="E485" s="13">
        <f>SUMIFS(heating_cooling_degree_days!$F:$F,heating_cooling_degree_days!$A:$A,HDD!$B485,heating_cooling_degree_days!$C:$C,E$4)</f>
        <v>202.6</v>
      </c>
      <c r="F485" s="25">
        <f>SUMIFS(Table_heating_cooling_pronvicial_averages[Average_HDD],Table_heating_cooling_pronvicial_averages[Date],HDD!$B485,Table_heating_cooling_pronvicial_averages[Region],HDD!F$8)</f>
        <v>209.38175057933674</v>
      </c>
      <c r="G485" s="13">
        <f>SUMIFS(heating_cooling_degree_days!$F:$F,heating_cooling_degree_days!$A:$A,HDD!$B485,heating_cooling_degree_days!$C:$C,G$4)</f>
        <v>159</v>
      </c>
      <c r="H485" s="13">
        <f>SUMIFS(heating_cooling_degree_days!$F:$F,heating_cooling_degree_days!$A:$A,HDD!$B485,heating_cooling_degree_days!$C:$C,H$4)</f>
        <v>143.30000000000001</v>
      </c>
      <c r="I485" s="25">
        <f>SUMIFS(Table_heating_cooling_pronvicial_averages[Average_HDD],Table_heating_cooling_pronvicial_averages[Date],HDD!$B485,Table_heating_cooling_pronvicial_averages[Region],HDD!I$8)</f>
        <v>150.22738501708869</v>
      </c>
      <c r="J485" s="13">
        <f>SUMIFS(heating_cooling_degree_days!$F:$F,heating_cooling_degree_days!$A:$A,HDD!$B485,heating_cooling_degree_days!$C:$C,J$4)</f>
        <v>149.9</v>
      </c>
      <c r="K485" s="13">
        <f>SUMIFS(heating_cooling_degree_days!$F:$F,heating_cooling_degree_days!$A:$A,HDD!$B485,heating_cooling_degree_days!$C:$C,K$4)</f>
        <v>104</v>
      </c>
      <c r="L485" s="13">
        <f>SUMIFS(heating_cooling_degree_days!$F:$F,heating_cooling_degree_days!$A:$A,HDD!$B485,heating_cooling_degree_days!$C:$C,L$4)</f>
        <v>38.4</v>
      </c>
      <c r="M485" s="25">
        <f>SUMIFS(Table_heating_cooling_pronvicial_averages[Average_HDD],Table_heating_cooling_pronvicial_averages[Date],HDD!$B485,Table_heating_cooling_pronvicial_averages[Region],HDD!M$8)</f>
        <v>47.883937835904312</v>
      </c>
      <c r="N485" s="13">
        <f>SUMIFS(heating_cooling_degree_days!$F:$F,heating_cooling_degree_days!$A:$A,HDD!$B485,heating_cooling_degree_days!$C:$C,N$4)</f>
        <v>79.7</v>
      </c>
      <c r="O485" s="13">
        <f>SUMIFS(heating_cooling_degree_days!$F:$F,heating_cooling_degree_days!$A:$A,HDD!$B485,heating_cooling_degree_days!$C:$C,O$4)</f>
        <v>170.3</v>
      </c>
      <c r="P485" s="13">
        <f>SUMIFS(heating_cooling_degree_days!$F:$F,heating_cooling_degree_days!$A:$A,HDD!$B485,heating_cooling_degree_days!$C:$C,P$4)</f>
        <v>107.4</v>
      </c>
      <c r="Q485" s="13">
        <f>SUMIFS(heating_cooling_degree_days!$F:$F,heating_cooling_degree_days!$A:$A,HDD!$B485,heating_cooling_degree_days!$C:$C,Q$4)</f>
        <v>129.1</v>
      </c>
      <c r="R485" s="13">
        <f>SUMIFS(heating_cooling_degree_days!$F:$F,heating_cooling_degree_days!$A:$A,HDD!$B485,heating_cooling_degree_days!$C:$C,R$4)</f>
        <v>185.1</v>
      </c>
      <c r="S485" s="40">
        <f>VLOOKUP(HDD!$B485,Table_heating_cooling_national_average[],3,FALSE)</f>
        <v>91.441992882061399</v>
      </c>
    </row>
    <row r="486" spans="1:19" x14ac:dyDescent="0.2">
      <c r="A486" s="4">
        <f t="shared" si="19"/>
        <v>2019</v>
      </c>
      <c r="B486" s="16">
        <v>43739</v>
      </c>
      <c r="C486" s="13">
        <f>SUMIFS(heating_cooling_degree_days!$F:$F,heating_cooling_degree_days!$A:$A,HDD!$B486,heating_cooling_degree_days!$C:$C,C$4)</f>
        <v>289.3</v>
      </c>
      <c r="D486" s="13">
        <f>SUMIFS(heating_cooling_degree_days!$F:$F,heating_cooling_degree_days!$A:$A,HDD!$B486,heating_cooling_degree_days!$C:$C,D$4)</f>
        <v>499.7</v>
      </c>
      <c r="E486" s="13">
        <f>SUMIFS(heating_cooling_degree_days!$F:$F,heating_cooling_degree_days!$A:$A,HDD!$B486,heating_cooling_degree_days!$C:$C,E$4)</f>
        <v>460.9</v>
      </c>
      <c r="F486" s="25">
        <f>SUMIFS(Table_heating_cooling_pronvicial_averages[Average_HDD],Table_heating_cooling_pronvicial_averages[Date],HDD!$B486,Table_heating_cooling_pronvicial_averages[Region],HDD!F$8)</f>
        <v>479.8303541351271</v>
      </c>
      <c r="G486" s="13">
        <f>SUMIFS(heating_cooling_degree_days!$F:$F,heating_cooling_degree_days!$A:$A,HDD!$B486,heating_cooling_degree_days!$C:$C,G$4)</f>
        <v>524.29999999999995</v>
      </c>
      <c r="H486" s="13">
        <f>SUMIFS(heating_cooling_degree_days!$F:$F,heating_cooling_degree_days!$A:$A,HDD!$B486,heating_cooling_degree_days!$C:$C,H$4)</f>
        <v>520.20000000000005</v>
      </c>
      <c r="I486" s="25">
        <f>SUMIFS(Table_heating_cooling_pronvicial_averages[Average_HDD],Table_heating_cooling_pronvicial_averages[Date],HDD!$B486,Table_heating_cooling_pronvicial_averages[Region],HDD!I$8)</f>
        <v>522.00906232930345</v>
      </c>
      <c r="J486" s="13">
        <f>SUMIFS(heating_cooling_degree_days!$F:$F,heating_cooling_degree_days!$A:$A,HDD!$B486,heating_cooling_degree_days!$C:$C,J$4)</f>
        <v>437.1</v>
      </c>
      <c r="K486" s="13">
        <f>SUMIFS(heating_cooling_degree_days!$F:$F,heating_cooling_degree_days!$A:$A,HDD!$B486,heating_cooling_degree_days!$C:$C,K$4)</f>
        <v>286.8</v>
      </c>
      <c r="L486" s="13">
        <f>SUMIFS(heating_cooling_degree_days!$F:$F,heating_cooling_degree_days!$A:$A,HDD!$B486,heating_cooling_degree_days!$C:$C,L$4)</f>
        <v>236.5</v>
      </c>
      <c r="M486" s="25">
        <f>SUMIFS(Table_heating_cooling_pronvicial_averages[Average_HDD],Table_heating_cooling_pronvicial_averages[Date],HDD!$B486,Table_heating_cooling_pronvicial_averages[Region],HDD!M$8)</f>
        <v>243.77198282234735</v>
      </c>
      <c r="N486" s="13">
        <f>SUMIFS(heating_cooling_degree_days!$F:$F,heating_cooling_degree_days!$A:$A,HDD!$B486,heating_cooling_degree_days!$C:$C,N$4)</f>
        <v>254.7</v>
      </c>
      <c r="O486" s="13">
        <f>SUMIFS(heating_cooling_degree_days!$F:$F,heating_cooling_degree_days!$A:$A,HDD!$B486,heating_cooling_degree_days!$C:$C,O$4)</f>
        <v>289.60000000000002</v>
      </c>
      <c r="P486" s="13">
        <f>SUMIFS(heating_cooling_degree_days!$F:$F,heating_cooling_degree_days!$A:$A,HDD!$B486,heating_cooling_degree_days!$C:$C,P$4)</f>
        <v>263.7</v>
      </c>
      <c r="Q486" s="13">
        <f>SUMIFS(heating_cooling_degree_days!$F:$F,heating_cooling_degree_days!$A:$A,HDD!$B486,heating_cooling_degree_days!$C:$C,Q$4)</f>
        <v>281.7</v>
      </c>
      <c r="R486" s="13">
        <f>SUMIFS(heating_cooling_degree_days!$F:$F,heating_cooling_degree_days!$A:$A,HDD!$B486,heating_cooling_degree_days!$C:$C,R$4)</f>
        <v>336.6</v>
      </c>
      <c r="S486" s="40">
        <f>VLOOKUP(HDD!$B486,Table_heating_cooling_national_average[],3,FALSE)</f>
        <v>298.61453844715186</v>
      </c>
    </row>
    <row r="487" spans="1:19" x14ac:dyDescent="0.2">
      <c r="A487" s="4">
        <f t="shared" si="19"/>
        <v>2019</v>
      </c>
      <c r="B487" s="16">
        <v>43770</v>
      </c>
      <c r="C487" s="13">
        <f>SUMIFS(heating_cooling_degree_days!$F:$F,heating_cooling_degree_days!$A:$A,HDD!$B487,heating_cooling_degree_days!$C:$C,C$4)</f>
        <v>364.3</v>
      </c>
      <c r="D487" s="13">
        <f>SUMIFS(heating_cooling_degree_days!$F:$F,heating_cooling_degree_days!$A:$A,HDD!$B487,heating_cooling_degree_days!$C:$C,D$4)</f>
        <v>696.3</v>
      </c>
      <c r="E487" s="13">
        <f>SUMIFS(heating_cooling_degree_days!$F:$F,heating_cooling_degree_days!$A:$A,HDD!$B487,heating_cooling_degree_days!$C:$C,E$4)</f>
        <v>596</v>
      </c>
      <c r="F487" s="25">
        <f>SUMIFS(Table_heating_cooling_pronvicial_averages[Average_HDD],Table_heating_cooling_pronvicial_averages[Date],HDD!$B487,Table_heating_cooling_pronvicial_averages[Region],HDD!F$8)</f>
        <v>644.93594123075377</v>
      </c>
      <c r="G487" s="13">
        <f>SUMIFS(heating_cooling_degree_days!$F:$F,heating_cooling_degree_days!$A:$A,HDD!$B487,heating_cooling_degree_days!$C:$C,G$4)</f>
        <v>698.4</v>
      </c>
      <c r="H487" s="13">
        <f>SUMIFS(heating_cooling_degree_days!$F:$F,heating_cooling_degree_days!$A:$A,HDD!$B487,heating_cooling_degree_days!$C:$C,H$4)</f>
        <v>707.3</v>
      </c>
      <c r="I487" s="25">
        <f>SUMIFS(Table_heating_cooling_pronvicial_averages[Average_HDD],Table_heating_cooling_pronvicial_averages[Date],HDD!$B487,Table_heating_cooling_pronvicial_averages[Region],HDD!I$8)</f>
        <v>703.37301104126823</v>
      </c>
      <c r="J487" s="13">
        <f>SUMIFS(heating_cooling_degree_days!$F:$F,heating_cooling_degree_days!$A:$A,HDD!$B487,heating_cooling_degree_days!$C:$C,J$4)</f>
        <v>714.4</v>
      </c>
      <c r="K487" s="13">
        <f>SUMIFS(heating_cooling_degree_days!$F:$F,heating_cooling_degree_days!$A:$A,HDD!$B487,heating_cooling_degree_days!$C:$C,K$4)</f>
        <v>590.6</v>
      </c>
      <c r="L487" s="13">
        <f>SUMIFS(heating_cooling_degree_days!$F:$F,heating_cooling_degree_days!$A:$A,HDD!$B487,heating_cooling_degree_days!$C:$C,L$4)</f>
        <v>513.29999999999995</v>
      </c>
      <c r="M487" s="25">
        <f>SUMIFS(Table_heating_cooling_pronvicial_averages[Average_HDD],Table_heating_cooling_pronvicial_averages[Date],HDD!$B487,Table_heating_cooling_pronvicial_averages[Region],HDD!M$8)</f>
        <v>524.47543284627136</v>
      </c>
      <c r="N487" s="13">
        <f>SUMIFS(heating_cooling_degree_days!$F:$F,heating_cooling_degree_days!$A:$A,HDD!$B487,heating_cooling_degree_days!$C:$C,N$4)</f>
        <v>581.70000000000005</v>
      </c>
      <c r="O487" s="13">
        <f>SUMIFS(heating_cooling_degree_days!$F:$F,heating_cooling_degree_days!$A:$A,HDD!$B487,heating_cooling_degree_days!$C:$C,O$4)</f>
        <v>438.2</v>
      </c>
      <c r="P487" s="13">
        <f>SUMIFS(heating_cooling_degree_days!$F:$F,heating_cooling_degree_days!$A:$A,HDD!$B487,heating_cooling_degree_days!$C:$C,P$4)</f>
        <v>442.4</v>
      </c>
      <c r="Q487" s="13">
        <f>SUMIFS(heating_cooling_degree_days!$F:$F,heating_cooling_degree_days!$A:$A,HDD!$B487,heating_cooling_degree_days!$C:$C,Q$4)</f>
        <v>478.7</v>
      </c>
      <c r="R487" s="13">
        <f>SUMIFS(heating_cooling_degree_days!$F:$F,heating_cooling_degree_days!$A:$A,HDD!$B487,heating_cooling_degree_days!$C:$C,R$4)</f>
        <v>425.5</v>
      </c>
      <c r="S487" s="40">
        <f>VLOOKUP(HDD!$B487,Table_heating_cooling_national_average[],3,FALSE)</f>
        <v>536.75827094284693</v>
      </c>
    </row>
    <row r="488" spans="1:19" x14ac:dyDescent="0.2">
      <c r="A488" s="4">
        <f t="shared" si="19"/>
        <v>2019</v>
      </c>
      <c r="B488" s="16">
        <v>43800</v>
      </c>
      <c r="C488" s="13">
        <f>SUMIFS(heating_cooling_degree_days!$F:$F,heating_cooling_degree_days!$A:$A,HDD!$B488,heating_cooling_degree_days!$C:$C,C$4)</f>
        <v>391.2</v>
      </c>
      <c r="D488" s="13">
        <f>SUMIFS(heating_cooling_degree_days!$F:$F,heating_cooling_degree_days!$A:$A,HDD!$B488,heating_cooling_degree_days!$C:$C,D$4)</f>
        <v>845.3</v>
      </c>
      <c r="E488" s="13">
        <f>SUMIFS(heating_cooling_degree_days!$F:$F,heating_cooling_degree_days!$A:$A,HDD!$B488,heating_cooling_degree_days!$C:$C,E$4)</f>
        <v>705.6</v>
      </c>
      <c r="F488" s="25">
        <f>SUMIFS(Table_heating_cooling_pronvicial_averages[Average_HDD],Table_heating_cooling_pronvicial_averages[Date],HDD!$B488,Table_heating_cooling_pronvicial_averages[Region],HDD!F$8)</f>
        <v>773.75903280096009</v>
      </c>
      <c r="G488" s="13">
        <f>SUMIFS(heating_cooling_degree_days!$F:$F,heating_cooling_degree_days!$A:$A,HDD!$B488,heating_cooling_degree_days!$C:$C,G$4)</f>
        <v>835.7</v>
      </c>
      <c r="H488" s="13">
        <f>SUMIFS(heating_cooling_degree_days!$F:$F,heating_cooling_degree_days!$A:$A,HDD!$B488,heating_cooling_degree_days!$C:$C,H$4)</f>
        <v>946.9</v>
      </c>
      <c r="I488" s="25">
        <f>SUMIFS(Table_heating_cooling_pronvicial_averages[Average_HDD],Table_heating_cooling_pronvicial_averages[Date],HDD!$B488,Table_heating_cooling_pronvicial_averages[Region],HDD!I$8)</f>
        <v>897.83469975157573</v>
      </c>
      <c r="J488" s="13">
        <f>SUMIFS(heating_cooling_degree_days!$F:$F,heating_cooling_degree_days!$A:$A,HDD!$B488,heating_cooling_degree_days!$C:$C,J$4)</f>
        <v>903</v>
      </c>
      <c r="K488" s="13">
        <f>SUMIFS(heating_cooling_degree_days!$F:$F,heating_cooling_degree_days!$A:$A,HDD!$B488,heating_cooling_degree_days!$C:$C,K$4)</f>
        <v>717.2</v>
      </c>
      <c r="L488" s="13">
        <f>SUMIFS(heating_cooling_degree_days!$F:$F,heating_cooling_degree_days!$A:$A,HDD!$B488,heating_cooling_degree_days!$C:$C,L$4)</f>
        <v>582.4</v>
      </c>
      <c r="M488" s="25">
        <f>SUMIFS(Table_heating_cooling_pronvicial_averages[Average_HDD],Table_heating_cooling_pronvicial_averages[Date],HDD!$B488,Table_heating_cooling_pronvicial_averages[Region],HDD!M$8)</f>
        <v>601.88833567499853</v>
      </c>
      <c r="N488" s="13">
        <f>SUMIFS(heating_cooling_degree_days!$F:$F,heating_cooling_degree_days!$A:$A,HDD!$B488,heating_cooling_degree_days!$C:$C,N$4)</f>
        <v>694.7</v>
      </c>
      <c r="O488" s="13">
        <f>SUMIFS(heating_cooling_degree_days!$F:$F,heating_cooling_degree_days!$A:$A,HDD!$B488,heating_cooling_degree_days!$C:$C,O$4)</f>
        <v>632.6</v>
      </c>
      <c r="P488" s="13">
        <f>SUMIFS(heating_cooling_degree_days!$F:$F,heating_cooling_degree_days!$A:$A,HDD!$B488,heating_cooling_degree_days!$C:$C,P$4)</f>
        <v>612.29999999999995</v>
      </c>
      <c r="Q488" s="13">
        <f>SUMIFS(heating_cooling_degree_days!$F:$F,heating_cooling_degree_days!$A:$A,HDD!$B488,heating_cooling_degree_days!$C:$C,Q$4)</f>
        <v>638.29999999999995</v>
      </c>
      <c r="R488" s="13">
        <f>SUMIFS(heating_cooling_degree_days!$F:$F,heating_cooling_degree_days!$A:$A,HDD!$B488,heating_cooling_degree_days!$C:$C,R$4)</f>
        <v>596.79999999999995</v>
      </c>
      <c r="S488" s="40">
        <f>VLOOKUP(HDD!$B488,Table_heating_cooling_national_average[],3,FALSE)</f>
        <v>635.56689370560071</v>
      </c>
    </row>
    <row r="489" spans="1:19" x14ac:dyDescent="0.2">
      <c r="A489" s="4">
        <f t="shared" si="19"/>
        <v>2020</v>
      </c>
      <c r="B489" s="16">
        <v>43831</v>
      </c>
      <c r="C489" s="13">
        <f>SUMIFS(heating_cooling_degree_days!$F:$F,heating_cooling_degree_days!$A:$A,HDD!$B489,heating_cooling_degree_days!$C:$C,C$4)</f>
        <v>414.3</v>
      </c>
      <c r="D489" s="13">
        <f>SUMIFS(heating_cooling_degree_days!$F:$F,heating_cooling_degree_days!$A:$A,HDD!$B489,heating_cooling_degree_days!$C:$C,D$4)</f>
        <v>1031.8</v>
      </c>
      <c r="E489" s="13">
        <f>SUMIFS(heating_cooling_degree_days!$F:$F,heating_cooling_degree_days!$A:$A,HDD!$B489,heating_cooling_degree_days!$C:$C,E$4)</f>
        <v>796.8</v>
      </c>
      <c r="F489" s="25">
        <f>SUMIFS(Table_heating_cooling_pronvicial_averages[Average_HDD],Table_heating_cooling_pronvicial_averages[Date],HDD!$B489,Table_heating_cooling_pronvicial_averages[Region],HDD!F$8)</f>
        <v>911.68411546780396</v>
      </c>
      <c r="G489" s="13">
        <f>SUMIFS(heating_cooling_degree_days!$F:$F,heating_cooling_degree_days!$A:$A,HDD!$B489,heating_cooling_degree_days!$C:$C,G$4)</f>
        <v>960.2</v>
      </c>
      <c r="H489" s="13">
        <f>SUMIFS(heating_cooling_degree_days!$F:$F,heating_cooling_degree_days!$A:$A,HDD!$B489,heating_cooling_degree_days!$C:$C,H$4)</f>
        <v>1003.7</v>
      </c>
      <c r="I489" s="25">
        <f>SUMIFS(Table_heating_cooling_pronvicial_averages[Average_HDD],Table_heating_cooling_pronvicial_averages[Date],HDD!$B489,Table_heating_cooling_pronvicial_averages[Region],HDD!I$8)</f>
        <v>984.55002349844915</v>
      </c>
      <c r="J489" s="13">
        <f>SUMIFS(heating_cooling_degree_days!$F:$F,heating_cooling_degree_days!$A:$A,HDD!$B489,heating_cooling_degree_days!$C:$C,J$4)</f>
        <v>945.7</v>
      </c>
      <c r="K489" s="13">
        <f>SUMIFS(heating_cooling_degree_days!$F:$F,heating_cooling_degree_days!$A:$A,HDD!$B489,heating_cooling_degree_days!$C:$C,K$4)</f>
        <v>755.6</v>
      </c>
      <c r="L489" s="13">
        <f>SUMIFS(heating_cooling_degree_days!$F:$F,heating_cooling_degree_days!$A:$A,HDD!$B489,heating_cooling_degree_days!$C:$C,L$4)</f>
        <v>605</v>
      </c>
      <c r="M489" s="25">
        <f>SUMIFS(Table_heating_cooling_pronvicial_averages[Average_HDD],Table_heating_cooling_pronvicial_averages[Date],HDD!$B489,Table_heating_cooling_pronvicial_averages[Region],HDD!M$8)</f>
        <v>628.0316486510925</v>
      </c>
      <c r="N489" s="13">
        <f>SUMIFS(heating_cooling_degree_days!$F:$F,heating_cooling_degree_days!$A:$A,HDD!$B489,heating_cooling_degree_days!$C:$C,N$4)</f>
        <v>731</v>
      </c>
      <c r="O489" s="13">
        <f>SUMIFS(heating_cooling_degree_days!$F:$F,heating_cooling_degree_days!$A:$A,HDD!$B489,heating_cooling_degree_days!$C:$C,O$4)</f>
        <v>686.9</v>
      </c>
      <c r="P489" s="13">
        <f>SUMIFS(heating_cooling_degree_days!$F:$F,heating_cooling_degree_days!$A:$A,HDD!$B489,heating_cooling_degree_days!$C:$C,P$4)</f>
        <v>684.1</v>
      </c>
      <c r="Q489" s="13">
        <f>SUMIFS(heating_cooling_degree_days!$F:$F,heating_cooling_degree_days!$A:$A,HDD!$B489,heating_cooling_degree_days!$C:$C,Q$4)</f>
        <v>732.7</v>
      </c>
      <c r="R489" s="13">
        <f>SUMIFS(heating_cooling_degree_days!$F:$F,heating_cooling_degree_days!$A:$A,HDD!$B489,heating_cooling_degree_days!$C:$C,R$4)</f>
        <v>629.1</v>
      </c>
      <c r="S489" s="40">
        <f>VLOOKUP(HDD!$B489,Table_heating_cooling_national_average[],3,FALSE)</f>
        <v>680.74074571636311</v>
      </c>
    </row>
    <row r="490" spans="1:19" x14ac:dyDescent="0.2">
      <c r="A490" s="4">
        <f t="shared" si="19"/>
        <v>2020</v>
      </c>
      <c r="B490" s="16">
        <v>43862</v>
      </c>
      <c r="C490" s="13">
        <f>SUMIFS(heating_cooling_degree_days!$F:$F,heating_cooling_degree_days!$A:$A,HDD!$B490,heating_cooling_degree_days!$C:$C,C$4)</f>
        <v>385.6</v>
      </c>
      <c r="D490" s="13">
        <f>SUMIFS(heating_cooling_degree_days!$F:$F,heating_cooling_degree_days!$A:$A,HDD!$B490,heating_cooling_degree_days!$C:$C,D$4)</f>
        <v>783.1</v>
      </c>
      <c r="E490" s="13">
        <f>SUMIFS(heating_cooling_degree_days!$F:$F,heating_cooling_degree_days!$A:$A,HDD!$B490,heating_cooling_degree_days!$C:$C,E$4)</f>
        <v>617.79999999999995</v>
      </c>
      <c r="F490" s="25">
        <f>SUMIFS(Table_heating_cooling_pronvicial_averages[Average_HDD],Table_heating_cooling_pronvicial_averages[Date],HDD!$B490,Table_heating_cooling_pronvicial_averages[Region],HDD!F$8)</f>
        <v>698.60997568862979</v>
      </c>
      <c r="G490" s="13">
        <f>SUMIFS(heating_cooling_degree_days!$F:$F,heating_cooling_degree_days!$A:$A,HDD!$B490,heating_cooling_degree_days!$C:$C,G$4)</f>
        <v>794.8</v>
      </c>
      <c r="H490" s="13">
        <f>SUMIFS(heating_cooling_degree_days!$F:$F,heating_cooling_degree_days!$A:$A,HDD!$B490,heating_cooling_degree_days!$C:$C,H$4)</f>
        <v>882.4</v>
      </c>
      <c r="I490" s="25">
        <f>SUMIFS(Table_heating_cooling_pronvicial_averages[Average_HDD],Table_heating_cooling_pronvicial_averages[Date],HDD!$B490,Table_heating_cooling_pronvicial_averages[Region],HDD!I$8)</f>
        <v>843.8359093899802</v>
      </c>
      <c r="J490" s="13">
        <f>SUMIFS(heating_cooling_degree_days!$F:$F,heating_cooling_degree_days!$A:$A,HDD!$B490,heating_cooling_degree_days!$C:$C,J$4)</f>
        <v>908.4</v>
      </c>
      <c r="K490" s="13">
        <f>SUMIFS(heating_cooling_degree_days!$F:$F,heating_cooling_degree_days!$A:$A,HDD!$B490,heating_cooling_degree_days!$C:$C,K$4)</f>
        <v>725.9</v>
      </c>
      <c r="L490" s="13">
        <f>SUMIFS(heating_cooling_degree_days!$F:$F,heating_cooling_degree_days!$A:$A,HDD!$B490,heating_cooling_degree_days!$C:$C,L$4)</f>
        <v>611.79999999999995</v>
      </c>
      <c r="M490" s="25">
        <f>SUMIFS(Table_heating_cooling_pronvicial_averages[Average_HDD],Table_heating_cooling_pronvicial_averages[Date],HDD!$B490,Table_heating_cooling_pronvicial_averages[Region],HDD!M$8)</f>
        <v>629.24960897137885</v>
      </c>
      <c r="N490" s="13">
        <f>SUMIFS(heating_cooling_degree_days!$F:$F,heating_cooling_degree_days!$A:$A,HDD!$B490,heating_cooling_degree_days!$C:$C,N$4)</f>
        <v>693.5</v>
      </c>
      <c r="O490" s="13">
        <f>SUMIFS(heating_cooling_degree_days!$F:$F,heating_cooling_degree_days!$A:$A,HDD!$B490,heating_cooling_degree_days!$C:$C,O$4)</f>
        <v>674.1</v>
      </c>
      <c r="P490" s="13">
        <f>SUMIFS(heating_cooling_degree_days!$F:$F,heating_cooling_degree_days!$A:$A,HDD!$B490,heating_cooling_degree_days!$C:$C,P$4)</f>
        <v>600.20000000000005</v>
      </c>
      <c r="Q490" s="13">
        <f>SUMIFS(heating_cooling_degree_days!$F:$F,heating_cooling_degree_days!$A:$A,HDD!$B490,heating_cooling_degree_days!$C:$C,Q$4)</f>
        <v>687</v>
      </c>
      <c r="R490" s="13">
        <f>SUMIFS(heating_cooling_degree_days!$F:$F,heating_cooling_degree_days!$A:$A,HDD!$B490,heating_cooling_degree_days!$C:$C,R$4)</f>
        <v>622.9</v>
      </c>
      <c r="S490" s="40">
        <f>VLOOKUP(HDD!$B490,Table_heating_cooling_national_average[],3,FALSE)</f>
        <v>635.63388688346606</v>
      </c>
    </row>
    <row r="491" spans="1:19" x14ac:dyDescent="0.2">
      <c r="A491" s="4">
        <f t="shared" si="19"/>
        <v>2020</v>
      </c>
      <c r="B491" s="16">
        <v>43891</v>
      </c>
      <c r="C491" s="13">
        <f>SUMIFS(heating_cooling_degree_days!$F:$F,heating_cooling_degree_days!$A:$A,HDD!$B491,heating_cooling_degree_days!$C:$C,C$4)</f>
        <v>350.3</v>
      </c>
      <c r="D491" s="13">
        <f>SUMIFS(heating_cooling_degree_days!$F:$F,heating_cooling_degree_days!$A:$A,HDD!$B491,heating_cooling_degree_days!$C:$C,D$4)</f>
        <v>825.5</v>
      </c>
      <c r="E491" s="13">
        <f>SUMIFS(heating_cooling_degree_days!$F:$F,heating_cooling_degree_days!$A:$A,HDD!$B491,heating_cooling_degree_days!$C:$C,E$4)</f>
        <v>665.7</v>
      </c>
      <c r="F491" s="25">
        <f>SUMIFS(Table_heating_cooling_pronvicial_averages[Average_HDD],Table_heating_cooling_pronvicial_averages[Date],HDD!$B491,Table_heating_cooling_pronvicial_averages[Region],HDD!F$8)</f>
        <v>743.82119851810683</v>
      </c>
      <c r="G491" s="13">
        <f>SUMIFS(heating_cooling_degree_days!$F:$F,heating_cooling_degree_days!$A:$A,HDD!$B491,heating_cooling_degree_days!$C:$C,G$4)</f>
        <v>654.1</v>
      </c>
      <c r="H491" s="13">
        <f>SUMIFS(heating_cooling_degree_days!$F:$F,heating_cooling_degree_days!$A:$A,HDD!$B491,heating_cooling_degree_days!$C:$C,H$4)</f>
        <v>804.2</v>
      </c>
      <c r="I491" s="25">
        <f>SUMIFS(Table_heating_cooling_pronvicial_averages[Average_HDD],Table_heating_cooling_pronvicial_averages[Date],HDD!$B491,Table_heating_cooling_pronvicial_averages[Region],HDD!I$8)</f>
        <v>738.12157533602795</v>
      </c>
      <c r="J491" s="13">
        <f>SUMIFS(heating_cooling_degree_days!$F:$F,heating_cooling_degree_days!$A:$A,HDD!$B491,heating_cooling_degree_days!$C:$C,J$4)</f>
        <v>721.7</v>
      </c>
      <c r="K491" s="13">
        <f>SUMIFS(heating_cooling_degree_days!$F:$F,heating_cooling_degree_days!$A:$A,HDD!$B491,heating_cooling_degree_days!$C:$C,K$4)</f>
        <v>561.70000000000005</v>
      </c>
      <c r="L491" s="13">
        <f>SUMIFS(heating_cooling_degree_days!$F:$F,heating_cooling_degree_days!$A:$A,HDD!$B491,heating_cooling_degree_days!$C:$C,L$4)</f>
        <v>458.7</v>
      </c>
      <c r="M491" s="25">
        <f>SUMIFS(Table_heating_cooling_pronvicial_averages[Average_HDD],Table_heating_cooling_pronvicial_averages[Date],HDD!$B491,Table_heating_cooling_pronvicial_averages[Region],HDD!M$8)</f>
        <v>474.45205717837001</v>
      </c>
      <c r="N491" s="13">
        <f>SUMIFS(heating_cooling_degree_days!$F:$F,heating_cooling_degree_days!$A:$A,HDD!$B491,heating_cooling_degree_days!$C:$C,N$4)</f>
        <v>528.9</v>
      </c>
      <c r="O491" s="13">
        <f>SUMIFS(heating_cooling_degree_days!$F:$F,heating_cooling_degree_days!$A:$A,HDD!$B491,heating_cooling_degree_days!$C:$C,O$4)</f>
        <v>519.6</v>
      </c>
      <c r="P491" s="13">
        <f>SUMIFS(heating_cooling_degree_days!$F:$F,heating_cooling_degree_days!$A:$A,HDD!$B491,heating_cooling_degree_days!$C:$C,P$4)</f>
        <v>538.20000000000005</v>
      </c>
      <c r="Q491" s="13">
        <f>SUMIFS(heating_cooling_degree_days!$F:$F,heating_cooling_degree_days!$A:$A,HDD!$B491,heating_cooling_degree_days!$C:$C,Q$4)</f>
        <v>630</v>
      </c>
      <c r="R491" s="13">
        <f>SUMIFS(heating_cooling_degree_days!$F:$F,heating_cooling_degree_days!$A:$A,HDD!$B491,heating_cooling_degree_days!$C:$C,R$4)</f>
        <v>632.5</v>
      </c>
      <c r="S491" s="40">
        <f>VLOOKUP(HDD!$B491,Table_heating_cooling_national_average[],3,FALSE)</f>
        <v>523.67575316173611</v>
      </c>
    </row>
    <row r="492" spans="1:19" x14ac:dyDescent="0.2">
      <c r="A492" s="4">
        <f t="shared" si="19"/>
        <v>2020</v>
      </c>
      <c r="B492" s="16">
        <v>43922</v>
      </c>
      <c r="C492" s="13">
        <f>SUMIFS(heating_cooling_degree_days!$F:$F,heating_cooling_degree_days!$A:$A,HDD!$B492,heating_cooling_degree_days!$C:$C,C$4)</f>
        <v>260.7</v>
      </c>
      <c r="D492" s="13">
        <f>SUMIFS(heating_cooling_degree_days!$F:$F,heating_cooling_degree_days!$A:$A,HDD!$B492,heating_cooling_degree_days!$C:$C,D$4)</f>
        <v>538.29999999999995</v>
      </c>
      <c r="E492" s="13">
        <f>SUMIFS(heating_cooling_degree_days!$F:$F,heating_cooling_degree_days!$A:$A,HDD!$B492,heating_cooling_degree_days!$C:$C,E$4)</f>
        <v>460.6</v>
      </c>
      <c r="F492" s="25">
        <f>SUMIFS(Table_heating_cooling_pronvicial_averages[Average_HDD],Table_heating_cooling_pronvicial_averages[Date],HDD!$B492,Table_heating_cooling_pronvicial_averages[Region],HDD!F$8)</f>
        <v>498.58508839084413</v>
      </c>
      <c r="G492" s="13">
        <f>SUMIFS(heating_cooling_degree_days!$F:$F,heating_cooling_degree_days!$A:$A,HDD!$B492,heating_cooling_degree_days!$C:$C,G$4)</f>
        <v>518.29999999999995</v>
      </c>
      <c r="H492" s="13">
        <f>SUMIFS(heating_cooling_degree_days!$F:$F,heating_cooling_degree_days!$A:$A,HDD!$B492,heating_cooling_degree_days!$C:$C,H$4)</f>
        <v>556.6</v>
      </c>
      <c r="I492" s="25">
        <f>SUMIFS(Table_heating_cooling_pronvicial_averages[Average_HDD],Table_heating_cooling_pronvicial_averages[Date],HDD!$B492,Table_heating_cooling_pronvicial_averages[Region],HDD!I$8)</f>
        <v>539.73921609173794</v>
      </c>
      <c r="J492" s="13">
        <f>SUMIFS(heating_cooling_degree_days!$F:$F,heating_cooling_degree_days!$A:$A,HDD!$B492,heating_cooling_degree_days!$C:$C,J$4)</f>
        <v>489</v>
      </c>
      <c r="K492" s="13">
        <f>SUMIFS(heating_cooling_degree_days!$F:$F,heating_cooling_degree_days!$A:$A,HDD!$B492,heating_cooling_degree_days!$C:$C,K$4)</f>
        <v>391.1</v>
      </c>
      <c r="L492" s="13">
        <f>SUMIFS(heating_cooling_degree_days!$F:$F,heating_cooling_degree_days!$A:$A,HDD!$B492,heating_cooling_degree_days!$C:$C,L$4)</f>
        <v>362.3</v>
      </c>
      <c r="M492" s="25">
        <f>SUMIFS(Table_heating_cooling_pronvicial_averages[Average_HDD],Table_heating_cooling_pronvicial_averages[Date],HDD!$B492,Table_heating_cooling_pronvicial_averages[Region],HDD!M$8)</f>
        <v>366.70445870618511</v>
      </c>
      <c r="N492" s="13">
        <f>SUMIFS(heating_cooling_degree_days!$F:$F,heating_cooling_degree_days!$A:$A,HDD!$B492,heating_cooling_degree_days!$C:$C,N$4)</f>
        <v>382.5</v>
      </c>
      <c r="O492" s="13">
        <f>SUMIFS(heating_cooling_degree_days!$F:$F,heating_cooling_degree_days!$A:$A,HDD!$B492,heating_cooling_degree_days!$C:$C,O$4)</f>
        <v>418.1</v>
      </c>
      <c r="P492" s="13">
        <f>SUMIFS(heating_cooling_degree_days!$F:$F,heating_cooling_degree_days!$A:$A,HDD!$B492,heating_cooling_degree_days!$C:$C,P$4)</f>
        <v>414.5</v>
      </c>
      <c r="Q492" s="13">
        <f>SUMIFS(heating_cooling_degree_days!$F:$F,heating_cooling_degree_days!$A:$A,HDD!$B492,heating_cooling_degree_days!$C:$C,Q$4)</f>
        <v>438.4</v>
      </c>
      <c r="R492" s="13">
        <f>SUMIFS(heating_cooling_degree_days!$F:$F,heating_cooling_degree_days!$A:$A,HDD!$B492,heating_cooling_degree_days!$C:$C,R$4)</f>
        <v>502.4</v>
      </c>
      <c r="S492" s="40">
        <f>VLOOKUP(HDD!$B492,Table_heating_cooling_national_average[],3,FALSE)</f>
        <v>385.40700428657317</v>
      </c>
    </row>
    <row r="493" spans="1:19" x14ac:dyDescent="0.2">
      <c r="A493" s="4">
        <f t="shared" si="19"/>
        <v>2020</v>
      </c>
      <c r="B493" s="16">
        <v>43952</v>
      </c>
      <c r="C493" s="13">
        <f>SUMIFS(heating_cooling_degree_days!$F:$F,heating_cooling_degree_days!$A:$A,HDD!$B493,heating_cooling_degree_days!$C:$C,C$4)</f>
        <v>133.5</v>
      </c>
      <c r="D493" s="13">
        <f>SUMIFS(heating_cooling_degree_days!$F:$F,heating_cooling_degree_days!$A:$A,HDD!$B493,heating_cooling_degree_days!$C:$C,D$4)</f>
        <v>257.7</v>
      </c>
      <c r="E493" s="13">
        <f>SUMIFS(heating_cooling_degree_days!$F:$F,heating_cooling_degree_days!$A:$A,HDD!$B493,heating_cooling_degree_days!$C:$C,E$4)</f>
        <v>255.8</v>
      </c>
      <c r="F493" s="25">
        <f>SUMIFS(Table_heating_cooling_pronvicial_averages[Average_HDD],Table_heating_cooling_pronvicial_averages[Date],HDD!$B493,Table_heating_cooling_pronvicial_averages[Region],HDD!F$8)</f>
        <v>256.72885029527163</v>
      </c>
      <c r="G493" s="13">
        <f>SUMIFS(heating_cooling_degree_days!$F:$F,heating_cooling_degree_days!$A:$A,HDD!$B493,heating_cooling_degree_days!$C:$C,G$4)</f>
        <v>211.9</v>
      </c>
      <c r="H493" s="13">
        <f>SUMIFS(heating_cooling_degree_days!$F:$F,heating_cooling_degree_days!$A:$A,HDD!$B493,heating_cooling_degree_days!$C:$C,H$4)</f>
        <v>218.5</v>
      </c>
      <c r="I493" s="25">
        <f>SUMIFS(Table_heating_cooling_pronvicial_averages[Average_HDD],Table_heating_cooling_pronvicial_averages[Date],HDD!$B493,Table_heating_cooling_pronvicial_averages[Region],HDD!I$8)</f>
        <v>215.59448632390263</v>
      </c>
      <c r="J493" s="13">
        <f>SUMIFS(heating_cooling_degree_days!$F:$F,heating_cooling_degree_days!$A:$A,HDD!$B493,heating_cooling_degree_days!$C:$C,J$4)</f>
        <v>243.5</v>
      </c>
      <c r="K493" s="13">
        <f>SUMIFS(heating_cooling_degree_days!$F:$F,heating_cooling_degree_days!$A:$A,HDD!$B493,heating_cooling_degree_days!$C:$C,K$4)</f>
        <v>193.3</v>
      </c>
      <c r="L493" s="13">
        <f>SUMIFS(heating_cooling_degree_days!$F:$F,heating_cooling_degree_days!$A:$A,HDD!$B493,heating_cooling_degree_days!$C:$C,L$4)</f>
        <v>208.1</v>
      </c>
      <c r="M493" s="25">
        <f>SUMIFS(Table_heating_cooling_pronvicial_averages[Average_HDD],Table_heating_cooling_pronvicial_averages[Date],HDD!$B493,Table_heating_cooling_pronvicial_averages[Region],HDD!M$8)</f>
        <v>205.83659760932159</v>
      </c>
      <c r="N493" s="13">
        <f>SUMIFS(heating_cooling_degree_days!$F:$F,heating_cooling_degree_days!$A:$A,HDD!$B493,heating_cooling_degree_days!$C:$C,N$4)</f>
        <v>176.7</v>
      </c>
      <c r="O493" s="13">
        <f>SUMIFS(heating_cooling_degree_days!$F:$F,heating_cooling_degree_days!$A:$A,HDD!$B493,heating_cooling_degree_days!$C:$C,O$4)</f>
        <v>290.3</v>
      </c>
      <c r="P493" s="13">
        <f>SUMIFS(heating_cooling_degree_days!$F:$F,heating_cooling_degree_days!$A:$A,HDD!$B493,heating_cooling_degree_days!$C:$C,P$4)</f>
        <v>257.10000000000002</v>
      </c>
      <c r="Q493" s="13">
        <f>SUMIFS(heating_cooling_degree_days!$F:$F,heating_cooling_degree_days!$A:$A,HDD!$B493,heating_cooling_degree_days!$C:$C,Q$4)</f>
        <v>233.7</v>
      </c>
      <c r="R493" s="13">
        <f>SUMIFS(heating_cooling_degree_days!$F:$F,heating_cooling_degree_days!$A:$A,HDD!$B493,heating_cooling_degree_days!$C:$C,R$4)</f>
        <v>353.9</v>
      </c>
      <c r="S493" s="40">
        <f>VLOOKUP(HDD!$B493,Table_heating_cooling_national_average[],3,FALSE)</f>
        <v>202.23355678187571</v>
      </c>
    </row>
    <row r="494" spans="1:19" x14ac:dyDescent="0.2">
      <c r="A494" s="4">
        <f t="shared" si="19"/>
        <v>2020</v>
      </c>
      <c r="B494" s="16">
        <v>43983</v>
      </c>
      <c r="C494" s="13">
        <f>SUMIFS(heating_cooling_degree_days!$F:$F,heating_cooling_degree_days!$A:$A,HDD!$B494,heating_cooling_degree_days!$C:$C,C$4)</f>
        <v>74.599999999999994</v>
      </c>
      <c r="D494" s="13">
        <f>SUMIFS(heating_cooling_degree_days!$F:$F,heating_cooling_degree_days!$A:$A,HDD!$B494,heating_cooling_degree_days!$C:$C,D$4)</f>
        <v>123.6</v>
      </c>
      <c r="E494" s="13">
        <f>SUMIFS(heating_cooling_degree_days!$F:$F,heating_cooling_degree_days!$A:$A,HDD!$B494,heating_cooling_degree_days!$C:$C,E$4)</f>
        <v>108.9</v>
      </c>
      <c r="F494" s="25">
        <f>SUMIFS(Table_heating_cooling_pronvicial_averages[Average_HDD],Table_heating_cooling_pronvicial_averages[Date],HDD!$B494,Table_heating_cooling_pronvicial_averages[Region],HDD!F$8)</f>
        <v>116.08636807394349</v>
      </c>
      <c r="G494" s="13">
        <f>SUMIFS(heating_cooling_degree_days!$F:$F,heating_cooling_degree_days!$A:$A,HDD!$B494,heating_cooling_degree_days!$C:$C,G$4)</f>
        <v>77.599999999999994</v>
      </c>
      <c r="H494" s="13">
        <f>SUMIFS(heating_cooling_degree_days!$F:$F,heating_cooling_degree_days!$A:$A,HDD!$B494,heating_cooling_degree_days!$C:$C,H$4)</f>
        <v>96.2</v>
      </c>
      <c r="I494" s="25">
        <f>SUMIFS(Table_heating_cooling_pronvicial_averages[Average_HDD],Table_heating_cooling_pronvicial_averages[Date],HDD!$B494,Table_heating_cooling_pronvicial_averages[Region],HDD!I$8)</f>
        <v>88.011734185543759</v>
      </c>
      <c r="J494" s="13">
        <f>SUMIFS(heating_cooling_degree_days!$F:$F,heating_cooling_degree_days!$A:$A,HDD!$B494,heating_cooling_degree_days!$C:$C,J$4)</f>
        <v>48.1</v>
      </c>
      <c r="K494" s="13">
        <f>SUMIFS(heating_cooling_degree_days!$F:$F,heating_cooling_degree_days!$A:$A,HDD!$B494,heating_cooling_degree_days!$C:$C,K$4)</f>
        <v>44.7</v>
      </c>
      <c r="L494" s="13">
        <f>SUMIFS(heating_cooling_degree_days!$F:$F,heating_cooling_degree_days!$A:$A,HDD!$B494,heating_cooling_degree_days!$C:$C,L$4)</f>
        <v>23.8</v>
      </c>
      <c r="M494" s="25">
        <f>SUMIFS(Table_heating_cooling_pronvicial_averages[Average_HDD],Table_heating_cooling_pronvicial_averages[Date],HDD!$B494,Table_heating_cooling_pronvicial_averages[Region],HDD!M$8)</f>
        <v>26.996291213863437</v>
      </c>
      <c r="N494" s="13">
        <f>SUMIFS(heating_cooling_degree_days!$F:$F,heating_cooling_degree_days!$A:$A,HDD!$B494,heating_cooling_degree_days!$C:$C,N$4)</f>
        <v>36.9</v>
      </c>
      <c r="O494" s="13">
        <f>SUMIFS(heating_cooling_degree_days!$F:$F,heating_cooling_degree_days!$A:$A,HDD!$B494,heating_cooling_degree_days!$C:$C,O$4)</f>
        <v>94.6</v>
      </c>
      <c r="P494" s="13">
        <f>SUMIFS(heating_cooling_degree_days!$F:$F,heating_cooling_degree_days!$A:$A,HDD!$B494,heating_cooling_degree_days!$C:$C,P$4)</f>
        <v>80.900000000000006</v>
      </c>
      <c r="Q494" s="13">
        <f>SUMIFS(heating_cooling_degree_days!$F:$F,heating_cooling_degree_days!$A:$A,HDD!$B494,heating_cooling_degree_days!$C:$C,Q$4)</f>
        <v>102.6</v>
      </c>
      <c r="R494" s="13">
        <f>SUMIFS(heating_cooling_degree_days!$F:$F,heating_cooling_degree_days!$A:$A,HDD!$B494,heating_cooling_degree_days!$C:$C,R$4)</f>
        <v>141.1</v>
      </c>
      <c r="S494" s="40">
        <f>VLOOKUP(HDD!$B494,Table_heating_cooling_national_average[],3,FALSE)</f>
        <v>53.44679518921842</v>
      </c>
    </row>
    <row r="495" spans="1:19" x14ac:dyDescent="0.2">
      <c r="A495" s="4">
        <f t="shared" si="19"/>
        <v>2020</v>
      </c>
      <c r="B495" s="16">
        <v>44013</v>
      </c>
      <c r="C495" s="13">
        <f>SUMIFS(heating_cooling_degree_days!$F:$F,heating_cooling_degree_days!$A:$A,HDD!$B495,heating_cooling_degree_days!$C:$C,C$4)</f>
        <v>35.5</v>
      </c>
      <c r="D495" s="13">
        <f>SUMIFS(heating_cooling_degree_days!$F:$F,heating_cooling_degree_days!$A:$A,HDD!$B495,heating_cooling_degree_days!$C:$C,D$4)</f>
        <v>65.099999999999994</v>
      </c>
      <c r="E495" s="13">
        <f>SUMIFS(heating_cooling_degree_days!$F:$F,heating_cooling_degree_days!$A:$A,HDD!$B495,heating_cooling_degree_days!$C:$C,E$4)</f>
        <v>46.6</v>
      </c>
      <c r="F495" s="25">
        <f>SUMIFS(Table_heating_cooling_pronvicial_averages[Average_HDD],Table_heating_cooling_pronvicial_averages[Date],HDD!$B495,Table_heating_cooling_pronvicial_averages[Region],HDD!F$8)</f>
        <v>55.644068664486696</v>
      </c>
      <c r="G495" s="13">
        <f>SUMIFS(heating_cooling_degree_days!$F:$F,heating_cooling_degree_days!$A:$A,HDD!$B495,heating_cooling_degree_days!$C:$C,G$4)</f>
        <v>20</v>
      </c>
      <c r="H495" s="13">
        <f>SUMIFS(heating_cooling_degree_days!$F:$F,heating_cooling_degree_days!$A:$A,HDD!$B495,heating_cooling_degree_days!$C:$C,H$4)</f>
        <v>14.5</v>
      </c>
      <c r="I495" s="25">
        <f>SUMIFS(Table_heating_cooling_pronvicial_averages[Average_HDD],Table_heating_cooling_pronvicial_averages[Date],HDD!$B495,Table_heating_cooling_pronvicial_averages[Region],HDD!I$8)</f>
        <v>16.921261396747816</v>
      </c>
      <c r="J495" s="13">
        <f>SUMIFS(heating_cooling_degree_days!$F:$F,heating_cooling_degree_days!$A:$A,HDD!$B495,heating_cooling_degree_days!$C:$C,J$4)</f>
        <v>2.2000000000000002</v>
      </c>
      <c r="K495" s="13">
        <f>SUMIFS(heating_cooling_degree_days!$F:$F,heating_cooling_degree_days!$A:$A,HDD!$B495,heating_cooling_degree_days!$C:$C,K$4)</f>
        <v>0</v>
      </c>
      <c r="L495" s="13">
        <f>SUMIFS(heating_cooling_degree_days!$F:$F,heating_cooling_degree_days!$A:$A,HDD!$B495,heating_cooling_degree_days!$C:$C,L$4)</f>
        <v>0</v>
      </c>
      <c r="M495" s="25">
        <f>SUMIFS(Table_heating_cooling_pronvicial_averages[Average_HDD],Table_heating_cooling_pronvicial_averages[Date],HDD!$B495,Table_heating_cooling_pronvicial_averages[Region],HDD!M$8)</f>
        <v>0</v>
      </c>
      <c r="N495" s="13">
        <f>SUMIFS(heating_cooling_degree_days!$F:$F,heating_cooling_degree_days!$A:$A,HDD!$B495,heating_cooling_degree_days!$C:$C,N$4)</f>
        <v>0</v>
      </c>
      <c r="O495" s="13">
        <f>SUMIFS(heating_cooling_degree_days!$F:$F,heating_cooling_degree_days!$A:$A,HDD!$B495,heating_cooling_degree_days!$C:$C,O$4)</f>
        <v>25</v>
      </c>
      <c r="P495" s="13">
        <f>SUMIFS(heating_cooling_degree_days!$F:$F,heating_cooling_degree_days!$A:$A,HDD!$B495,heating_cooling_degree_days!$C:$C,P$4)</f>
        <v>24.9</v>
      </c>
      <c r="Q495" s="13">
        <f>SUMIFS(heating_cooling_degree_days!$F:$F,heating_cooling_degree_days!$A:$A,HDD!$B495,heating_cooling_degree_days!$C:$C,Q$4)</f>
        <v>31.7</v>
      </c>
      <c r="R495" s="13">
        <f>SUMIFS(heating_cooling_degree_days!$F:$F,heating_cooling_degree_days!$A:$A,HDD!$B495,heating_cooling_degree_days!$C:$C,R$4)</f>
        <v>131.30000000000001</v>
      </c>
      <c r="S495" s="40">
        <f>VLOOKUP(HDD!$B495,Table_heating_cooling_national_average[],3,FALSE)</f>
        <v>15.04470366515833</v>
      </c>
    </row>
    <row r="496" spans="1:19" x14ac:dyDescent="0.2">
      <c r="A496" s="4">
        <f t="shared" si="19"/>
        <v>2020</v>
      </c>
      <c r="B496" s="16">
        <v>44044</v>
      </c>
      <c r="C496" s="13">
        <f>SUMIFS(heating_cooling_degree_days!$F:$F,heating_cooling_degree_days!$A:$A,HDD!$B496,heating_cooling_degree_days!$C:$C,C$4)</f>
        <v>29.2</v>
      </c>
      <c r="D496" s="13">
        <f>SUMIFS(heating_cooling_degree_days!$F:$F,heating_cooling_degree_days!$A:$A,HDD!$B496,heating_cooling_degree_days!$C:$C,D$4)</f>
        <v>103.8</v>
      </c>
      <c r="E496" s="13">
        <f>SUMIFS(heating_cooling_degree_days!$F:$F,heating_cooling_degree_days!$A:$A,HDD!$B496,heating_cooling_degree_days!$C:$C,E$4)</f>
        <v>39.299999999999997</v>
      </c>
      <c r="F496" s="25">
        <f>SUMIFS(Table_heating_cooling_pronvicial_averages[Average_HDD],Table_heating_cooling_pronvicial_averages[Date],HDD!$B496,Table_heating_cooling_pronvicial_averages[Region],HDD!F$8)</f>
        <v>70.832023181588767</v>
      </c>
      <c r="G496" s="13">
        <f>SUMIFS(heating_cooling_degree_days!$F:$F,heating_cooling_degree_days!$A:$A,HDD!$B496,heating_cooling_degree_days!$C:$C,G$4)</f>
        <v>27.3</v>
      </c>
      <c r="H496" s="13">
        <f>SUMIFS(heating_cooling_degree_days!$F:$F,heating_cooling_degree_days!$A:$A,HDD!$B496,heating_cooling_degree_days!$C:$C,H$4)</f>
        <v>42.7</v>
      </c>
      <c r="I496" s="25">
        <f>SUMIFS(Table_heating_cooling_pronvicial_averages[Average_HDD],Table_heating_cooling_pronvicial_averages[Date],HDD!$B496,Table_heating_cooling_pronvicial_averages[Region],HDD!I$8)</f>
        <v>35.920468089106123</v>
      </c>
      <c r="J496" s="13">
        <f>SUMIFS(heating_cooling_degree_days!$F:$F,heating_cooling_degree_days!$A:$A,HDD!$B496,heating_cooling_degree_days!$C:$C,J$4)</f>
        <v>17.2</v>
      </c>
      <c r="K496" s="13">
        <f>SUMIFS(heating_cooling_degree_days!$F:$F,heating_cooling_degree_days!$A:$A,HDD!$B496,heating_cooling_degree_days!$C:$C,K$4)</f>
        <v>25.5</v>
      </c>
      <c r="L496" s="13">
        <f>SUMIFS(heating_cooling_degree_days!$F:$F,heating_cooling_degree_days!$A:$A,HDD!$B496,heating_cooling_degree_days!$C:$C,L$4)</f>
        <v>0.8</v>
      </c>
      <c r="M496" s="25">
        <f>SUMIFS(Table_heating_cooling_pronvicial_averages[Average_HDD],Table_heating_cooling_pronvicial_averages[Date],HDD!$B496,Table_heating_cooling_pronvicial_averages[Region],HDD!M$8)</f>
        <v>4.5774350709295142</v>
      </c>
      <c r="N496" s="13">
        <f>SUMIFS(heating_cooling_degree_days!$F:$F,heating_cooling_degree_days!$A:$A,HDD!$B496,heating_cooling_degree_days!$C:$C,N$4)</f>
        <v>17.5</v>
      </c>
      <c r="O496" s="13">
        <f>SUMIFS(heating_cooling_degree_days!$F:$F,heating_cooling_degree_days!$A:$A,HDD!$B496,heating_cooling_degree_days!$C:$C,O$4)</f>
        <v>47.6</v>
      </c>
      <c r="P496" s="13">
        <f>SUMIFS(heating_cooling_degree_days!$F:$F,heating_cooling_degree_days!$A:$A,HDD!$B496,heating_cooling_degree_days!$C:$C,P$4)</f>
        <v>18.2</v>
      </c>
      <c r="Q496" s="13">
        <f>SUMIFS(heating_cooling_degree_days!$F:$F,heating_cooling_degree_days!$A:$A,HDD!$B496,heating_cooling_degree_days!$C:$C,Q$4)</f>
        <v>23.5</v>
      </c>
      <c r="R496" s="13">
        <f>SUMIFS(heating_cooling_degree_days!$F:$F,heating_cooling_degree_days!$A:$A,HDD!$B496,heating_cooling_degree_days!$C:$C,R$4)</f>
        <v>48.7</v>
      </c>
      <c r="S496" s="40">
        <f>VLOOKUP(HDD!$B496,Table_heating_cooling_national_average[],3,FALSE)</f>
        <v>21.922322840383597</v>
      </c>
    </row>
    <row r="497" spans="1:19" x14ac:dyDescent="0.2">
      <c r="A497" s="4">
        <f t="shared" si="19"/>
        <v>2020</v>
      </c>
      <c r="B497" s="16">
        <v>44075</v>
      </c>
      <c r="C497" s="13">
        <f>SUMIFS(heating_cooling_degree_days!$F:$F,heating_cooling_degree_days!$A:$A,HDD!$B497,heating_cooling_degree_days!$C:$C,C$4)</f>
        <v>52.4</v>
      </c>
      <c r="D497" s="13">
        <f>SUMIFS(heating_cooling_degree_days!$F:$F,heating_cooling_degree_days!$A:$A,HDD!$B497,heating_cooling_degree_days!$C:$C,D$4)</f>
        <v>192.5</v>
      </c>
      <c r="E497" s="13">
        <f>SUMIFS(heating_cooling_degree_days!$F:$F,heating_cooling_degree_days!$A:$A,HDD!$B497,heating_cooling_degree_days!$C:$C,E$4)</f>
        <v>146.9</v>
      </c>
      <c r="F497" s="25">
        <f>SUMIFS(Table_heating_cooling_pronvicial_averages[Average_HDD],Table_heating_cooling_pronvicial_averages[Date],HDD!$B497,Table_heating_cooling_pronvicial_averages[Region],HDD!F$8)</f>
        <v>169.19240708651859</v>
      </c>
      <c r="G497" s="13">
        <f>SUMIFS(heating_cooling_degree_days!$F:$F,heating_cooling_degree_days!$A:$A,HDD!$B497,heating_cooling_degree_days!$C:$C,G$4)</f>
        <v>170.3</v>
      </c>
      <c r="H497" s="13">
        <f>SUMIFS(heating_cooling_degree_days!$F:$F,heating_cooling_degree_days!$A:$A,HDD!$B497,heating_cooling_degree_days!$C:$C,H$4)</f>
        <v>191.4</v>
      </c>
      <c r="I497" s="25">
        <f>SUMIFS(Table_heating_cooling_pronvicial_averages[Average_HDD],Table_heating_cooling_pronvicial_averages[Date],HDD!$B497,Table_heating_cooling_pronvicial_averages[Region],HDD!I$8)</f>
        <v>182.11116082338569</v>
      </c>
      <c r="J497" s="13">
        <f>SUMIFS(heating_cooling_degree_days!$F:$F,heating_cooling_degree_days!$A:$A,HDD!$B497,heating_cooling_degree_days!$C:$C,J$4)</f>
        <v>177.4</v>
      </c>
      <c r="K497" s="13">
        <f>SUMIFS(heating_cooling_degree_days!$F:$F,heating_cooling_degree_days!$A:$A,HDD!$B497,heating_cooling_degree_days!$C:$C,K$4)</f>
        <v>129</v>
      </c>
      <c r="L497" s="13">
        <f>SUMIFS(heating_cooling_degree_days!$F:$F,heating_cooling_degree_days!$A:$A,HDD!$B497,heating_cooling_degree_days!$C:$C,L$4)</f>
        <v>69.099999999999994</v>
      </c>
      <c r="M497" s="25">
        <f>SUMIFS(Table_heating_cooling_pronvicial_averages[Average_HDD],Table_heating_cooling_pronvicial_averages[Date],HDD!$B497,Table_heating_cooling_pronvicial_averages[Region],HDD!M$8)</f>
        <v>78.260662378488973</v>
      </c>
      <c r="N497" s="13">
        <f>SUMIFS(heating_cooling_degree_days!$F:$F,heating_cooling_degree_days!$A:$A,HDD!$B497,heating_cooling_degree_days!$C:$C,N$4)</f>
        <v>100.2</v>
      </c>
      <c r="O497" s="13">
        <f>SUMIFS(heating_cooling_degree_days!$F:$F,heating_cooling_degree_days!$A:$A,HDD!$B497,heating_cooling_degree_days!$C:$C,O$4)</f>
        <v>152.69999999999999</v>
      </c>
      <c r="P497" s="13">
        <f>SUMIFS(heating_cooling_degree_days!$F:$F,heating_cooling_degree_days!$A:$A,HDD!$B497,heating_cooling_degree_days!$C:$C,P$4)</f>
        <v>90.8</v>
      </c>
      <c r="Q497" s="13">
        <f>SUMIFS(heating_cooling_degree_days!$F:$F,heating_cooling_degree_days!$A:$A,HDD!$B497,heating_cooling_degree_days!$C:$C,Q$4)</f>
        <v>113.4</v>
      </c>
      <c r="R497" s="13">
        <f>SUMIFS(heating_cooling_degree_days!$F:$F,heating_cooling_degree_days!$A:$A,HDD!$B497,heating_cooling_degree_days!$C:$C,R$4)</f>
        <v>105.4</v>
      </c>
      <c r="S497" s="40">
        <f>VLOOKUP(HDD!$B497,Table_heating_cooling_national_average[],3,FALSE)</f>
        <v>99.451847013072154</v>
      </c>
    </row>
    <row r="498" spans="1:19" x14ac:dyDescent="0.2">
      <c r="A498" s="4">
        <f t="shared" si="19"/>
        <v>2020</v>
      </c>
      <c r="B498" s="16">
        <v>44105</v>
      </c>
      <c r="C498" s="13">
        <f>SUMIFS(heating_cooling_degree_days!$F:$F,heating_cooling_degree_days!$A:$A,HDD!$B498,heating_cooling_degree_days!$C:$C,C$4)</f>
        <v>226.3</v>
      </c>
      <c r="D498" s="13">
        <f>SUMIFS(heating_cooling_degree_days!$F:$F,heating_cooling_degree_days!$A:$A,HDD!$B498,heating_cooling_degree_days!$C:$C,D$4)</f>
        <v>489.8</v>
      </c>
      <c r="E498" s="13">
        <f>SUMIFS(heating_cooling_degree_days!$F:$F,heating_cooling_degree_days!$A:$A,HDD!$B498,heating_cooling_degree_days!$C:$C,E$4)</f>
        <v>461.6</v>
      </c>
      <c r="F498" s="25">
        <f>SUMIFS(Table_heating_cooling_pronvicial_averages[Average_HDD],Table_heating_cooling_pronvicial_averages[Date],HDD!$B498,Table_heating_cooling_pronvicial_averages[Region],HDD!F$8)</f>
        <v>475.38609385613654</v>
      </c>
      <c r="G498" s="13">
        <f>SUMIFS(heating_cooling_degree_days!$F:$F,heating_cooling_degree_days!$A:$A,HDD!$B498,heating_cooling_degree_days!$C:$C,G$4)</f>
        <v>505.9</v>
      </c>
      <c r="H498" s="13">
        <f>SUMIFS(heating_cooling_degree_days!$F:$F,heating_cooling_degree_days!$A:$A,HDD!$B498,heating_cooling_degree_days!$C:$C,H$4)</f>
        <v>502.9</v>
      </c>
      <c r="I498" s="25">
        <f>SUMIFS(Table_heating_cooling_pronvicial_averages[Average_HDD],Table_heating_cooling_pronvicial_averages[Date],HDD!$B498,Table_heating_cooling_pronvicial_averages[Region],HDD!I$8)</f>
        <v>504.22068803458973</v>
      </c>
      <c r="J498" s="13">
        <f>SUMIFS(heating_cooling_degree_days!$F:$F,heating_cooling_degree_days!$A:$A,HDD!$B498,heating_cooling_degree_days!$C:$C,J$4)</f>
        <v>502.5</v>
      </c>
      <c r="K498" s="13">
        <f>SUMIFS(heating_cooling_degree_days!$F:$F,heating_cooling_degree_days!$A:$A,HDD!$B498,heating_cooling_degree_days!$C:$C,K$4)</f>
        <v>327.39999999999998</v>
      </c>
      <c r="L498" s="13">
        <f>SUMIFS(heating_cooling_degree_days!$F:$F,heating_cooling_degree_days!$A:$A,HDD!$B498,heating_cooling_degree_days!$C:$C,L$4)</f>
        <v>270.3</v>
      </c>
      <c r="M498" s="25">
        <f>SUMIFS(Table_heating_cooling_pronvicial_averages[Average_HDD],Table_heating_cooling_pronvicial_averages[Date],HDD!$B498,Table_heating_cooling_pronvicial_averages[Region],HDD!M$8)</f>
        <v>279.03245111538769</v>
      </c>
      <c r="N498" s="13">
        <f>SUMIFS(heating_cooling_degree_days!$F:$F,heating_cooling_degree_days!$A:$A,HDD!$B498,heating_cooling_degree_days!$C:$C,N$4)</f>
        <v>284.60000000000002</v>
      </c>
      <c r="O498" s="13">
        <f>SUMIFS(heating_cooling_degree_days!$F:$F,heating_cooling_degree_days!$A:$A,HDD!$B498,heating_cooling_degree_days!$C:$C,O$4)</f>
        <v>322.8</v>
      </c>
      <c r="P498" s="13">
        <f>SUMIFS(heating_cooling_degree_days!$F:$F,heating_cooling_degree_days!$A:$A,HDD!$B498,heating_cooling_degree_days!$C:$C,P$4)</f>
        <v>258.7</v>
      </c>
      <c r="Q498" s="13">
        <f>SUMIFS(heating_cooling_degree_days!$F:$F,heating_cooling_degree_days!$A:$A,HDD!$B498,heating_cooling_degree_days!$C:$C,Q$4)</f>
        <v>281.5</v>
      </c>
      <c r="R498" s="13">
        <f>SUMIFS(heating_cooling_degree_days!$F:$F,heating_cooling_degree_days!$A:$A,HDD!$B498,heating_cooling_degree_days!$C:$C,R$4)</f>
        <v>290</v>
      </c>
      <c r="S498" s="40">
        <f>VLOOKUP(HDD!$B498,Table_heating_cooling_national_average[],3,FALSE)</f>
        <v>311.52967120240794</v>
      </c>
    </row>
    <row r="499" spans="1:19" x14ac:dyDescent="0.2">
      <c r="A499" s="4">
        <f t="shared" si="19"/>
        <v>2020</v>
      </c>
      <c r="B499" s="16">
        <v>44136</v>
      </c>
      <c r="C499" s="13">
        <f>SUMIFS(heating_cooling_degree_days!$F:$F,heating_cooling_degree_days!$A:$A,HDD!$B499,heating_cooling_degree_days!$C:$C,C$4)</f>
        <v>345.1</v>
      </c>
      <c r="D499" s="13">
        <f>SUMIFS(heating_cooling_degree_days!$F:$F,heating_cooling_degree_days!$A:$A,HDD!$B499,heating_cooling_degree_days!$C:$C,D$4)</f>
        <v>660.4</v>
      </c>
      <c r="E499" s="13">
        <f>SUMIFS(heating_cooling_degree_days!$F:$F,heating_cooling_degree_days!$A:$A,HDD!$B499,heating_cooling_degree_days!$C:$C,E$4)</f>
        <v>545.9</v>
      </c>
      <c r="F499" s="25">
        <f>SUMIFS(Table_heating_cooling_pronvicial_averages[Average_HDD],Table_heating_cooling_pronvicial_averages[Date],HDD!$B499,Table_heating_cooling_pronvicial_averages[Region],HDD!F$8)</f>
        <v>601.87545200452576</v>
      </c>
      <c r="G499" s="13">
        <f>SUMIFS(heating_cooling_degree_days!$F:$F,heating_cooling_degree_days!$A:$A,HDD!$B499,heating_cooling_degree_days!$C:$C,G$4)</f>
        <v>654.9</v>
      </c>
      <c r="H499" s="13">
        <f>SUMIFS(heating_cooling_degree_days!$F:$F,heating_cooling_degree_days!$A:$A,HDD!$B499,heating_cooling_degree_days!$C:$C,H$4)</f>
        <v>691.8</v>
      </c>
      <c r="I499" s="25">
        <f>SUMIFS(Table_heating_cooling_pronvicial_averages[Average_HDD],Table_heating_cooling_pronvicial_averages[Date],HDD!$B499,Table_heating_cooling_pronvicial_averages[Region],HDD!I$8)</f>
        <v>675.55553717454643</v>
      </c>
      <c r="J499" s="13">
        <f>SUMIFS(heating_cooling_degree_days!$F:$F,heating_cooling_degree_days!$A:$A,HDD!$B499,heating_cooling_degree_days!$C:$C,J$4)</f>
        <v>596.6</v>
      </c>
      <c r="K499" s="13">
        <f>SUMIFS(heating_cooling_degree_days!$F:$F,heating_cooling_degree_days!$A:$A,HDD!$B499,heating_cooling_degree_days!$C:$C,K$4)</f>
        <v>429.9</v>
      </c>
      <c r="L499" s="13">
        <f>SUMIFS(heating_cooling_degree_days!$F:$F,heating_cooling_degree_days!$A:$A,HDD!$B499,heating_cooling_degree_days!$C:$C,L$4)</f>
        <v>334.8</v>
      </c>
      <c r="M499" s="25">
        <f>SUMIFS(Table_heating_cooling_pronvicial_averages[Average_HDD],Table_heating_cooling_pronvicial_averages[Date],HDD!$B499,Table_heating_cooling_pronvicial_averages[Region],HDD!M$8)</f>
        <v>349.34388968604844</v>
      </c>
      <c r="N499" s="13">
        <f>SUMIFS(heating_cooling_degree_days!$F:$F,heating_cooling_degree_days!$A:$A,HDD!$B499,heating_cooling_degree_days!$C:$C,N$4)</f>
        <v>400.1</v>
      </c>
      <c r="O499" s="13">
        <f>SUMIFS(heating_cooling_degree_days!$F:$F,heating_cooling_degree_days!$A:$A,HDD!$B499,heating_cooling_degree_days!$C:$C,O$4)</f>
        <v>404.7</v>
      </c>
      <c r="P499" s="13">
        <f>SUMIFS(heating_cooling_degree_days!$F:$F,heating_cooling_degree_days!$A:$A,HDD!$B499,heating_cooling_degree_days!$C:$C,P$4)</f>
        <v>363.1</v>
      </c>
      <c r="Q499" s="13">
        <f>SUMIFS(heating_cooling_degree_days!$F:$F,heating_cooling_degree_days!$A:$A,HDD!$B499,heating_cooling_degree_days!$C:$C,Q$4)</f>
        <v>380.5</v>
      </c>
      <c r="R499" s="13">
        <f>SUMIFS(heating_cooling_degree_days!$F:$F,heating_cooling_degree_days!$A:$A,HDD!$B499,heating_cooling_degree_days!$C:$C,R$4)</f>
        <v>422.4</v>
      </c>
      <c r="S499" s="40">
        <f>VLOOKUP(HDD!$B499,Table_heating_cooling_national_average[],3,FALSE)</f>
        <v>411.28071916104096</v>
      </c>
    </row>
    <row r="500" spans="1:19" x14ac:dyDescent="0.2">
      <c r="A500" s="4">
        <f t="shared" si="19"/>
        <v>2020</v>
      </c>
      <c r="B500" s="16">
        <v>44166</v>
      </c>
      <c r="C500" s="13">
        <f>SUMIFS(heating_cooling_degree_days!$F:$F,heating_cooling_degree_days!$A:$A,HDD!$B500,heating_cooling_degree_days!$C:$C,C$4)</f>
        <v>369.6</v>
      </c>
      <c r="D500" s="13">
        <f>SUMIFS(heating_cooling_degree_days!$F:$F,heating_cooling_degree_days!$A:$A,HDD!$B500,heating_cooling_degree_days!$C:$C,D$4)</f>
        <v>768.2</v>
      </c>
      <c r="E500" s="13">
        <f>SUMIFS(heating_cooling_degree_days!$F:$F,heating_cooling_degree_days!$A:$A,HDD!$B500,heating_cooling_degree_days!$C:$C,E$4)</f>
        <v>632.70000000000005</v>
      </c>
      <c r="F500" s="25">
        <f>SUMIFS(Table_heating_cooling_pronvicial_averages[Average_HDD],Table_heating_cooling_pronvicial_averages[Date],HDD!$B500,Table_heating_cooling_pronvicial_averages[Region],HDD!F$8)</f>
        <v>698.94169211015947</v>
      </c>
      <c r="G500" s="13">
        <f>SUMIFS(heating_cooling_degree_days!$F:$F,heating_cooling_degree_days!$A:$A,HDD!$B500,heating_cooling_degree_days!$C:$C,G$4)</f>
        <v>830.9</v>
      </c>
      <c r="H500" s="13">
        <f>SUMIFS(heating_cooling_degree_days!$F:$F,heating_cooling_degree_days!$A:$A,HDD!$B500,heating_cooling_degree_days!$C:$C,H$4)</f>
        <v>881.8</v>
      </c>
      <c r="I500" s="25">
        <f>SUMIFS(Table_heating_cooling_pronvicial_averages[Average_HDD],Table_heating_cooling_pronvicial_averages[Date],HDD!$B500,Table_heating_cooling_pronvicial_averages[Region],HDD!I$8)</f>
        <v>859.392326346461</v>
      </c>
      <c r="J500" s="13">
        <f>SUMIFS(heating_cooling_degree_days!$F:$F,heating_cooling_degree_days!$A:$A,HDD!$B500,heating_cooling_degree_days!$C:$C,J$4)</f>
        <v>817.8</v>
      </c>
      <c r="K500" s="13">
        <f>SUMIFS(heating_cooling_degree_days!$F:$F,heating_cooling_degree_days!$A:$A,HDD!$B500,heating_cooling_degree_days!$C:$C,K$4)</f>
        <v>647</v>
      </c>
      <c r="L500" s="13">
        <f>SUMIFS(heating_cooling_degree_days!$F:$F,heating_cooling_degree_days!$A:$A,HDD!$B500,heating_cooling_degree_days!$C:$C,L$4)</f>
        <v>567.29999999999995</v>
      </c>
      <c r="M500" s="25">
        <f>SUMIFS(Table_heating_cooling_pronvicial_averages[Average_HDD],Table_heating_cooling_pronvicial_averages[Date],HDD!$B500,Table_heating_cooling_pronvicial_averages[Region],HDD!M$8)</f>
        <v>579.4887277389912</v>
      </c>
      <c r="N500" s="13">
        <f>SUMIFS(heating_cooling_degree_days!$F:$F,heating_cooling_degree_days!$A:$A,HDD!$B500,heating_cooling_degree_days!$C:$C,N$4)</f>
        <v>617.70000000000005</v>
      </c>
      <c r="O500" s="13">
        <f>SUMIFS(heating_cooling_degree_days!$F:$F,heating_cooling_degree_days!$A:$A,HDD!$B500,heating_cooling_degree_days!$C:$C,O$4)</f>
        <v>480.2</v>
      </c>
      <c r="P500" s="13">
        <f>SUMIFS(heating_cooling_degree_days!$F:$F,heating_cooling_degree_days!$A:$A,HDD!$B500,heating_cooling_degree_days!$C:$C,P$4)</f>
        <v>415.3</v>
      </c>
      <c r="Q500" s="13">
        <f>SUMIFS(heating_cooling_degree_days!$F:$F,heating_cooling_degree_days!$A:$A,HDD!$B500,heating_cooling_degree_days!$C:$C,Q$4)</f>
        <v>525.6</v>
      </c>
      <c r="R500" s="13">
        <f>SUMIFS(heating_cooling_degree_days!$F:$F,heating_cooling_degree_days!$A:$A,HDD!$B500,heating_cooling_degree_days!$C:$C,R$4)</f>
        <v>495.3</v>
      </c>
      <c r="S500" s="40">
        <f>VLOOKUP(HDD!$B500,Table_heating_cooling_national_average[],3,FALSE)</f>
        <v>582.90155242949595</v>
      </c>
    </row>
    <row r="501" spans="1:19" x14ac:dyDescent="0.2">
      <c r="A501" s="4">
        <f t="shared" ref="A501:A548" si="20">YEAR(B501)</f>
        <v>2021</v>
      </c>
      <c r="B501" s="16">
        <v>44197</v>
      </c>
      <c r="C501" s="13">
        <f>SUMIFS(heating_cooling_degree_days!$F:$F,heating_cooling_degree_days!$A:$A,HDD!$B501,heating_cooling_degree_days!$C:$C,C$4)</f>
        <v>394.7</v>
      </c>
      <c r="D501" s="13">
        <f>SUMIFS(heating_cooling_degree_days!$F:$F,heating_cooling_degree_days!$A:$A,HDD!$B501,heating_cooling_degree_days!$C:$C,D$4)</f>
        <v>838.8</v>
      </c>
      <c r="E501" s="13">
        <f>SUMIFS(heating_cooling_degree_days!$F:$F,heating_cooling_degree_days!$A:$A,HDD!$B501,heating_cooling_degree_days!$C:$C,E$4)</f>
        <v>676.7</v>
      </c>
      <c r="F501" s="25">
        <f>SUMIFS(Table_heating_cooling_pronvicial_averages[Average_HDD],Table_heating_cooling_pronvicial_averages[Date],HDD!$B501,Table_heating_cooling_pronvicial_averages[Region],HDD!F$8)</f>
        <v>755.92488159902064</v>
      </c>
      <c r="G501" s="13">
        <f>SUMIFS(heating_cooling_degree_days!$F:$F,heating_cooling_degree_days!$A:$A,HDD!$B501,heating_cooling_degree_days!$C:$C,G$4)</f>
        <v>864.6</v>
      </c>
      <c r="H501" s="13">
        <f>SUMIFS(heating_cooling_degree_days!$F:$F,heating_cooling_degree_days!$A:$A,HDD!$B501,heating_cooling_degree_days!$C:$C,H$4)</f>
        <v>906.2</v>
      </c>
      <c r="I501" s="25">
        <f>SUMIFS(Table_heating_cooling_pronvicial_averages[Average_HDD],Table_heating_cooling_pronvicial_averages[Date],HDD!$B501,Table_heating_cooling_pronvicial_averages[Region],HDD!I$8)</f>
        <v>887.91777659385548</v>
      </c>
      <c r="J501" s="13">
        <f>SUMIFS(heating_cooling_degree_days!$F:$F,heating_cooling_degree_days!$A:$A,HDD!$B501,heating_cooling_degree_days!$C:$C,J$4)</f>
        <v>879.1</v>
      </c>
      <c r="K501" s="13">
        <f>SUMIFS(heating_cooling_degree_days!$F:$F,heating_cooling_degree_days!$A:$A,HDD!$B501,heating_cooling_degree_days!$C:$C,K$4)</f>
        <v>755.2</v>
      </c>
      <c r="L501" s="13">
        <f>SUMIFS(heating_cooling_degree_days!$F:$F,heating_cooling_degree_days!$A:$A,HDD!$B501,heating_cooling_degree_days!$C:$C,L$4)</f>
        <v>621.20000000000005</v>
      </c>
      <c r="M501" s="25">
        <f>SUMIFS(Table_heating_cooling_pronvicial_averages[Average_HDD],Table_heating_cooling_pronvicial_averages[Date],HDD!$B501,Table_heating_cooling_pronvicial_averages[Region],HDD!M$8)</f>
        <v>641.92597801841896</v>
      </c>
      <c r="N501" s="13">
        <f>SUMIFS(heating_cooling_degree_days!$F:$F,heating_cooling_degree_days!$A:$A,HDD!$B501,heating_cooling_degree_days!$C:$C,N$4)</f>
        <v>757.7</v>
      </c>
      <c r="O501" s="13">
        <f>SUMIFS(heating_cooling_degree_days!$F:$F,heating_cooling_degree_days!$A:$A,HDD!$B501,heating_cooling_degree_days!$C:$C,O$4)</f>
        <v>666.9</v>
      </c>
      <c r="P501" s="13">
        <f>SUMIFS(heating_cooling_degree_days!$F:$F,heating_cooling_degree_days!$A:$A,HDD!$B501,heating_cooling_degree_days!$C:$C,P$4)</f>
        <v>627.5</v>
      </c>
      <c r="Q501" s="13">
        <f>SUMIFS(heating_cooling_degree_days!$F:$F,heating_cooling_degree_days!$A:$A,HDD!$B501,heating_cooling_degree_days!$C:$C,Q$4)</f>
        <v>659.4</v>
      </c>
      <c r="R501" s="13">
        <f>SUMIFS(heating_cooling_degree_days!$F:$F,heating_cooling_degree_days!$A:$A,HDD!$B501,heating_cooling_degree_days!$C:$C,R$4)</f>
        <v>583.1</v>
      </c>
      <c r="S501" s="40">
        <f>VLOOKUP(HDD!$B501,Table_heating_cooling_national_average[],3,FALSE)</f>
        <v>662.91578370255309</v>
      </c>
    </row>
    <row r="502" spans="1:19" x14ac:dyDescent="0.2">
      <c r="A502" s="4">
        <f t="shared" si="20"/>
        <v>2021</v>
      </c>
      <c r="B502" s="16">
        <v>44228</v>
      </c>
      <c r="C502" s="13">
        <f>SUMIFS(heating_cooling_degree_days!$F:$F,heating_cooling_degree_days!$A:$A,HDD!$B502,heating_cooling_degree_days!$C:$C,C$4)</f>
        <v>408.5</v>
      </c>
      <c r="D502" s="13">
        <f>SUMIFS(heating_cooling_degree_days!$F:$F,heating_cooling_degree_days!$A:$A,HDD!$B502,heating_cooling_degree_days!$C:$C,D$4)</f>
        <v>977</v>
      </c>
      <c r="E502" s="13">
        <f>SUMIFS(heating_cooling_degree_days!$F:$F,heating_cooling_degree_days!$A:$A,HDD!$B502,heating_cooling_degree_days!$C:$C,E$4)</f>
        <v>729.6</v>
      </c>
      <c r="F502" s="25">
        <f>SUMIFS(Table_heating_cooling_pronvicial_averages[Average_HDD],Table_heating_cooling_pronvicial_averages[Date],HDD!$B502,Table_heating_cooling_pronvicial_averages[Region],HDD!F$8)</f>
        <v>850.51447074397106</v>
      </c>
      <c r="G502" s="13">
        <f>SUMIFS(heating_cooling_degree_days!$F:$F,heating_cooling_degree_days!$A:$A,HDD!$B502,heating_cooling_degree_days!$C:$C,G$4)</f>
        <v>1036.0999999999999</v>
      </c>
      <c r="H502" s="13">
        <f>SUMIFS(heating_cooling_degree_days!$F:$F,heating_cooling_degree_days!$A:$A,HDD!$B502,heating_cooling_degree_days!$C:$C,H$4)</f>
        <v>1046.5</v>
      </c>
      <c r="I502" s="25">
        <f>SUMIFS(Table_heating_cooling_pronvicial_averages[Average_HDD],Table_heating_cooling_pronvicial_averages[Date],HDD!$B502,Table_heating_cooling_pronvicial_averages[Region],HDD!I$8)</f>
        <v>1041.9294441484637</v>
      </c>
      <c r="J502" s="13">
        <f>SUMIFS(heating_cooling_degree_days!$F:$F,heating_cooling_degree_days!$A:$A,HDD!$B502,heating_cooling_degree_days!$C:$C,J$4)</f>
        <v>1004.1</v>
      </c>
      <c r="K502" s="13">
        <f>SUMIFS(heating_cooling_degree_days!$F:$F,heating_cooling_degree_days!$A:$A,HDD!$B502,heating_cooling_degree_days!$C:$C,K$4)</f>
        <v>683.5</v>
      </c>
      <c r="L502" s="13">
        <f>SUMIFS(heating_cooling_degree_days!$F:$F,heating_cooling_degree_days!$A:$A,HDD!$B502,heating_cooling_degree_days!$C:$C,L$4)</f>
        <v>600.9</v>
      </c>
      <c r="M502" s="25">
        <f>SUMIFS(Table_heating_cooling_pronvicial_averages[Average_HDD],Table_heating_cooling_pronvicial_averages[Date],HDD!$B502,Table_heating_cooling_pronvicial_averages[Region],HDD!M$8)</f>
        <v>613.6758640621</v>
      </c>
      <c r="N502" s="13">
        <f>SUMIFS(heating_cooling_degree_days!$F:$F,heating_cooling_degree_days!$A:$A,HDD!$B502,heating_cooling_degree_days!$C:$C,N$4)</f>
        <v>706.6</v>
      </c>
      <c r="O502" s="13">
        <f>SUMIFS(heating_cooling_degree_days!$F:$F,heating_cooling_degree_days!$A:$A,HDD!$B502,heating_cooling_degree_days!$C:$C,O$4)</f>
        <v>664</v>
      </c>
      <c r="P502" s="13">
        <f>SUMIFS(heating_cooling_degree_days!$F:$F,heating_cooling_degree_days!$A:$A,HDD!$B502,heating_cooling_degree_days!$C:$C,P$4)</f>
        <v>533</v>
      </c>
      <c r="Q502" s="13">
        <f>SUMIFS(heating_cooling_degree_days!$F:$F,heating_cooling_degree_days!$A:$A,HDD!$B502,heating_cooling_degree_days!$C:$C,Q$4)</f>
        <v>652.5</v>
      </c>
      <c r="R502" s="13">
        <f>SUMIFS(heating_cooling_degree_days!$F:$F,heating_cooling_degree_days!$A:$A,HDD!$B502,heating_cooling_degree_days!$C:$C,R$4)</f>
        <v>587.1</v>
      </c>
      <c r="S502" s="40">
        <f>VLOOKUP(HDD!$B502,Table_heating_cooling_national_average[],3,FALSE)</f>
        <v>660.08228352892581</v>
      </c>
    </row>
    <row r="503" spans="1:19" x14ac:dyDescent="0.2">
      <c r="A503" s="4">
        <f t="shared" si="20"/>
        <v>2021</v>
      </c>
      <c r="B503" s="16">
        <v>44256</v>
      </c>
      <c r="C503" s="13">
        <f>SUMIFS(heating_cooling_degree_days!$F:$F,heating_cooling_degree_days!$A:$A,HDD!$B503,heating_cooling_degree_days!$C:$C,C$4)</f>
        <v>328.5</v>
      </c>
      <c r="D503" s="13">
        <f>SUMIFS(heating_cooling_degree_days!$F:$F,heating_cooling_degree_days!$A:$A,HDD!$B503,heating_cooling_degree_days!$C:$C,D$4)</f>
        <v>558.1</v>
      </c>
      <c r="E503" s="13">
        <f>SUMIFS(heating_cooling_degree_days!$F:$F,heating_cooling_degree_days!$A:$A,HDD!$B503,heating_cooling_degree_days!$C:$C,E$4)</f>
        <v>430.6</v>
      </c>
      <c r="F503" s="25">
        <f>SUMIFS(Table_heating_cooling_pronvicial_averages[Average_HDD],Table_heating_cooling_pronvicial_averages[Date],HDD!$B503,Table_heating_cooling_pronvicial_averages[Region],HDD!F$8)</f>
        <v>492.9144503632026</v>
      </c>
      <c r="G503" s="13">
        <f>SUMIFS(heating_cooling_degree_days!$F:$F,heating_cooling_degree_days!$A:$A,HDD!$B503,heating_cooling_degree_days!$C:$C,G$4)</f>
        <v>569.79999999999995</v>
      </c>
      <c r="H503" s="13">
        <f>SUMIFS(heating_cooling_degree_days!$F:$F,heating_cooling_degree_days!$A:$A,HDD!$B503,heating_cooling_degree_days!$C:$C,H$4)</f>
        <v>618.70000000000005</v>
      </c>
      <c r="I503" s="25">
        <f>SUMIFS(Table_heating_cooling_pronvicial_averages[Average_HDD],Table_heating_cooling_pronvicial_averages[Date],HDD!$B503,Table_heating_cooling_pronvicial_averages[Region],HDD!I$8)</f>
        <v>597.20959796729642</v>
      </c>
      <c r="J503" s="13">
        <f>SUMIFS(heating_cooling_degree_days!$F:$F,heating_cooling_degree_days!$A:$A,HDD!$B503,heating_cooling_degree_days!$C:$C,J$4)</f>
        <v>571.1</v>
      </c>
      <c r="K503" s="13">
        <f>SUMIFS(heating_cooling_degree_days!$F:$F,heating_cooling_degree_days!$A:$A,HDD!$B503,heating_cooling_degree_days!$C:$C,K$4)</f>
        <v>577.29999999999995</v>
      </c>
      <c r="L503" s="13">
        <f>SUMIFS(heating_cooling_degree_days!$F:$F,heating_cooling_degree_days!$A:$A,HDD!$B503,heating_cooling_degree_days!$C:$C,L$4)</f>
        <v>460.7</v>
      </c>
      <c r="M503" s="25">
        <f>SUMIFS(Table_heating_cooling_pronvicial_averages[Average_HDD],Table_heating_cooling_pronvicial_averages[Date],HDD!$B503,Table_heating_cooling_pronvicial_averages[Region],HDD!M$8)</f>
        <v>478.73469430557947</v>
      </c>
      <c r="N503" s="13">
        <f>SUMIFS(heating_cooling_degree_days!$F:$F,heating_cooling_degree_days!$A:$A,HDD!$B503,heating_cooling_degree_days!$C:$C,N$4)</f>
        <v>554.9</v>
      </c>
      <c r="O503" s="13">
        <f>SUMIFS(heating_cooling_degree_days!$F:$F,heating_cooling_degree_days!$A:$A,HDD!$B503,heating_cooling_degree_days!$C:$C,O$4)</f>
        <v>580.79999999999995</v>
      </c>
      <c r="P503" s="13">
        <f>SUMIFS(heating_cooling_degree_days!$F:$F,heating_cooling_degree_days!$A:$A,HDD!$B503,heating_cooling_degree_days!$C:$C,P$4)</f>
        <v>415.6</v>
      </c>
      <c r="Q503" s="13">
        <f>SUMIFS(heating_cooling_degree_days!$F:$F,heating_cooling_degree_days!$A:$A,HDD!$B503,heating_cooling_degree_days!$C:$C,Q$4)</f>
        <v>599.29999999999995</v>
      </c>
      <c r="R503" s="13">
        <f>SUMIFS(heating_cooling_degree_days!$F:$F,heating_cooling_degree_days!$A:$A,HDD!$B503,heating_cooling_degree_days!$C:$C,R$4)</f>
        <v>590.79999999999995</v>
      </c>
      <c r="S503" s="40">
        <f>VLOOKUP(HDD!$B503,Table_heating_cooling_national_average[],3,FALSE)</f>
        <v>486.43849107991798</v>
      </c>
    </row>
    <row r="504" spans="1:19" x14ac:dyDescent="0.2">
      <c r="A504" s="4">
        <f t="shared" si="20"/>
        <v>2021</v>
      </c>
      <c r="B504" s="16">
        <v>44287</v>
      </c>
      <c r="C504" s="13">
        <f>SUMIFS(heating_cooling_degree_days!$F:$F,heating_cooling_degree_days!$A:$A,HDD!$B504,heating_cooling_degree_days!$C:$C,C$4)</f>
        <v>249.1</v>
      </c>
      <c r="D504" s="13">
        <f>SUMIFS(heating_cooling_degree_days!$F:$F,heating_cooling_degree_days!$A:$A,HDD!$B504,heating_cooling_degree_days!$C:$C,D$4)</f>
        <v>449</v>
      </c>
      <c r="E504" s="13">
        <f>SUMIFS(heating_cooling_degree_days!$F:$F,heating_cooling_degree_days!$A:$A,HDD!$B504,heating_cooling_degree_days!$C:$C,E$4)</f>
        <v>381.2</v>
      </c>
      <c r="F504" s="25">
        <f>SUMIFS(Table_heating_cooling_pronvicial_averages[Average_HDD],Table_heating_cooling_pronvicial_averages[Date],HDD!$B504,Table_heating_cooling_pronvicial_averages[Region],HDD!F$8)</f>
        <v>414.3366253696089</v>
      </c>
      <c r="G504" s="13">
        <f>SUMIFS(heating_cooling_degree_days!$F:$F,heating_cooling_degree_days!$A:$A,HDD!$B504,heating_cooling_degree_days!$C:$C,G$4)</f>
        <v>422.8</v>
      </c>
      <c r="H504" s="13">
        <f>SUMIFS(heating_cooling_degree_days!$F:$F,heating_cooling_degree_days!$A:$A,HDD!$B504,heating_cooling_degree_days!$C:$C,H$4)</f>
        <v>406</v>
      </c>
      <c r="I504" s="25">
        <f>SUMIFS(Table_heating_cooling_pronvicial_averages[Average_HDD],Table_heating_cooling_pronvicial_averages[Date],HDD!$B504,Table_heating_cooling_pronvicial_averages[Region],HDD!I$8)</f>
        <v>413.38320560632764</v>
      </c>
      <c r="J504" s="13">
        <f>SUMIFS(heating_cooling_degree_days!$F:$F,heating_cooling_degree_days!$A:$A,HDD!$B504,heating_cooling_degree_days!$C:$C,J$4)</f>
        <v>442.5</v>
      </c>
      <c r="K504" s="13">
        <f>SUMIFS(heating_cooling_degree_days!$F:$F,heating_cooling_degree_days!$A:$A,HDD!$B504,heating_cooling_degree_days!$C:$C,K$4)</f>
        <v>295.3</v>
      </c>
      <c r="L504" s="13">
        <f>SUMIFS(heating_cooling_degree_days!$F:$F,heating_cooling_degree_days!$A:$A,HDD!$B504,heating_cooling_degree_days!$C:$C,L$4)</f>
        <v>302.39999999999998</v>
      </c>
      <c r="M504" s="25">
        <f>SUMIFS(Table_heating_cooling_pronvicial_averages[Average_HDD],Table_heating_cooling_pronvicial_averages[Date],HDD!$B504,Table_heating_cooling_pronvicial_averages[Region],HDD!M$8)</f>
        <v>301.30183250797927</v>
      </c>
      <c r="N504" s="13">
        <f>SUMIFS(heating_cooling_degree_days!$F:$F,heating_cooling_degree_days!$A:$A,HDD!$B504,heating_cooling_degree_days!$C:$C,N$4)</f>
        <v>279.60000000000002</v>
      </c>
      <c r="O504" s="13">
        <f>SUMIFS(heating_cooling_degree_days!$F:$F,heating_cooling_degree_days!$A:$A,HDD!$B504,heating_cooling_degree_days!$C:$C,O$4)</f>
        <v>364.9</v>
      </c>
      <c r="P504" s="13">
        <f>SUMIFS(heating_cooling_degree_days!$F:$F,heating_cooling_degree_days!$A:$A,HDD!$B504,heating_cooling_degree_days!$C:$C,P$4)</f>
        <v>266.10000000000002</v>
      </c>
      <c r="Q504" s="13">
        <f>SUMIFS(heating_cooling_degree_days!$F:$F,heating_cooling_degree_days!$A:$A,HDD!$B504,heating_cooling_degree_days!$C:$C,Q$4)</f>
        <v>405.5</v>
      </c>
      <c r="R504" s="13">
        <f>SUMIFS(heating_cooling_degree_days!$F:$F,heating_cooling_degree_days!$A:$A,HDD!$B504,heating_cooling_degree_days!$C:$C,R$4)</f>
        <v>424.4</v>
      </c>
      <c r="S504" s="40">
        <f>VLOOKUP(HDD!$B504,Table_heating_cooling_national_average[],3,FALSE)</f>
        <v>313.53757366702712</v>
      </c>
    </row>
    <row r="505" spans="1:19" x14ac:dyDescent="0.2">
      <c r="A505" s="4">
        <f t="shared" si="20"/>
        <v>2021</v>
      </c>
      <c r="B505" s="16">
        <v>44317</v>
      </c>
      <c r="C505" s="13">
        <f>SUMIFS(heating_cooling_degree_days!$F:$F,heating_cooling_degree_days!$A:$A,HDD!$B505,heating_cooling_degree_days!$C:$C,C$4)</f>
        <v>161.6</v>
      </c>
      <c r="D505" s="13">
        <f>SUMIFS(heating_cooling_degree_days!$F:$F,heating_cooling_degree_days!$A:$A,HDD!$B505,heating_cooling_degree_days!$C:$C,D$4)</f>
        <v>259.89999999999998</v>
      </c>
      <c r="E505" s="13">
        <f>SUMIFS(heating_cooling_degree_days!$F:$F,heating_cooling_degree_days!$A:$A,HDD!$B505,heating_cooling_degree_days!$C:$C,E$4)</f>
        <v>261.10000000000002</v>
      </c>
      <c r="F505" s="25">
        <f>SUMIFS(Table_heating_cooling_pronvicial_averages[Average_HDD],Table_heating_cooling_pronvicial_averages[Date],HDD!$B505,Table_heating_cooling_pronvicial_averages[Region],HDD!F$8)</f>
        <v>260.51351105540516</v>
      </c>
      <c r="G505" s="13">
        <f>SUMIFS(heating_cooling_degree_days!$F:$F,heating_cooling_degree_days!$A:$A,HDD!$B505,heating_cooling_degree_days!$C:$C,G$4)</f>
        <v>256.89999999999998</v>
      </c>
      <c r="H505" s="13">
        <f>SUMIFS(heating_cooling_degree_days!$F:$F,heating_cooling_degree_days!$A:$A,HDD!$B505,heating_cooling_degree_days!$C:$C,H$4)</f>
        <v>251</v>
      </c>
      <c r="I505" s="25">
        <f>SUMIFS(Table_heating_cooling_pronvicial_averages[Average_HDD],Table_heating_cooling_pronvicial_averages[Date],HDD!$B505,Table_heating_cooling_pronvicial_averages[Region],HDD!I$8)</f>
        <v>253.59291149269836</v>
      </c>
      <c r="J505" s="13">
        <f>SUMIFS(heating_cooling_degree_days!$F:$F,heating_cooling_degree_days!$A:$A,HDD!$B505,heating_cooling_degree_days!$C:$C,J$4)</f>
        <v>238.9</v>
      </c>
      <c r="K505" s="13">
        <f>SUMIFS(heating_cooling_degree_days!$F:$F,heating_cooling_degree_days!$A:$A,HDD!$B505,heating_cooling_degree_days!$C:$C,K$4)</f>
        <v>173.9</v>
      </c>
      <c r="L505" s="13">
        <f>SUMIFS(heating_cooling_degree_days!$F:$F,heating_cooling_degree_days!$A:$A,HDD!$B505,heating_cooling_degree_days!$C:$C,L$4)</f>
        <v>158.9</v>
      </c>
      <c r="M505" s="25">
        <f>SUMIFS(Table_heating_cooling_pronvicial_averages[Average_HDD],Table_heating_cooling_pronvicial_averages[Date],HDD!$B505,Table_heating_cooling_pronvicial_averages[Region],HDD!M$8)</f>
        <v>161.22007216624093</v>
      </c>
      <c r="N505" s="13">
        <f>SUMIFS(heating_cooling_degree_days!$F:$F,heating_cooling_degree_days!$A:$A,HDD!$B505,heating_cooling_degree_days!$C:$C,N$4)</f>
        <v>137.1</v>
      </c>
      <c r="O505" s="13">
        <f>SUMIFS(heating_cooling_degree_days!$F:$F,heating_cooling_degree_days!$A:$A,HDD!$B505,heating_cooling_degree_days!$C:$C,O$4)</f>
        <v>242.8</v>
      </c>
      <c r="P505" s="13">
        <f>SUMIFS(heating_cooling_degree_days!$F:$F,heating_cooling_degree_days!$A:$A,HDD!$B505,heating_cooling_degree_days!$C:$C,P$4)</f>
        <v>248.3</v>
      </c>
      <c r="Q505" s="13">
        <f>SUMIFS(heating_cooling_degree_days!$F:$F,heating_cooling_degree_days!$A:$A,HDD!$B505,heating_cooling_degree_days!$C:$C,Q$4)</f>
        <v>295.7</v>
      </c>
      <c r="R505" s="13">
        <f>SUMIFS(heating_cooling_degree_days!$F:$F,heating_cooling_degree_days!$A:$A,HDD!$B505,heating_cooling_degree_days!$C:$C,R$4)</f>
        <v>344.4</v>
      </c>
      <c r="S505" s="40">
        <f>VLOOKUP(HDD!$B505,Table_heating_cooling_national_average[],3,FALSE)</f>
        <v>180.14245883486259</v>
      </c>
    </row>
    <row r="506" spans="1:19" x14ac:dyDescent="0.2">
      <c r="A506" s="4">
        <f t="shared" si="20"/>
        <v>2021</v>
      </c>
      <c r="B506" s="16">
        <v>44348</v>
      </c>
      <c r="C506" s="13">
        <f>SUMIFS(heating_cooling_degree_days!$F:$F,heating_cooling_degree_days!$A:$A,HDD!$B506,heating_cooling_degree_days!$C:$C,C$4)</f>
        <v>48.3</v>
      </c>
      <c r="D506" s="13">
        <f>SUMIFS(heating_cooling_degree_days!$F:$F,heating_cooling_degree_days!$A:$A,HDD!$B506,heating_cooling_degree_days!$C:$C,D$4)</f>
        <v>73.099999999999994</v>
      </c>
      <c r="E506" s="13">
        <f>SUMIFS(heating_cooling_degree_days!$F:$F,heating_cooling_degree_days!$A:$A,HDD!$B506,heating_cooling_degree_days!$C:$C,E$4)</f>
        <v>71.900000000000006</v>
      </c>
      <c r="F506" s="25">
        <f>SUMIFS(Table_heating_cooling_pronvicial_averages[Average_HDD],Table_heating_cooling_pronvicial_averages[Date],HDD!$B506,Table_heating_cooling_pronvicial_averages[Region],HDD!F$8)</f>
        <v>72.486488944594853</v>
      </c>
      <c r="G506" s="13">
        <f>SUMIFS(heating_cooling_degree_days!$F:$F,heating_cooling_degree_days!$A:$A,HDD!$B506,heating_cooling_degree_days!$C:$C,G$4)</f>
        <v>49.3</v>
      </c>
      <c r="H506" s="13">
        <f>SUMIFS(heating_cooling_degree_days!$F:$F,heating_cooling_degree_days!$A:$A,HDD!$B506,heating_cooling_degree_days!$C:$C,H$4)</f>
        <v>49.5</v>
      </c>
      <c r="I506" s="25">
        <f>SUMIFS(Table_heating_cooling_pronvicial_averages[Average_HDD],Table_heating_cooling_pronvicial_averages[Date],HDD!$B506,Table_heating_cooling_pronvicial_averages[Region],HDD!I$8)</f>
        <v>49.41210469516276</v>
      </c>
      <c r="J506" s="13">
        <f>SUMIFS(heating_cooling_degree_days!$F:$F,heating_cooling_degree_days!$A:$A,HDD!$B506,heating_cooling_degree_days!$C:$C,J$4)</f>
        <v>19</v>
      </c>
      <c r="K506" s="13">
        <f>SUMIFS(heating_cooling_degree_days!$F:$F,heating_cooling_degree_days!$A:$A,HDD!$B506,heating_cooling_degree_days!$C:$C,K$4)</f>
        <v>13.8</v>
      </c>
      <c r="L506" s="13">
        <f>SUMIFS(heating_cooling_degree_days!$F:$F,heating_cooling_degree_days!$A:$A,HDD!$B506,heating_cooling_degree_days!$C:$C,L$4)</f>
        <v>7</v>
      </c>
      <c r="M506" s="25">
        <f>SUMIFS(Table_heating_cooling_pronvicial_averages[Average_HDD],Table_heating_cooling_pronvicial_averages[Date],HDD!$B506,Table_heating_cooling_pronvicial_averages[Region],HDD!M$8)</f>
        <v>8.0517660486958889</v>
      </c>
      <c r="N506" s="13">
        <f>SUMIFS(heating_cooling_degree_days!$F:$F,heating_cooling_degree_days!$A:$A,HDD!$B506,heating_cooling_degree_days!$C:$C,N$4)</f>
        <v>9.4</v>
      </c>
      <c r="O506" s="13">
        <f>SUMIFS(heating_cooling_degree_days!$F:$F,heating_cooling_degree_days!$A:$A,HDD!$B506,heating_cooling_degree_days!$C:$C,O$4)</f>
        <v>71.8</v>
      </c>
      <c r="P506" s="13">
        <f>SUMIFS(heating_cooling_degree_days!$F:$F,heating_cooling_degree_days!$A:$A,HDD!$B506,heating_cooling_degree_days!$C:$C,P$4)</f>
        <v>46.5</v>
      </c>
      <c r="Q506" s="13">
        <f>SUMIFS(heating_cooling_degree_days!$F:$F,heating_cooling_degree_days!$A:$A,HDD!$B506,heating_cooling_degree_days!$C:$C,Q$4)</f>
        <v>51.1</v>
      </c>
      <c r="R506" s="13">
        <f>SUMIFS(heating_cooling_degree_days!$F:$F,heating_cooling_degree_days!$A:$A,HDD!$B506,heating_cooling_degree_days!$C:$C,R$4)</f>
        <v>140.9</v>
      </c>
      <c r="S506" s="40">
        <f>VLOOKUP(HDD!$B506,Table_heating_cooling_national_average[],3,FALSE)</f>
        <v>27.385622901006201</v>
      </c>
    </row>
    <row r="507" spans="1:19" x14ac:dyDescent="0.2">
      <c r="A507" s="4">
        <f t="shared" si="20"/>
        <v>2021</v>
      </c>
      <c r="B507" s="16">
        <v>44378</v>
      </c>
      <c r="C507" s="13">
        <f>SUMIFS(heating_cooling_degree_days!$F:$F,heating_cooling_degree_days!$A:$A,HDD!$B507,heating_cooling_degree_days!$C:$C,C$4)</f>
        <v>2.7</v>
      </c>
      <c r="D507" s="13">
        <f>SUMIFS(heating_cooling_degree_days!$F:$F,heating_cooling_degree_days!$A:$A,HDD!$B507,heating_cooling_degree_days!$C:$C,D$4)</f>
        <v>36.700000000000003</v>
      </c>
      <c r="E507" s="13">
        <f>SUMIFS(heating_cooling_degree_days!$F:$F,heating_cooling_degree_days!$A:$A,HDD!$B507,heating_cooling_degree_days!$C:$C,E$4)</f>
        <v>5.7</v>
      </c>
      <c r="F507" s="25">
        <f>SUMIFS(Table_heating_cooling_pronvicial_averages[Average_HDD],Table_heating_cooling_pronvicial_averages[Date],HDD!$B507,Table_heating_cooling_pronvicial_averages[Region],HDD!F$8)</f>
        <v>20.850964402033565</v>
      </c>
      <c r="G507" s="13">
        <f>SUMIFS(heating_cooling_degree_days!$F:$F,heating_cooling_degree_days!$A:$A,HDD!$B507,heating_cooling_degree_days!$C:$C,G$4)</f>
        <v>2.2999999999999998</v>
      </c>
      <c r="H507" s="13">
        <f>SUMIFS(heating_cooling_degree_days!$F:$F,heating_cooling_degree_days!$A:$A,HDD!$B507,heating_cooling_degree_days!$C:$C,H$4)</f>
        <v>5.6</v>
      </c>
      <c r="I507" s="25">
        <f>SUMIFS(Table_heating_cooling_pronvicial_averages[Average_HDD],Table_heating_cooling_pronvicial_averages[Date],HDD!$B507,Table_heating_cooling_pronvicial_averages[Region],HDD!I$8)</f>
        <v>4.1497274701856481</v>
      </c>
      <c r="J507" s="13">
        <f>SUMIFS(heating_cooling_degree_days!$F:$F,heating_cooling_degree_days!$A:$A,HDD!$B507,heating_cooling_degree_days!$C:$C,J$4)</f>
        <v>7.9</v>
      </c>
      <c r="K507" s="13">
        <f>SUMIFS(heating_cooling_degree_days!$F:$F,heating_cooling_degree_days!$A:$A,HDD!$B507,heating_cooling_degree_days!$C:$C,K$4)</f>
        <v>16.100000000000001</v>
      </c>
      <c r="L507" s="13">
        <f>SUMIFS(heating_cooling_degree_days!$F:$F,heating_cooling_degree_days!$A:$A,HDD!$B507,heating_cooling_degree_days!$C:$C,L$4)</f>
        <v>4.4000000000000004</v>
      </c>
      <c r="M507" s="25">
        <f>SUMIFS(Table_heating_cooling_pronvicial_averages[Average_HDD],Table_heating_cooling_pronvicial_averages[Date],HDD!$B507,Table_heating_cooling_pronvicial_averages[Region],HDD!M$8)</f>
        <v>6.2096562896679259</v>
      </c>
      <c r="N507" s="13">
        <f>SUMIFS(heating_cooling_degree_days!$F:$F,heating_cooling_degree_days!$A:$A,HDD!$B507,heating_cooling_degree_days!$C:$C,N$4)</f>
        <v>6.2</v>
      </c>
      <c r="O507" s="13">
        <f>SUMIFS(heating_cooling_degree_days!$F:$F,heating_cooling_degree_days!$A:$A,HDD!$B507,heating_cooling_degree_days!$C:$C,O$4)</f>
        <v>51.5</v>
      </c>
      <c r="P507" s="13">
        <f>SUMIFS(heating_cooling_degree_days!$F:$F,heating_cooling_degree_days!$A:$A,HDD!$B507,heating_cooling_degree_days!$C:$C,P$4)</f>
        <v>24.9</v>
      </c>
      <c r="Q507" s="13">
        <f>SUMIFS(heating_cooling_degree_days!$F:$F,heating_cooling_degree_days!$A:$A,HDD!$B507,heating_cooling_degree_days!$C:$C,Q$4)</f>
        <v>40.6</v>
      </c>
      <c r="R507" s="13">
        <f>SUMIFS(heating_cooling_degree_days!$F:$F,heating_cooling_degree_days!$A:$A,HDD!$B507,heating_cooling_degree_days!$C:$C,R$4)</f>
        <v>97.7</v>
      </c>
      <c r="S507" s="40">
        <f>VLOOKUP(HDD!$B507,Table_heating_cooling_national_average[],3,FALSE)</f>
        <v>10.268849307798899</v>
      </c>
    </row>
    <row r="508" spans="1:19" x14ac:dyDescent="0.2">
      <c r="A508" s="4">
        <f t="shared" si="20"/>
        <v>2021</v>
      </c>
      <c r="B508" s="16">
        <v>44409</v>
      </c>
      <c r="C508" s="13">
        <f>SUMIFS(heating_cooling_degree_days!$F:$F,heating_cooling_degree_days!$A:$A,HDD!$B508,heating_cooling_degree_days!$C:$C,C$4)</f>
        <v>17.2</v>
      </c>
      <c r="D508" s="13">
        <f>SUMIFS(heating_cooling_degree_days!$F:$F,heating_cooling_degree_days!$A:$A,HDD!$B508,heating_cooling_degree_days!$C:$C,D$4)</f>
        <v>86.8</v>
      </c>
      <c r="E508" s="13">
        <f>SUMIFS(heating_cooling_degree_days!$F:$F,heating_cooling_degree_days!$A:$A,HDD!$B508,heating_cooling_degree_days!$C:$C,E$4)</f>
        <v>65.3</v>
      </c>
      <c r="F508" s="25">
        <f>SUMIFS(Table_heating_cooling_pronvicial_averages[Average_HDD],Table_heating_cooling_pronvicial_averages[Date],HDD!$B508,Table_heating_cooling_pronvicial_averages[Region],HDD!F$8)</f>
        <v>75.807926923991019</v>
      </c>
      <c r="G508" s="13">
        <f>SUMIFS(heating_cooling_degree_days!$F:$F,heating_cooling_degree_days!$A:$A,HDD!$B508,heating_cooling_degree_days!$C:$C,G$4)</f>
        <v>59.7</v>
      </c>
      <c r="H508" s="13">
        <f>SUMIFS(heating_cooling_degree_days!$F:$F,heating_cooling_degree_days!$A:$A,HDD!$B508,heating_cooling_degree_days!$C:$C,H$4)</f>
        <v>60.4</v>
      </c>
      <c r="I508" s="25">
        <f>SUMIFS(Table_heating_cooling_pronvicial_averages[Average_HDD],Table_heating_cooling_pronvicial_averages[Date],HDD!$B508,Table_heating_cooling_pronvicial_averages[Region],HDD!I$8)</f>
        <v>60.092366433069685</v>
      </c>
      <c r="J508" s="13">
        <f>SUMIFS(heating_cooling_degree_days!$F:$F,heating_cooling_degree_days!$A:$A,HDD!$B508,heating_cooling_degree_days!$C:$C,J$4)</f>
        <v>38.799999999999997</v>
      </c>
      <c r="K508" s="13">
        <f>SUMIFS(heating_cooling_degree_days!$F:$F,heating_cooling_degree_days!$A:$A,HDD!$B508,heating_cooling_degree_days!$C:$C,K$4)</f>
        <v>4.4000000000000004</v>
      </c>
      <c r="L508" s="13">
        <f>SUMIFS(heating_cooling_degree_days!$F:$F,heating_cooling_degree_days!$A:$A,HDD!$B508,heating_cooling_degree_days!$C:$C,L$4)</f>
        <v>0</v>
      </c>
      <c r="M508" s="25">
        <f>SUMIFS(Table_heating_cooling_pronvicial_averages[Average_HDD],Table_heating_cooling_pronvicial_averages[Date],HDD!$B508,Table_heating_cooling_pronvicial_averages[Region],HDD!M$8)</f>
        <v>0.68055450209733959</v>
      </c>
      <c r="N508" s="13">
        <f>SUMIFS(heating_cooling_degree_days!$F:$F,heating_cooling_degree_days!$A:$A,HDD!$B508,heating_cooling_degree_days!$C:$C,N$4)</f>
        <v>1.1000000000000001</v>
      </c>
      <c r="O508" s="13">
        <f>SUMIFS(heating_cooling_degree_days!$F:$F,heating_cooling_degree_days!$A:$A,HDD!$B508,heating_cooling_degree_days!$C:$C,O$4)</f>
        <v>25.3</v>
      </c>
      <c r="P508" s="13">
        <f>SUMIFS(heating_cooling_degree_days!$F:$F,heating_cooling_degree_days!$A:$A,HDD!$B508,heating_cooling_degree_days!$C:$C,P$4)</f>
        <v>7.3</v>
      </c>
      <c r="Q508" s="13">
        <f>SUMIFS(heating_cooling_degree_days!$F:$F,heating_cooling_degree_days!$A:$A,HDD!$B508,heating_cooling_degree_days!$C:$C,Q$4)</f>
        <v>12.2</v>
      </c>
      <c r="R508" s="13">
        <f>SUMIFS(heating_cooling_degree_days!$F:$F,heating_cooling_degree_days!$A:$A,HDD!$B508,heating_cooling_degree_days!$C:$C,R$4)</f>
        <v>61.3</v>
      </c>
      <c r="S508" s="40">
        <f>VLOOKUP(HDD!$B508,Table_heating_cooling_national_average[],3,FALSE)</f>
        <v>16.560153280425382</v>
      </c>
    </row>
    <row r="509" spans="1:19" x14ac:dyDescent="0.2">
      <c r="A509" s="4">
        <f t="shared" si="20"/>
        <v>2021</v>
      </c>
      <c r="B509" s="16">
        <v>44440</v>
      </c>
      <c r="C509" s="13">
        <f>SUMIFS(heating_cooling_degree_days!$F:$F,heating_cooling_degree_days!$A:$A,HDD!$B509,heating_cooling_degree_days!$C:$C,C$4)</f>
        <v>92.7</v>
      </c>
      <c r="D509" s="13">
        <f>SUMIFS(heating_cooling_degree_days!$F:$F,heating_cooling_degree_days!$A:$A,HDD!$B509,heating_cooling_degree_days!$C:$C,D$4)</f>
        <v>195.9</v>
      </c>
      <c r="E509" s="13">
        <f>SUMIFS(heating_cooling_degree_days!$F:$F,heating_cooling_degree_days!$A:$A,HDD!$B509,heating_cooling_degree_days!$C:$C,E$4)</f>
        <v>135</v>
      </c>
      <c r="F509" s="25">
        <f>SUMIFS(Table_heating_cooling_pronvicial_averages[Average_HDD],Table_heating_cooling_pronvicial_averages[Date],HDD!$B509,Table_heating_cooling_pronvicial_averages[Region],HDD!F$8)</f>
        <v>164.76431393818851</v>
      </c>
      <c r="G509" s="13">
        <f>SUMIFS(heating_cooling_degree_days!$F:$F,heating_cooling_degree_days!$A:$A,HDD!$B509,heating_cooling_degree_days!$C:$C,G$4)</f>
        <v>133.4</v>
      </c>
      <c r="H509" s="13">
        <f>SUMIFS(heating_cooling_degree_days!$F:$F,heating_cooling_degree_days!$A:$A,HDD!$B509,heating_cooling_degree_days!$C:$C,H$4)</f>
        <v>136.4</v>
      </c>
      <c r="I509" s="25">
        <f>SUMIFS(Table_heating_cooling_pronvicial_averages[Average_HDD],Table_heating_cooling_pronvicial_averages[Date],HDD!$B509,Table_heating_cooling_pronvicial_averages[Region],HDD!I$8)</f>
        <v>135.08157042744148</v>
      </c>
      <c r="J509" s="13">
        <f>SUMIFS(heating_cooling_degree_days!$F:$F,heating_cooling_degree_days!$A:$A,HDD!$B509,heating_cooling_degree_days!$C:$C,J$4)</f>
        <v>86.1</v>
      </c>
      <c r="K509" s="13">
        <f>SUMIFS(heating_cooling_degree_days!$F:$F,heating_cooling_degree_days!$A:$A,HDD!$B509,heating_cooling_degree_days!$C:$C,K$4)</f>
        <v>69.5</v>
      </c>
      <c r="L509" s="13">
        <f>SUMIFS(heating_cooling_degree_days!$F:$F,heating_cooling_degree_days!$A:$A,HDD!$B509,heating_cooling_degree_days!$C:$C,L$4)</f>
        <v>35.6</v>
      </c>
      <c r="M509" s="25">
        <f>SUMIFS(Table_heating_cooling_pronvicial_averages[Average_HDD],Table_heating_cooling_pronvicial_averages[Date],HDD!$B509,Table_heating_cooling_pronvicial_averages[Region],HDD!M$8)</f>
        <v>40.843363095704504</v>
      </c>
      <c r="N509" s="13">
        <f>SUMIFS(heating_cooling_degree_days!$F:$F,heating_cooling_degree_days!$A:$A,HDD!$B509,heating_cooling_degree_days!$C:$C,N$4)</f>
        <v>38.799999999999997</v>
      </c>
      <c r="O509" s="13">
        <f>SUMIFS(heating_cooling_degree_days!$F:$F,heating_cooling_degree_days!$A:$A,HDD!$B509,heating_cooling_degree_days!$C:$C,O$4)</f>
        <v>99.9</v>
      </c>
      <c r="P509" s="13">
        <f>SUMIFS(heating_cooling_degree_days!$F:$F,heating_cooling_degree_days!$A:$A,HDD!$B509,heating_cooling_degree_days!$C:$C,P$4)</f>
        <v>62.8</v>
      </c>
      <c r="Q509" s="13">
        <f>SUMIFS(heating_cooling_degree_days!$F:$F,heating_cooling_degree_days!$A:$A,HDD!$B509,heating_cooling_degree_days!$C:$C,Q$4)</f>
        <v>68.599999999999994</v>
      </c>
      <c r="R509" s="13">
        <f>SUMIFS(heating_cooling_degree_days!$F:$F,heating_cooling_degree_days!$A:$A,HDD!$B509,heating_cooling_degree_days!$C:$C,R$4)</f>
        <v>114.2</v>
      </c>
      <c r="S509" s="40">
        <f>VLOOKUP(HDD!$B509,Table_heating_cooling_national_average[],3,FALSE)</f>
        <v>69.378499009264416</v>
      </c>
    </row>
    <row r="510" spans="1:19" x14ac:dyDescent="0.2">
      <c r="A510" s="4">
        <f t="shared" si="20"/>
        <v>2021</v>
      </c>
      <c r="B510" s="16">
        <v>44470</v>
      </c>
      <c r="C510" s="13">
        <f>SUMIFS(heating_cooling_degree_days!$F:$F,heating_cooling_degree_days!$A:$A,HDD!$B510,heating_cooling_degree_days!$C:$C,C$4)</f>
        <v>258.39999999999998</v>
      </c>
      <c r="D510" s="13">
        <f>SUMIFS(heating_cooling_degree_days!$F:$F,heating_cooling_degree_days!$A:$A,HDD!$B510,heating_cooling_degree_days!$C:$C,D$4)</f>
        <v>436.8</v>
      </c>
      <c r="E510" s="13">
        <f>SUMIFS(heating_cooling_degree_days!$F:$F,heating_cooling_degree_days!$A:$A,HDD!$B510,heating_cooling_degree_days!$C:$C,E$4)</f>
        <v>376.6</v>
      </c>
      <c r="F510" s="25">
        <f>SUMIFS(Table_heating_cooling_pronvicial_averages[Average_HDD],Table_heating_cooling_pronvicial_averages[Date],HDD!$B510,Table_heating_cooling_pronvicial_averages[Region],HDD!F$8)</f>
        <v>406.02219538717492</v>
      </c>
      <c r="G510" s="13">
        <f>SUMIFS(heating_cooling_degree_days!$F:$F,heating_cooling_degree_days!$A:$A,HDD!$B510,heating_cooling_degree_days!$C:$C,G$4)</f>
        <v>325.3</v>
      </c>
      <c r="H510" s="13">
        <f>SUMIFS(heating_cooling_degree_days!$F:$F,heating_cooling_degree_days!$A:$A,HDD!$B510,heating_cooling_degree_days!$C:$C,H$4)</f>
        <v>388.9</v>
      </c>
      <c r="I510" s="25">
        <f>SUMIFS(Table_heating_cooling_pronvicial_averages[Average_HDD],Table_heating_cooling_pronvicial_averages[Date],HDD!$B510,Table_heating_cooling_pronvicial_averages[Region],HDD!I$8)</f>
        <v>360.94929306175976</v>
      </c>
      <c r="J510" s="13">
        <f>SUMIFS(heating_cooling_degree_days!$F:$F,heating_cooling_degree_days!$A:$A,HDD!$B510,heating_cooling_degree_days!$C:$C,J$4)</f>
        <v>298.89999999999998</v>
      </c>
      <c r="K510" s="13">
        <f>SUMIFS(heating_cooling_degree_days!$F:$F,heating_cooling_degree_days!$A:$A,HDD!$B510,heating_cooling_degree_days!$C:$C,K$4)</f>
        <v>196.1</v>
      </c>
      <c r="L510" s="13">
        <f>SUMIFS(heating_cooling_degree_days!$F:$F,heating_cooling_degree_days!$A:$A,HDD!$B510,heating_cooling_degree_days!$C:$C,L$4)</f>
        <v>145.19999999999999</v>
      </c>
      <c r="M510" s="25">
        <f>SUMIFS(Table_heating_cooling_pronvicial_averages[Average_HDD],Table_heating_cooling_pronvicial_averages[Date],HDD!$B510,Table_heating_cooling_pronvicial_averages[Region],HDD!M$8)</f>
        <v>153.07277821744421</v>
      </c>
      <c r="N510" s="13">
        <f>SUMIFS(heating_cooling_degree_days!$F:$F,heating_cooling_degree_days!$A:$A,HDD!$B510,heating_cooling_degree_days!$C:$C,N$4)</f>
        <v>181.3</v>
      </c>
      <c r="O510" s="13">
        <f>SUMIFS(heating_cooling_degree_days!$F:$F,heating_cooling_degree_days!$A:$A,HDD!$B510,heating_cooling_degree_days!$C:$C,O$4)</f>
        <v>231.7</v>
      </c>
      <c r="P510" s="13">
        <f>SUMIFS(heating_cooling_degree_days!$F:$F,heating_cooling_degree_days!$A:$A,HDD!$B510,heating_cooling_degree_days!$C:$C,P$4)</f>
        <v>207.5</v>
      </c>
      <c r="Q510" s="13">
        <f>SUMIFS(heating_cooling_degree_days!$F:$F,heating_cooling_degree_days!$A:$A,HDD!$B510,heating_cooling_degree_days!$C:$C,Q$4)</f>
        <v>235.2</v>
      </c>
      <c r="R510" s="13">
        <f>SUMIFS(heating_cooling_degree_days!$F:$F,heating_cooling_degree_days!$A:$A,HDD!$B510,heating_cooling_degree_days!$C:$C,R$4)</f>
        <v>309.10000000000002</v>
      </c>
      <c r="S510" s="40">
        <f>VLOOKUP(HDD!$B510,Table_heating_cooling_national_average[],3,FALSE)</f>
        <v>220.5392727006963</v>
      </c>
    </row>
    <row r="511" spans="1:19" x14ac:dyDescent="0.2">
      <c r="A511" s="4">
        <f t="shared" si="20"/>
        <v>2021</v>
      </c>
      <c r="B511" s="16">
        <v>44501</v>
      </c>
      <c r="C511" s="13">
        <f>SUMIFS(heating_cooling_degree_days!$F:$F,heating_cooling_degree_days!$A:$A,HDD!$B511,heating_cooling_degree_days!$C:$C,C$4)</f>
        <v>304</v>
      </c>
      <c r="D511" s="13">
        <f>SUMIFS(heating_cooling_degree_days!$F:$F,heating_cooling_degree_days!$A:$A,HDD!$B511,heating_cooling_degree_days!$C:$C,D$4)</f>
        <v>632.5</v>
      </c>
      <c r="E511" s="13">
        <f>SUMIFS(heating_cooling_degree_days!$F:$F,heating_cooling_degree_days!$A:$A,HDD!$B511,heating_cooling_degree_days!$C:$C,E$4)</f>
        <v>482.7</v>
      </c>
      <c r="F511" s="25">
        <f>SUMIFS(Table_heating_cooling_pronvicial_averages[Average_HDD],Table_heating_cooling_pronvicial_averages[Date],HDD!$B511,Table_heating_cooling_pronvicial_averages[Region],HDD!F$8)</f>
        <v>555.91336991692356</v>
      </c>
      <c r="G511" s="13">
        <f>SUMIFS(heating_cooling_degree_days!$F:$F,heating_cooling_degree_days!$A:$A,HDD!$B511,heating_cooling_degree_days!$C:$C,G$4)</f>
        <v>609.29999999999995</v>
      </c>
      <c r="H511" s="13">
        <f>SUMIFS(heating_cooling_degree_days!$F:$F,heating_cooling_degree_days!$A:$A,HDD!$B511,heating_cooling_degree_days!$C:$C,H$4)</f>
        <v>647.6</v>
      </c>
      <c r="I511" s="25">
        <f>SUMIFS(Table_heating_cooling_pronvicial_averages[Average_HDD],Table_heating_cooling_pronvicial_averages[Date],HDD!$B511,Table_heating_cooling_pronvicial_averages[Region],HDD!I$8)</f>
        <v>630.76804912366981</v>
      </c>
      <c r="J511" s="13">
        <f>SUMIFS(heating_cooling_degree_days!$F:$F,heating_cooling_degree_days!$A:$A,HDD!$B511,heating_cooling_degree_days!$C:$C,J$4)</f>
        <v>619.5</v>
      </c>
      <c r="K511" s="13">
        <f>SUMIFS(heating_cooling_degree_days!$F:$F,heating_cooling_degree_days!$A:$A,HDD!$B511,heating_cooling_degree_days!$C:$C,K$4)</f>
        <v>509.3</v>
      </c>
      <c r="L511" s="13">
        <f>SUMIFS(heating_cooling_degree_days!$F:$F,heating_cooling_degree_days!$A:$A,HDD!$B511,heating_cooling_degree_days!$C:$C,L$4)</f>
        <v>413.7</v>
      </c>
      <c r="M511" s="25">
        <f>SUMIFS(Table_heating_cooling_pronvicial_averages[Average_HDD],Table_heating_cooling_pronvicial_averages[Date],HDD!$B511,Table_heating_cooling_pronvicial_averages[Region],HDD!M$8)</f>
        <v>428.48659327284213</v>
      </c>
      <c r="N511" s="13">
        <f>SUMIFS(heating_cooling_degree_days!$F:$F,heating_cooling_degree_days!$A:$A,HDD!$B511,heating_cooling_degree_days!$C:$C,N$4)</f>
        <v>428.4</v>
      </c>
      <c r="O511" s="13">
        <f>SUMIFS(heating_cooling_degree_days!$F:$F,heating_cooling_degree_days!$A:$A,HDD!$B511,heating_cooling_degree_days!$C:$C,O$4)</f>
        <v>386.4</v>
      </c>
      <c r="P511" s="13">
        <f>SUMIFS(heating_cooling_degree_days!$F:$F,heating_cooling_degree_days!$A:$A,HDD!$B511,heating_cooling_degree_days!$C:$C,P$4)</f>
        <v>403</v>
      </c>
      <c r="Q511" s="13">
        <f>SUMIFS(heating_cooling_degree_days!$F:$F,heating_cooling_degree_days!$A:$A,HDD!$B511,heating_cooling_degree_days!$C:$C,Q$4)</f>
        <v>404.3</v>
      </c>
      <c r="R511" s="13">
        <f>SUMIFS(heating_cooling_degree_days!$F:$F,heating_cooling_degree_days!$A:$A,HDD!$B511,heating_cooling_degree_days!$C:$C,R$4)</f>
        <v>385.2</v>
      </c>
      <c r="S511" s="40">
        <f>VLOOKUP(HDD!$B511,Table_heating_cooling_national_average[],3,FALSE)</f>
        <v>437.14218110793189</v>
      </c>
    </row>
    <row r="512" spans="1:19" x14ac:dyDescent="0.2">
      <c r="A512" s="4">
        <f t="shared" si="20"/>
        <v>2021</v>
      </c>
      <c r="B512" s="16">
        <v>44531</v>
      </c>
      <c r="C512" s="13">
        <f>SUMIFS(heating_cooling_degree_days!$F:$F,heating_cooling_degree_days!$A:$A,HDD!$B512,heating_cooling_degree_days!$C:$C,C$4)</f>
        <v>531.29999999999995</v>
      </c>
      <c r="D512" s="13">
        <f>SUMIFS(heating_cooling_degree_days!$F:$F,heating_cooling_degree_days!$A:$A,HDD!$B512,heating_cooling_degree_days!$C:$C,D$4)</f>
        <v>1084.5</v>
      </c>
      <c r="E512" s="13">
        <f>SUMIFS(heating_cooling_degree_days!$F:$F,heating_cooling_degree_days!$A:$A,HDD!$B512,heating_cooling_degree_days!$C:$C,E$4)</f>
        <v>909.7</v>
      </c>
      <c r="F512" s="25">
        <f>SUMIFS(Table_heating_cooling_pronvicial_averages[Average_HDD],Table_heating_cooling_pronvicial_averages[Date],HDD!$B512,Table_heating_cooling_pronvicial_averages[Region],HDD!F$8)</f>
        <v>995.13188959598278</v>
      </c>
      <c r="G512" s="13">
        <f>SUMIFS(heating_cooling_degree_days!$F:$F,heating_cooling_degree_days!$A:$A,HDD!$B512,heating_cooling_degree_days!$C:$C,G$4)</f>
        <v>1027.4000000000001</v>
      </c>
      <c r="H512" s="13">
        <f>SUMIFS(heating_cooling_degree_days!$F:$F,heating_cooling_degree_days!$A:$A,HDD!$B512,heating_cooling_degree_days!$C:$C,H$4)</f>
        <v>1080.7</v>
      </c>
      <c r="I512" s="25">
        <f>SUMIFS(Table_heating_cooling_pronvicial_averages[Average_HDD],Table_heating_cooling_pronvicial_averages[Date],HDD!$B512,Table_heating_cooling_pronvicial_averages[Region],HDD!I$8)</f>
        <v>1057.2759012608772</v>
      </c>
      <c r="J512" s="13">
        <f>SUMIFS(heating_cooling_degree_days!$F:$F,heating_cooling_degree_days!$A:$A,HDD!$B512,heating_cooling_degree_days!$C:$C,J$4)</f>
        <v>959.1</v>
      </c>
      <c r="K512" s="13">
        <f>SUMIFS(heating_cooling_degree_days!$F:$F,heating_cooling_degree_days!$A:$A,HDD!$B512,heating_cooling_degree_days!$C:$C,K$4)</f>
        <v>692.7</v>
      </c>
      <c r="L512" s="13">
        <f>SUMIFS(heating_cooling_degree_days!$F:$F,heating_cooling_degree_days!$A:$A,HDD!$B512,heating_cooling_degree_days!$C:$C,L$4)</f>
        <v>445.8</v>
      </c>
      <c r="M512" s="25">
        <f>SUMIFS(Table_heating_cooling_pronvicial_averages[Average_HDD],Table_heating_cooling_pronvicial_averages[Date],HDD!$B512,Table_heating_cooling_pronvicial_averages[Region],HDD!M$8)</f>
        <v>483.98838785632574</v>
      </c>
      <c r="N512" s="13">
        <f>SUMIFS(heating_cooling_degree_days!$F:$F,heating_cooling_degree_days!$A:$A,HDD!$B512,heating_cooling_degree_days!$C:$C,N$4)</f>
        <v>652.1</v>
      </c>
      <c r="O512" s="13">
        <f>SUMIFS(heating_cooling_degree_days!$F:$F,heating_cooling_degree_days!$A:$A,HDD!$B512,heating_cooling_degree_days!$C:$C,O$4)</f>
        <v>573.1</v>
      </c>
      <c r="P512" s="13">
        <f>SUMIFS(heating_cooling_degree_days!$F:$F,heating_cooling_degree_days!$A:$A,HDD!$B512,heating_cooling_degree_days!$C:$C,P$4)</f>
        <v>560.9</v>
      </c>
      <c r="Q512" s="13">
        <f>SUMIFS(heating_cooling_degree_days!$F:$F,heating_cooling_degree_days!$A:$A,HDD!$B512,heating_cooling_degree_days!$C:$C,Q$4)</f>
        <v>604.70000000000005</v>
      </c>
      <c r="R512" s="13">
        <f>SUMIFS(heating_cooling_degree_days!$F:$F,heating_cooling_degree_days!$A:$A,HDD!$B512,heating_cooling_degree_days!$C:$C,R$4)</f>
        <v>578.4</v>
      </c>
      <c r="S512" s="40">
        <f>VLOOKUP(HDD!$B512,Table_heating_cooling_national_average[],3,FALSE)</f>
        <v>628.32379616403728</v>
      </c>
    </row>
    <row r="513" spans="1:19" x14ac:dyDescent="0.2">
      <c r="A513" s="4">
        <f t="shared" si="20"/>
        <v>2022</v>
      </c>
      <c r="B513" s="16">
        <v>44562</v>
      </c>
      <c r="C513" s="13">
        <f>SUMIFS(heating_cooling_degree_days!$F:$F,heating_cooling_degree_days!$A:$A,HDD!$B513,heating_cooling_degree_days!$C:$C,C$4)</f>
        <v>432</v>
      </c>
      <c r="D513" s="13">
        <f>SUMIFS(heating_cooling_degree_days!$F:$F,heating_cooling_degree_days!$A:$A,HDD!$B513,heating_cooling_degree_days!$C:$C,D$4)</f>
        <v>899.7</v>
      </c>
      <c r="E513" s="13">
        <f>SUMIFS(heating_cooling_degree_days!$F:$F,heating_cooling_degree_days!$A:$A,HDD!$B513,heating_cooling_degree_days!$C:$C,E$4)</f>
        <v>719.8</v>
      </c>
      <c r="F513" s="25">
        <f>SUMIFS(Table_heating_cooling_pronvicial_averages[Average_HDD],Table_heating_cooling_pronvicial_averages[Date],HDD!$B513,Table_heating_cooling_pronvicial_averages[Region],HDD!F$8)</f>
        <v>807.22037494815584</v>
      </c>
      <c r="G513" s="13">
        <f>SUMIFS(heating_cooling_degree_days!$F:$F,heating_cooling_degree_days!$A:$A,HDD!$B513,heating_cooling_degree_days!$C:$C,G$4)</f>
        <v>1018.2</v>
      </c>
      <c r="H513" s="13">
        <f>SUMIFS(heating_cooling_degree_days!$F:$F,heating_cooling_degree_days!$A:$A,HDD!$B513,heating_cooling_degree_days!$C:$C,H$4)</f>
        <v>1057.4000000000001</v>
      </c>
      <c r="I513" s="25">
        <f>SUMIFS(Table_heating_cooling_pronvicial_averages[Average_HDD],Table_heating_cooling_pronvicial_averages[Date],HDD!$B513,Table_heating_cooling_pronvicial_averages[Region],HDD!I$8)</f>
        <v>1040.2786312299261</v>
      </c>
      <c r="J513" s="13">
        <f>SUMIFS(heating_cooling_degree_days!$F:$F,heating_cooling_degree_days!$A:$A,HDD!$B513,heating_cooling_degree_days!$C:$C,J$4)</f>
        <v>1158.3</v>
      </c>
      <c r="K513" s="13">
        <f>SUMIFS(heating_cooling_degree_days!$F:$F,heating_cooling_degree_days!$A:$A,HDD!$B513,heating_cooling_degree_days!$C:$C,K$4)</f>
        <v>1015.7</v>
      </c>
      <c r="L513" s="13">
        <f>SUMIFS(heating_cooling_degree_days!$F:$F,heating_cooling_degree_days!$A:$A,HDD!$B513,heating_cooling_degree_days!$C:$C,L$4)</f>
        <v>737.1</v>
      </c>
      <c r="M513" s="25">
        <f>SUMIFS(Table_heating_cooling_pronvicial_averages[Average_HDD],Table_heating_cooling_pronvicial_averages[Date],HDD!$B513,Table_heating_cooling_pronvicial_averages[Region],HDD!M$8)</f>
        <v>780.30651402242563</v>
      </c>
      <c r="N513" s="13">
        <f>SUMIFS(heating_cooling_degree_days!$F:$F,heating_cooling_degree_days!$A:$A,HDD!$B513,heating_cooling_degree_days!$C:$C,N$4)</f>
        <v>968.1</v>
      </c>
      <c r="O513" s="13">
        <f>SUMIFS(heating_cooling_degree_days!$F:$F,heating_cooling_degree_days!$A:$A,HDD!$B513,heating_cooling_degree_days!$C:$C,O$4)</f>
        <v>840.6</v>
      </c>
      <c r="P513" s="13">
        <f>SUMIFS(heating_cooling_degree_days!$F:$F,heating_cooling_degree_days!$A:$A,HDD!$B513,heating_cooling_degree_days!$C:$C,P$4)</f>
        <v>726.6</v>
      </c>
      <c r="Q513" s="13">
        <f>SUMIFS(heating_cooling_degree_days!$F:$F,heating_cooling_degree_days!$A:$A,HDD!$B513,heating_cooling_degree_days!$C:$C,Q$4)</f>
        <v>778.7</v>
      </c>
      <c r="R513" s="13">
        <f>SUMIFS(heating_cooling_degree_days!$F:$F,heating_cooling_degree_days!$A:$A,HDD!$B513,heating_cooling_degree_days!$C:$C,R$4)</f>
        <v>605.70000000000005</v>
      </c>
      <c r="S513" s="40">
        <f>VLOOKUP(HDD!$B513,Table_heating_cooling_national_average[],3,FALSE)</f>
        <v>796.39539178353721</v>
      </c>
    </row>
    <row r="514" spans="1:19" x14ac:dyDescent="0.2">
      <c r="A514" s="4">
        <f t="shared" si="20"/>
        <v>2022</v>
      </c>
      <c r="B514" s="16">
        <v>44593</v>
      </c>
      <c r="C514" s="13">
        <f>SUMIFS(heating_cooling_degree_days!$F:$F,heating_cooling_degree_days!$A:$A,HDD!$B514,heating_cooling_degree_days!$C:$C,C$4)</f>
        <v>382</v>
      </c>
      <c r="D514" s="13">
        <f>SUMIFS(heating_cooling_degree_days!$F:$F,heating_cooling_degree_days!$A:$A,HDD!$B514,heating_cooling_degree_days!$C:$C,D$4)</f>
        <v>737.2</v>
      </c>
      <c r="E514" s="13">
        <f>SUMIFS(heating_cooling_degree_days!$F:$F,heating_cooling_degree_days!$A:$A,HDD!$B514,heating_cooling_degree_days!$C:$C,E$4)</f>
        <v>564.70000000000005</v>
      </c>
      <c r="F514" s="25">
        <f>SUMIFS(Table_heating_cooling_pronvicial_averages[Average_HDD],Table_heating_cooling_pronvicial_averages[Date],HDD!$B514,Table_heating_cooling_pronvicial_averages[Region],HDD!F$8)</f>
        <v>648.52442845223402</v>
      </c>
      <c r="G514" s="13">
        <f>SUMIFS(heating_cooling_degree_days!$F:$F,heating_cooling_degree_days!$A:$A,HDD!$B514,heating_cooling_degree_days!$C:$C,G$4)</f>
        <v>946.7</v>
      </c>
      <c r="H514" s="13">
        <f>SUMIFS(heating_cooling_degree_days!$F:$F,heating_cooling_degree_days!$A:$A,HDD!$B514,heating_cooling_degree_days!$C:$C,H$4)</f>
        <v>951.5</v>
      </c>
      <c r="I514" s="25">
        <f>SUMIFS(Table_heating_cooling_pronvicial_averages[Average_HDD],Table_heating_cooling_pronvicial_averages[Date],HDD!$B514,Table_heating_cooling_pronvicial_averages[Region],HDD!I$8)</f>
        <v>949.40350586488887</v>
      </c>
      <c r="J514" s="13">
        <f>SUMIFS(heating_cooling_degree_days!$F:$F,heating_cooling_degree_days!$A:$A,HDD!$B514,heating_cooling_degree_days!$C:$C,J$4)</f>
        <v>1054</v>
      </c>
      <c r="K514" s="13">
        <f>SUMIFS(heating_cooling_degree_days!$F:$F,heating_cooling_degree_days!$A:$A,HDD!$B514,heating_cooling_degree_days!$C:$C,K$4)</f>
        <v>722.8</v>
      </c>
      <c r="L514" s="13">
        <f>SUMIFS(heating_cooling_degree_days!$F:$F,heating_cooling_degree_days!$A:$A,HDD!$B514,heating_cooling_degree_days!$C:$C,L$4)</f>
        <v>585.1</v>
      </c>
      <c r="M514" s="25">
        <f>SUMIFS(Table_heating_cooling_pronvicial_averages[Average_HDD],Table_heating_cooling_pronvicial_averages[Date],HDD!$B514,Table_heating_cooling_pronvicial_averages[Region],HDD!M$8)</f>
        <v>606.45512197016512</v>
      </c>
      <c r="N514" s="13">
        <f>SUMIFS(heating_cooling_degree_days!$F:$F,heating_cooling_degree_days!$A:$A,HDD!$B514,heating_cooling_degree_days!$C:$C,N$4)</f>
        <v>715.5</v>
      </c>
      <c r="O514" s="13">
        <f>SUMIFS(heating_cooling_degree_days!$F:$F,heating_cooling_degree_days!$A:$A,HDD!$B514,heating_cooling_degree_days!$C:$C,O$4)</f>
        <v>623</v>
      </c>
      <c r="P514" s="13">
        <f>SUMIFS(heating_cooling_degree_days!$F:$F,heating_cooling_degree_days!$A:$A,HDD!$B514,heating_cooling_degree_days!$C:$C,P$4)</f>
        <v>615.1</v>
      </c>
      <c r="Q514" s="13">
        <f>SUMIFS(heating_cooling_degree_days!$F:$F,heating_cooling_degree_days!$A:$A,HDD!$B514,heating_cooling_degree_days!$C:$C,Q$4)</f>
        <v>599.1</v>
      </c>
      <c r="R514" s="13">
        <f>SUMIFS(heating_cooling_degree_days!$F:$F,heating_cooling_degree_days!$A:$A,HDD!$B514,heating_cooling_degree_days!$C:$C,R$4)</f>
        <v>527.4</v>
      </c>
      <c r="S514" s="40">
        <f>VLOOKUP(HDD!$B514,Table_heating_cooling_national_average[],3,FALSE)</f>
        <v>630.8830991644503</v>
      </c>
    </row>
    <row r="515" spans="1:19" x14ac:dyDescent="0.2">
      <c r="A515" s="4">
        <f t="shared" si="20"/>
        <v>2022</v>
      </c>
      <c r="B515" s="16">
        <v>44621</v>
      </c>
      <c r="C515" s="13">
        <f>SUMIFS(heating_cooling_degree_days!$F:$F,heating_cooling_degree_days!$A:$A,HDD!$B515,heating_cooling_degree_days!$C:$C,C$4)</f>
        <v>333.4</v>
      </c>
      <c r="D515" s="13">
        <f>SUMIFS(heating_cooling_degree_days!$F:$F,heating_cooling_degree_days!$A:$A,HDD!$B515,heating_cooling_degree_days!$C:$C,D$4)</f>
        <v>676</v>
      </c>
      <c r="E515" s="13">
        <f>SUMIFS(heating_cooling_degree_days!$F:$F,heating_cooling_degree_days!$A:$A,HDD!$B515,heating_cooling_degree_days!$C:$C,E$4)</f>
        <v>416.8</v>
      </c>
      <c r="F515" s="25">
        <f>SUMIFS(Table_heating_cooling_pronvicial_averages[Average_HDD],Table_heating_cooling_pronvicial_averages[Date],HDD!$B515,Table_heating_cooling_pronvicial_averages[Region],HDD!F$8)</f>
        <v>542.75531510040037</v>
      </c>
      <c r="G515" s="13">
        <f>SUMIFS(heating_cooling_degree_days!$F:$F,heating_cooling_degree_days!$A:$A,HDD!$B515,heating_cooling_degree_days!$C:$C,G$4)</f>
        <v>743</v>
      </c>
      <c r="H515" s="13">
        <f>SUMIFS(heating_cooling_degree_days!$F:$F,heating_cooling_degree_days!$A:$A,HDD!$B515,heating_cooling_degree_days!$C:$C,H$4)</f>
        <v>762.7</v>
      </c>
      <c r="I515" s="25">
        <f>SUMIFS(Table_heating_cooling_pronvicial_averages[Average_HDD],Table_heating_cooling_pronvicial_averages[Date],HDD!$B515,Table_heating_cooling_pronvicial_averages[Region],HDD!I$8)</f>
        <v>754.09563865381494</v>
      </c>
      <c r="J515" s="13">
        <f>SUMIFS(heating_cooling_degree_days!$F:$F,heating_cooling_degree_days!$A:$A,HDD!$B515,heating_cooling_degree_days!$C:$C,J$4)</f>
        <v>817.6</v>
      </c>
      <c r="K515" s="13">
        <f>SUMIFS(heating_cooling_degree_days!$F:$F,heating_cooling_degree_days!$A:$A,HDD!$B515,heating_cooling_degree_days!$C:$C,K$4)</f>
        <v>610.70000000000005</v>
      </c>
      <c r="L515" s="13">
        <f>SUMIFS(heating_cooling_degree_days!$F:$F,heating_cooling_degree_days!$A:$A,HDD!$B515,heating_cooling_degree_days!$C:$C,L$4)</f>
        <v>523.9</v>
      </c>
      <c r="M515" s="25">
        <f>SUMIFS(Table_heating_cooling_pronvicial_averages[Average_HDD],Table_heating_cooling_pronvicial_averages[Date],HDD!$B515,Table_heating_cooling_pronvicial_averages[Region],HDD!M$8)</f>
        <v>537.36132597683604</v>
      </c>
      <c r="N515" s="13">
        <f>SUMIFS(heating_cooling_degree_days!$F:$F,heating_cooling_degree_days!$A:$A,HDD!$B515,heating_cooling_degree_days!$C:$C,N$4)</f>
        <v>589.20000000000005</v>
      </c>
      <c r="O515" s="13">
        <f>SUMIFS(heating_cooling_degree_days!$F:$F,heating_cooling_degree_days!$A:$A,HDD!$B515,heating_cooling_degree_days!$C:$C,O$4)</f>
        <v>571.79999999999995</v>
      </c>
      <c r="P515" s="13">
        <f>SUMIFS(heating_cooling_degree_days!$F:$F,heating_cooling_degree_days!$A:$A,HDD!$B515,heating_cooling_degree_days!$C:$C,P$4)</f>
        <v>547</v>
      </c>
      <c r="Q515" s="13">
        <f>SUMIFS(heating_cooling_degree_days!$F:$F,heating_cooling_degree_days!$A:$A,HDD!$B515,heating_cooling_degree_days!$C:$C,Q$4)</f>
        <v>596.9</v>
      </c>
      <c r="R515" s="13">
        <f>SUMIFS(heating_cooling_degree_days!$F:$F,heating_cooling_degree_days!$A:$A,HDD!$B515,heating_cooling_degree_days!$C:$C,R$4)</f>
        <v>593.29999999999995</v>
      </c>
      <c r="S515" s="40">
        <f>VLOOKUP(HDD!$B515,Table_heating_cooling_national_average[],3,FALSE)</f>
        <v>540.18931917745851</v>
      </c>
    </row>
    <row r="516" spans="1:19" x14ac:dyDescent="0.2">
      <c r="A516" s="4">
        <f t="shared" si="20"/>
        <v>2022</v>
      </c>
      <c r="B516" s="16">
        <v>44652</v>
      </c>
      <c r="C516" s="13">
        <f>SUMIFS(heating_cooling_degree_days!$F:$F,heating_cooling_degree_days!$A:$A,HDD!$B516,heating_cooling_degree_days!$C:$C,C$4)</f>
        <v>291</v>
      </c>
      <c r="D516" s="13">
        <f>SUMIFS(heating_cooling_degree_days!$F:$F,heating_cooling_degree_days!$A:$A,HDD!$B516,heating_cooling_degree_days!$C:$C,D$4)</f>
        <v>473.9</v>
      </c>
      <c r="E516" s="13">
        <f>SUMIFS(heating_cooling_degree_days!$F:$F,heating_cooling_degree_days!$A:$A,HDD!$B516,heating_cooling_degree_days!$C:$C,E$4)</f>
        <v>476.6</v>
      </c>
      <c r="F516" s="25">
        <f>SUMIFS(Table_heating_cooling_pronvicial_averages[Average_HDD],Table_heating_cooling_pronvicial_averages[Date],HDD!$B516,Table_heating_cooling_pronvicial_averages[Region],HDD!F$8)</f>
        <v>475.28796546770417</v>
      </c>
      <c r="G516" s="13">
        <f>SUMIFS(heating_cooling_degree_days!$F:$F,heating_cooling_degree_days!$A:$A,HDD!$B516,heating_cooling_degree_days!$C:$C,G$4)</f>
        <v>511.2</v>
      </c>
      <c r="H516" s="13">
        <f>SUMIFS(heating_cooling_degree_days!$F:$F,heating_cooling_degree_days!$A:$A,HDD!$B516,heating_cooling_degree_days!$C:$C,H$4)</f>
        <v>437.8</v>
      </c>
      <c r="I516" s="25">
        <f>SUMIFS(Table_heating_cooling_pronvicial_averages[Average_HDD],Table_heating_cooling_pronvicial_averages[Date],HDD!$B516,Table_heating_cooling_pronvicial_averages[Region],HDD!I$8)</f>
        <v>469.85888948274038</v>
      </c>
      <c r="J516" s="13">
        <f>SUMIFS(heating_cooling_degree_days!$F:$F,heating_cooling_degree_days!$A:$A,HDD!$B516,heating_cooling_degree_days!$C:$C,J$4)</f>
        <v>549.79999999999995</v>
      </c>
      <c r="K516" s="13">
        <f>SUMIFS(heating_cooling_degree_days!$F:$F,heating_cooling_degree_days!$A:$A,HDD!$B516,heating_cooling_degree_days!$C:$C,K$4)</f>
        <v>363.6</v>
      </c>
      <c r="L516" s="13">
        <f>SUMIFS(heating_cooling_degree_days!$F:$F,heating_cooling_degree_days!$A:$A,HDD!$B516,heating_cooling_degree_days!$C:$C,L$4)</f>
        <v>327.9</v>
      </c>
      <c r="M516" s="25">
        <f>SUMIFS(Table_heating_cooling_pronvicial_averages[Average_HDD],Table_heating_cooling_pronvicial_averages[Date],HDD!$B516,Table_heating_cooling_pronvicial_averages[Region],HDD!M$8)</f>
        <v>333.43651310337611</v>
      </c>
      <c r="N516" s="13">
        <f>SUMIFS(heating_cooling_degree_days!$F:$F,heating_cooling_degree_days!$A:$A,HDD!$B516,heating_cooling_degree_days!$C:$C,N$4)</f>
        <v>349.5</v>
      </c>
      <c r="O516" s="13">
        <f>SUMIFS(heating_cooling_degree_days!$F:$F,heating_cooling_degree_days!$A:$A,HDD!$B516,heating_cooling_degree_days!$C:$C,O$4)</f>
        <v>377.6</v>
      </c>
      <c r="P516" s="13">
        <f>SUMIFS(heating_cooling_degree_days!$F:$F,heating_cooling_degree_days!$A:$A,HDD!$B516,heating_cooling_degree_days!$C:$C,P$4)</f>
        <v>376.4</v>
      </c>
      <c r="Q516" s="13">
        <f>SUMIFS(heating_cooling_degree_days!$F:$F,heating_cooling_degree_days!$A:$A,HDD!$B516,heating_cooling_degree_days!$C:$C,Q$4)</f>
        <v>403.2</v>
      </c>
      <c r="R516" s="13">
        <f>SUMIFS(heating_cooling_degree_days!$F:$F,heating_cooling_degree_days!$A:$A,HDD!$B516,heating_cooling_degree_days!$C:$C,R$4)</f>
        <v>468.7</v>
      </c>
      <c r="S516" s="40">
        <f>VLOOKUP(HDD!$B516,Table_heating_cooling_national_average[],3,FALSE)</f>
        <v>363.88090887509327</v>
      </c>
    </row>
    <row r="517" spans="1:19" x14ac:dyDescent="0.2">
      <c r="A517" s="4">
        <f t="shared" si="20"/>
        <v>2022</v>
      </c>
      <c r="B517" s="16">
        <v>44682</v>
      </c>
      <c r="C517" s="13">
        <f>SUMIFS(heating_cooling_degree_days!$F:$F,heating_cooling_degree_days!$A:$A,HDD!$B517,heating_cooling_degree_days!$C:$C,C$4)</f>
        <v>195.9</v>
      </c>
      <c r="D517" s="13">
        <f>SUMIFS(heating_cooling_degree_days!$F:$F,heating_cooling_degree_days!$A:$A,HDD!$B517,heating_cooling_degree_days!$C:$C,D$4)</f>
        <v>261.60000000000002</v>
      </c>
      <c r="E517" s="13">
        <f>SUMIFS(heating_cooling_degree_days!$F:$F,heating_cooling_degree_days!$A:$A,HDD!$B517,heating_cooling_degree_days!$C:$C,E$4)</f>
        <v>230.4</v>
      </c>
      <c r="F517" s="25">
        <f>SUMIFS(Table_heating_cooling_pronvicial_averages[Average_HDD],Table_heating_cooling_pronvicial_averages[Date],HDD!$B517,Table_heating_cooling_pronvicial_averages[Region],HDD!F$8)</f>
        <v>245.56128792875188</v>
      </c>
      <c r="G517" s="13">
        <f>SUMIFS(heating_cooling_degree_days!$F:$F,heating_cooling_degree_days!$A:$A,HDD!$B517,heating_cooling_degree_days!$C:$C,G$4)</f>
        <v>207.4</v>
      </c>
      <c r="H517" s="13">
        <f>SUMIFS(heating_cooling_degree_days!$F:$F,heating_cooling_degree_days!$A:$A,HDD!$B517,heating_cooling_degree_days!$C:$C,H$4)</f>
        <v>217.6</v>
      </c>
      <c r="I517" s="25">
        <f>SUMIFS(Table_heating_cooling_pronvicial_averages[Average_HDD],Table_heating_cooling_pronvicial_averages[Date],HDD!$B517,Table_heating_cooling_pronvicial_averages[Region],HDD!I$8)</f>
        <v>213.14494996288894</v>
      </c>
      <c r="J517" s="13">
        <f>SUMIFS(heating_cooling_degree_days!$F:$F,heating_cooling_degree_days!$A:$A,HDD!$B517,heating_cooling_degree_days!$C:$C,J$4)</f>
        <v>212.6</v>
      </c>
      <c r="K517" s="13">
        <f>SUMIFS(heating_cooling_degree_days!$F:$F,heating_cooling_degree_days!$A:$A,HDD!$B517,heating_cooling_degree_days!$C:$C,K$4)</f>
        <v>115.2</v>
      </c>
      <c r="L517" s="13">
        <f>SUMIFS(heating_cooling_degree_days!$F:$F,heating_cooling_degree_days!$A:$A,HDD!$B517,heating_cooling_degree_days!$C:$C,L$4)</f>
        <v>98.2</v>
      </c>
      <c r="M517" s="25">
        <f>SUMIFS(Table_heating_cooling_pronvicial_averages[Average_HDD],Table_heating_cooling_pronvicial_averages[Date],HDD!$B517,Table_heating_cooling_pronvicial_averages[Region],HDD!M$8)</f>
        <v>100.8364348111315</v>
      </c>
      <c r="N517" s="13">
        <f>SUMIFS(heating_cooling_degree_days!$F:$F,heating_cooling_degree_days!$A:$A,HDD!$B517,heating_cooling_degree_days!$C:$C,N$4)</f>
        <v>90.1</v>
      </c>
      <c r="O517" s="13">
        <f>SUMIFS(heating_cooling_degree_days!$F:$F,heating_cooling_degree_days!$A:$A,HDD!$B517,heating_cooling_degree_days!$C:$C,O$4)</f>
        <v>228.2</v>
      </c>
      <c r="P517" s="13">
        <f>SUMIFS(heating_cooling_degree_days!$F:$F,heating_cooling_degree_days!$A:$A,HDD!$B517,heating_cooling_degree_days!$C:$C,P$4)</f>
        <v>222.3</v>
      </c>
      <c r="Q517" s="13">
        <f>SUMIFS(heating_cooling_degree_days!$F:$F,heating_cooling_degree_days!$A:$A,HDD!$B517,heating_cooling_degree_days!$C:$C,Q$4)</f>
        <v>246.4</v>
      </c>
      <c r="R517" s="13">
        <f>SUMIFS(heating_cooling_degree_days!$F:$F,heating_cooling_degree_days!$A:$A,HDD!$B517,heating_cooling_degree_days!$C:$C,R$4)</f>
        <v>358.3</v>
      </c>
      <c r="S517" s="40">
        <f>VLOOKUP(HDD!$B517,Table_heating_cooling_national_average[],3,FALSE)</f>
        <v>145.87228286490446</v>
      </c>
    </row>
    <row r="518" spans="1:19" x14ac:dyDescent="0.2">
      <c r="A518" s="4">
        <f t="shared" si="20"/>
        <v>2022</v>
      </c>
      <c r="B518" s="16">
        <v>44713</v>
      </c>
      <c r="C518" s="13">
        <f>SUMIFS(heating_cooling_degree_days!$F:$F,heating_cooling_degree_days!$A:$A,HDD!$B518,heating_cooling_degree_days!$C:$C,C$4)</f>
        <v>74.3</v>
      </c>
      <c r="D518" s="13">
        <f>SUMIFS(heating_cooling_degree_days!$F:$F,heating_cooling_degree_days!$A:$A,HDD!$B518,heating_cooling_degree_days!$C:$C,D$4)</f>
        <v>106.4</v>
      </c>
      <c r="E518" s="13">
        <f>SUMIFS(heating_cooling_degree_days!$F:$F,heating_cooling_degree_days!$A:$A,HDD!$B518,heating_cooling_degree_days!$C:$C,E$4)</f>
        <v>105.9</v>
      </c>
      <c r="F518" s="25">
        <f>SUMIFS(Table_heating_cooling_pronvicial_averages[Average_HDD],Table_heating_cooling_pronvicial_averages[Date],HDD!$B518,Table_heating_cooling_pronvicial_averages[Region],HDD!F$8)</f>
        <v>106.14296935783257</v>
      </c>
      <c r="G518" s="13">
        <f>SUMIFS(heating_cooling_degree_days!$F:$F,heating_cooling_degree_days!$A:$A,HDD!$B518,heating_cooling_degree_days!$C:$C,G$4)</f>
        <v>68.8</v>
      </c>
      <c r="H518" s="13">
        <f>SUMIFS(heating_cooling_degree_days!$F:$F,heating_cooling_degree_days!$A:$A,HDD!$B518,heating_cooling_degree_days!$C:$C,H$4)</f>
        <v>80.2</v>
      </c>
      <c r="I518" s="25">
        <f>SUMIFS(Table_heating_cooling_pronvicial_averages[Average_HDD],Table_heating_cooling_pronvicial_averages[Date],HDD!$B518,Table_heating_cooling_pronvicial_averages[Region],HDD!I$8)</f>
        <v>75.220826429111156</v>
      </c>
      <c r="J518" s="13">
        <f>SUMIFS(heating_cooling_degree_days!$F:$F,heating_cooling_degree_days!$A:$A,HDD!$B518,heating_cooling_degree_days!$C:$C,J$4)</f>
        <v>62.2</v>
      </c>
      <c r="K518" s="13">
        <f>SUMIFS(heating_cooling_degree_days!$F:$F,heating_cooling_degree_days!$A:$A,HDD!$B518,heating_cooling_degree_days!$C:$C,K$4)</f>
        <v>30.9</v>
      </c>
      <c r="L518" s="13">
        <f>SUMIFS(heating_cooling_degree_days!$F:$F,heating_cooling_degree_days!$A:$A,HDD!$B518,heating_cooling_degree_days!$C:$C,L$4)</f>
        <v>17.7</v>
      </c>
      <c r="M518" s="25">
        <f>SUMIFS(Table_heating_cooling_pronvicial_averages[Average_HDD],Table_heating_cooling_pronvicial_averages[Date],HDD!$B518,Table_heating_cooling_pronvicial_averages[Region],HDD!M$8)</f>
        <v>19.747114088643279</v>
      </c>
      <c r="N518" s="13">
        <f>SUMIFS(heating_cooling_degree_days!$F:$F,heating_cooling_degree_days!$A:$A,HDD!$B518,heating_cooling_degree_days!$C:$C,N$4)</f>
        <v>19.399999999999999</v>
      </c>
      <c r="O518" s="13">
        <f>SUMIFS(heating_cooling_degree_days!$F:$F,heating_cooling_degree_days!$A:$A,HDD!$B518,heating_cooling_degree_days!$C:$C,O$4)</f>
        <v>110</v>
      </c>
      <c r="P518" s="13">
        <f>SUMIFS(heating_cooling_degree_days!$F:$F,heating_cooling_degree_days!$A:$A,HDD!$B518,heating_cooling_degree_days!$C:$C,P$4)</f>
        <v>73.099999999999994</v>
      </c>
      <c r="Q518" s="13">
        <f>SUMIFS(heating_cooling_degree_days!$F:$F,heating_cooling_degree_days!$A:$A,HDD!$B518,heating_cooling_degree_days!$C:$C,Q$4)</f>
        <v>91.9</v>
      </c>
      <c r="R518" s="13">
        <f>SUMIFS(heating_cooling_degree_days!$F:$F,heating_cooling_degree_days!$A:$A,HDD!$B518,heating_cooling_degree_days!$C:$C,R$4)</f>
        <v>147.4</v>
      </c>
      <c r="S518" s="40">
        <f>VLOOKUP(HDD!$B518,Table_heating_cooling_national_average[],3,FALSE)</f>
        <v>45.818805541327585</v>
      </c>
    </row>
    <row r="519" spans="1:19" x14ac:dyDescent="0.2">
      <c r="A519" s="4">
        <f t="shared" si="20"/>
        <v>2022</v>
      </c>
      <c r="B519" s="16">
        <v>44743</v>
      </c>
      <c r="C519" s="13">
        <f>SUMIFS(heating_cooling_degree_days!$F:$F,heating_cooling_degree_days!$A:$A,HDD!$B519,heating_cooling_degree_days!$C:$C,C$4)</f>
        <v>14.5</v>
      </c>
      <c r="D519" s="13">
        <f>SUMIFS(heating_cooling_degree_days!$F:$F,heating_cooling_degree_days!$A:$A,HDD!$B519,heating_cooling_degree_days!$C:$C,D$4)</f>
        <v>46.5</v>
      </c>
      <c r="E519" s="13">
        <f>SUMIFS(heating_cooling_degree_days!$F:$F,heating_cooling_degree_days!$A:$A,HDD!$B519,heating_cooling_degree_days!$C:$C,E$4)</f>
        <v>26.5</v>
      </c>
      <c r="F519" s="25">
        <f>SUMIFS(Table_heating_cooling_pronvicial_averages[Average_HDD],Table_heating_cooling_pronvicial_averages[Date],HDD!$B519,Table_heating_cooling_pronvicial_averages[Region],HDD!F$8)</f>
        <v>36.21877431330249</v>
      </c>
      <c r="G519" s="13">
        <f>SUMIFS(heating_cooling_degree_days!$F:$F,heating_cooling_degree_days!$A:$A,HDD!$B519,heating_cooling_degree_days!$C:$C,G$4)</f>
        <v>19.7</v>
      </c>
      <c r="H519" s="13">
        <f>SUMIFS(heating_cooling_degree_days!$F:$F,heating_cooling_degree_days!$A:$A,HDD!$B519,heating_cooling_degree_days!$C:$C,H$4)</f>
        <v>24.4</v>
      </c>
      <c r="I519" s="25">
        <f>SUMIFS(Table_heating_cooling_pronvicial_averages[Average_HDD],Table_heating_cooling_pronvicial_averages[Date],HDD!$B519,Table_heating_cooling_pronvicial_averages[Region],HDD!I$8)</f>
        <v>22.347182826037056</v>
      </c>
      <c r="J519" s="13">
        <f>SUMIFS(heating_cooling_degree_days!$F:$F,heating_cooling_degree_days!$A:$A,HDD!$B519,heating_cooling_degree_days!$C:$C,J$4)</f>
        <v>10.5</v>
      </c>
      <c r="K519" s="13">
        <f>SUMIFS(heating_cooling_degree_days!$F:$F,heating_cooling_degree_days!$A:$A,HDD!$B519,heating_cooling_degree_days!$C:$C,K$4)</f>
        <v>0.5</v>
      </c>
      <c r="L519" s="13">
        <f>SUMIFS(heating_cooling_degree_days!$F:$F,heating_cooling_degree_days!$A:$A,HDD!$B519,heating_cooling_degree_days!$C:$C,L$4)</f>
        <v>0</v>
      </c>
      <c r="M519" s="25">
        <f>SUMIFS(Table_heating_cooling_pronvicial_averages[Average_HDD],Table_heating_cooling_pronvicial_averages[Date],HDD!$B519,Table_heating_cooling_pronvicial_averages[Region],HDD!M$8)</f>
        <v>7.7542200327396935E-2</v>
      </c>
      <c r="N519" s="13">
        <f>SUMIFS(heating_cooling_degree_days!$F:$F,heating_cooling_degree_days!$A:$A,HDD!$B519,heating_cooling_degree_days!$C:$C,N$4)</f>
        <v>1</v>
      </c>
      <c r="O519" s="13">
        <f>SUMIFS(heating_cooling_degree_days!$F:$F,heating_cooling_degree_days!$A:$A,HDD!$B519,heating_cooling_degree_days!$C:$C,O$4)</f>
        <v>30.3</v>
      </c>
      <c r="P519" s="13">
        <f>SUMIFS(heating_cooling_degree_days!$F:$F,heating_cooling_degree_days!$A:$A,HDD!$B519,heating_cooling_degree_days!$C:$C,P$4)</f>
        <v>7.5</v>
      </c>
      <c r="Q519" s="13">
        <f>SUMIFS(heating_cooling_degree_days!$F:$F,heating_cooling_degree_days!$A:$A,HDD!$B519,heating_cooling_degree_days!$C:$C,Q$4)</f>
        <v>9.4</v>
      </c>
      <c r="R519" s="13">
        <f>SUMIFS(heating_cooling_degree_days!$F:$F,heating_cooling_degree_days!$A:$A,HDD!$B519,heating_cooling_degree_days!$C:$C,R$4)</f>
        <v>25.4</v>
      </c>
      <c r="S519" s="40">
        <f>VLOOKUP(HDD!$B519,Table_heating_cooling_national_average[],3,FALSE)</f>
        <v>8.743537174748413</v>
      </c>
    </row>
    <row r="520" spans="1:19" x14ac:dyDescent="0.2">
      <c r="A520" s="4">
        <f t="shared" si="20"/>
        <v>2022</v>
      </c>
      <c r="B520" s="16">
        <v>44774</v>
      </c>
      <c r="C520" s="13">
        <f>SUMIFS(heating_cooling_degree_days!$F:$F,heating_cooling_degree_days!$A:$A,HDD!$B520,heating_cooling_degree_days!$C:$C,C$4)</f>
        <v>1.5</v>
      </c>
      <c r="D520" s="13">
        <f>SUMIFS(heating_cooling_degree_days!$F:$F,heating_cooling_degree_days!$A:$A,HDD!$B520,heating_cooling_degree_days!$C:$C,D$4)</f>
        <v>36.5</v>
      </c>
      <c r="E520" s="13">
        <f>SUMIFS(heating_cooling_degree_days!$F:$F,heating_cooling_degree_days!$A:$A,HDD!$B520,heating_cooling_degree_days!$C:$C,E$4)</f>
        <v>13.2</v>
      </c>
      <c r="F520" s="25">
        <f>SUMIFS(Table_heating_cooling_pronvicial_averages[Average_HDD],Table_heating_cooling_pronvicial_averages[Date],HDD!$B520,Table_heating_cooling_pronvicial_averages[Region],HDD!F$8)</f>
        <v>24.522372074997399</v>
      </c>
      <c r="G520" s="13">
        <f>SUMIFS(heating_cooling_degree_days!$F:$F,heating_cooling_degree_days!$A:$A,HDD!$B520,heating_cooling_degree_days!$C:$C,G$4)</f>
        <v>12.6</v>
      </c>
      <c r="H520" s="13">
        <f>SUMIFS(heating_cooling_degree_days!$F:$F,heating_cooling_degree_days!$A:$A,HDD!$B520,heating_cooling_degree_days!$C:$C,H$4)</f>
        <v>21.1</v>
      </c>
      <c r="I520" s="25">
        <f>SUMIFS(Table_heating_cooling_pronvicial_averages[Average_HDD],Table_heating_cooling_pronvicial_averages[Date],HDD!$B520,Table_heating_cooling_pronvicial_averages[Region],HDD!I$8)</f>
        <v>17.387458302407445</v>
      </c>
      <c r="J520" s="13">
        <f>SUMIFS(heating_cooling_degree_days!$F:$F,heating_cooling_degree_days!$A:$A,HDD!$B520,heating_cooling_degree_days!$C:$C,J$4)</f>
        <v>19.2</v>
      </c>
      <c r="K520" s="13">
        <f>SUMIFS(heating_cooling_degree_days!$F:$F,heating_cooling_degree_days!$A:$A,HDD!$B520,heating_cooling_degree_days!$C:$C,K$4)</f>
        <v>5</v>
      </c>
      <c r="L520" s="13">
        <f>SUMIFS(heating_cooling_degree_days!$F:$F,heating_cooling_degree_days!$A:$A,HDD!$B520,heating_cooling_degree_days!$C:$C,L$4)</f>
        <v>0</v>
      </c>
      <c r="M520" s="25">
        <f>SUMIFS(Table_heating_cooling_pronvicial_averages[Average_HDD],Table_heating_cooling_pronvicial_averages[Date],HDD!$B520,Table_heating_cooling_pronvicial_averages[Region],HDD!M$8)</f>
        <v>0.77542200327396937</v>
      </c>
      <c r="N520" s="13">
        <f>SUMIFS(heating_cooling_degree_days!$F:$F,heating_cooling_degree_days!$A:$A,HDD!$B520,heating_cooling_degree_days!$C:$C,N$4)</f>
        <v>3.8</v>
      </c>
      <c r="O520" s="13">
        <f>SUMIFS(heating_cooling_degree_days!$F:$F,heating_cooling_degree_days!$A:$A,HDD!$B520,heating_cooling_degree_days!$C:$C,O$4)</f>
        <v>11</v>
      </c>
      <c r="P520" s="13">
        <f>SUMIFS(heating_cooling_degree_days!$F:$F,heating_cooling_degree_days!$A:$A,HDD!$B520,heating_cooling_degree_days!$C:$C,P$4)</f>
        <v>0.4</v>
      </c>
      <c r="Q520" s="13">
        <f>SUMIFS(heating_cooling_degree_days!$F:$F,heating_cooling_degree_days!$A:$A,HDD!$B520,heating_cooling_degree_days!$C:$C,Q$4)</f>
        <v>6.9</v>
      </c>
      <c r="R520" s="13">
        <f>SUMIFS(heating_cooling_degree_days!$F:$F,heating_cooling_degree_days!$A:$A,HDD!$B520,heating_cooling_degree_days!$C:$C,R$4)</f>
        <v>22.6</v>
      </c>
      <c r="S520" s="40">
        <f>VLOOKUP(HDD!$B520,Table_heating_cooling_national_average[],3,FALSE)</f>
        <v>6.0148290496326497</v>
      </c>
    </row>
    <row r="521" spans="1:19" x14ac:dyDescent="0.2">
      <c r="A521" s="4">
        <f t="shared" si="20"/>
        <v>2022</v>
      </c>
      <c r="B521" s="16">
        <v>44805</v>
      </c>
      <c r="C521" s="13">
        <f>SUMIFS(heating_cooling_degree_days!$F:$F,heating_cooling_degree_days!$A:$A,HDD!$B521,heating_cooling_degree_days!$C:$C,C$4)</f>
        <v>59.8</v>
      </c>
      <c r="D521" s="13">
        <f>SUMIFS(heating_cooling_degree_days!$F:$F,heating_cooling_degree_days!$A:$A,HDD!$B521,heating_cooling_degree_days!$C:$C,D$4)</f>
        <v>168.2</v>
      </c>
      <c r="E521" s="13">
        <f>SUMIFS(heating_cooling_degree_days!$F:$F,heating_cooling_degree_days!$A:$A,HDD!$B521,heating_cooling_degree_days!$C:$C,E$4)</f>
        <v>104.3</v>
      </c>
      <c r="F521" s="25">
        <f>SUMIFS(Table_heating_cooling_pronvicial_averages[Average_HDD],Table_heating_cooling_pronvicial_averages[Date],HDD!$B521,Table_heating_cooling_pronvicial_averages[Region],HDD!F$8)</f>
        <v>135.35148393100147</v>
      </c>
      <c r="G521" s="13">
        <f>SUMIFS(heating_cooling_degree_days!$F:$F,heating_cooling_degree_days!$A:$A,HDD!$B521,heating_cooling_degree_days!$C:$C,G$4)</f>
        <v>122.3</v>
      </c>
      <c r="H521" s="13">
        <f>SUMIFS(heating_cooling_degree_days!$F:$F,heating_cooling_degree_days!$A:$A,HDD!$B521,heating_cooling_degree_days!$C:$C,H$4)</f>
        <v>118.6</v>
      </c>
      <c r="I521" s="25">
        <f>SUMIFS(Table_heating_cooling_pronvicial_averages[Average_HDD],Table_heating_cooling_pronvicial_averages[Date],HDD!$B521,Table_heating_cooling_pronvicial_averages[Region],HDD!I$8)</f>
        <v>120.21604756248146</v>
      </c>
      <c r="J521" s="13">
        <f>SUMIFS(heating_cooling_degree_days!$F:$F,heating_cooling_degree_days!$A:$A,HDD!$B521,heating_cooling_degree_days!$C:$C,J$4)</f>
        <v>120.6</v>
      </c>
      <c r="K521" s="13">
        <f>SUMIFS(heating_cooling_degree_days!$F:$F,heating_cooling_degree_days!$A:$A,HDD!$B521,heating_cooling_degree_days!$C:$C,K$4)</f>
        <v>107.1</v>
      </c>
      <c r="L521" s="13">
        <f>SUMIFS(heating_cooling_degree_days!$F:$F,heating_cooling_degree_days!$A:$A,HDD!$B521,heating_cooling_degree_days!$C:$C,L$4)</f>
        <v>52.3</v>
      </c>
      <c r="M521" s="25">
        <f>SUMIFS(Table_heating_cooling_pronvicial_averages[Average_HDD],Table_heating_cooling_pronvicial_averages[Date],HDD!$B521,Table_heating_cooling_pronvicial_averages[Region],HDD!M$8)</f>
        <v>60.798625155882696</v>
      </c>
      <c r="N521" s="13">
        <f>SUMIFS(heating_cooling_degree_days!$F:$F,heating_cooling_degree_days!$A:$A,HDD!$B521,heating_cooling_degree_days!$C:$C,N$4)</f>
        <v>82.5</v>
      </c>
      <c r="O521" s="13">
        <f>SUMIFS(heating_cooling_degree_days!$F:$F,heating_cooling_degree_days!$A:$A,HDD!$B521,heating_cooling_degree_days!$C:$C,O$4)</f>
        <v>112.2</v>
      </c>
      <c r="P521" s="13">
        <f>SUMIFS(heating_cooling_degree_days!$F:$F,heating_cooling_degree_days!$A:$A,HDD!$B521,heating_cooling_degree_days!$C:$C,P$4)</f>
        <v>77.099999999999994</v>
      </c>
      <c r="Q521" s="13">
        <f>SUMIFS(heating_cooling_degree_days!$F:$F,heating_cooling_degree_days!$A:$A,HDD!$B521,heating_cooling_degree_days!$C:$C,Q$4)</f>
        <v>101.4</v>
      </c>
      <c r="R521" s="13">
        <f>SUMIFS(heating_cooling_degree_days!$F:$F,heating_cooling_degree_days!$A:$A,HDD!$B521,heating_cooling_degree_days!$C:$C,R$4)</f>
        <v>113.5</v>
      </c>
      <c r="S521" s="40">
        <f>VLOOKUP(HDD!$B521,Table_heating_cooling_national_average[],3,FALSE)</f>
        <v>80.552414912080962</v>
      </c>
    </row>
    <row r="522" spans="1:19" x14ac:dyDescent="0.2">
      <c r="A522" s="4">
        <f t="shared" si="20"/>
        <v>2022</v>
      </c>
      <c r="B522" s="16">
        <v>44835</v>
      </c>
      <c r="C522" s="13">
        <f>SUMIFS(heating_cooling_degree_days!$F:$F,heating_cooling_degree_days!$A:$A,HDD!$B522,heating_cooling_degree_days!$C:$C,C$4)</f>
        <v>178.6</v>
      </c>
      <c r="D522" s="13">
        <f>SUMIFS(heating_cooling_degree_days!$F:$F,heating_cooling_degree_days!$A:$A,HDD!$B522,heating_cooling_degree_days!$C:$C,D$4)</f>
        <v>332.7</v>
      </c>
      <c r="E522" s="13">
        <f>SUMIFS(heating_cooling_degree_days!$F:$F,heating_cooling_degree_days!$A:$A,HDD!$B522,heating_cooling_degree_days!$C:$C,E$4)</f>
        <v>274.8</v>
      </c>
      <c r="F522" s="25">
        <f>SUMIFS(Table_heating_cooling_pronvicial_averages[Average_HDD],Table_heating_cooling_pronvicial_averages[Date],HDD!$B522,Table_heating_cooling_pronvicial_averages[Region],HDD!F$8)</f>
        <v>302.93585163701073</v>
      </c>
      <c r="G522" s="13">
        <f>SUMIFS(heating_cooling_degree_days!$F:$F,heating_cooling_degree_days!$A:$A,HDD!$B522,heating_cooling_degree_days!$C:$C,G$4)</f>
        <v>376.8</v>
      </c>
      <c r="H522" s="13">
        <f>SUMIFS(heating_cooling_degree_days!$F:$F,heating_cooling_degree_days!$A:$A,HDD!$B522,heating_cooling_degree_days!$C:$C,H$4)</f>
        <v>339</v>
      </c>
      <c r="I522" s="25">
        <f>SUMIFS(Table_heating_cooling_pronvicial_averages[Average_HDD],Table_heating_cooling_pronvicial_averages[Date],HDD!$B522,Table_heating_cooling_pronvicial_averages[Region],HDD!I$8)</f>
        <v>355.50989131399979</v>
      </c>
      <c r="J522" s="13">
        <f>SUMIFS(heating_cooling_degree_days!$F:$F,heating_cooling_degree_days!$A:$A,HDD!$B522,heating_cooling_degree_days!$C:$C,J$4)</f>
        <v>359.4</v>
      </c>
      <c r="K522" s="13">
        <f>SUMIFS(heating_cooling_degree_days!$F:$F,heating_cooling_degree_days!$A:$A,HDD!$B522,heating_cooling_degree_days!$C:$C,K$4)</f>
        <v>278.8</v>
      </c>
      <c r="L522" s="13">
        <f>SUMIFS(heating_cooling_degree_days!$F:$F,heating_cooling_degree_days!$A:$A,HDD!$B522,heating_cooling_degree_days!$C:$C,L$4)</f>
        <v>236.7</v>
      </c>
      <c r="M522" s="25">
        <f>SUMIFS(Table_heating_cooling_pronvicial_averages[Average_HDD],Table_heating_cooling_pronvicial_averages[Date],HDD!$B522,Table_heating_cooling_pronvicial_averages[Region],HDD!M$8)</f>
        <v>243.22905326756683</v>
      </c>
      <c r="N522" s="13">
        <f>SUMIFS(heating_cooling_degree_days!$F:$F,heating_cooling_degree_days!$A:$A,HDD!$B522,heating_cooling_degree_days!$C:$C,N$4)</f>
        <v>235.1</v>
      </c>
      <c r="O522" s="13">
        <f>SUMIFS(heating_cooling_degree_days!$F:$F,heating_cooling_degree_days!$A:$A,HDD!$B522,heating_cooling_degree_days!$C:$C,O$4)</f>
        <v>235.8</v>
      </c>
      <c r="P522" s="13">
        <f>SUMIFS(heating_cooling_degree_days!$F:$F,heating_cooling_degree_days!$A:$A,HDD!$B522,heating_cooling_degree_days!$C:$C,P$4)</f>
        <v>191.2</v>
      </c>
      <c r="Q522" s="13">
        <f>SUMIFS(heating_cooling_degree_days!$F:$F,heating_cooling_degree_days!$A:$A,HDD!$B522,heating_cooling_degree_days!$C:$C,Q$4)</f>
        <v>177.2</v>
      </c>
      <c r="R522" s="13">
        <f>SUMIFS(heating_cooling_degree_days!$F:$F,heating_cooling_degree_days!$A:$A,HDD!$B522,heating_cooling_degree_days!$C:$C,R$4)</f>
        <v>227.6</v>
      </c>
      <c r="S522" s="40">
        <f>VLOOKUP(HDD!$B522,Table_heating_cooling_national_average[],3,FALSE)</f>
        <v>245.04654505663984</v>
      </c>
    </row>
    <row r="523" spans="1:19" x14ac:dyDescent="0.2">
      <c r="A523" s="4">
        <f t="shared" si="20"/>
        <v>2022</v>
      </c>
      <c r="B523" s="16">
        <v>44866</v>
      </c>
      <c r="C523" s="13">
        <f>SUMIFS(heating_cooling_degree_days!$F:$F,heating_cooling_degree_days!$A:$A,HDD!$B523,heating_cooling_degree_days!$C:$C,C$4)</f>
        <v>422</v>
      </c>
      <c r="D523" s="13">
        <f>SUMIFS(heating_cooling_degree_days!$F:$F,heating_cooling_degree_days!$A:$A,HDD!$B523,heating_cooling_degree_days!$C:$C,D$4)</f>
        <v>790.6</v>
      </c>
      <c r="E523" s="13">
        <f>SUMIFS(heating_cooling_degree_days!$F:$F,heating_cooling_degree_days!$A:$A,HDD!$B523,heating_cooling_degree_days!$C:$C,E$4)</f>
        <v>709.6</v>
      </c>
      <c r="F523" s="25">
        <f>SUMIFS(Table_heating_cooling_pronvicial_averages[Average_HDD],Table_heating_cooling_pronvicial_averages[Date],HDD!$B523,Table_heating_cooling_pronvicial_averages[Region],HDD!F$8)</f>
        <v>748.96103596887508</v>
      </c>
      <c r="G523" s="13">
        <f>SUMIFS(heating_cooling_degree_days!$F:$F,heating_cooling_degree_days!$A:$A,HDD!$B523,heating_cooling_degree_days!$C:$C,G$4)</f>
        <v>517.5</v>
      </c>
      <c r="H523" s="13">
        <f>SUMIFS(heating_cooling_degree_days!$F:$F,heating_cooling_degree_days!$A:$A,HDD!$B523,heating_cooling_degree_days!$C:$C,H$4)</f>
        <v>803.5</v>
      </c>
      <c r="I523" s="25">
        <f>SUMIFS(Table_heating_cooling_pronvicial_averages[Average_HDD],Table_heating_cooling_pronvicial_averages[Date],HDD!$B523,Table_heating_cooling_pronvicial_averages[Region],HDD!I$8)</f>
        <v>678.58389111629754</v>
      </c>
      <c r="J523" s="13">
        <f>SUMIFS(heating_cooling_degree_days!$F:$F,heating_cooling_degree_days!$A:$A,HDD!$B523,heating_cooling_degree_days!$C:$C,J$4)</f>
        <v>675.8</v>
      </c>
      <c r="K523" s="13">
        <f>SUMIFS(heating_cooling_degree_days!$F:$F,heating_cooling_degree_days!$A:$A,HDD!$B523,heating_cooling_degree_days!$C:$C,K$4)</f>
        <v>426.7</v>
      </c>
      <c r="L523" s="13">
        <f>SUMIFS(heating_cooling_degree_days!$F:$F,heating_cooling_degree_days!$A:$A,HDD!$B523,heating_cooling_degree_days!$C:$C,L$4)</f>
        <v>380.1</v>
      </c>
      <c r="M523" s="25">
        <f>SUMIFS(Table_heating_cooling_pronvicial_averages[Average_HDD],Table_heating_cooling_pronvicial_averages[Date],HDD!$B523,Table_heating_cooling_pronvicial_averages[Region],HDD!M$8)</f>
        <v>387.32693307051346</v>
      </c>
      <c r="N523" s="13">
        <f>SUMIFS(heating_cooling_degree_days!$F:$F,heating_cooling_degree_days!$A:$A,HDD!$B523,heating_cooling_degree_days!$C:$C,N$4)</f>
        <v>409.4</v>
      </c>
      <c r="O523" s="13">
        <f>SUMIFS(heating_cooling_degree_days!$F:$F,heating_cooling_degree_days!$A:$A,HDD!$B523,heating_cooling_degree_days!$C:$C,O$4)</f>
        <v>425.3</v>
      </c>
      <c r="P523" s="13">
        <f>SUMIFS(heating_cooling_degree_days!$F:$F,heating_cooling_degree_days!$A:$A,HDD!$B523,heating_cooling_degree_days!$C:$C,P$4)</f>
        <v>377.6</v>
      </c>
      <c r="Q523" s="13">
        <f>SUMIFS(heating_cooling_degree_days!$F:$F,heating_cooling_degree_days!$A:$A,HDD!$B523,heating_cooling_degree_days!$C:$C,Q$4)</f>
        <v>369.7</v>
      </c>
      <c r="R523" s="13">
        <f>SUMIFS(heating_cooling_degree_days!$F:$F,heating_cooling_degree_days!$A:$A,HDD!$B523,heating_cooling_degree_days!$C:$C,R$4)</f>
        <v>446.9</v>
      </c>
      <c r="S523" s="40">
        <f>VLOOKUP(HDD!$B523,Table_heating_cooling_national_average[],3,FALSE)</f>
        <v>459.70219762389252</v>
      </c>
    </row>
    <row r="524" spans="1:19" x14ac:dyDescent="0.2">
      <c r="A524" s="4">
        <f t="shared" si="20"/>
        <v>2022</v>
      </c>
      <c r="B524" s="16">
        <v>44896</v>
      </c>
      <c r="C524" s="13">
        <f>SUMIFS(heating_cooling_degree_days!$F:$F,heating_cooling_degree_days!$A:$A,HDD!$B524,heating_cooling_degree_days!$C:$C,C$4)</f>
        <v>514.4</v>
      </c>
      <c r="D524" s="13">
        <f>SUMIFS(heating_cooling_degree_days!$F:$F,heating_cooling_degree_days!$A:$A,HDD!$B524,heating_cooling_degree_days!$C:$C,D$4)</f>
        <v>1109.4000000000001</v>
      </c>
      <c r="E524" s="13">
        <f>SUMIFS(heating_cooling_degree_days!$F:$F,heating_cooling_degree_days!$A:$A,HDD!$B524,heating_cooling_degree_days!$C:$C,E$4)</f>
        <v>922.1</v>
      </c>
      <c r="F524" s="25">
        <f>SUMIFS(Table_heating_cooling_pronvicial_averages[Average_HDD],Table_heating_cooling_pronvicial_averages[Date],HDD!$B524,Table_heating_cooling_pronvicial_averages[Region],HDD!F$8)</f>
        <v>1013.1163214440778</v>
      </c>
      <c r="G524" s="13">
        <f>SUMIFS(heating_cooling_degree_days!$F:$F,heating_cooling_degree_days!$A:$A,HDD!$B524,heating_cooling_degree_days!$C:$C,G$4)</f>
        <v>1087.8</v>
      </c>
      <c r="H524" s="13">
        <f>SUMIFS(heating_cooling_degree_days!$F:$F,heating_cooling_degree_days!$A:$A,HDD!$B524,heating_cooling_degree_days!$C:$C,H$4)</f>
        <v>1139.5999999999999</v>
      </c>
      <c r="I524" s="25">
        <f>SUMIFS(Table_heating_cooling_pronvicial_averages[Average_HDD],Table_heating_cooling_pronvicial_averages[Date],HDD!$B524,Table_heating_cooling_pronvicial_averages[Region],HDD!I$8)</f>
        <v>1116.9753341252595</v>
      </c>
      <c r="J524" s="13">
        <f>SUMIFS(heating_cooling_degree_days!$F:$F,heating_cooling_degree_days!$A:$A,HDD!$B524,heating_cooling_degree_days!$C:$C,J$4)</f>
        <v>985.1</v>
      </c>
      <c r="K524" s="13">
        <f>SUMIFS(heating_cooling_degree_days!$F:$F,heating_cooling_degree_days!$A:$A,HDD!$B524,heating_cooling_degree_days!$C:$C,K$4)</f>
        <v>650.20000000000005</v>
      </c>
      <c r="L524" s="13">
        <f>SUMIFS(heating_cooling_degree_days!$F:$F,heating_cooling_degree_days!$A:$A,HDD!$B524,heating_cooling_degree_days!$C:$C,L$4)</f>
        <v>575.29999999999995</v>
      </c>
      <c r="M524" s="25">
        <f>SUMIFS(Table_heating_cooling_pronvicial_averages[Average_HDD],Table_heating_cooling_pronvicial_averages[Date],HDD!$B524,Table_heating_cooling_pronvicial_averages[Region],HDD!M$8)</f>
        <v>586.91582160904409</v>
      </c>
      <c r="N524" s="13">
        <f>SUMIFS(heating_cooling_degree_days!$F:$F,heating_cooling_degree_days!$A:$A,HDD!$B524,heating_cooling_degree_days!$C:$C,N$4)</f>
        <v>598.6</v>
      </c>
      <c r="O524" s="13">
        <f>SUMIFS(heating_cooling_degree_days!$F:$F,heating_cooling_degree_days!$A:$A,HDD!$B524,heating_cooling_degree_days!$C:$C,O$4)</f>
        <v>565</v>
      </c>
      <c r="P524" s="13">
        <f>SUMIFS(heating_cooling_degree_days!$F:$F,heating_cooling_degree_days!$A:$A,HDD!$B524,heating_cooling_degree_days!$C:$C,P$4)</f>
        <v>536.70000000000005</v>
      </c>
      <c r="Q524" s="13">
        <f>SUMIFS(heating_cooling_degree_days!$F:$F,heating_cooling_degree_days!$A:$A,HDD!$B524,heating_cooling_degree_days!$C:$C,Q$4)</f>
        <v>513.5</v>
      </c>
      <c r="R524" s="13">
        <f>SUMIFS(heating_cooling_degree_days!$F:$F,heating_cooling_degree_days!$A:$A,HDD!$B524,heating_cooling_degree_days!$C:$C,R$4)</f>
        <v>519.1</v>
      </c>
      <c r="S524" s="40">
        <f>VLOOKUP(HDD!$B524,Table_heating_cooling_national_average[],3,FALSE)</f>
        <v>656.62650945094992</v>
      </c>
    </row>
    <row r="525" spans="1:19" x14ac:dyDescent="0.2">
      <c r="A525" s="4">
        <f t="shared" si="20"/>
        <v>2023</v>
      </c>
      <c r="B525" s="16">
        <v>44927</v>
      </c>
      <c r="C525" s="13">
        <f>SUMIFS(heating_cooling_degree_days!$F:$F,heating_cooling_degree_days!$A:$A,HDD!$B525,heating_cooling_degree_days!$C:$C,C$4)</f>
        <v>391</v>
      </c>
      <c r="D525" s="13">
        <f>SUMIFS(heating_cooling_degree_days!$F:$F,heating_cooling_degree_days!$A:$A,HDD!$B525,heating_cooling_degree_days!$C:$C,D$4)</f>
        <v>837.5</v>
      </c>
      <c r="E525" s="13">
        <f>SUMIFS(heating_cooling_degree_days!$F:$F,heating_cooling_degree_days!$A:$A,HDD!$B525,heating_cooling_degree_days!$C:$C,E$4)</f>
        <v>654.6</v>
      </c>
      <c r="F525" s="25">
        <f>SUMIFS(Table_heating_cooling_pronvicial_averages[Average_HDD],Table_heating_cooling_pronvicial_averages[Date],HDD!$B525,Table_heating_cooling_pronvicial_averages[Region],HDD!F$8)</f>
        <v>742.67822842548435</v>
      </c>
      <c r="G525" s="13">
        <f>SUMIFS(heating_cooling_degree_days!$F:$F,heating_cooling_degree_days!$A:$A,HDD!$B525,heating_cooling_degree_days!$C:$C,G$4)</f>
        <v>940.3</v>
      </c>
      <c r="H525" s="13">
        <f>SUMIFS(heating_cooling_degree_days!$F:$F,heating_cooling_degree_days!$A:$A,HDD!$B525,heating_cooling_degree_days!$C:$C,H$4)</f>
        <v>946.4</v>
      </c>
      <c r="I525" s="25">
        <f>SUMIFS(Table_heating_cooling_pronvicial_averages[Average_HDD],Table_heating_cooling_pronvicial_averages[Date],HDD!$B525,Table_heating_cooling_pronvicial_averages[Region],HDD!I$8)</f>
        <v>943.74522038521184</v>
      </c>
      <c r="J525" s="13">
        <f>SUMIFS(heating_cooling_degree_days!$F:$F,heating_cooling_degree_days!$A:$A,HDD!$B525,heating_cooling_degree_days!$C:$C,J$4)</f>
        <v>989</v>
      </c>
      <c r="K525" s="13">
        <f>SUMIFS(heating_cooling_degree_days!$F:$F,heating_cooling_degree_days!$A:$A,HDD!$B525,heating_cooling_degree_days!$C:$C,K$4)</f>
        <v>716.3</v>
      </c>
      <c r="L525" s="13">
        <f>SUMIFS(heating_cooling_degree_days!$F:$F,heating_cooling_degree_days!$A:$A,HDD!$B525,heating_cooling_degree_days!$C:$C,L$4)</f>
        <v>585.1</v>
      </c>
      <c r="M525" s="25">
        <f>SUMIFS(Table_heating_cooling_pronvicial_averages[Average_HDD],Table_heating_cooling_pronvicial_averages[Date],HDD!$B525,Table_heating_cooling_pronvicial_averages[Region],HDD!M$8)</f>
        <v>605.31763326744897</v>
      </c>
      <c r="N525" s="13">
        <f>SUMIFS(heating_cooling_degree_days!$F:$F,heating_cooling_degree_days!$A:$A,HDD!$B525,heating_cooling_degree_days!$C:$C,N$4)</f>
        <v>691.4</v>
      </c>
      <c r="O525" s="13">
        <f>SUMIFS(heating_cooling_degree_days!$F:$F,heating_cooling_degree_days!$A:$A,HDD!$B525,heating_cooling_degree_days!$C:$C,O$4)</f>
        <v>622.29999999999995</v>
      </c>
      <c r="P525" s="13">
        <f>SUMIFS(heating_cooling_degree_days!$F:$F,heating_cooling_degree_days!$A:$A,HDD!$B525,heating_cooling_degree_days!$C:$C,P$4)</f>
        <v>574.29999999999995</v>
      </c>
      <c r="Q525" s="13">
        <f>SUMIFS(heating_cooling_degree_days!$F:$F,heating_cooling_degree_days!$A:$A,HDD!$B525,heating_cooling_degree_days!$C:$C,Q$4)</f>
        <v>622.6</v>
      </c>
      <c r="R525" s="13">
        <f>SUMIFS(heating_cooling_degree_days!$F:$F,heating_cooling_degree_days!$A:$A,HDD!$B525,heating_cooling_degree_days!$C:$C,R$4)</f>
        <v>586.70000000000005</v>
      </c>
      <c r="S525" s="40">
        <f>VLOOKUP(HDD!$B525,Table_heating_cooling_national_average[],3,FALSE)</f>
        <v>634.45148505606312</v>
      </c>
    </row>
    <row r="526" spans="1:19" x14ac:dyDescent="0.2">
      <c r="A526" s="4">
        <f t="shared" si="20"/>
        <v>2023</v>
      </c>
      <c r="B526" s="16">
        <v>44958</v>
      </c>
      <c r="C526" s="13">
        <f>SUMIFS(heating_cooling_degree_days!$F:$F,heating_cooling_degree_days!$A:$A,HDD!$B526,heating_cooling_degree_days!$C:$C,C$4)</f>
        <v>387.2</v>
      </c>
      <c r="D526" s="13">
        <f>SUMIFS(heating_cooling_degree_days!$F:$F,heating_cooling_degree_days!$A:$A,HDD!$B526,heating_cooling_degree_days!$C:$C,D$4)</f>
        <v>771.6</v>
      </c>
      <c r="E526" s="13">
        <f>SUMIFS(heating_cooling_degree_days!$F:$F,heating_cooling_degree_days!$A:$A,HDD!$B526,heating_cooling_degree_days!$C:$C,E$4)</f>
        <v>645.20000000000005</v>
      </c>
      <c r="F526" s="25">
        <f>SUMIFS(Table_heating_cooling_pronvicial_averages[Average_HDD],Table_heating_cooling_pronvicial_averages[Date],HDD!$B526,Table_heating_cooling_pronvicial_averages[Region],HDD!F$8)</f>
        <v>706.06980903762292</v>
      </c>
      <c r="G526" s="13">
        <f>SUMIFS(heating_cooling_degree_days!$F:$F,heating_cooling_degree_days!$A:$A,HDD!$B526,heating_cooling_degree_days!$C:$C,G$4)</f>
        <v>851</v>
      </c>
      <c r="H526" s="13">
        <f>SUMIFS(heating_cooling_degree_days!$F:$F,heating_cooling_degree_days!$A:$A,HDD!$B526,heating_cooling_degree_days!$C:$C,H$4)</f>
        <v>863.1</v>
      </c>
      <c r="I526" s="25">
        <f>SUMIFS(Table_heating_cooling_pronvicial_averages[Average_HDD],Table_heating_cooling_pronvicial_averages[Date],HDD!$B526,Table_heating_cooling_pronvicial_averages[Region],HDD!I$8)</f>
        <v>857.83396174771553</v>
      </c>
      <c r="J526" s="13">
        <f>SUMIFS(heating_cooling_degree_days!$F:$F,heating_cooling_degree_days!$A:$A,HDD!$B526,heating_cooling_degree_days!$C:$C,J$4)</f>
        <v>896.2</v>
      </c>
      <c r="K526" s="13">
        <f>SUMIFS(heating_cooling_degree_days!$F:$F,heating_cooling_degree_days!$A:$A,HDD!$B526,heating_cooling_degree_days!$C:$C,K$4)</f>
        <v>721.4</v>
      </c>
      <c r="L526" s="13">
        <f>SUMIFS(heating_cooling_degree_days!$F:$F,heating_cooling_degree_days!$A:$A,HDD!$B526,heating_cooling_degree_days!$C:$C,L$4)</f>
        <v>543.29999999999995</v>
      </c>
      <c r="M526" s="25">
        <f>SUMIFS(Table_heating_cooling_pronvicial_averages[Average_HDD],Table_heating_cooling_pronvicial_averages[Date],HDD!$B526,Table_heating_cooling_pronvicial_averages[Region],HDD!M$8)</f>
        <v>570.74482076930371</v>
      </c>
      <c r="N526" s="13">
        <f>SUMIFS(heating_cooling_degree_days!$F:$F,heating_cooling_degree_days!$A:$A,HDD!$B526,heating_cooling_degree_days!$C:$C,N$4)</f>
        <v>690.5</v>
      </c>
      <c r="O526" s="13">
        <f>SUMIFS(heating_cooling_degree_days!$F:$F,heating_cooling_degree_days!$A:$A,HDD!$B526,heating_cooling_degree_days!$C:$C,O$4)</f>
        <v>685.9</v>
      </c>
      <c r="P526" s="13">
        <f>SUMIFS(heating_cooling_degree_days!$F:$F,heating_cooling_degree_days!$A:$A,HDD!$B526,heating_cooling_degree_days!$C:$C,P$4)</f>
        <v>665.3</v>
      </c>
      <c r="Q526" s="13">
        <f>SUMIFS(heating_cooling_degree_days!$F:$F,heating_cooling_degree_days!$A:$A,HDD!$B526,heating_cooling_degree_days!$C:$C,Q$4)</f>
        <v>713.2</v>
      </c>
      <c r="R526" s="13">
        <f>SUMIFS(heating_cooling_degree_days!$F:$F,heating_cooling_degree_days!$A:$A,HDD!$B526,heating_cooling_degree_days!$C:$C,R$4)</f>
        <v>689.7</v>
      </c>
      <c r="S526" s="40">
        <f>VLOOKUP(HDD!$B526,Table_heating_cooling_national_average[],3,FALSE)</f>
        <v>615.41471290647667</v>
      </c>
    </row>
    <row r="527" spans="1:19" x14ac:dyDescent="0.2">
      <c r="A527" s="4">
        <f t="shared" si="20"/>
        <v>2023</v>
      </c>
      <c r="B527" s="16">
        <v>44986</v>
      </c>
      <c r="C527" s="13">
        <f>SUMIFS(heating_cooling_degree_days!$F:$F,heating_cooling_degree_days!$A:$A,HDD!$B527,heating_cooling_degree_days!$C:$C,C$4)</f>
        <v>360.2</v>
      </c>
      <c r="D527" s="13">
        <f>SUMIFS(heating_cooling_degree_days!$F:$F,heating_cooling_degree_days!$A:$A,HDD!$B527,heating_cooling_degree_days!$C:$C,D$4)</f>
        <v>825.5</v>
      </c>
      <c r="E527" s="13">
        <f>SUMIFS(heating_cooling_degree_days!$F:$F,heating_cooling_degree_days!$A:$A,HDD!$B527,heating_cooling_degree_days!$C:$C,E$4)</f>
        <v>759.6</v>
      </c>
      <c r="F527" s="25">
        <f>SUMIFS(Table_heating_cooling_pronvicial_averages[Average_HDD],Table_heating_cooling_pronvicial_averages[Date],HDD!$B527,Table_heating_cooling_pronvicial_averages[Region],HDD!F$8)</f>
        <v>791.33512987008976</v>
      </c>
      <c r="G527" s="13">
        <f>SUMIFS(heating_cooling_degree_days!$F:$F,heating_cooling_degree_days!$A:$A,HDD!$B527,heating_cooling_degree_days!$C:$C,G$4)</f>
        <v>738</v>
      </c>
      <c r="H527" s="13">
        <f>SUMIFS(heating_cooling_degree_days!$F:$F,heating_cooling_degree_days!$A:$A,HDD!$B527,heating_cooling_degree_days!$C:$C,H$4)</f>
        <v>932</v>
      </c>
      <c r="I527" s="25">
        <f>SUMIFS(Table_heating_cooling_pronvicial_averages[Average_HDD],Table_heating_cooling_pronvicial_averages[Date],HDD!$B527,Table_heating_cooling_pronvicial_averages[Region],HDD!I$8)</f>
        <v>847.56930405428113</v>
      </c>
      <c r="J527" s="13">
        <f>SUMIFS(heating_cooling_degree_days!$F:$F,heating_cooling_degree_days!$A:$A,HDD!$B527,heating_cooling_degree_days!$C:$C,J$4)</f>
        <v>893.8</v>
      </c>
      <c r="K527" s="13">
        <f>SUMIFS(heating_cooling_degree_days!$F:$F,heating_cooling_degree_days!$A:$A,HDD!$B527,heating_cooling_degree_days!$C:$C,K$4)</f>
        <v>590</v>
      </c>
      <c r="L527" s="13">
        <f>SUMIFS(heating_cooling_degree_days!$F:$F,heating_cooling_degree_days!$A:$A,HDD!$B527,heating_cooling_degree_days!$C:$C,L$4)</f>
        <v>530.9</v>
      </c>
      <c r="M527" s="25">
        <f>SUMIFS(Table_heating_cooling_pronvicial_averages[Average_HDD],Table_heating_cooling_pronvicial_averages[Date],HDD!$B527,Table_heating_cooling_pronvicial_averages[Region],HDD!M$8)</f>
        <v>540.00718083922436</v>
      </c>
      <c r="N527" s="13">
        <f>SUMIFS(heating_cooling_degree_days!$F:$F,heating_cooling_degree_days!$A:$A,HDD!$B527,heating_cooling_degree_days!$C:$C,N$4)</f>
        <v>567.4</v>
      </c>
      <c r="O527" s="13">
        <f>SUMIFS(heating_cooling_degree_days!$F:$F,heating_cooling_degree_days!$A:$A,HDD!$B527,heating_cooling_degree_days!$C:$C,O$4)</f>
        <v>531.29999999999995</v>
      </c>
      <c r="P527" s="13">
        <f>SUMIFS(heating_cooling_degree_days!$F:$F,heating_cooling_degree_days!$A:$A,HDD!$B527,heating_cooling_degree_days!$C:$C,P$4)</f>
        <v>578.9</v>
      </c>
      <c r="Q527" s="13">
        <f>SUMIFS(heating_cooling_degree_days!$F:$F,heating_cooling_degree_days!$A:$A,HDD!$B527,heating_cooling_degree_days!$C:$C,Q$4)</f>
        <v>579.6</v>
      </c>
      <c r="R527" s="13">
        <f>SUMIFS(heating_cooling_degree_days!$F:$F,heating_cooling_degree_days!$A:$A,HDD!$B527,heating_cooling_degree_days!$C:$C,R$4)</f>
        <v>635.1</v>
      </c>
      <c r="S527" s="40">
        <f>VLOOKUP(HDD!$B527,Table_heating_cooling_national_average[],3,FALSE)</f>
        <v>575.24240274115346</v>
      </c>
    </row>
    <row r="528" spans="1:19" x14ac:dyDescent="0.2">
      <c r="A528" s="4">
        <f t="shared" si="20"/>
        <v>2023</v>
      </c>
      <c r="B528" s="16">
        <v>45017</v>
      </c>
      <c r="C528" s="13">
        <f>SUMIFS(heating_cooling_degree_days!$F:$F,heating_cooling_degree_days!$A:$A,HDD!$B528,heating_cooling_degree_days!$C:$C,C$4)</f>
        <v>274.60000000000002</v>
      </c>
      <c r="D528" s="13">
        <f>SUMIFS(heating_cooling_degree_days!$F:$F,heating_cooling_degree_days!$A:$A,HDD!$B528,heating_cooling_degree_days!$C:$C,D$4)</f>
        <v>404.6</v>
      </c>
      <c r="E528" s="13">
        <f>SUMIFS(heating_cooling_degree_days!$F:$F,heating_cooling_degree_days!$A:$A,HDD!$B528,heating_cooling_degree_days!$C:$C,E$4)</f>
        <v>398.5</v>
      </c>
      <c r="F528" s="25">
        <f>SUMIFS(Table_heating_cooling_pronvicial_averages[Average_HDD],Table_heating_cooling_pronvicial_averages[Date],HDD!$B528,Table_heating_cooling_pronvicial_averages[Region],HDD!F$8)</f>
        <v>401.43754616399923</v>
      </c>
      <c r="G528" s="13">
        <f>SUMIFS(heating_cooling_degree_days!$F:$F,heating_cooling_degree_days!$A:$A,HDD!$B528,heating_cooling_degree_days!$C:$C,G$4)</f>
        <v>532.70000000000005</v>
      </c>
      <c r="H528" s="13">
        <f>SUMIFS(heating_cooling_degree_days!$F:$F,heating_cooling_degree_days!$A:$A,HDD!$B528,heating_cooling_degree_days!$C:$C,H$4)</f>
        <v>496.8</v>
      </c>
      <c r="I528" s="25">
        <f>SUMIFS(Table_heating_cooling_pronvicial_averages[Average_HDD],Table_heating_cooling_pronvicial_averages[Date],HDD!$B528,Table_heating_cooling_pronvicial_averages[Region],HDD!I$8)</f>
        <v>512.42403084768716</v>
      </c>
      <c r="J528" s="13">
        <f>SUMIFS(heating_cooling_degree_days!$F:$F,heating_cooling_degree_days!$A:$A,HDD!$B528,heating_cooling_degree_days!$C:$C,J$4)</f>
        <v>506.2</v>
      </c>
      <c r="K528" s="13">
        <f>SUMIFS(heating_cooling_degree_days!$F:$F,heating_cooling_degree_days!$A:$A,HDD!$B528,heating_cooling_degree_days!$C:$C,K$4)</f>
        <v>314.8</v>
      </c>
      <c r="L528" s="13">
        <f>SUMIFS(heating_cooling_degree_days!$F:$F,heating_cooling_degree_days!$A:$A,HDD!$B528,heating_cooling_degree_days!$C:$C,L$4)</f>
        <v>275.7</v>
      </c>
      <c r="M528" s="25">
        <f>SUMIFS(Table_heating_cooling_pronvicial_averages[Average_HDD],Table_heating_cooling_pronvicial_averages[Date],HDD!$B528,Table_heating_cooling_pronvicial_averages[Region],HDD!M$8)</f>
        <v>281.72522454845466</v>
      </c>
      <c r="N528" s="13">
        <f>SUMIFS(heating_cooling_degree_days!$F:$F,heating_cooling_degree_days!$A:$A,HDD!$B528,heating_cooling_degree_days!$C:$C,N$4)</f>
        <v>302.39999999999998</v>
      </c>
      <c r="O528" s="13">
        <f>SUMIFS(heating_cooling_degree_days!$F:$F,heating_cooling_degree_days!$A:$A,HDD!$B528,heating_cooling_degree_days!$C:$C,O$4)</f>
        <v>353.8</v>
      </c>
      <c r="P528" s="13">
        <f>SUMIFS(heating_cooling_degree_days!$F:$F,heating_cooling_degree_days!$A:$A,HDD!$B528,heating_cooling_degree_days!$C:$C,P$4)</f>
        <v>372.7</v>
      </c>
      <c r="Q528" s="13">
        <f>SUMIFS(heating_cooling_degree_days!$F:$F,heating_cooling_degree_days!$A:$A,HDD!$B528,heating_cooling_degree_days!$C:$C,Q$4)</f>
        <v>392.5</v>
      </c>
      <c r="R528" s="13">
        <f>SUMIFS(heating_cooling_degree_days!$F:$F,heating_cooling_degree_days!$A:$A,HDD!$B528,heating_cooling_degree_days!$C:$C,R$4)</f>
        <v>513.4</v>
      </c>
      <c r="S528" s="40">
        <f>VLOOKUP(HDD!$B528,Table_heating_cooling_national_average[],3,FALSE)</f>
        <v>322.04646393008198</v>
      </c>
    </row>
    <row r="529" spans="1:13" x14ac:dyDescent="0.2">
      <c r="A529" s="4">
        <f t="shared" si="20"/>
        <v>2023</v>
      </c>
      <c r="B529" s="16">
        <v>45047</v>
      </c>
      <c r="F529" s="25"/>
      <c r="M529" s="25"/>
    </row>
    <row r="530" spans="1:13" x14ac:dyDescent="0.2">
      <c r="A530" s="4">
        <f t="shared" si="20"/>
        <v>2023</v>
      </c>
      <c r="B530" s="16">
        <v>45078</v>
      </c>
      <c r="F530" s="25"/>
      <c r="M530" s="25"/>
    </row>
    <row r="531" spans="1:13" x14ac:dyDescent="0.2">
      <c r="A531" s="4">
        <f t="shared" si="20"/>
        <v>2023</v>
      </c>
      <c r="B531" s="16">
        <v>45108</v>
      </c>
      <c r="F531" s="25"/>
      <c r="M531" s="25"/>
    </row>
    <row r="532" spans="1:13" x14ac:dyDescent="0.2">
      <c r="A532" s="4">
        <f t="shared" si="20"/>
        <v>2023</v>
      </c>
      <c r="B532" s="16">
        <v>45139</v>
      </c>
      <c r="F532" s="25"/>
      <c r="M532" s="25"/>
    </row>
    <row r="533" spans="1:13" x14ac:dyDescent="0.2">
      <c r="A533" s="4">
        <f t="shared" si="20"/>
        <v>2023</v>
      </c>
      <c r="B533" s="16">
        <v>45170</v>
      </c>
      <c r="F533" s="25"/>
      <c r="M533" s="25"/>
    </row>
    <row r="534" spans="1:13" x14ac:dyDescent="0.2">
      <c r="A534" s="4">
        <f t="shared" si="20"/>
        <v>2023</v>
      </c>
      <c r="B534" s="16">
        <v>45200</v>
      </c>
      <c r="F534" s="25"/>
      <c r="M534" s="25"/>
    </row>
    <row r="535" spans="1:13" x14ac:dyDescent="0.2">
      <c r="A535" s="4">
        <f t="shared" si="20"/>
        <v>2023</v>
      </c>
      <c r="B535" s="16">
        <v>45231</v>
      </c>
      <c r="F535" s="25"/>
      <c r="M535" s="25"/>
    </row>
    <row r="536" spans="1:13" x14ac:dyDescent="0.2">
      <c r="A536" s="4">
        <f t="shared" si="20"/>
        <v>2023</v>
      </c>
      <c r="B536" s="16">
        <v>45261</v>
      </c>
      <c r="F536" s="25"/>
      <c r="M536" s="25"/>
    </row>
    <row r="537" spans="1:13" x14ac:dyDescent="0.2">
      <c r="A537" s="4">
        <f t="shared" si="20"/>
        <v>2024</v>
      </c>
      <c r="B537" s="16">
        <v>45292</v>
      </c>
      <c r="F537" s="25"/>
      <c r="M537" s="25"/>
    </row>
    <row r="538" spans="1:13" x14ac:dyDescent="0.2">
      <c r="A538" s="4">
        <f t="shared" si="20"/>
        <v>2024</v>
      </c>
      <c r="B538" s="16">
        <v>45323</v>
      </c>
      <c r="F538" s="25"/>
      <c r="M538" s="25"/>
    </row>
    <row r="539" spans="1:13" x14ac:dyDescent="0.2">
      <c r="A539" s="4">
        <f t="shared" si="20"/>
        <v>2024</v>
      </c>
      <c r="B539" s="16">
        <v>45352</v>
      </c>
      <c r="F539" s="25"/>
      <c r="M539" s="25"/>
    </row>
    <row r="540" spans="1:13" x14ac:dyDescent="0.2">
      <c r="A540" s="4">
        <f t="shared" si="20"/>
        <v>2024</v>
      </c>
      <c r="B540" s="16">
        <v>45383</v>
      </c>
      <c r="F540" s="25"/>
      <c r="M540" s="25"/>
    </row>
    <row r="541" spans="1:13" x14ac:dyDescent="0.2">
      <c r="A541" s="4">
        <f t="shared" si="20"/>
        <v>2024</v>
      </c>
      <c r="B541" s="16">
        <v>45413</v>
      </c>
      <c r="F541" s="25"/>
      <c r="M541" s="25"/>
    </row>
    <row r="542" spans="1:13" x14ac:dyDescent="0.2">
      <c r="A542" s="4">
        <f t="shared" si="20"/>
        <v>2024</v>
      </c>
      <c r="B542" s="16">
        <v>45444</v>
      </c>
      <c r="F542" s="25"/>
      <c r="M542" s="25"/>
    </row>
    <row r="543" spans="1:13" x14ac:dyDescent="0.2">
      <c r="A543" s="4">
        <f t="shared" si="20"/>
        <v>2024</v>
      </c>
      <c r="B543" s="16">
        <v>45474</v>
      </c>
      <c r="F543" s="25"/>
      <c r="M543" s="25"/>
    </row>
    <row r="544" spans="1:13" x14ac:dyDescent="0.2">
      <c r="A544" s="4">
        <f t="shared" si="20"/>
        <v>2024</v>
      </c>
      <c r="B544" s="16">
        <v>45505</v>
      </c>
      <c r="F544" s="25"/>
      <c r="M544" s="25"/>
    </row>
    <row r="545" spans="1:13" x14ac:dyDescent="0.2">
      <c r="A545" s="4">
        <f t="shared" si="20"/>
        <v>2024</v>
      </c>
      <c r="B545" s="16">
        <v>45536</v>
      </c>
      <c r="F545" s="25"/>
      <c r="M545" s="25"/>
    </row>
    <row r="546" spans="1:13" x14ac:dyDescent="0.2">
      <c r="A546" s="4">
        <f t="shared" si="20"/>
        <v>2024</v>
      </c>
      <c r="B546" s="16">
        <v>45566</v>
      </c>
      <c r="F546" s="25"/>
      <c r="M546" s="25"/>
    </row>
    <row r="547" spans="1:13" x14ac:dyDescent="0.2">
      <c r="A547" s="4">
        <f t="shared" si="20"/>
        <v>2024</v>
      </c>
      <c r="B547" s="16">
        <v>45597</v>
      </c>
      <c r="F547" s="25"/>
      <c r="M547" s="25"/>
    </row>
    <row r="548" spans="1:13" x14ac:dyDescent="0.2">
      <c r="A548" s="4">
        <f t="shared" si="20"/>
        <v>2024</v>
      </c>
      <c r="B548" s="16">
        <v>45627</v>
      </c>
      <c r="F548" s="25"/>
      <c r="M548" s="25"/>
    </row>
  </sheetData>
  <hyperlinks>
    <hyperlink ref="B2" r:id="rId1" xr:uid="{00000000-0004-0000-0200-000001000000}"/>
  </hyperlinks>
  <pageMargins left="0.75" right="0.75" top="1" bottom="1" header="0.5" footer="0.5"/>
  <pageSetup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10B9-CCBE-4311-BD8B-998B3560AF82}">
  <sheetPr codeName="Sheet4"/>
  <dimension ref="A1"/>
  <sheetViews>
    <sheetView topLeftCell="A2" workbookViewId="0">
      <selection activeCell="E29" sqref="E29"/>
    </sheetView>
  </sheetViews>
  <sheetFormatPr defaultRowHeight="14.2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2766-D007-46D7-8119-46BEC4023139}">
  <sheetPr codeName="Sheet5"/>
  <dimension ref="A1:H7203"/>
  <sheetViews>
    <sheetView topLeftCell="A7120" workbookViewId="0">
      <selection activeCell="N7129" sqref="N7129"/>
    </sheetView>
  </sheetViews>
  <sheetFormatPr defaultRowHeight="14.25" x14ac:dyDescent="0.2"/>
  <cols>
    <col min="1" max="1" width="9.125" bestFit="1" customWidth="1"/>
    <col min="2" max="2" width="7" bestFit="1" customWidth="1"/>
    <col min="3" max="3" width="9.125" bestFit="1" customWidth="1"/>
    <col min="4" max="4" width="12.125" bestFit="1" customWidth="1"/>
    <col min="5" max="5" width="24" bestFit="1" customWidth="1"/>
    <col min="6" max="6" width="7" bestFit="1" customWidth="1"/>
    <col min="7" max="7" width="7" customWidth="1"/>
    <col min="8" max="8" width="12.375" bestFit="1" customWidth="1"/>
    <col min="9" max="9" width="30.125" bestFit="1" customWidth="1"/>
  </cols>
  <sheetData>
    <row r="1" spans="1:8" x14ac:dyDescent="0.2">
      <c r="A1" t="s">
        <v>64</v>
      </c>
      <c r="B1" t="s">
        <v>65</v>
      </c>
      <c r="C1" t="s">
        <v>66</v>
      </c>
      <c r="D1" t="s">
        <v>11</v>
      </c>
      <c r="E1" t="s">
        <v>67</v>
      </c>
      <c r="F1" t="s">
        <v>55</v>
      </c>
      <c r="G1" t="s">
        <v>0</v>
      </c>
      <c r="H1" t="s">
        <v>68</v>
      </c>
    </row>
    <row r="2" spans="1:8" x14ac:dyDescent="0.2">
      <c r="A2" s="61">
        <v>29221</v>
      </c>
      <c r="B2">
        <v>1980</v>
      </c>
      <c r="C2" s="62" t="s">
        <v>69</v>
      </c>
      <c r="D2" s="62" t="s">
        <v>70</v>
      </c>
      <c r="E2" s="62" t="s">
        <v>71</v>
      </c>
      <c r="F2">
        <v>543</v>
      </c>
      <c r="G2">
        <v>0</v>
      </c>
    </row>
    <row r="3" spans="1:8" x14ac:dyDescent="0.2">
      <c r="A3" s="61">
        <v>29221</v>
      </c>
      <c r="B3">
        <v>1980</v>
      </c>
      <c r="C3" s="62" t="s">
        <v>72</v>
      </c>
      <c r="D3" s="62" t="s">
        <v>73</v>
      </c>
      <c r="E3" s="62" t="s">
        <v>2</v>
      </c>
      <c r="F3">
        <v>1077.8</v>
      </c>
      <c r="G3">
        <v>0</v>
      </c>
    </row>
    <row r="4" spans="1:8" x14ac:dyDescent="0.2">
      <c r="A4" s="61">
        <v>29221</v>
      </c>
      <c r="B4">
        <v>1980</v>
      </c>
      <c r="C4" s="62" t="s">
        <v>74</v>
      </c>
      <c r="D4" s="62" t="s">
        <v>75</v>
      </c>
      <c r="E4" s="62" t="s">
        <v>2</v>
      </c>
      <c r="F4">
        <v>970.5</v>
      </c>
      <c r="G4">
        <v>0</v>
      </c>
    </row>
    <row r="5" spans="1:8" x14ac:dyDescent="0.2">
      <c r="A5" s="61">
        <v>29221</v>
      </c>
      <c r="B5">
        <v>1980</v>
      </c>
      <c r="C5" s="62" t="s">
        <v>76</v>
      </c>
      <c r="D5" s="62" t="s">
        <v>77</v>
      </c>
      <c r="E5" s="62" t="s">
        <v>61</v>
      </c>
      <c r="F5">
        <v>1084.9000000000001</v>
      </c>
      <c r="G5">
        <v>0</v>
      </c>
    </row>
    <row r="6" spans="1:8" x14ac:dyDescent="0.2">
      <c r="A6" s="61">
        <v>29221</v>
      </c>
      <c r="B6">
        <v>1980</v>
      </c>
      <c r="C6" s="62" t="s">
        <v>78</v>
      </c>
      <c r="D6" s="62" t="s">
        <v>79</v>
      </c>
      <c r="E6" s="62" t="s">
        <v>61</v>
      </c>
      <c r="F6">
        <v>1118.0999999999999</v>
      </c>
      <c r="G6">
        <v>0</v>
      </c>
    </row>
    <row r="7" spans="1:8" x14ac:dyDescent="0.2">
      <c r="A7" s="61">
        <v>29221</v>
      </c>
      <c r="B7">
        <v>1980</v>
      </c>
      <c r="C7" s="62" t="s">
        <v>26</v>
      </c>
      <c r="D7" s="62" t="s">
        <v>80</v>
      </c>
      <c r="E7" s="62" t="s">
        <v>62</v>
      </c>
      <c r="F7">
        <v>1140</v>
      </c>
      <c r="G7">
        <v>0</v>
      </c>
    </row>
    <row r="8" spans="1:8" x14ac:dyDescent="0.2">
      <c r="A8" s="61">
        <v>29221</v>
      </c>
      <c r="B8">
        <v>1980</v>
      </c>
      <c r="C8" s="62" t="s">
        <v>81</v>
      </c>
      <c r="D8" s="62" t="s">
        <v>82</v>
      </c>
      <c r="E8" s="62" t="s">
        <v>63</v>
      </c>
      <c r="F8">
        <v>841.2</v>
      </c>
      <c r="G8">
        <v>0</v>
      </c>
    </row>
    <row r="9" spans="1:8" x14ac:dyDescent="0.2">
      <c r="A9" s="61">
        <v>29221</v>
      </c>
      <c r="B9">
        <v>1980</v>
      </c>
      <c r="C9" s="62" t="s">
        <v>83</v>
      </c>
      <c r="D9" s="62" t="s">
        <v>84</v>
      </c>
      <c r="E9" s="62" t="s">
        <v>63</v>
      </c>
      <c r="F9">
        <v>715.4</v>
      </c>
      <c r="G9">
        <v>0</v>
      </c>
    </row>
    <row r="10" spans="1:8" x14ac:dyDescent="0.2">
      <c r="A10" s="61">
        <v>29221</v>
      </c>
      <c r="B10">
        <v>1980</v>
      </c>
      <c r="C10" s="62" t="s">
        <v>27</v>
      </c>
      <c r="D10" s="62" t="s">
        <v>85</v>
      </c>
      <c r="E10" s="62" t="s">
        <v>86</v>
      </c>
      <c r="F10">
        <v>820</v>
      </c>
      <c r="G10">
        <v>0</v>
      </c>
    </row>
    <row r="11" spans="1:8" x14ac:dyDescent="0.2">
      <c r="A11" s="61">
        <v>29221</v>
      </c>
      <c r="B11">
        <v>1980</v>
      </c>
      <c r="C11" s="62" t="s">
        <v>87</v>
      </c>
      <c r="D11" s="62" t="s">
        <v>88</v>
      </c>
      <c r="E11" s="62" t="s">
        <v>89</v>
      </c>
      <c r="F11">
        <v>776.3</v>
      </c>
      <c r="G11">
        <v>0</v>
      </c>
    </row>
    <row r="12" spans="1:8" x14ac:dyDescent="0.2">
      <c r="A12" s="61">
        <v>29221</v>
      </c>
      <c r="B12">
        <v>1980</v>
      </c>
      <c r="C12" s="62" t="s">
        <v>90</v>
      </c>
      <c r="D12" s="62" t="s">
        <v>91</v>
      </c>
      <c r="E12" s="62" t="s">
        <v>92</v>
      </c>
      <c r="F12">
        <v>743</v>
      </c>
      <c r="G12">
        <v>0</v>
      </c>
    </row>
    <row r="13" spans="1:8" x14ac:dyDescent="0.2">
      <c r="A13" s="61">
        <v>29221</v>
      </c>
      <c r="B13">
        <v>1980</v>
      </c>
      <c r="C13" s="62" t="s">
        <v>93</v>
      </c>
      <c r="D13" s="62" t="s">
        <v>94</v>
      </c>
      <c r="E13" s="62" t="s">
        <v>95</v>
      </c>
      <c r="F13">
        <v>785.8</v>
      </c>
      <c r="G13">
        <v>0</v>
      </c>
    </row>
    <row r="14" spans="1:8" x14ac:dyDescent="0.2">
      <c r="A14" s="61">
        <v>29221</v>
      </c>
      <c r="B14">
        <v>1980</v>
      </c>
      <c r="C14" s="62" t="s">
        <v>96</v>
      </c>
      <c r="D14" s="62" t="s">
        <v>97</v>
      </c>
      <c r="E14" s="62" t="s">
        <v>98</v>
      </c>
      <c r="F14">
        <v>720.7</v>
      </c>
      <c r="G14">
        <v>0</v>
      </c>
    </row>
    <row r="15" spans="1:8" x14ac:dyDescent="0.2">
      <c r="A15" s="61">
        <v>29252</v>
      </c>
      <c r="B15">
        <v>1980</v>
      </c>
      <c r="C15" s="62" t="s">
        <v>69</v>
      </c>
      <c r="D15" s="62" t="s">
        <v>70</v>
      </c>
      <c r="E15" s="62" t="s">
        <v>71</v>
      </c>
      <c r="F15">
        <v>357.3</v>
      </c>
      <c r="G15">
        <v>0</v>
      </c>
    </row>
    <row r="16" spans="1:8" x14ac:dyDescent="0.2">
      <c r="A16" s="61">
        <v>29252</v>
      </c>
      <c r="B16">
        <v>1980</v>
      </c>
      <c r="C16" s="62" t="s">
        <v>72</v>
      </c>
      <c r="D16" s="62" t="s">
        <v>73</v>
      </c>
      <c r="E16" s="62" t="s">
        <v>2</v>
      </c>
      <c r="F16">
        <v>818.5</v>
      </c>
      <c r="G16">
        <v>0</v>
      </c>
    </row>
    <row r="17" spans="1:7" x14ac:dyDescent="0.2">
      <c r="A17" s="61">
        <v>29252</v>
      </c>
      <c r="B17">
        <v>1980</v>
      </c>
      <c r="C17" s="62" t="s">
        <v>74</v>
      </c>
      <c r="D17" s="62" t="s">
        <v>75</v>
      </c>
      <c r="E17" s="62" t="s">
        <v>2</v>
      </c>
      <c r="F17">
        <v>717</v>
      </c>
      <c r="G17">
        <v>0</v>
      </c>
    </row>
    <row r="18" spans="1:7" x14ac:dyDescent="0.2">
      <c r="A18" s="61">
        <v>29252</v>
      </c>
      <c r="B18">
        <v>1980</v>
      </c>
      <c r="C18" s="62" t="s">
        <v>76</v>
      </c>
      <c r="D18" s="62" t="s">
        <v>77</v>
      </c>
      <c r="E18" s="62" t="s">
        <v>61</v>
      </c>
      <c r="F18">
        <v>906</v>
      </c>
      <c r="G18">
        <v>0</v>
      </c>
    </row>
    <row r="19" spans="1:7" x14ac:dyDescent="0.2">
      <c r="A19" s="61">
        <v>29252</v>
      </c>
      <c r="B19">
        <v>1980</v>
      </c>
      <c r="C19" s="62" t="s">
        <v>78</v>
      </c>
      <c r="D19" s="62" t="s">
        <v>79</v>
      </c>
      <c r="E19" s="62" t="s">
        <v>61</v>
      </c>
      <c r="F19">
        <v>920.2</v>
      </c>
      <c r="G19">
        <v>0</v>
      </c>
    </row>
    <row r="20" spans="1:7" x14ac:dyDescent="0.2">
      <c r="A20" s="61">
        <v>29252</v>
      </c>
      <c r="B20">
        <v>1980</v>
      </c>
      <c r="C20" s="62" t="s">
        <v>26</v>
      </c>
      <c r="D20" s="62" t="s">
        <v>80</v>
      </c>
      <c r="E20" s="62" t="s">
        <v>62</v>
      </c>
      <c r="F20">
        <v>981.5</v>
      </c>
      <c r="G20">
        <v>0</v>
      </c>
    </row>
    <row r="21" spans="1:7" x14ac:dyDescent="0.2">
      <c r="A21" s="61">
        <v>29252</v>
      </c>
      <c r="B21">
        <v>1980</v>
      </c>
      <c r="C21" s="62" t="s">
        <v>81</v>
      </c>
      <c r="D21" s="62" t="s">
        <v>82</v>
      </c>
      <c r="E21" s="62" t="s">
        <v>63</v>
      </c>
      <c r="F21">
        <v>811</v>
      </c>
      <c r="G21">
        <v>0</v>
      </c>
    </row>
    <row r="22" spans="1:7" x14ac:dyDescent="0.2">
      <c r="A22" s="61">
        <v>29252</v>
      </c>
      <c r="B22">
        <v>1980</v>
      </c>
      <c r="C22" s="62" t="s">
        <v>83</v>
      </c>
      <c r="D22" s="62" t="s">
        <v>84</v>
      </c>
      <c r="E22" s="62" t="s">
        <v>63</v>
      </c>
      <c r="F22">
        <v>749</v>
      </c>
      <c r="G22">
        <v>0</v>
      </c>
    </row>
    <row r="23" spans="1:7" x14ac:dyDescent="0.2">
      <c r="A23" s="61">
        <v>29252</v>
      </c>
      <c r="B23">
        <v>1980</v>
      </c>
      <c r="C23" s="62" t="s">
        <v>27</v>
      </c>
      <c r="D23" s="62" t="s">
        <v>85</v>
      </c>
      <c r="E23" s="62" t="s">
        <v>86</v>
      </c>
      <c r="F23">
        <v>801.3</v>
      </c>
      <c r="G23">
        <v>0</v>
      </c>
    </row>
    <row r="24" spans="1:7" x14ac:dyDescent="0.2">
      <c r="A24" s="61">
        <v>29252</v>
      </c>
      <c r="B24">
        <v>1980</v>
      </c>
      <c r="C24" s="62" t="s">
        <v>87</v>
      </c>
      <c r="D24" s="62" t="s">
        <v>88</v>
      </c>
      <c r="E24" s="62" t="s">
        <v>89</v>
      </c>
      <c r="F24">
        <v>763.9</v>
      </c>
      <c r="G24">
        <v>0</v>
      </c>
    </row>
    <row r="25" spans="1:7" x14ac:dyDescent="0.2">
      <c r="A25" s="61">
        <v>29252</v>
      </c>
      <c r="B25">
        <v>1980</v>
      </c>
      <c r="C25" s="62" t="s">
        <v>90</v>
      </c>
      <c r="D25" s="62" t="s">
        <v>91</v>
      </c>
      <c r="E25" s="62" t="s">
        <v>92</v>
      </c>
      <c r="F25">
        <v>715.9</v>
      </c>
      <c r="G25">
        <v>0</v>
      </c>
    </row>
    <row r="26" spans="1:7" x14ac:dyDescent="0.2">
      <c r="A26" s="61">
        <v>29252</v>
      </c>
      <c r="B26">
        <v>1980</v>
      </c>
      <c r="C26" s="62" t="s">
        <v>93</v>
      </c>
      <c r="D26" s="62" t="s">
        <v>94</v>
      </c>
      <c r="E26" s="62" t="s">
        <v>95</v>
      </c>
      <c r="F26">
        <v>774.1</v>
      </c>
      <c r="G26">
        <v>0</v>
      </c>
    </row>
    <row r="27" spans="1:7" x14ac:dyDescent="0.2">
      <c r="A27" s="61">
        <v>29252</v>
      </c>
      <c r="B27">
        <v>1980</v>
      </c>
      <c r="C27" s="62" t="s">
        <v>96</v>
      </c>
      <c r="D27" s="62" t="s">
        <v>97</v>
      </c>
      <c r="E27" s="62" t="s">
        <v>98</v>
      </c>
      <c r="F27">
        <v>665.5</v>
      </c>
      <c r="G27">
        <v>0</v>
      </c>
    </row>
    <row r="28" spans="1:7" x14ac:dyDescent="0.2">
      <c r="A28" s="61">
        <v>29281</v>
      </c>
      <c r="B28">
        <v>1980</v>
      </c>
      <c r="C28" s="62" t="s">
        <v>69</v>
      </c>
      <c r="D28" s="62" t="s">
        <v>70</v>
      </c>
      <c r="E28" s="62" t="s">
        <v>71</v>
      </c>
      <c r="F28">
        <v>382.2</v>
      </c>
      <c r="G28">
        <v>0</v>
      </c>
    </row>
    <row r="29" spans="1:7" x14ac:dyDescent="0.2">
      <c r="A29" s="61">
        <v>29281</v>
      </c>
      <c r="B29">
        <v>1980</v>
      </c>
      <c r="C29" s="62" t="s">
        <v>72</v>
      </c>
      <c r="D29" s="62" t="s">
        <v>73</v>
      </c>
      <c r="E29" s="62" t="s">
        <v>2</v>
      </c>
      <c r="F29">
        <v>782.1</v>
      </c>
      <c r="G29">
        <v>0</v>
      </c>
    </row>
    <row r="30" spans="1:7" x14ac:dyDescent="0.2">
      <c r="A30" s="61">
        <v>29281</v>
      </c>
      <c r="B30">
        <v>1980</v>
      </c>
      <c r="C30" s="62" t="s">
        <v>74</v>
      </c>
      <c r="D30" s="62" t="s">
        <v>75</v>
      </c>
      <c r="E30" s="62" t="s">
        <v>2</v>
      </c>
      <c r="F30">
        <v>705.7</v>
      </c>
      <c r="G30">
        <v>0</v>
      </c>
    </row>
    <row r="31" spans="1:7" x14ac:dyDescent="0.2">
      <c r="A31" s="61">
        <v>29281</v>
      </c>
      <c r="B31">
        <v>1980</v>
      </c>
      <c r="C31" s="62" t="s">
        <v>76</v>
      </c>
      <c r="D31" s="62" t="s">
        <v>77</v>
      </c>
      <c r="E31" s="62" t="s">
        <v>61</v>
      </c>
      <c r="F31">
        <v>816.2</v>
      </c>
      <c r="G31">
        <v>0</v>
      </c>
    </row>
    <row r="32" spans="1:7" x14ac:dyDescent="0.2">
      <c r="A32" s="61">
        <v>29281</v>
      </c>
      <c r="B32">
        <v>1980</v>
      </c>
      <c r="C32" s="62" t="s">
        <v>78</v>
      </c>
      <c r="D32" s="62" t="s">
        <v>79</v>
      </c>
      <c r="E32" s="62" t="s">
        <v>61</v>
      </c>
      <c r="F32">
        <v>855.6</v>
      </c>
      <c r="G32">
        <v>0</v>
      </c>
    </row>
    <row r="33" spans="1:7" x14ac:dyDescent="0.2">
      <c r="A33" s="61">
        <v>29281</v>
      </c>
      <c r="B33">
        <v>1980</v>
      </c>
      <c r="C33" s="62" t="s">
        <v>26</v>
      </c>
      <c r="D33" s="62" t="s">
        <v>80</v>
      </c>
      <c r="E33" s="62" t="s">
        <v>62</v>
      </c>
      <c r="F33">
        <v>868.4</v>
      </c>
      <c r="G33">
        <v>0</v>
      </c>
    </row>
    <row r="34" spans="1:7" x14ac:dyDescent="0.2">
      <c r="A34" s="61">
        <v>29281</v>
      </c>
      <c r="B34">
        <v>1980</v>
      </c>
      <c r="C34" s="62" t="s">
        <v>81</v>
      </c>
      <c r="D34" s="62" t="s">
        <v>82</v>
      </c>
      <c r="E34" s="62" t="s">
        <v>63</v>
      </c>
      <c r="F34">
        <v>633.4</v>
      </c>
      <c r="G34">
        <v>0</v>
      </c>
    </row>
    <row r="35" spans="1:7" x14ac:dyDescent="0.2">
      <c r="A35" s="61">
        <v>29281</v>
      </c>
      <c r="B35">
        <v>1980</v>
      </c>
      <c r="C35" s="62" t="s">
        <v>83</v>
      </c>
      <c r="D35" s="62" t="s">
        <v>84</v>
      </c>
      <c r="E35" s="62" t="s">
        <v>63</v>
      </c>
      <c r="F35">
        <v>619.29999999999995</v>
      </c>
      <c r="G35">
        <v>0</v>
      </c>
    </row>
    <row r="36" spans="1:7" x14ac:dyDescent="0.2">
      <c r="A36" s="61">
        <v>29281</v>
      </c>
      <c r="B36">
        <v>1980</v>
      </c>
      <c r="C36" s="62" t="s">
        <v>27</v>
      </c>
      <c r="D36" s="62" t="s">
        <v>85</v>
      </c>
      <c r="E36" s="62" t="s">
        <v>86</v>
      </c>
      <c r="F36">
        <v>629.9</v>
      </c>
      <c r="G36">
        <v>0</v>
      </c>
    </row>
    <row r="37" spans="1:7" x14ac:dyDescent="0.2">
      <c r="A37" s="61">
        <v>29281</v>
      </c>
      <c r="B37">
        <v>1980</v>
      </c>
      <c r="C37" s="62" t="s">
        <v>87</v>
      </c>
      <c r="D37" s="62" t="s">
        <v>88</v>
      </c>
      <c r="E37" s="62" t="s">
        <v>89</v>
      </c>
      <c r="F37">
        <v>660.5</v>
      </c>
      <c r="G37">
        <v>0</v>
      </c>
    </row>
    <row r="38" spans="1:7" x14ac:dyDescent="0.2">
      <c r="A38" s="61">
        <v>29281</v>
      </c>
      <c r="B38">
        <v>1980</v>
      </c>
      <c r="C38" s="62" t="s">
        <v>90</v>
      </c>
      <c r="D38" s="62" t="s">
        <v>91</v>
      </c>
      <c r="E38" s="62" t="s">
        <v>92</v>
      </c>
      <c r="F38">
        <v>639.70000000000005</v>
      </c>
      <c r="G38">
        <v>0</v>
      </c>
    </row>
    <row r="39" spans="1:7" x14ac:dyDescent="0.2">
      <c r="A39" s="61">
        <v>29281</v>
      </c>
      <c r="B39">
        <v>1980</v>
      </c>
      <c r="C39" s="62" t="s">
        <v>93</v>
      </c>
      <c r="D39" s="62" t="s">
        <v>94</v>
      </c>
      <c r="E39" s="62" t="s">
        <v>95</v>
      </c>
      <c r="F39">
        <v>683.4</v>
      </c>
      <c r="G39">
        <v>0</v>
      </c>
    </row>
    <row r="40" spans="1:7" x14ac:dyDescent="0.2">
      <c r="A40" s="61">
        <v>29281</v>
      </c>
      <c r="B40">
        <v>1980</v>
      </c>
      <c r="C40" s="62" t="s">
        <v>96</v>
      </c>
      <c r="D40" s="62" t="s">
        <v>97</v>
      </c>
      <c r="E40" s="62" t="s">
        <v>98</v>
      </c>
      <c r="F40">
        <v>623</v>
      </c>
      <c r="G40">
        <v>0</v>
      </c>
    </row>
    <row r="41" spans="1:7" x14ac:dyDescent="0.2">
      <c r="A41" s="61">
        <v>29312</v>
      </c>
      <c r="B41">
        <v>1980</v>
      </c>
      <c r="C41" s="62" t="s">
        <v>69</v>
      </c>
      <c r="D41" s="62" t="s">
        <v>70</v>
      </c>
      <c r="E41" s="62" t="s">
        <v>71</v>
      </c>
      <c r="F41">
        <v>240.2</v>
      </c>
      <c r="G41">
        <v>0</v>
      </c>
    </row>
    <row r="42" spans="1:7" x14ac:dyDescent="0.2">
      <c r="A42" s="61">
        <v>29312</v>
      </c>
      <c r="B42">
        <v>1980</v>
      </c>
      <c r="C42" s="62" t="s">
        <v>72</v>
      </c>
      <c r="D42" s="62" t="s">
        <v>73</v>
      </c>
      <c r="E42" s="62" t="s">
        <v>2</v>
      </c>
      <c r="F42">
        <v>302.3</v>
      </c>
      <c r="G42">
        <v>0.5</v>
      </c>
    </row>
    <row r="43" spans="1:7" x14ac:dyDescent="0.2">
      <c r="A43" s="61">
        <v>29312</v>
      </c>
      <c r="B43">
        <v>1980</v>
      </c>
      <c r="C43" s="62" t="s">
        <v>74</v>
      </c>
      <c r="D43" s="62" t="s">
        <v>75</v>
      </c>
      <c r="E43" s="62" t="s">
        <v>2</v>
      </c>
      <c r="F43">
        <v>298.2</v>
      </c>
      <c r="G43">
        <v>0</v>
      </c>
    </row>
    <row r="44" spans="1:7" x14ac:dyDescent="0.2">
      <c r="A44" s="61">
        <v>29312</v>
      </c>
      <c r="B44">
        <v>1980</v>
      </c>
      <c r="C44" s="62" t="s">
        <v>76</v>
      </c>
      <c r="D44" s="62" t="s">
        <v>77</v>
      </c>
      <c r="E44" s="62" t="s">
        <v>61</v>
      </c>
      <c r="F44">
        <v>261.60000000000002</v>
      </c>
      <c r="G44">
        <v>1.9</v>
      </c>
    </row>
    <row r="45" spans="1:7" x14ac:dyDescent="0.2">
      <c r="A45" s="61">
        <v>29312</v>
      </c>
      <c r="B45">
        <v>1980</v>
      </c>
      <c r="C45" s="62" t="s">
        <v>78</v>
      </c>
      <c r="D45" s="62" t="s">
        <v>79</v>
      </c>
      <c r="E45" s="62" t="s">
        <v>61</v>
      </c>
      <c r="F45">
        <v>271.60000000000002</v>
      </c>
      <c r="G45">
        <v>6</v>
      </c>
    </row>
    <row r="46" spans="1:7" x14ac:dyDescent="0.2">
      <c r="A46" s="61">
        <v>29312</v>
      </c>
      <c r="B46">
        <v>1980</v>
      </c>
      <c r="C46" s="62" t="s">
        <v>26</v>
      </c>
      <c r="D46" s="62" t="s">
        <v>80</v>
      </c>
      <c r="E46" s="62" t="s">
        <v>62</v>
      </c>
      <c r="F46">
        <v>311.39999999999998</v>
      </c>
      <c r="G46">
        <v>8.6</v>
      </c>
    </row>
    <row r="47" spans="1:7" x14ac:dyDescent="0.2">
      <c r="A47" s="61">
        <v>29312</v>
      </c>
      <c r="B47">
        <v>1980</v>
      </c>
      <c r="C47" s="62" t="s">
        <v>81</v>
      </c>
      <c r="D47" s="62" t="s">
        <v>82</v>
      </c>
      <c r="E47" s="62" t="s">
        <v>63</v>
      </c>
      <c r="F47">
        <v>340.3</v>
      </c>
      <c r="G47">
        <v>0</v>
      </c>
    </row>
    <row r="48" spans="1:7" x14ac:dyDescent="0.2">
      <c r="A48" s="61">
        <v>29312</v>
      </c>
      <c r="B48">
        <v>1980</v>
      </c>
      <c r="C48" s="62" t="s">
        <v>83</v>
      </c>
      <c r="D48" s="62" t="s">
        <v>84</v>
      </c>
      <c r="E48" s="62" t="s">
        <v>63</v>
      </c>
      <c r="F48">
        <v>355.1</v>
      </c>
      <c r="G48">
        <v>0</v>
      </c>
    </row>
    <row r="49" spans="1:7" x14ac:dyDescent="0.2">
      <c r="A49" s="61">
        <v>29312</v>
      </c>
      <c r="B49">
        <v>1980</v>
      </c>
      <c r="C49" s="62" t="s">
        <v>27</v>
      </c>
      <c r="D49" s="62" t="s">
        <v>85</v>
      </c>
      <c r="E49" s="62" t="s">
        <v>86</v>
      </c>
      <c r="F49">
        <v>331.4</v>
      </c>
      <c r="G49">
        <v>0</v>
      </c>
    </row>
    <row r="50" spans="1:7" x14ac:dyDescent="0.2">
      <c r="A50" s="61">
        <v>29312</v>
      </c>
      <c r="B50">
        <v>1980</v>
      </c>
      <c r="C50" s="62" t="s">
        <v>87</v>
      </c>
      <c r="D50" s="62" t="s">
        <v>88</v>
      </c>
      <c r="E50" s="62" t="s">
        <v>89</v>
      </c>
      <c r="F50">
        <v>396.2</v>
      </c>
      <c r="G50">
        <v>0</v>
      </c>
    </row>
    <row r="51" spans="1:7" x14ac:dyDescent="0.2">
      <c r="A51" s="61">
        <v>29312</v>
      </c>
      <c r="B51">
        <v>1980</v>
      </c>
      <c r="C51" s="62" t="s">
        <v>90</v>
      </c>
      <c r="D51" s="62" t="s">
        <v>91</v>
      </c>
      <c r="E51" s="62" t="s">
        <v>92</v>
      </c>
      <c r="F51">
        <v>389.3</v>
      </c>
      <c r="G51">
        <v>0</v>
      </c>
    </row>
    <row r="52" spans="1:7" x14ac:dyDescent="0.2">
      <c r="A52" s="61">
        <v>29312</v>
      </c>
      <c r="B52">
        <v>1980</v>
      </c>
      <c r="C52" s="62" t="s">
        <v>93</v>
      </c>
      <c r="D52" s="62" t="s">
        <v>94</v>
      </c>
      <c r="E52" s="62" t="s">
        <v>95</v>
      </c>
      <c r="F52">
        <v>410.8</v>
      </c>
      <c r="G52">
        <v>0</v>
      </c>
    </row>
    <row r="53" spans="1:7" x14ac:dyDescent="0.2">
      <c r="A53" s="61">
        <v>29312</v>
      </c>
      <c r="B53">
        <v>1980</v>
      </c>
      <c r="C53" s="62" t="s">
        <v>96</v>
      </c>
      <c r="D53" s="62" t="s">
        <v>97</v>
      </c>
      <c r="E53" s="62" t="s">
        <v>98</v>
      </c>
      <c r="F53">
        <v>516.20000000000005</v>
      </c>
      <c r="G53">
        <v>0</v>
      </c>
    </row>
    <row r="54" spans="1:7" x14ac:dyDescent="0.2">
      <c r="A54" s="61">
        <v>29342</v>
      </c>
      <c r="B54">
        <v>1980</v>
      </c>
      <c r="C54" s="62" t="s">
        <v>69</v>
      </c>
      <c r="D54" s="62" t="s">
        <v>70</v>
      </c>
      <c r="E54" s="62" t="s">
        <v>71</v>
      </c>
      <c r="F54">
        <v>177.9</v>
      </c>
      <c r="G54">
        <v>0</v>
      </c>
    </row>
    <row r="55" spans="1:7" x14ac:dyDescent="0.2">
      <c r="A55" s="61">
        <v>29342</v>
      </c>
      <c r="B55">
        <v>1980</v>
      </c>
      <c r="C55" s="62" t="s">
        <v>72</v>
      </c>
      <c r="D55" s="62" t="s">
        <v>73</v>
      </c>
      <c r="E55" s="62" t="s">
        <v>2</v>
      </c>
      <c r="F55">
        <v>206.7</v>
      </c>
      <c r="G55">
        <v>0.6</v>
      </c>
    </row>
    <row r="56" spans="1:7" x14ac:dyDescent="0.2">
      <c r="A56" s="61">
        <v>29342</v>
      </c>
      <c r="B56">
        <v>1980</v>
      </c>
      <c r="C56" s="62" t="s">
        <v>74</v>
      </c>
      <c r="D56" s="62" t="s">
        <v>75</v>
      </c>
      <c r="E56" s="62" t="s">
        <v>2</v>
      </c>
      <c r="F56">
        <v>209.7</v>
      </c>
      <c r="G56">
        <v>0</v>
      </c>
    </row>
    <row r="57" spans="1:7" x14ac:dyDescent="0.2">
      <c r="A57" s="61">
        <v>29342</v>
      </c>
      <c r="B57">
        <v>1980</v>
      </c>
      <c r="C57" s="62" t="s">
        <v>76</v>
      </c>
      <c r="D57" s="62" t="s">
        <v>77</v>
      </c>
      <c r="E57" s="62" t="s">
        <v>61</v>
      </c>
      <c r="F57">
        <v>139.6</v>
      </c>
      <c r="G57">
        <v>46.1</v>
      </c>
    </row>
    <row r="58" spans="1:7" x14ac:dyDescent="0.2">
      <c r="A58" s="61">
        <v>29342</v>
      </c>
      <c r="B58">
        <v>1980</v>
      </c>
      <c r="C58" s="62" t="s">
        <v>78</v>
      </c>
      <c r="D58" s="62" t="s">
        <v>79</v>
      </c>
      <c r="E58" s="62" t="s">
        <v>61</v>
      </c>
      <c r="F58">
        <v>150.30000000000001</v>
      </c>
      <c r="G58">
        <v>41.1</v>
      </c>
    </row>
    <row r="59" spans="1:7" x14ac:dyDescent="0.2">
      <c r="A59" s="61">
        <v>29342</v>
      </c>
      <c r="B59">
        <v>1980</v>
      </c>
      <c r="C59" s="62" t="s">
        <v>26</v>
      </c>
      <c r="D59" s="62" t="s">
        <v>80</v>
      </c>
      <c r="E59" s="62" t="s">
        <v>62</v>
      </c>
      <c r="F59">
        <v>140.6</v>
      </c>
      <c r="G59">
        <v>68.099999999999994</v>
      </c>
    </row>
    <row r="60" spans="1:7" x14ac:dyDescent="0.2">
      <c r="A60" s="61">
        <v>29342</v>
      </c>
      <c r="B60">
        <v>1980</v>
      </c>
      <c r="C60" s="62" t="s">
        <v>81</v>
      </c>
      <c r="D60" s="62" t="s">
        <v>82</v>
      </c>
      <c r="E60" s="62" t="s">
        <v>63</v>
      </c>
      <c r="F60">
        <v>148.30000000000001</v>
      </c>
      <c r="G60">
        <v>8.9</v>
      </c>
    </row>
    <row r="61" spans="1:7" x14ac:dyDescent="0.2">
      <c r="A61" s="61">
        <v>29342</v>
      </c>
      <c r="B61">
        <v>1980</v>
      </c>
      <c r="C61" s="62" t="s">
        <v>83</v>
      </c>
      <c r="D61" s="62" t="s">
        <v>84</v>
      </c>
      <c r="E61" s="62" t="s">
        <v>63</v>
      </c>
      <c r="F61">
        <v>143</v>
      </c>
      <c r="G61">
        <v>14.3</v>
      </c>
    </row>
    <row r="62" spans="1:7" x14ac:dyDescent="0.2">
      <c r="A62" s="61">
        <v>29342</v>
      </c>
      <c r="B62">
        <v>1980</v>
      </c>
      <c r="C62" s="62" t="s">
        <v>27</v>
      </c>
      <c r="D62" s="62" t="s">
        <v>85</v>
      </c>
      <c r="E62" s="62" t="s">
        <v>86</v>
      </c>
      <c r="F62">
        <v>160.5</v>
      </c>
      <c r="G62">
        <v>6.4</v>
      </c>
    </row>
    <row r="63" spans="1:7" x14ac:dyDescent="0.2">
      <c r="A63" s="61">
        <v>29342</v>
      </c>
      <c r="B63">
        <v>1980</v>
      </c>
      <c r="C63" s="62" t="s">
        <v>87</v>
      </c>
      <c r="D63" s="62" t="s">
        <v>88</v>
      </c>
      <c r="E63" s="62" t="s">
        <v>89</v>
      </c>
      <c r="F63">
        <v>272.2</v>
      </c>
      <c r="G63">
        <v>0</v>
      </c>
    </row>
    <row r="64" spans="1:7" x14ac:dyDescent="0.2">
      <c r="A64" s="61">
        <v>29342</v>
      </c>
      <c r="B64">
        <v>1980</v>
      </c>
      <c r="C64" s="62" t="s">
        <v>90</v>
      </c>
      <c r="D64" s="62" t="s">
        <v>91</v>
      </c>
      <c r="E64" s="62" t="s">
        <v>92</v>
      </c>
      <c r="F64">
        <v>274.10000000000002</v>
      </c>
      <c r="G64">
        <v>0</v>
      </c>
    </row>
    <row r="65" spans="1:7" x14ac:dyDescent="0.2">
      <c r="A65" s="61">
        <v>29342</v>
      </c>
      <c r="B65">
        <v>1980</v>
      </c>
      <c r="C65" s="62" t="s">
        <v>93</v>
      </c>
      <c r="D65" s="62" t="s">
        <v>94</v>
      </c>
      <c r="E65" s="62" t="s">
        <v>95</v>
      </c>
      <c r="F65">
        <v>320.7</v>
      </c>
      <c r="G65">
        <v>0</v>
      </c>
    </row>
    <row r="66" spans="1:7" x14ac:dyDescent="0.2">
      <c r="A66" s="61">
        <v>29342</v>
      </c>
      <c r="B66">
        <v>1980</v>
      </c>
      <c r="C66" s="62" t="s">
        <v>96</v>
      </c>
      <c r="D66" s="62" t="s">
        <v>97</v>
      </c>
      <c r="E66" s="62" t="s">
        <v>98</v>
      </c>
      <c r="F66">
        <v>424.6</v>
      </c>
      <c r="G66">
        <v>0</v>
      </c>
    </row>
    <row r="67" spans="1:7" x14ac:dyDescent="0.2">
      <c r="A67" s="61">
        <v>29373</v>
      </c>
      <c r="B67">
        <v>1980</v>
      </c>
      <c r="C67" s="62" t="s">
        <v>69</v>
      </c>
      <c r="D67" s="62" t="s">
        <v>70</v>
      </c>
      <c r="E67" s="62" t="s">
        <v>71</v>
      </c>
      <c r="F67">
        <v>113.6</v>
      </c>
      <c r="G67">
        <v>0</v>
      </c>
    </row>
    <row r="68" spans="1:7" x14ac:dyDescent="0.2">
      <c r="A68" s="61">
        <v>29373</v>
      </c>
      <c r="B68">
        <v>1980</v>
      </c>
      <c r="C68" s="62" t="s">
        <v>72</v>
      </c>
      <c r="D68" s="62" t="s">
        <v>73</v>
      </c>
      <c r="E68" s="62" t="s">
        <v>2</v>
      </c>
      <c r="F68">
        <v>108.5</v>
      </c>
      <c r="G68">
        <v>1.6</v>
      </c>
    </row>
    <row r="69" spans="1:7" x14ac:dyDescent="0.2">
      <c r="A69" s="61">
        <v>29373</v>
      </c>
      <c r="B69">
        <v>1980</v>
      </c>
      <c r="C69" s="62" t="s">
        <v>74</v>
      </c>
      <c r="D69" s="62" t="s">
        <v>75</v>
      </c>
      <c r="E69" s="62" t="s">
        <v>2</v>
      </c>
      <c r="F69">
        <v>136</v>
      </c>
      <c r="G69">
        <v>0.7</v>
      </c>
    </row>
    <row r="70" spans="1:7" x14ac:dyDescent="0.2">
      <c r="A70" s="61">
        <v>29373</v>
      </c>
      <c r="B70">
        <v>1980</v>
      </c>
      <c r="C70" s="62" t="s">
        <v>76</v>
      </c>
      <c r="D70" s="62" t="s">
        <v>77</v>
      </c>
      <c r="E70" s="62" t="s">
        <v>61</v>
      </c>
      <c r="F70">
        <v>71.900000000000006</v>
      </c>
      <c r="G70">
        <v>24.3</v>
      </c>
    </row>
    <row r="71" spans="1:7" x14ac:dyDescent="0.2">
      <c r="A71" s="61">
        <v>29373</v>
      </c>
      <c r="B71">
        <v>1980</v>
      </c>
      <c r="C71" s="62" t="s">
        <v>78</v>
      </c>
      <c r="D71" s="62" t="s">
        <v>79</v>
      </c>
      <c r="E71" s="62" t="s">
        <v>61</v>
      </c>
      <c r="F71">
        <v>77.7</v>
      </c>
      <c r="G71">
        <v>20.100000000000001</v>
      </c>
    </row>
    <row r="72" spans="1:7" x14ac:dyDescent="0.2">
      <c r="A72" s="61">
        <v>29373</v>
      </c>
      <c r="B72">
        <v>1980</v>
      </c>
      <c r="C72" s="62" t="s">
        <v>26</v>
      </c>
      <c r="D72" s="62" t="s">
        <v>80</v>
      </c>
      <c r="E72" s="62" t="s">
        <v>62</v>
      </c>
      <c r="F72">
        <v>74.2</v>
      </c>
      <c r="G72">
        <v>40.200000000000003</v>
      </c>
    </row>
    <row r="73" spans="1:7" x14ac:dyDescent="0.2">
      <c r="A73" s="61">
        <v>29373</v>
      </c>
      <c r="B73">
        <v>1980</v>
      </c>
      <c r="C73" s="62" t="s">
        <v>81</v>
      </c>
      <c r="D73" s="62" t="s">
        <v>82</v>
      </c>
      <c r="E73" s="62" t="s">
        <v>63</v>
      </c>
      <c r="F73">
        <v>93.5</v>
      </c>
      <c r="G73">
        <v>31.9</v>
      </c>
    </row>
    <row r="74" spans="1:7" x14ac:dyDescent="0.2">
      <c r="A74" s="61">
        <v>29373</v>
      </c>
      <c r="B74">
        <v>1980</v>
      </c>
      <c r="C74" s="62" t="s">
        <v>83</v>
      </c>
      <c r="D74" s="62" t="s">
        <v>84</v>
      </c>
      <c r="E74" s="62" t="s">
        <v>63</v>
      </c>
      <c r="F74">
        <v>106.2</v>
      </c>
      <c r="G74">
        <v>21.4</v>
      </c>
    </row>
    <row r="75" spans="1:7" x14ac:dyDescent="0.2">
      <c r="A75" s="61">
        <v>29373</v>
      </c>
      <c r="B75">
        <v>1980</v>
      </c>
      <c r="C75" s="62" t="s">
        <v>27</v>
      </c>
      <c r="D75" s="62" t="s">
        <v>85</v>
      </c>
      <c r="E75" s="62" t="s">
        <v>86</v>
      </c>
      <c r="F75">
        <v>85.5</v>
      </c>
      <c r="G75">
        <v>27.8</v>
      </c>
    </row>
    <row r="76" spans="1:7" x14ac:dyDescent="0.2">
      <c r="A76" s="61">
        <v>29373</v>
      </c>
      <c r="B76">
        <v>1980</v>
      </c>
      <c r="C76" s="62" t="s">
        <v>87</v>
      </c>
      <c r="D76" s="62" t="s">
        <v>88</v>
      </c>
      <c r="E76" s="62" t="s">
        <v>89</v>
      </c>
      <c r="F76">
        <v>149.9</v>
      </c>
      <c r="G76">
        <v>1.8</v>
      </c>
    </row>
    <row r="77" spans="1:7" x14ac:dyDescent="0.2">
      <c r="A77" s="61">
        <v>29373</v>
      </c>
      <c r="B77">
        <v>1980</v>
      </c>
      <c r="C77" s="62" t="s">
        <v>90</v>
      </c>
      <c r="D77" s="62" t="s">
        <v>91</v>
      </c>
      <c r="E77" s="62" t="s">
        <v>92</v>
      </c>
      <c r="F77">
        <v>133.30000000000001</v>
      </c>
      <c r="G77">
        <v>10.3</v>
      </c>
    </row>
    <row r="78" spans="1:7" x14ac:dyDescent="0.2">
      <c r="A78" s="61">
        <v>29373</v>
      </c>
      <c r="B78">
        <v>1980</v>
      </c>
      <c r="C78" s="62" t="s">
        <v>93</v>
      </c>
      <c r="D78" s="62" t="s">
        <v>94</v>
      </c>
      <c r="E78" s="62" t="s">
        <v>95</v>
      </c>
      <c r="F78">
        <v>137.80000000000001</v>
      </c>
      <c r="G78">
        <v>12.2</v>
      </c>
    </row>
    <row r="79" spans="1:7" x14ac:dyDescent="0.2">
      <c r="A79" s="61">
        <v>29373</v>
      </c>
      <c r="B79">
        <v>1980</v>
      </c>
      <c r="C79" s="62" t="s">
        <v>96</v>
      </c>
      <c r="D79" s="62" t="s">
        <v>97</v>
      </c>
      <c r="E79" s="62" t="s">
        <v>98</v>
      </c>
      <c r="F79">
        <v>188</v>
      </c>
      <c r="G79">
        <v>2.5</v>
      </c>
    </row>
    <row r="80" spans="1:7" x14ac:dyDescent="0.2">
      <c r="A80" s="61">
        <v>29403</v>
      </c>
      <c r="B80">
        <v>1980</v>
      </c>
      <c r="C80" s="62" t="s">
        <v>69</v>
      </c>
      <c r="D80" s="62" t="s">
        <v>70</v>
      </c>
      <c r="E80" s="62" t="s">
        <v>71</v>
      </c>
      <c r="F80">
        <v>50.9</v>
      </c>
      <c r="G80">
        <v>5.4</v>
      </c>
    </row>
    <row r="81" spans="1:7" x14ac:dyDescent="0.2">
      <c r="A81" s="61">
        <v>29403</v>
      </c>
      <c r="B81">
        <v>1980</v>
      </c>
      <c r="C81" s="62" t="s">
        <v>72</v>
      </c>
      <c r="D81" s="62" t="s">
        <v>73</v>
      </c>
      <c r="E81" s="62" t="s">
        <v>2</v>
      </c>
      <c r="F81">
        <v>79.5</v>
      </c>
      <c r="G81">
        <v>3.1</v>
      </c>
    </row>
    <row r="82" spans="1:7" x14ac:dyDescent="0.2">
      <c r="A82" s="61">
        <v>29403</v>
      </c>
      <c r="B82">
        <v>1980</v>
      </c>
      <c r="C82" s="62" t="s">
        <v>74</v>
      </c>
      <c r="D82" s="62" t="s">
        <v>75</v>
      </c>
      <c r="E82" s="62" t="s">
        <v>2</v>
      </c>
      <c r="F82">
        <v>62</v>
      </c>
      <c r="G82">
        <v>8</v>
      </c>
    </row>
    <row r="83" spans="1:7" x14ac:dyDescent="0.2">
      <c r="A83" s="61">
        <v>29403</v>
      </c>
      <c r="B83">
        <v>1980</v>
      </c>
      <c r="C83" s="62" t="s">
        <v>76</v>
      </c>
      <c r="D83" s="62" t="s">
        <v>77</v>
      </c>
      <c r="E83" s="62" t="s">
        <v>61</v>
      </c>
      <c r="F83">
        <v>20.9</v>
      </c>
      <c r="G83">
        <v>60.9</v>
      </c>
    </row>
    <row r="84" spans="1:7" x14ac:dyDescent="0.2">
      <c r="A84" s="61">
        <v>29403</v>
      </c>
      <c r="B84">
        <v>1980</v>
      </c>
      <c r="C84" s="62" t="s">
        <v>78</v>
      </c>
      <c r="D84" s="62" t="s">
        <v>79</v>
      </c>
      <c r="E84" s="62" t="s">
        <v>61</v>
      </c>
      <c r="F84">
        <v>23.3</v>
      </c>
      <c r="G84">
        <v>48.5</v>
      </c>
    </row>
    <row r="85" spans="1:7" x14ac:dyDescent="0.2">
      <c r="A85" s="61">
        <v>29403</v>
      </c>
      <c r="B85">
        <v>1980</v>
      </c>
      <c r="C85" s="62" t="s">
        <v>26</v>
      </c>
      <c r="D85" s="62" t="s">
        <v>80</v>
      </c>
      <c r="E85" s="62" t="s">
        <v>62</v>
      </c>
      <c r="F85">
        <v>9.6999999999999993</v>
      </c>
      <c r="G85">
        <v>85.4</v>
      </c>
    </row>
    <row r="86" spans="1:7" x14ac:dyDescent="0.2">
      <c r="A86" s="61">
        <v>29403</v>
      </c>
      <c r="B86">
        <v>1980</v>
      </c>
      <c r="C86" s="62" t="s">
        <v>81</v>
      </c>
      <c r="D86" s="62" t="s">
        <v>82</v>
      </c>
      <c r="E86" s="62" t="s">
        <v>63</v>
      </c>
      <c r="F86">
        <v>2.7</v>
      </c>
      <c r="G86">
        <v>80.7</v>
      </c>
    </row>
    <row r="87" spans="1:7" x14ac:dyDescent="0.2">
      <c r="A87" s="61">
        <v>29403</v>
      </c>
      <c r="B87">
        <v>1980</v>
      </c>
      <c r="C87" s="62" t="s">
        <v>83</v>
      </c>
      <c r="D87" s="62" t="s">
        <v>84</v>
      </c>
      <c r="E87" s="62" t="s">
        <v>63</v>
      </c>
      <c r="F87">
        <v>4.5999999999999996</v>
      </c>
      <c r="G87">
        <v>79.8</v>
      </c>
    </row>
    <row r="88" spans="1:7" x14ac:dyDescent="0.2">
      <c r="A88" s="61">
        <v>29403</v>
      </c>
      <c r="B88">
        <v>1980</v>
      </c>
      <c r="C88" s="62" t="s">
        <v>27</v>
      </c>
      <c r="D88" s="62" t="s">
        <v>85</v>
      </c>
      <c r="E88" s="62" t="s">
        <v>86</v>
      </c>
      <c r="F88">
        <v>9.6999999999999993</v>
      </c>
      <c r="G88">
        <v>70.3</v>
      </c>
    </row>
    <row r="89" spans="1:7" x14ac:dyDescent="0.2">
      <c r="A89" s="61">
        <v>29403</v>
      </c>
      <c r="B89">
        <v>1980</v>
      </c>
      <c r="C89" s="62" t="s">
        <v>87</v>
      </c>
      <c r="D89" s="62" t="s">
        <v>88</v>
      </c>
      <c r="E89" s="62" t="s">
        <v>89</v>
      </c>
      <c r="F89">
        <v>57.2</v>
      </c>
      <c r="G89">
        <v>14.5</v>
      </c>
    </row>
    <row r="90" spans="1:7" x14ac:dyDescent="0.2">
      <c r="A90" s="61">
        <v>29403</v>
      </c>
      <c r="B90">
        <v>1980</v>
      </c>
      <c r="C90" s="62" t="s">
        <v>90</v>
      </c>
      <c r="D90" s="62" t="s">
        <v>91</v>
      </c>
      <c r="E90" s="62" t="s">
        <v>92</v>
      </c>
      <c r="F90">
        <v>51.4</v>
      </c>
      <c r="G90">
        <v>33.4</v>
      </c>
    </row>
    <row r="91" spans="1:7" x14ac:dyDescent="0.2">
      <c r="A91" s="61">
        <v>29403</v>
      </c>
      <c r="B91">
        <v>1980</v>
      </c>
      <c r="C91" s="62" t="s">
        <v>93</v>
      </c>
      <c r="D91" s="62" t="s">
        <v>94</v>
      </c>
      <c r="E91" s="62" t="s">
        <v>95</v>
      </c>
      <c r="F91">
        <v>46.1</v>
      </c>
      <c r="G91">
        <v>30.8</v>
      </c>
    </row>
    <row r="92" spans="1:7" x14ac:dyDescent="0.2">
      <c r="A92" s="61">
        <v>29403</v>
      </c>
      <c r="B92">
        <v>1980</v>
      </c>
      <c r="C92" s="62" t="s">
        <v>96</v>
      </c>
      <c r="D92" s="62" t="s">
        <v>97</v>
      </c>
      <c r="E92" s="62" t="s">
        <v>98</v>
      </c>
      <c r="F92">
        <v>128.5</v>
      </c>
      <c r="G92">
        <v>8.3000000000000007</v>
      </c>
    </row>
    <row r="93" spans="1:7" x14ac:dyDescent="0.2">
      <c r="A93" s="61">
        <v>29434</v>
      </c>
      <c r="B93">
        <v>1980</v>
      </c>
      <c r="C93" s="62" t="s">
        <v>69</v>
      </c>
      <c r="D93" s="62" t="s">
        <v>70</v>
      </c>
      <c r="E93" s="62" t="s">
        <v>71</v>
      </c>
      <c r="F93">
        <v>55.5</v>
      </c>
      <c r="G93">
        <v>6.4</v>
      </c>
    </row>
    <row r="94" spans="1:7" x14ac:dyDescent="0.2">
      <c r="A94" s="61">
        <v>29434</v>
      </c>
      <c r="B94">
        <v>1980</v>
      </c>
      <c r="C94" s="62" t="s">
        <v>72</v>
      </c>
      <c r="D94" s="62" t="s">
        <v>73</v>
      </c>
      <c r="E94" s="62" t="s">
        <v>2</v>
      </c>
      <c r="F94">
        <v>171.4</v>
      </c>
      <c r="G94">
        <v>0</v>
      </c>
    </row>
    <row r="95" spans="1:7" x14ac:dyDescent="0.2">
      <c r="A95" s="61">
        <v>29434</v>
      </c>
      <c r="B95">
        <v>1980</v>
      </c>
      <c r="C95" s="62" t="s">
        <v>74</v>
      </c>
      <c r="D95" s="62" t="s">
        <v>75</v>
      </c>
      <c r="E95" s="62" t="s">
        <v>2</v>
      </c>
      <c r="F95">
        <v>165.7</v>
      </c>
      <c r="G95">
        <v>0</v>
      </c>
    </row>
    <row r="96" spans="1:7" x14ac:dyDescent="0.2">
      <c r="A96" s="61">
        <v>29434</v>
      </c>
      <c r="B96">
        <v>1980</v>
      </c>
      <c r="C96" s="62" t="s">
        <v>76</v>
      </c>
      <c r="D96" s="62" t="s">
        <v>77</v>
      </c>
      <c r="E96" s="62" t="s">
        <v>61</v>
      </c>
      <c r="F96">
        <v>76.2</v>
      </c>
      <c r="G96">
        <v>10.3</v>
      </c>
    </row>
    <row r="97" spans="1:7" x14ac:dyDescent="0.2">
      <c r="A97" s="61">
        <v>29434</v>
      </c>
      <c r="B97">
        <v>1980</v>
      </c>
      <c r="C97" s="62" t="s">
        <v>78</v>
      </c>
      <c r="D97" s="62" t="s">
        <v>79</v>
      </c>
      <c r="E97" s="62" t="s">
        <v>61</v>
      </c>
      <c r="F97">
        <v>81.400000000000006</v>
      </c>
      <c r="G97">
        <v>8.9</v>
      </c>
    </row>
    <row r="98" spans="1:7" x14ac:dyDescent="0.2">
      <c r="A98" s="61">
        <v>29434</v>
      </c>
      <c r="B98">
        <v>1980</v>
      </c>
      <c r="C98" s="62" t="s">
        <v>26</v>
      </c>
      <c r="D98" s="62" t="s">
        <v>80</v>
      </c>
      <c r="E98" s="62" t="s">
        <v>62</v>
      </c>
      <c r="F98">
        <v>47.8</v>
      </c>
      <c r="G98">
        <v>14.8</v>
      </c>
    </row>
    <row r="99" spans="1:7" x14ac:dyDescent="0.2">
      <c r="A99" s="61">
        <v>29434</v>
      </c>
      <c r="B99">
        <v>1980</v>
      </c>
      <c r="C99" s="62" t="s">
        <v>81</v>
      </c>
      <c r="D99" s="62" t="s">
        <v>82</v>
      </c>
      <c r="E99" s="62" t="s">
        <v>63</v>
      </c>
      <c r="F99">
        <v>1</v>
      </c>
      <c r="G99">
        <v>85.3</v>
      </c>
    </row>
    <row r="100" spans="1:7" x14ac:dyDescent="0.2">
      <c r="A100" s="61">
        <v>29434</v>
      </c>
      <c r="B100">
        <v>1980</v>
      </c>
      <c r="C100" s="62" t="s">
        <v>83</v>
      </c>
      <c r="D100" s="62" t="s">
        <v>84</v>
      </c>
      <c r="E100" s="62" t="s">
        <v>63</v>
      </c>
      <c r="F100">
        <v>0.8</v>
      </c>
      <c r="G100">
        <v>102.3</v>
      </c>
    </row>
    <row r="101" spans="1:7" x14ac:dyDescent="0.2">
      <c r="A101" s="61">
        <v>29434</v>
      </c>
      <c r="B101">
        <v>1980</v>
      </c>
      <c r="C101" s="62" t="s">
        <v>27</v>
      </c>
      <c r="D101" s="62" t="s">
        <v>85</v>
      </c>
      <c r="E101" s="62" t="s">
        <v>86</v>
      </c>
      <c r="F101">
        <v>3.5</v>
      </c>
      <c r="G101">
        <v>72.5</v>
      </c>
    </row>
    <row r="102" spans="1:7" x14ac:dyDescent="0.2">
      <c r="A102" s="61">
        <v>29434</v>
      </c>
      <c r="B102">
        <v>1980</v>
      </c>
      <c r="C102" s="62" t="s">
        <v>87</v>
      </c>
      <c r="D102" s="62" t="s">
        <v>88</v>
      </c>
      <c r="E102" s="62" t="s">
        <v>89</v>
      </c>
      <c r="F102">
        <v>29.6</v>
      </c>
      <c r="G102">
        <v>22.4</v>
      </c>
    </row>
    <row r="103" spans="1:7" x14ac:dyDescent="0.2">
      <c r="A103" s="61">
        <v>29434</v>
      </c>
      <c r="B103">
        <v>1980</v>
      </c>
      <c r="C103" s="62" t="s">
        <v>90</v>
      </c>
      <c r="D103" s="62" t="s">
        <v>91</v>
      </c>
      <c r="E103" s="62" t="s">
        <v>92</v>
      </c>
      <c r="F103">
        <v>19.7</v>
      </c>
      <c r="G103">
        <v>43.1</v>
      </c>
    </row>
    <row r="104" spans="1:7" x14ac:dyDescent="0.2">
      <c r="A104" s="61">
        <v>29434</v>
      </c>
      <c r="B104">
        <v>1980</v>
      </c>
      <c r="C104" s="62" t="s">
        <v>93</v>
      </c>
      <c r="D104" s="62" t="s">
        <v>94</v>
      </c>
      <c r="E104" s="62" t="s">
        <v>95</v>
      </c>
      <c r="F104">
        <v>26.8</v>
      </c>
      <c r="G104">
        <v>33</v>
      </c>
    </row>
    <row r="105" spans="1:7" x14ac:dyDescent="0.2">
      <c r="A105" s="61">
        <v>29434</v>
      </c>
      <c r="B105">
        <v>1980</v>
      </c>
      <c r="C105" s="62" t="s">
        <v>96</v>
      </c>
      <c r="D105" s="62" t="s">
        <v>97</v>
      </c>
      <c r="E105" s="62" t="s">
        <v>98</v>
      </c>
      <c r="F105">
        <v>175.6</v>
      </c>
      <c r="G105">
        <v>0.9</v>
      </c>
    </row>
    <row r="106" spans="1:7" x14ac:dyDescent="0.2">
      <c r="A106" s="61">
        <v>29465</v>
      </c>
      <c r="B106">
        <v>1980</v>
      </c>
      <c r="C106" s="62" t="s">
        <v>69</v>
      </c>
      <c r="D106" s="62" t="s">
        <v>70</v>
      </c>
      <c r="E106" s="62" t="s">
        <v>71</v>
      </c>
      <c r="F106">
        <v>121.9</v>
      </c>
      <c r="G106">
        <v>0</v>
      </c>
    </row>
    <row r="107" spans="1:7" x14ac:dyDescent="0.2">
      <c r="A107" s="61">
        <v>29465</v>
      </c>
      <c r="B107">
        <v>1980</v>
      </c>
      <c r="C107" s="62" t="s">
        <v>72</v>
      </c>
      <c r="D107" s="62" t="s">
        <v>73</v>
      </c>
      <c r="E107" s="62" t="s">
        <v>2</v>
      </c>
      <c r="F107">
        <v>269.7</v>
      </c>
      <c r="G107">
        <v>0</v>
      </c>
    </row>
    <row r="108" spans="1:7" x14ac:dyDescent="0.2">
      <c r="A108" s="61">
        <v>29465</v>
      </c>
      <c r="B108">
        <v>1980</v>
      </c>
      <c r="C108" s="62" t="s">
        <v>74</v>
      </c>
      <c r="D108" s="62" t="s">
        <v>75</v>
      </c>
      <c r="E108" s="62" t="s">
        <v>2</v>
      </c>
      <c r="F108">
        <v>213.4</v>
      </c>
      <c r="G108">
        <v>0</v>
      </c>
    </row>
    <row r="109" spans="1:7" x14ac:dyDescent="0.2">
      <c r="A109" s="61">
        <v>29465</v>
      </c>
      <c r="B109">
        <v>1980</v>
      </c>
      <c r="C109" s="62" t="s">
        <v>76</v>
      </c>
      <c r="D109" s="62" t="s">
        <v>77</v>
      </c>
      <c r="E109" s="62" t="s">
        <v>61</v>
      </c>
      <c r="F109">
        <v>199.1</v>
      </c>
      <c r="G109">
        <v>8.8000000000000007</v>
      </c>
    </row>
    <row r="110" spans="1:7" x14ac:dyDescent="0.2">
      <c r="A110" s="61">
        <v>29465</v>
      </c>
      <c r="B110">
        <v>1980</v>
      </c>
      <c r="C110" s="62" t="s">
        <v>78</v>
      </c>
      <c r="D110" s="62" t="s">
        <v>79</v>
      </c>
      <c r="E110" s="62" t="s">
        <v>61</v>
      </c>
      <c r="F110">
        <v>211.3</v>
      </c>
      <c r="G110">
        <v>8</v>
      </c>
    </row>
    <row r="111" spans="1:7" x14ac:dyDescent="0.2">
      <c r="A111" s="61">
        <v>29465</v>
      </c>
      <c r="B111">
        <v>1980</v>
      </c>
      <c r="C111" s="62" t="s">
        <v>26</v>
      </c>
      <c r="D111" s="62" t="s">
        <v>80</v>
      </c>
      <c r="E111" s="62" t="s">
        <v>62</v>
      </c>
      <c r="F111">
        <v>210.2</v>
      </c>
      <c r="G111">
        <v>7.4</v>
      </c>
    </row>
    <row r="112" spans="1:7" x14ac:dyDescent="0.2">
      <c r="A112" s="61">
        <v>29465</v>
      </c>
      <c r="B112">
        <v>1980</v>
      </c>
      <c r="C112" s="62" t="s">
        <v>81</v>
      </c>
      <c r="D112" s="62" t="s">
        <v>82</v>
      </c>
      <c r="E112" s="62" t="s">
        <v>63</v>
      </c>
      <c r="F112">
        <v>152.6</v>
      </c>
      <c r="G112">
        <v>12.6</v>
      </c>
    </row>
    <row r="113" spans="1:7" x14ac:dyDescent="0.2">
      <c r="A113" s="61">
        <v>29465</v>
      </c>
      <c r="B113">
        <v>1980</v>
      </c>
      <c r="C113" s="62" t="s">
        <v>83</v>
      </c>
      <c r="D113" s="62" t="s">
        <v>84</v>
      </c>
      <c r="E113" s="62" t="s">
        <v>63</v>
      </c>
      <c r="F113">
        <v>109.4</v>
      </c>
      <c r="G113">
        <v>19.899999999999999</v>
      </c>
    </row>
    <row r="114" spans="1:7" x14ac:dyDescent="0.2">
      <c r="A114" s="61">
        <v>29465</v>
      </c>
      <c r="B114">
        <v>1980</v>
      </c>
      <c r="C114" s="62" t="s">
        <v>27</v>
      </c>
      <c r="D114" s="62" t="s">
        <v>85</v>
      </c>
      <c r="E114" s="62" t="s">
        <v>86</v>
      </c>
      <c r="F114">
        <v>156.6</v>
      </c>
      <c r="G114">
        <v>13.8</v>
      </c>
    </row>
    <row r="115" spans="1:7" x14ac:dyDescent="0.2">
      <c r="A115" s="61">
        <v>29465</v>
      </c>
      <c r="B115">
        <v>1980</v>
      </c>
      <c r="C115" s="62" t="s">
        <v>87</v>
      </c>
      <c r="D115" s="62" t="s">
        <v>88</v>
      </c>
      <c r="E115" s="62" t="s">
        <v>89</v>
      </c>
      <c r="F115">
        <v>181.7</v>
      </c>
      <c r="G115">
        <v>3.2</v>
      </c>
    </row>
    <row r="116" spans="1:7" x14ac:dyDescent="0.2">
      <c r="A116" s="61">
        <v>29465</v>
      </c>
      <c r="B116">
        <v>1980</v>
      </c>
      <c r="C116" s="62" t="s">
        <v>90</v>
      </c>
      <c r="D116" s="62" t="s">
        <v>91</v>
      </c>
      <c r="E116" s="62" t="s">
        <v>92</v>
      </c>
      <c r="F116">
        <v>155.6</v>
      </c>
      <c r="G116">
        <v>9.8000000000000007</v>
      </c>
    </row>
    <row r="117" spans="1:7" x14ac:dyDescent="0.2">
      <c r="A117" s="61">
        <v>29465</v>
      </c>
      <c r="B117">
        <v>1980</v>
      </c>
      <c r="C117" s="62" t="s">
        <v>93</v>
      </c>
      <c r="D117" s="62" t="s">
        <v>94</v>
      </c>
      <c r="E117" s="62" t="s">
        <v>95</v>
      </c>
      <c r="F117">
        <v>168.1</v>
      </c>
      <c r="G117">
        <v>6</v>
      </c>
    </row>
    <row r="118" spans="1:7" x14ac:dyDescent="0.2">
      <c r="A118" s="61">
        <v>29465</v>
      </c>
      <c r="B118">
        <v>1980</v>
      </c>
      <c r="C118" s="62" t="s">
        <v>96</v>
      </c>
      <c r="D118" s="62" t="s">
        <v>97</v>
      </c>
      <c r="E118" s="62" t="s">
        <v>98</v>
      </c>
      <c r="F118">
        <v>228.7</v>
      </c>
      <c r="G118">
        <v>0</v>
      </c>
    </row>
    <row r="119" spans="1:7" x14ac:dyDescent="0.2">
      <c r="A119" s="61">
        <v>29495</v>
      </c>
      <c r="B119">
        <v>1980</v>
      </c>
      <c r="C119" s="62" t="s">
        <v>69</v>
      </c>
      <c r="D119" s="62" t="s">
        <v>70</v>
      </c>
      <c r="E119" s="62" t="s">
        <v>71</v>
      </c>
      <c r="F119">
        <v>224</v>
      </c>
      <c r="G119">
        <v>0</v>
      </c>
    </row>
    <row r="120" spans="1:7" x14ac:dyDescent="0.2">
      <c r="A120" s="61">
        <v>29495</v>
      </c>
      <c r="B120">
        <v>1980</v>
      </c>
      <c r="C120" s="62" t="s">
        <v>72</v>
      </c>
      <c r="D120" s="62" t="s">
        <v>73</v>
      </c>
      <c r="E120" s="62" t="s">
        <v>2</v>
      </c>
      <c r="F120">
        <v>376.8</v>
      </c>
      <c r="G120">
        <v>0</v>
      </c>
    </row>
    <row r="121" spans="1:7" x14ac:dyDescent="0.2">
      <c r="A121" s="61">
        <v>29495</v>
      </c>
      <c r="B121">
        <v>1980</v>
      </c>
      <c r="C121" s="62" t="s">
        <v>74</v>
      </c>
      <c r="D121" s="62" t="s">
        <v>75</v>
      </c>
      <c r="E121" s="62" t="s">
        <v>2</v>
      </c>
      <c r="F121">
        <v>319.3</v>
      </c>
      <c r="G121">
        <v>4.2</v>
      </c>
    </row>
    <row r="122" spans="1:7" x14ac:dyDescent="0.2">
      <c r="A122" s="61">
        <v>29495</v>
      </c>
      <c r="B122">
        <v>1980</v>
      </c>
      <c r="C122" s="62" t="s">
        <v>76</v>
      </c>
      <c r="D122" s="62" t="s">
        <v>77</v>
      </c>
      <c r="E122" s="62" t="s">
        <v>61</v>
      </c>
      <c r="F122">
        <v>382.6</v>
      </c>
      <c r="G122">
        <v>0</v>
      </c>
    </row>
    <row r="123" spans="1:7" x14ac:dyDescent="0.2">
      <c r="A123" s="61">
        <v>29495</v>
      </c>
      <c r="B123">
        <v>1980</v>
      </c>
      <c r="C123" s="62" t="s">
        <v>78</v>
      </c>
      <c r="D123" s="62" t="s">
        <v>79</v>
      </c>
      <c r="E123" s="62" t="s">
        <v>61</v>
      </c>
      <c r="F123">
        <v>370.8</v>
      </c>
      <c r="G123">
        <v>0</v>
      </c>
    </row>
    <row r="124" spans="1:7" x14ac:dyDescent="0.2">
      <c r="A124" s="61">
        <v>29495</v>
      </c>
      <c r="B124">
        <v>1980</v>
      </c>
      <c r="C124" s="62" t="s">
        <v>26</v>
      </c>
      <c r="D124" s="62" t="s">
        <v>80</v>
      </c>
      <c r="E124" s="62" t="s">
        <v>62</v>
      </c>
      <c r="F124">
        <v>432.7</v>
      </c>
      <c r="G124">
        <v>0</v>
      </c>
    </row>
    <row r="125" spans="1:7" x14ac:dyDescent="0.2">
      <c r="A125" s="61">
        <v>29495</v>
      </c>
      <c r="B125">
        <v>1980</v>
      </c>
      <c r="C125" s="62" t="s">
        <v>81</v>
      </c>
      <c r="D125" s="62" t="s">
        <v>82</v>
      </c>
      <c r="E125" s="62" t="s">
        <v>63</v>
      </c>
      <c r="F125">
        <v>379.6</v>
      </c>
      <c r="G125">
        <v>0</v>
      </c>
    </row>
    <row r="126" spans="1:7" x14ac:dyDescent="0.2">
      <c r="A126" s="61">
        <v>29495</v>
      </c>
      <c r="B126">
        <v>1980</v>
      </c>
      <c r="C126" s="62" t="s">
        <v>83</v>
      </c>
      <c r="D126" s="62" t="s">
        <v>84</v>
      </c>
      <c r="E126" s="62" t="s">
        <v>63</v>
      </c>
      <c r="F126">
        <v>340.5</v>
      </c>
      <c r="G126">
        <v>0.4</v>
      </c>
    </row>
    <row r="127" spans="1:7" x14ac:dyDescent="0.2">
      <c r="A127" s="61">
        <v>29495</v>
      </c>
      <c r="B127">
        <v>1980</v>
      </c>
      <c r="C127" s="62" t="s">
        <v>27</v>
      </c>
      <c r="D127" s="62" t="s">
        <v>85</v>
      </c>
      <c r="E127" s="62" t="s">
        <v>86</v>
      </c>
      <c r="F127">
        <v>378.1</v>
      </c>
      <c r="G127">
        <v>0</v>
      </c>
    </row>
    <row r="128" spans="1:7" x14ac:dyDescent="0.2">
      <c r="A128" s="61">
        <v>29495</v>
      </c>
      <c r="B128">
        <v>1980</v>
      </c>
      <c r="C128" s="62" t="s">
        <v>87</v>
      </c>
      <c r="D128" s="62" t="s">
        <v>88</v>
      </c>
      <c r="E128" s="62" t="s">
        <v>89</v>
      </c>
      <c r="F128">
        <v>358.8</v>
      </c>
      <c r="G128">
        <v>0</v>
      </c>
    </row>
    <row r="129" spans="1:7" x14ac:dyDescent="0.2">
      <c r="A129" s="61">
        <v>29495</v>
      </c>
      <c r="B129">
        <v>1980</v>
      </c>
      <c r="C129" s="62" t="s">
        <v>90</v>
      </c>
      <c r="D129" s="62" t="s">
        <v>91</v>
      </c>
      <c r="E129" s="62" t="s">
        <v>92</v>
      </c>
      <c r="F129">
        <v>309.10000000000002</v>
      </c>
      <c r="G129">
        <v>0</v>
      </c>
    </row>
    <row r="130" spans="1:7" x14ac:dyDescent="0.2">
      <c r="A130" s="61">
        <v>29495</v>
      </c>
      <c r="B130">
        <v>1980</v>
      </c>
      <c r="C130" s="62" t="s">
        <v>93</v>
      </c>
      <c r="D130" s="62" t="s">
        <v>94</v>
      </c>
      <c r="E130" s="62" t="s">
        <v>95</v>
      </c>
      <c r="F130">
        <v>329.1</v>
      </c>
      <c r="G130">
        <v>0</v>
      </c>
    </row>
    <row r="131" spans="1:7" x14ac:dyDescent="0.2">
      <c r="A131" s="61">
        <v>29495</v>
      </c>
      <c r="B131">
        <v>1980</v>
      </c>
      <c r="C131" s="62" t="s">
        <v>96</v>
      </c>
      <c r="D131" s="62" t="s">
        <v>97</v>
      </c>
      <c r="E131" s="62" t="s">
        <v>98</v>
      </c>
      <c r="F131">
        <v>363</v>
      </c>
      <c r="G131">
        <v>0</v>
      </c>
    </row>
    <row r="132" spans="1:7" x14ac:dyDescent="0.2">
      <c r="A132" s="61">
        <v>29526</v>
      </c>
      <c r="B132">
        <v>1980</v>
      </c>
      <c r="C132" s="62" t="s">
        <v>69</v>
      </c>
      <c r="D132" s="62" t="s">
        <v>70</v>
      </c>
      <c r="E132" s="62" t="s">
        <v>71</v>
      </c>
      <c r="F132">
        <v>329.8</v>
      </c>
      <c r="G132">
        <v>0</v>
      </c>
    </row>
    <row r="133" spans="1:7" x14ac:dyDescent="0.2">
      <c r="A133" s="61">
        <v>29526</v>
      </c>
      <c r="B133">
        <v>1980</v>
      </c>
      <c r="C133" s="62" t="s">
        <v>72</v>
      </c>
      <c r="D133" s="62" t="s">
        <v>73</v>
      </c>
      <c r="E133" s="62" t="s">
        <v>2</v>
      </c>
      <c r="F133">
        <v>559.79999999999995</v>
      </c>
      <c r="G133">
        <v>0</v>
      </c>
    </row>
    <row r="134" spans="1:7" x14ac:dyDescent="0.2">
      <c r="A134" s="61">
        <v>29526</v>
      </c>
      <c r="B134">
        <v>1980</v>
      </c>
      <c r="C134" s="62" t="s">
        <v>74</v>
      </c>
      <c r="D134" s="62" t="s">
        <v>75</v>
      </c>
      <c r="E134" s="62" t="s">
        <v>2</v>
      </c>
      <c r="F134">
        <v>496.7</v>
      </c>
      <c r="G134">
        <v>0</v>
      </c>
    </row>
    <row r="135" spans="1:7" x14ac:dyDescent="0.2">
      <c r="A135" s="61">
        <v>29526</v>
      </c>
      <c r="B135">
        <v>1980</v>
      </c>
      <c r="C135" s="62" t="s">
        <v>76</v>
      </c>
      <c r="D135" s="62" t="s">
        <v>77</v>
      </c>
      <c r="E135" s="62" t="s">
        <v>61</v>
      </c>
      <c r="F135">
        <v>585.79999999999995</v>
      </c>
      <c r="G135">
        <v>0</v>
      </c>
    </row>
    <row r="136" spans="1:7" x14ac:dyDescent="0.2">
      <c r="A136" s="61">
        <v>29526</v>
      </c>
      <c r="B136">
        <v>1980</v>
      </c>
      <c r="C136" s="62" t="s">
        <v>78</v>
      </c>
      <c r="D136" s="62" t="s">
        <v>79</v>
      </c>
      <c r="E136" s="62" t="s">
        <v>61</v>
      </c>
      <c r="F136">
        <v>606.29999999999995</v>
      </c>
      <c r="G136">
        <v>0</v>
      </c>
    </row>
    <row r="137" spans="1:7" x14ac:dyDescent="0.2">
      <c r="A137" s="61">
        <v>29526</v>
      </c>
      <c r="B137">
        <v>1980</v>
      </c>
      <c r="C137" s="62" t="s">
        <v>26</v>
      </c>
      <c r="D137" s="62" t="s">
        <v>80</v>
      </c>
      <c r="E137" s="62" t="s">
        <v>62</v>
      </c>
      <c r="F137">
        <v>601.1</v>
      </c>
      <c r="G137">
        <v>0</v>
      </c>
    </row>
    <row r="138" spans="1:7" x14ac:dyDescent="0.2">
      <c r="A138" s="61">
        <v>29526</v>
      </c>
      <c r="B138">
        <v>1980</v>
      </c>
      <c r="C138" s="62" t="s">
        <v>81</v>
      </c>
      <c r="D138" s="62" t="s">
        <v>82</v>
      </c>
      <c r="E138" s="62" t="s">
        <v>63</v>
      </c>
      <c r="F138">
        <v>563.70000000000005</v>
      </c>
      <c r="G138">
        <v>0</v>
      </c>
    </row>
    <row r="139" spans="1:7" x14ac:dyDescent="0.2">
      <c r="A139" s="61">
        <v>29526</v>
      </c>
      <c r="B139">
        <v>1980</v>
      </c>
      <c r="C139" s="62" t="s">
        <v>83</v>
      </c>
      <c r="D139" s="62" t="s">
        <v>84</v>
      </c>
      <c r="E139" s="62" t="s">
        <v>63</v>
      </c>
      <c r="F139">
        <v>477.5</v>
      </c>
      <c r="G139">
        <v>0</v>
      </c>
    </row>
    <row r="140" spans="1:7" x14ac:dyDescent="0.2">
      <c r="A140" s="61">
        <v>29526</v>
      </c>
      <c r="B140">
        <v>1980</v>
      </c>
      <c r="C140" s="62" t="s">
        <v>27</v>
      </c>
      <c r="D140" s="62" t="s">
        <v>85</v>
      </c>
      <c r="E140" s="62" t="s">
        <v>86</v>
      </c>
      <c r="F140">
        <v>558.6</v>
      </c>
      <c r="G140">
        <v>0</v>
      </c>
    </row>
    <row r="141" spans="1:7" x14ac:dyDescent="0.2">
      <c r="A141" s="61">
        <v>29526</v>
      </c>
      <c r="B141">
        <v>1980</v>
      </c>
      <c r="C141" s="62" t="s">
        <v>87</v>
      </c>
      <c r="D141" s="62" t="s">
        <v>88</v>
      </c>
      <c r="E141" s="62" t="s">
        <v>89</v>
      </c>
      <c r="F141">
        <v>515.79999999999995</v>
      </c>
      <c r="G141">
        <v>0</v>
      </c>
    </row>
    <row r="142" spans="1:7" x14ac:dyDescent="0.2">
      <c r="A142" s="61">
        <v>29526</v>
      </c>
      <c r="B142">
        <v>1980</v>
      </c>
      <c r="C142" s="62" t="s">
        <v>90</v>
      </c>
      <c r="D142" s="62" t="s">
        <v>91</v>
      </c>
      <c r="E142" s="62" t="s">
        <v>92</v>
      </c>
      <c r="F142">
        <v>486</v>
      </c>
      <c r="G142">
        <v>0</v>
      </c>
    </row>
    <row r="143" spans="1:7" x14ac:dyDescent="0.2">
      <c r="A143" s="61">
        <v>29526</v>
      </c>
      <c r="B143">
        <v>1980</v>
      </c>
      <c r="C143" s="62" t="s">
        <v>93</v>
      </c>
      <c r="D143" s="62" t="s">
        <v>94</v>
      </c>
      <c r="E143" s="62" t="s">
        <v>95</v>
      </c>
      <c r="F143">
        <v>488.7</v>
      </c>
      <c r="G143">
        <v>0</v>
      </c>
    </row>
    <row r="144" spans="1:7" x14ac:dyDescent="0.2">
      <c r="A144" s="61">
        <v>29526</v>
      </c>
      <c r="B144">
        <v>1980</v>
      </c>
      <c r="C144" s="62" t="s">
        <v>96</v>
      </c>
      <c r="D144" s="62" t="s">
        <v>97</v>
      </c>
      <c r="E144" s="62" t="s">
        <v>98</v>
      </c>
      <c r="F144">
        <v>466.2</v>
      </c>
      <c r="G144">
        <v>0</v>
      </c>
    </row>
    <row r="145" spans="1:7" x14ac:dyDescent="0.2">
      <c r="A145" s="61">
        <v>29556</v>
      </c>
      <c r="B145">
        <v>1980</v>
      </c>
      <c r="C145" s="62" t="s">
        <v>69</v>
      </c>
      <c r="D145" s="62" t="s">
        <v>70</v>
      </c>
      <c r="E145" s="62" t="s">
        <v>71</v>
      </c>
      <c r="F145">
        <v>404.5</v>
      </c>
      <c r="G145">
        <v>0</v>
      </c>
    </row>
    <row r="146" spans="1:7" x14ac:dyDescent="0.2">
      <c r="A146" s="61">
        <v>29556</v>
      </c>
      <c r="B146">
        <v>1980</v>
      </c>
      <c r="C146" s="62" t="s">
        <v>72</v>
      </c>
      <c r="D146" s="62" t="s">
        <v>73</v>
      </c>
      <c r="E146" s="62" t="s">
        <v>2</v>
      </c>
      <c r="F146">
        <v>1035.5</v>
      </c>
      <c r="G146">
        <v>0</v>
      </c>
    </row>
    <row r="147" spans="1:7" x14ac:dyDescent="0.2">
      <c r="A147" s="61">
        <v>29556</v>
      </c>
      <c r="B147">
        <v>1980</v>
      </c>
      <c r="C147" s="62" t="s">
        <v>74</v>
      </c>
      <c r="D147" s="62" t="s">
        <v>75</v>
      </c>
      <c r="E147" s="62" t="s">
        <v>2</v>
      </c>
      <c r="F147">
        <v>853.3</v>
      </c>
      <c r="G147">
        <v>0</v>
      </c>
    </row>
    <row r="148" spans="1:7" x14ac:dyDescent="0.2">
      <c r="A148" s="61">
        <v>29556</v>
      </c>
      <c r="B148">
        <v>1980</v>
      </c>
      <c r="C148" s="62" t="s">
        <v>76</v>
      </c>
      <c r="D148" s="62" t="s">
        <v>77</v>
      </c>
      <c r="E148" s="62" t="s">
        <v>61</v>
      </c>
      <c r="F148">
        <v>981</v>
      </c>
      <c r="G148">
        <v>0</v>
      </c>
    </row>
    <row r="149" spans="1:7" x14ac:dyDescent="0.2">
      <c r="A149" s="61">
        <v>29556</v>
      </c>
      <c r="B149">
        <v>1980</v>
      </c>
      <c r="C149" s="62" t="s">
        <v>78</v>
      </c>
      <c r="D149" s="62" t="s">
        <v>79</v>
      </c>
      <c r="E149" s="62" t="s">
        <v>61</v>
      </c>
      <c r="F149">
        <v>1066.0999999999999</v>
      </c>
      <c r="G149">
        <v>0</v>
      </c>
    </row>
    <row r="150" spans="1:7" x14ac:dyDescent="0.2">
      <c r="A150" s="61">
        <v>29556</v>
      </c>
      <c r="B150">
        <v>1980</v>
      </c>
      <c r="C150" s="62" t="s">
        <v>26</v>
      </c>
      <c r="D150" s="62" t="s">
        <v>80</v>
      </c>
      <c r="E150" s="62" t="s">
        <v>62</v>
      </c>
      <c r="F150">
        <v>1037.3</v>
      </c>
      <c r="G150">
        <v>0</v>
      </c>
    </row>
    <row r="151" spans="1:7" x14ac:dyDescent="0.2">
      <c r="A151" s="61">
        <v>29556</v>
      </c>
      <c r="B151">
        <v>1980</v>
      </c>
      <c r="C151" s="62" t="s">
        <v>81</v>
      </c>
      <c r="D151" s="62" t="s">
        <v>82</v>
      </c>
      <c r="E151" s="62" t="s">
        <v>63</v>
      </c>
      <c r="F151">
        <v>952.9</v>
      </c>
      <c r="G151">
        <v>0</v>
      </c>
    </row>
    <row r="152" spans="1:7" x14ac:dyDescent="0.2">
      <c r="A152" s="61">
        <v>29556</v>
      </c>
      <c r="B152">
        <v>1980</v>
      </c>
      <c r="C152" s="62" t="s">
        <v>83</v>
      </c>
      <c r="D152" s="62" t="s">
        <v>84</v>
      </c>
      <c r="E152" s="62" t="s">
        <v>63</v>
      </c>
      <c r="F152">
        <v>761.5</v>
      </c>
      <c r="G152">
        <v>0</v>
      </c>
    </row>
    <row r="153" spans="1:7" x14ac:dyDescent="0.2">
      <c r="A153" s="61">
        <v>29556</v>
      </c>
      <c r="B153">
        <v>1980</v>
      </c>
      <c r="C153" s="62" t="s">
        <v>27</v>
      </c>
      <c r="D153" s="62" t="s">
        <v>85</v>
      </c>
      <c r="E153" s="62" t="s">
        <v>86</v>
      </c>
      <c r="F153">
        <v>935.5</v>
      </c>
      <c r="G153">
        <v>0</v>
      </c>
    </row>
    <row r="154" spans="1:7" x14ac:dyDescent="0.2">
      <c r="A154" s="61">
        <v>29556</v>
      </c>
      <c r="B154">
        <v>1980</v>
      </c>
      <c r="C154" s="62" t="s">
        <v>87</v>
      </c>
      <c r="D154" s="62" t="s">
        <v>88</v>
      </c>
      <c r="E154" s="62" t="s">
        <v>89</v>
      </c>
      <c r="F154">
        <v>818.8</v>
      </c>
      <c r="G154">
        <v>0</v>
      </c>
    </row>
    <row r="155" spans="1:7" x14ac:dyDescent="0.2">
      <c r="A155" s="61">
        <v>29556</v>
      </c>
      <c r="B155">
        <v>1980</v>
      </c>
      <c r="C155" s="62" t="s">
        <v>90</v>
      </c>
      <c r="D155" s="62" t="s">
        <v>91</v>
      </c>
      <c r="E155" s="62" t="s">
        <v>92</v>
      </c>
      <c r="F155">
        <v>742.9</v>
      </c>
      <c r="G155">
        <v>0</v>
      </c>
    </row>
    <row r="156" spans="1:7" x14ac:dyDescent="0.2">
      <c r="A156" s="61">
        <v>29556</v>
      </c>
      <c r="B156">
        <v>1980</v>
      </c>
      <c r="C156" s="62" t="s">
        <v>93</v>
      </c>
      <c r="D156" s="62" t="s">
        <v>94</v>
      </c>
      <c r="E156" s="62" t="s">
        <v>95</v>
      </c>
      <c r="F156">
        <v>789.2</v>
      </c>
      <c r="G156">
        <v>0</v>
      </c>
    </row>
    <row r="157" spans="1:7" x14ac:dyDescent="0.2">
      <c r="A157" s="61">
        <v>29556</v>
      </c>
      <c r="B157">
        <v>1980</v>
      </c>
      <c r="C157" s="62" t="s">
        <v>96</v>
      </c>
      <c r="D157" s="62" t="s">
        <v>97</v>
      </c>
      <c r="E157" s="62" t="s">
        <v>98</v>
      </c>
      <c r="F157">
        <v>618</v>
      </c>
      <c r="G157">
        <v>0</v>
      </c>
    </row>
    <row r="158" spans="1:7" x14ac:dyDescent="0.2">
      <c r="A158" s="61">
        <v>29587</v>
      </c>
      <c r="B158">
        <v>1981</v>
      </c>
      <c r="C158" s="62" t="s">
        <v>69</v>
      </c>
      <c r="D158" s="62" t="s">
        <v>70</v>
      </c>
      <c r="E158" s="62" t="s">
        <v>71</v>
      </c>
      <c r="F158">
        <v>388</v>
      </c>
      <c r="G158">
        <v>0</v>
      </c>
    </row>
    <row r="159" spans="1:7" x14ac:dyDescent="0.2">
      <c r="A159" s="61">
        <v>29587</v>
      </c>
      <c r="B159">
        <v>1981</v>
      </c>
      <c r="C159" s="62" t="s">
        <v>72</v>
      </c>
      <c r="D159" s="62" t="s">
        <v>73</v>
      </c>
      <c r="E159" s="62" t="s">
        <v>2</v>
      </c>
      <c r="F159">
        <v>736.5</v>
      </c>
      <c r="G159">
        <v>0</v>
      </c>
    </row>
    <row r="160" spans="1:7" x14ac:dyDescent="0.2">
      <c r="A160" s="61">
        <v>29587</v>
      </c>
      <c r="B160">
        <v>1981</v>
      </c>
      <c r="C160" s="62" t="s">
        <v>74</v>
      </c>
      <c r="D160" s="62" t="s">
        <v>75</v>
      </c>
      <c r="E160" s="62" t="s">
        <v>2</v>
      </c>
      <c r="F160">
        <v>591.29999999999995</v>
      </c>
      <c r="G160">
        <v>0</v>
      </c>
    </row>
    <row r="161" spans="1:7" x14ac:dyDescent="0.2">
      <c r="A161" s="61">
        <v>29587</v>
      </c>
      <c r="B161">
        <v>1981</v>
      </c>
      <c r="C161" s="62" t="s">
        <v>76</v>
      </c>
      <c r="D161" s="62" t="s">
        <v>77</v>
      </c>
      <c r="E161" s="62" t="s">
        <v>61</v>
      </c>
      <c r="F161">
        <v>898.3</v>
      </c>
      <c r="G161">
        <v>0</v>
      </c>
    </row>
    <row r="162" spans="1:7" x14ac:dyDescent="0.2">
      <c r="A162" s="61">
        <v>29587</v>
      </c>
      <c r="B162">
        <v>1981</v>
      </c>
      <c r="C162" s="62" t="s">
        <v>78</v>
      </c>
      <c r="D162" s="62" t="s">
        <v>79</v>
      </c>
      <c r="E162" s="62" t="s">
        <v>61</v>
      </c>
      <c r="F162">
        <v>867.4</v>
      </c>
      <c r="G162">
        <v>0</v>
      </c>
    </row>
    <row r="163" spans="1:7" x14ac:dyDescent="0.2">
      <c r="A163" s="61">
        <v>29587</v>
      </c>
      <c r="B163">
        <v>1981</v>
      </c>
      <c r="C163" s="62" t="s">
        <v>26</v>
      </c>
      <c r="D163" s="62" t="s">
        <v>80</v>
      </c>
      <c r="E163" s="62" t="s">
        <v>62</v>
      </c>
      <c r="F163">
        <v>994.4</v>
      </c>
      <c r="G163">
        <v>0</v>
      </c>
    </row>
    <row r="164" spans="1:7" x14ac:dyDescent="0.2">
      <c r="A164" s="61">
        <v>29587</v>
      </c>
      <c r="B164">
        <v>1981</v>
      </c>
      <c r="C164" s="62" t="s">
        <v>81</v>
      </c>
      <c r="D164" s="62" t="s">
        <v>82</v>
      </c>
      <c r="E164" s="62" t="s">
        <v>63</v>
      </c>
      <c r="F164">
        <v>1007.6</v>
      </c>
      <c r="G164">
        <v>0</v>
      </c>
    </row>
    <row r="165" spans="1:7" x14ac:dyDescent="0.2">
      <c r="A165" s="61">
        <v>29587</v>
      </c>
      <c r="B165">
        <v>1981</v>
      </c>
      <c r="C165" s="62" t="s">
        <v>83</v>
      </c>
      <c r="D165" s="62" t="s">
        <v>84</v>
      </c>
      <c r="E165" s="62" t="s">
        <v>63</v>
      </c>
      <c r="F165">
        <v>873.8</v>
      </c>
      <c r="G165">
        <v>0</v>
      </c>
    </row>
    <row r="166" spans="1:7" x14ac:dyDescent="0.2">
      <c r="A166" s="61">
        <v>29587</v>
      </c>
      <c r="B166">
        <v>1981</v>
      </c>
      <c r="C166" s="62" t="s">
        <v>27</v>
      </c>
      <c r="D166" s="62" t="s">
        <v>85</v>
      </c>
      <c r="E166" s="62" t="s">
        <v>86</v>
      </c>
      <c r="F166">
        <v>1023.3</v>
      </c>
      <c r="G166">
        <v>0</v>
      </c>
    </row>
    <row r="167" spans="1:7" x14ac:dyDescent="0.2">
      <c r="A167" s="61">
        <v>29587</v>
      </c>
      <c r="B167">
        <v>1981</v>
      </c>
      <c r="C167" s="62" t="s">
        <v>87</v>
      </c>
      <c r="D167" s="62" t="s">
        <v>88</v>
      </c>
      <c r="E167" s="62" t="s">
        <v>89</v>
      </c>
      <c r="F167">
        <v>911.4</v>
      </c>
      <c r="G167">
        <v>0</v>
      </c>
    </row>
    <row r="168" spans="1:7" x14ac:dyDescent="0.2">
      <c r="A168" s="61">
        <v>29587</v>
      </c>
      <c r="B168">
        <v>1981</v>
      </c>
      <c r="C168" s="62" t="s">
        <v>90</v>
      </c>
      <c r="D168" s="62" t="s">
        <v>91</v>
      </c>
      <c r="E168" s="62" t="s">
        <v>92</v>
      </c>
      <c r="F168">
        <v>807.8</v>
      </c>
      <c r="G168">
        <v>0</v>
      </c>
    </row>
    <row r="169" spans="1:7" x14ac:dyDescent="0.2">
      <c r="A169" s="61">
        <v>29587</v>
      </c>
      <c r="B169">
        <v>1981</v>
      </c>
      <c r="C169" s="62" t="s">
        <v>93</v>
      </c>
      <c r="D169" s="62" t="s">
        <v>94</v>
      </c>
      <c r="E169" s="62" t="s">
        <v>95</v>
      </c>
      <c r="F169">
        <v>862</v>
      </c>
      <c r="G169">
        <v>0</v>
      </c>
    </row>
    <row r="170" spans="1:7" x14ac:dyDescent="0.2">
      <c r="A170" s="61">
        <v>29587</v>
      </c>
      <c r="B170">
        <v>1981</v>
      </c>
      <c r="C170" s="62" t="s">
        <v>96</v>
      </c>
      <c r="D170" s="62" t="s">
        <v>97</v>
      </c>
      <c r="E170" s="62" t="s">
        <v>98</v>
      </c>
      <c r="F170">
        <v>647.9</v>
      </c>
      <c r="G170">
        <v>0</v>
      </c>
    </row>
    <row r="171" spans="1:7" x14ac:dyDescent="0.2">
      <c r="A171" s="61">
        <v>29618</v>
      </c>
      <c r="B171">
        <v>1981</v>
      </c>
      <c r="C171" s="62" t="s">
        <v>69</v>
      </c>
      <c r="D171" s="62" t="s">
        <v>70</v>
      </c>
      <c r="E171" s="62" t="s">
        <v>71</v>
      </c>
      <c r="F171">
        <v>358.8</v>
      </c>
      <c r="G171">
        <v>0</v>
      </c>
    </row>
    <row r="172" spans="1:7" x14ac:dyDescent="0.2">
      <c r="A172" s="61">
        <v>29618</v>
      </c>
      <c r="B172">
        <v>1981</v>
      </c>
      <c r="C172" s="62" t="s">
        <v>72</v>
      </c>
      <c r="D172" s="62" t="s">
        <v>73</v>
      </c>
      <c r="E172" s="62" t="s">
        <v>2</v>
      </c>
      <c r="F172">
        <v>707.5</v>
      </c>
      <c r="G172">
        <v>0</v>
      </c>
    </row>
    <row r="173" spans="1:7" x14ac:dyDescent="0.2">
      <c r="A173" s="61">
        <v>29618</v>
      </c>
      <c r="B173">
        <v>1981</v>
      </c>
      <c r="C173" s="62" t="s">
        <v>74</v>
      </c>
      <c r="D173" s="62" t="s">
        <v>75</v>
      </c>
      <c r="E173" s="62" t="s">
        <v>2</v>
      </c>
      <c r="F173">
        <v>589.1</v>
      </c>
      <c r="G173">
        <v>0</v>
      </c>
    </row>
    <row r="174" spans="1:7" x14ac:dyDescent="0.2">
      <c r="A174" s="61">
        <v>29618</v>
      </c>
      <c r="B174">
        <v>1981</v>
      </c>
      <c r="C174" s="62" t="s">
        <v>76</v>
      </c>
      <c r="D174" s="62" t="s">
        <v>77</v>
      </c>
      <c r="E174" s="62" t="s">
        <v>61</v>
      </c>
      <c r="F174">
        <v>762.8</v>
      </c>
      <c r="G174">
        <v>0</v>
      </c>
    </row>
    <row r="175" spans="1:7" x14ac:dyDescent="0.2">
      <c r="A175" s="61">
        <v>29618</v>
      </c>
      <c r="B175">
        <v>1981</v>
      </c>
      <c r="C175" s="62" t="s">
        <v>78</v>
      </c>
      <c r="D175" s="62" t="s">
        <v>79</v>
      </c>
      <c r="E175" s="62" t="s">
        <v>61</v>
      </c>
      <c r="F175">
        <v>791.5</v>
      </c>
      <c r="G175">
        <v>0</v>
      </c>
    </row>
    <row r="176" spans="1:7" x14ac:dyDescent="0.2">
      <c r="A176" s="61">
        <v>29618</v>
      </c>
      <c r="B176">
        <v>1981</v>
      </c>
      <c r="C176" s="62" t="s">
        <v>26</v>
      </c>
      <c r="D176" s="62" t="s">
        <v>80</v>
      </c>
      <c r="E176" s="62" t="s">
        <v>62</v>
      </c>
      <c r="F176">
        <v>787.4</v>
      </c>
      <c r="G176">
        <v>0</v>
      </c>
    </row>
    <row r="177" spans="1:7" x14ac:dyDescent="0.2">
      <c r="A177" s="61">
        <v>29618</v>
      </c>
      <c r="B177">
        <v>1981</v>
      </c>
      <c r="C177" s="62" t="s">
        <v>81</v>
      </c>
      <c r="D177" s="62" t="s">
        <v>82</v>
      </c>
      <c r="E177" s="62" t="s">
        <v>63</v>
      </c>
      <c r="F177">
        <v>577.70000000000005</v>
      </c>
      <c r="G177">
        <v>0</v>
      </c>
    </row>
    <row r="178" spans="1:7" x14ac:dyDescent="0.2">
      <c r="A178" s="61">
        <v>29618</v>
      </c>
      <c r="B178">
        <v>1981</v>
      </c>
      <c r="C178" s="62" t="s">
        <v>83</v>
      </c>
      <c r="D178" s="62" t="s">
        <v>84</v>
      </c>
      <c r="E178" s="62" t="s">
        <v>63</v>
      </c>
      <c r="F178">
        <v>561.79999999999995</v>
      </c>
      <c r="G178">
        <v>0</v>
      </c>
    </row>
    <row r="179" spans="1:7" x14ac:dyDescent="0.2">
      <c r="A179" s="61">
        <v>29618</v>
      </c>
      <c r="B179">
        <v>1981</v>
      </c>
      <c r="C179" s="62" t="s">
        <v>27</v>
      </c>
      <c r="D179" s="62" t="s">
        <v>85</v>
      </c>
      <c r="E179" s="62" t="s">
        <v>86</v>
      </c>
      <c r="F179">
        <v>549.20000000000005</v>
      </c>
      <c r="G179">
        <v>0</v>
      </c>
    </row>
    <row r="180" spans="1:7" x14ac:dyDescent="0.2">
      <c r="A180" s="61">
        <v>29618</v>
      </c>
      <c r="B180">
        <v>1981</v>
      </c>
      <c r="C180" s="62" t="s">
        <v>87</v>
      </c>
      <c r="D180" s="62" t="s">
        <v>88</v>
      </c>
      <c r="E180" s="62" t="s">
        <v>89</v>
      </c>
      <c r="F180">
        <v>571.29999999999995</v>
      </c>
      <c r="G180">
        <v>0</v>
      </c>
    </row>
    <row r="181" spans="1:7" x14ac:dyDescent="0.2">
      <c r="A181" s="61">
        <v>29618</v>
      </c>
      <c r="B181">
        <v>1981</v>
      </c>
      <c r="C181" s="62" t="s">
        <v>90</v>
      </c>
      <c r="D181" s="62" t="s">
        <v>91</v>
      </c>
      <c r="E181" s="62" t="s">
        <v>92</v>
      </c>
      <c r="F181">
        <v>534.5</v>
      </c>
      <c r="G181">
        <v>0</v>
      </c>
    </row>
    <row r="182" spans="1:7" x14ac:dyDescent="0.2">
      <c r="A182" s="61">
        <v>29618</v>
      </c>
      <c r="B182">
        <v>1981</v>
      </c>
      <c r="C182" s="62" t="s">
        <v>93</v>
      </c>
      <c r="D182" s="62" t="s">
        <v>94</v>
      </c>
      <c r="E182" s="62" t="s">
        <v>95</v>
      </c>
      <c r="F182">
        <v>562.5</v>
      </c>
      <c r="G182">
        <v>0</v>
      </c>
    </row>
    <row r="183" spans="1:7" x14ac:dyDescent="0.2">
      <c r="A183" s="61">
        <v>29618</v>
      </c>
      <c r="B183">
        <v>1981</v>
      </c>
      <c r="C183" s="62" t="s">
        <v>96</v>
      </c>
      <c r="D183" s="62" t="s">
        <v>97</v>
      </c>
      <c r="E183" s="62" t="s">
        <v>98</v>
      </c>
      <c r="F183">
        <v>581.4</v>
      </c>
      <c r="G183">
        <v>0</v>
      </c>
    </row>
    <row r="184" spans="1:7" x14ac:dyDescent="0.2">
      <c r="A184" s="61">
        <v>29646</v>
      </c>
      <c r="B184">
        <v>1981</v>
      </c>
      <c r="C184" s="62" t="s">
        <v>69</v>
      </c>
      <c r="D184" s="62" t="s">
        <v>70</v>
      </c>
      <c r="E184" s="62" t="s">
        <v>71</v>
      </c>
      <c r="F184">
        <v>315.89999999999998</v>
      </c>
      <c r="G184">
        <v>0</v>
      </c>
    </row>
    <row r="185" spans="1:7" x14ac:dyDescent="0.2">
      <c r="A185" s="61">
        <v>29646</v>
      </c>
      <c r="B185">
        <v>1981</v>
      </c>
      <c r="C185" s="62" t="s">
        <v>72</v>
      </c>
      <c r="D185" s="62" t="s">
        <v>73</v>
      </c>
      <c r="E185" s="62" t="s">
        <v>2</v>
      </c>
      <c r="F185">
        <v>556</v>
      </c>
      <c r="G185">
        <v>0</v>
      </c>
    </row>
    <row r="186" spans="1:7" x14ac:dyDescent="0.2">
      <c r="A186" s="61">
        <v>29646</v>
      </c>
      <c r="B186">
        <v>1981</v>
      </c>
      <c r="C186" s="62" t="s">
        <v>74</v>
      </c>
      <c r="D186" s="62" t="s">
        <v>75</v>
      </c>
      <c r="E186" s="62" t="s">
        <v>2</v>
      </c>
      <c r="F186">
        <v>494.8</v>
      </c>
      <c r="G186">
        <v>0</v>
      </c>
    </row>
    <row r="187" spans="1:7" x14ac:dyDescent="0.2">
      <c r="A187" s="61">
        <v>29646</v>
      </c>
      <c r="B187">
        <v>1981</v>
      </c>
      <c r="C187" s="62" t="s">
        <v>76</v>
      </c>
      <c r="D187" s="62" t="s">
        <v>77</v>
      </c>
      <c r="E187" s="62" t="s">
        <v>61</v>
      </c>
      <c r="F187">
        <v>551.20000000000005</v>
      </c>
      <c r="G187">
        <v>0</v>
      </c>
    </row>
    <row r="188" spans="1:7" x14ac:dyDescent="0.2">
      <c r="A188" s="61">
        <v>29646</v>
      </c>
      <c r="B188">
        <v>1981</v>
      </c>
      <c r="C188" s="62" t="s">
        <v>78</v>
      </c>
      <c r="D188" s="62" t="s">
        <v>79</v>
      </c>
      <c r="E188" s="62" t="s">
        <v>61</v>
      </c>
      <c r="F188">
        <v>589.4</v>
      </c>
      <c r="G188">
        <v>0</v>
      </c>
    </row>
    <row r="189" spans="1:7" x14ac:dyDescent="0.2">
      <c r="A189" s="61">
        <v>29646</v>
      </c>
      <c r="B189">
        <v>1981</v>
      </c>
      <c r="C189" s="62" t="s">
        <v>26</v>
      </c>
      <c r="D189" s="62" t="s">
        <v>80</v>
      </c>
      <c r="E189" s="62" t="s">
        <v>62</v>
      </c>
      <c r="F189">
        <v>589.70000000000005</v>
      </c>
      <c r="G189">
        <v>0</v>
      </c>
    </row>
    <row r="190" spans="1:7" x14ac:dyDescent="0.2">
      <c r="A190" s="61">
        <v>29646</v>
      </c>
      <c r="B190">
        <v>1981</v>
      </c>
      <c r="C190" s="62" t="s">
        <v>81</v>
      </c>
      <c r="D190" s="62" t="s">
        <v>82</v>
      </c>
      <c r="E190" s="62" t="s">
        <v>63</v>
      </c>
      <c r="F190">
        <v>573.29999999999995</v>
      </c>
      <c r="G190">
        <v>0</v>
      </c>
    </row>
    <row r="191" spans="1:7" x14ac:dyDescent="0.2">
      <c r="A191" s="61">
        <v>29646</v>
      </c>
      <c r="B191">
        <v>1981</v>
      </c>
      <c r="C191" s="62" t="s">
        <v>83</v>
      </c>
      <c r="D191" s="62" t="s">
        <v>84</v>
      </c>
      <c r="E191" s="62" t="s">
        <v>63</v>
      </c>
      <c r="F191">
        <v>557.79999999999995</v>
      </c>
      <c r="G191">
        <v>0</v>
      </c>
    </row>
    <row r="192" spans="1:7" x14ac:dyDescent="0.2">
      <c r="A192" s="61">
        <v>29646</v>
      </c>
      <c r="B192">
        <v>1981</v>
      </c>
      <c r="C192" s="62" t="s">
        <v>27</v>
      </c>
      <c r="D192" s="62" t="s">
        <v>85</v>
      </c>
      <c r="E192" s="62" t="s">
        <v>86</v>
      </c>
      <c r="F192">
        <v>576.4</v>
      </c>
      <c r="G192">
        <v>0</v>
      </c>
    </row>
    <row r="193" spans="1:7" x14ac:dyDescent="0.2">
      <c r="A193" s="61">
        <v>29646</v>
      </c>
      <c r="B193">
        <v>1981</v>
      </c>
      <c r="C193" s="62" t="s">
        <v>87</v>
      </c>
      <c r="D193" s="62" t="s">
        <v>88</v>
      </c>
      <c r="E193" s="62" t="s">
        <v>89</v>
      </c>
      <c r="F193">
        <v>604.4</v>
      </c>
      <c r="G193">
        <v>0</v>
      </c>
    </row>
    <row r="194" spans="1:7" x14ac:dyDescent="0.2">
      <c r="A194" s="61">
        <v>29646</v>
      </c>
      <c r="B194">
        <v>1981</v>
      </c>
      <c r="C194" s="62" t="s">
        <v>90</v>
      </c>
      <c r="D194" s="62" t="s">
        <v>91</v>
      </c>
      <c r="E194" s="62" t="s">
        <v>92</v>
      </c>
      <c r="F194">
        <v>557.29999999999995</v>
      </c>
      <c r="G194">
        <v>0</v>
      </c>
    </row>
    <row r="195" spans="1:7" x14ac:dyDescent="0.2">
      <c r="A195" s="61">
        <v>29646</v>
      </c>
      <c r="B195">
        <v>1981</v>
      </c>
      <c r="C195" s="62" t="s">
        <v>93</v>
      </c>
      <c r="D195" s="62" t="s">
        <v>94</v>
      </c>
      <c r="E195" s="62" t="s">
        <v>95</v>
      </c>
      <c r="F195">
        <v>571.70000000000005</v>
      </c>
      <c r="G195">
        <v>0</v>
      </c>
    </row>
    <row r="196" spans="1:7" x14ac:dyDescent="0.2">
      <c r="A196" s="61">
        <v>29646</v>
      </c>
      <c r="B196">
        <v>1981</v>
      </c>
      <c r="C196" s="62" t="s">
        <v>96</v>
      </c>
      <c r="D196" s="62" t="s">
        <v>97</v>
      </c>
      <c r="E196" s="62" t="s">
        <v>98</v>
      </c>
      <c r="F196">
        <v>578.5</v>
      </c>
      <c r="G196">
        <v>0</v>
      </c>
    </row>
    <row r="197" spans="1:7" x14ac:dyDescent="0.2">
      <c r="A197" s="61">
        <v>29677</v>
      </c>
      <c r="B197">
        <v>1981</v>
      </c>
      <c r="C197" s="62" t="s">
        <v>69</v>
      </c>
      <c r="D197" s="62" t="s">
        <v>70</v>
      </c>
      <c r="E197" s="62" t="s">
        <v>71</v>
      </c>
      <c r="F197">
        <v>278.10000000000002</v>
      </c>
      <c r="G197">
        <v>0</v>
      </c>
    </row>
    <row r="198" spans="1:7" x14ac:dyDescent="0.2">
      <c r="A198" s="61">
        <v>29677</v>
      </c>
      <c r="B198">
        <v>1981</v>
      </c>
      <c r="C198" s="62" t="s">
        <v>72</v>
      </c>
      <c r="D198" s="62" t="s">
        <v>73</v>
      </c>
      <c r="E198" s="62" t="s">
        <v>2</v>
      </c>
      <c r="F198">
        <v>409.9</v>
      </c>
      <c r="G198">
        <v>0</v>
      </c>
    </row>
    <row r="199" spans="1:7" x14ac:dyDescent="0.2">
      <c r="A199" s="61">
        <v>29677</v>
      </c>
      <c r="B199">
        <v>1981</v>
      </c>
      <c r="C199" s="62" t="s">
        <v>74</v>
      </c>
      <c r="D199" s="62" t="s">
        <v>75</v>
      </c>
      <c r="E199" s="62" t="s">
        <v>2</v>
      </c>
      <c r="F199">
        <v>373.3</v>
      </c>
      <c r="G199">
        <v>0</v>
      </c>
    </row>
    <row r="200" spans="1:7" x14ac:dyDescent="0.2">
      <c r="A200" s="61">
        <v>29677</v>
      </c>
      <c r="B200">
        <v>1981</v>
      </c>
      <c r="C200" s="62" t="s">
        <v>76</v>
      </c>
      <c r="D200" s="62" t="s">
        <v>77</v>
      </c>
      <c r="E200" s="62" t="s">
        <v>61</v>
      </c>
      <c r="F200">
        <v>351.4</v>
      </c>
      <c r="G200">
        <v>0</v>
      </c>
    </row>
    <row r="201" spans="1:7" x14ac:dyDescent="0.2">
      <c r="A201" s="61">
        <v>29677</v>
      </c>
      <c r="B201">
        <v>1981</v>
      </c>
      <c r="C201" s="62" t="s">
        <v>78</v>
      </c>
      <c r="D201" s="62" t="s">
        <v>79</v>
      </c>
      <c r="E201" s="62" t="s">
        <v>61</v>
      </c>
      <c r="F201">
        <v>380.6</v>
      </c>
      <c r="G201">
        <v>0</v>
      </c>
    </row>
    <row r="202" spans="1:7" x14ac:dyDescent="0.2">
      <c r="A202" s="61">
        <v>29677</v>
      </c>
      <c r="B202">
        <v>1981</v>
      </c>
      <c r="C202" s="62" t="s">
        <v>26</v>
      </c>
      <c r="D202" s="62" t="s">
        <v>80</v>
      </c>
      <c r="E202" s="62" t="s">
        <v>62</v>
      </c>
      <c r="F202">
        <v>401.8</v>
      </c>
      <c r="G202">
        <v>0</v>
      </c>
    </row>
    <row r="203" spans="1:7" x14ac:dyDescent="0.2">
      <c r="A203" s="61">
        <v>29677</v>
      </c>
      <c r="B203">
        <v>1981</v>
      </c>
      <c r="C203" s="62" t="s">
        <v>81</v>
      </c>
      <c r="D203" s="62" t="s">
        <v>82</v>
      </c>
      <c r="E203" s="62" t="s">
        <v>63</v>
      </c>
      <c r="F203">
        <v>339</v>
      </c>
      <c r="G203">
        <v>0</v>
      </c>
    </row>
    <row r="204" spans="1:7" x14ac:dyDescent="0.2">
      <c r="A204" s="61">
        <v>29677</v>
      </c>
      <c r="B204">
        <v>1981</v>
      </c>
      <c r="C204" s="62" t="s">
        <v>83</v>
      </c>
      <c r="D204" s="62" t="s">
        <v>84</v>
      </c>
      <c r="E204" s="62" t="s">
        <v>63</v>
      </c>
      <c r="F204">
        <v>313.3</v>
      </c>
      <c r="G204">
        <v>0</v>
      </c>
    </row>
    <row r="205" spans="1:7" x14ac:dyDescent="0.2">
      <c r="A205" s="61">
        <v>29677</v>
      </c>
      <c r="B205">
        <v>1981</v>
      </c>
      <c r="C205" s="62" t="s">
        <v>27</v>
      </c>
      <c r="D205" s="62" t="s">
        <v>85</v>
      </c>
      <c r="E205" s="62" t="s">
        <v>86</v>
      </c>
      <c r="F205">
        <v>343.9</v>
      </c>
      <c r="G205">
        <v>0</v>
      </c>
    </row>
    <row r="206" spans="1:7" x14ac:dyDescent="0.2">
      <c r="A206" s="61">
        <v>29677</v>
      </c>
      <c r="B206">
        <v>1981</v>
      </c>
      <c r="C206" s="62" t="s">
        <v>87</v>
      </c>
      <c r="D206" s="62" t="s">
        <v>88</v>
      </c>
      <c r="E206" s="62" t="s">
        <v>89</v>
      </c>
      <c r="F206">
        <v>419.9</v>
      </c>
      <c r="G206">
        <v>0</v>
      </c>
    </row>
    <row r="207" spans="1:7" x14ac:dyDescent="0.2">
      <c r="A207" s="61">
        <v>29677</v>
      </c>
      <c r="B207">
        <v>1981</v>
      </c>
      <c r="C207" s="62" t="s">
        <v>90</v>
      </c>
      <c r="D207" s="62" t="s">
        <v>91</v>
      </c>
      <c r="E207" s="62" t="s">
        <v>92</v>
      </c>
      <c r="F207">
        <v>401.9</v>
      </c>
      <c r="G207">
        <v>0</v>
      </c>
    </row>
    <row r="208" spans="1:7" x14ac:dyDescent="0.2">
      <c r="A208" s="61">
        <v>29677</v>
      </c>
      <c r="B208">
        <v>1981</v>
      </c>
      <c r="C208" s="62" t="s">
        <v>93</v>
      </c>
      <c r="D208" s="62" t="s">
        <v>94</v>
      </c>
      <c r="E208" s="62" t="s">
        <v>95</v>
      </c>
      <c r="F208">
        <v>418.8</v>
      </c>
      <c r="G208">
        <v>0</v>
      </c>
    </row>
    <row r="209" spans="1:7" x14ac:dyDescent="0.2">
      <c r="A209" s="61">
        <v>29677</v>
      </c>
      <c r="B209">
        <v>1981</v>
      </c>
      <c r="C209" s="62" t="s">
        <v>96</v>
      </c>
      <c r="D209" s="62" t="s">
        <v>97</v>
      </c>
      <c r="E209" s="62" t="s">
        <v>98</v>
      </c>
      <c r="F209">
        <v>452.5</v>
      </c>
      <c r="G209">
        <v>0</v>
      </c>
    </row>
    <row r="210" spans="1:7" x14ac:dyDescent="0.2">
      <c r="A210" s="61">
        <v>29707</v>
      </c>
      <c r="B210">
        <v>1981</v>
      </c>
      <c r="C210" s="62" t="s">
        <v>69</v>
      </c>
      <c r="D210" s="62" t="s">
        <v>70</v>
      </c>
      <c r="E210" s="62" t="s">
        <v>71</v>
      </c>
      <c r="F210">
        <v>171.6</v>
      </c>
      <c r="G210">
        <v>0</v>
      </c>
    </row>
    <row r="211" spans="1:7" x14ac:dyDescent="0.2">
      <c r="A211" s="61">
        <v>29707</v>
      </c>
      <c r="B211">
        <v>1981</v>
      </c>
      <c r="C211" s="62" t="s">
        <v>72</v>
      </c>
      <c r="D211" s="62" t="s">
        <v>73</v>
      </c>
      <c r="E211" s="62" t="s">
        <v>2</v>
      </c>
      <c r="F211">
        <v>210.5</v>
      </c>
      <c r="G211">
        <v>0</v>
      </c>
    </row>
    <row r="212" spans="1:7" x14ac:dyDescent="0.2">
      <c r="A212" s="61">
        <v>29707</v>
      </c>
      <c r="B212">
        <v>1981</v>
      </c>
      <c r="C212" s="62" t="s">
        <v>74</v>
      </c>
      <c r="D212" s="62" t="s">
        <v>75</v>
      </c>
      <c r="E212" s="62" t="s">
        <v>2</v>
      </c>
      <c r="F212">
        <v>248.7</v>
      </c>
      <c r="G212">
        <v>0</v>
      </c>
    </row>
    <row r="213" spans="1:7" x14ac:dyDescent="0.2">
      <c r="A213" s="61">
        <v>29707</v>
      </c>
      <c r="B213">
        <v>1981</v>
      </c>
      <c r="C213" s="62" t="s">
        <v>76</v>
      </c>
      <c r="D213" s="62" t="s">
        <v>77</v>
      </c>
      <c r="E213" s="62" t="s">
        <v>61</v>
      </c>
      <c r="F213">
        <v>173.6</v>
      </c>
      <c r="G213">
        <v>4.5999999999999996</v>
      </c>
    </row>
    <row r="214" spans="1:7" x14ac:dyDescent="0.2">
      <c r="A214" s="61">
        <v>29707</v>
      </c>
      <c r="B214">
        <v>1981</v>
      </c>
      <c r="C214" s="62" t="s">
        <v>78</v>
      </c>
      <c r="D214" s="62" t="s">
        <v>79</v>
      </c>
      <c r="E214" s="62" t="s">
        <v>61</v>
      </c>
      <c r="F214">
        <v>173.5</v>
      </c>
      <c r="G214">
        <v>9.9</v>
      </c>
    </row>
    <row r="215" spans="1:7" x14ac:dyDescent="0.2">
      <c r="A215" s="61">
        <v>29707</v>
      </c>
      <c r="B215">
        <v>1981</v>
      </c>
      <c r="C215" s="62" t="s">
        <v>26</v>
      </c>
      <c r="D215" s="62" t="s">
        <v>80</v>
      </c>
      <c r="E215" s="62" t="s">
        <v>62</v>
      </c>
      <c r="F215">
        <v>224</v>
      </c>
      <c r="G215">
        <v>3.3</v>
      </c>
    </row>
    <row r="216" spans="1:7" x14ac:dyDescent="0.2">
      <c r="A216" s="61">
        <v>29707</v>
      </c>
      <c r="B216">
        <v>1981</v>
      </c>
      <c r="C216" s="62" t="s">
        <v>81</v>
      </c>
      <c r="D216" s="62" t="s">
        <v>82</v>
      </c>
      <c r="E216" s="62" t="s">
        <v>63</v>
      </c>
      <c r="F216">
        <v>165.3</v>
      </c>
      <c r="G216">
        <v>4.3</v>
      </c>
    </row>
    <row r="217" spans="1:7" x14ac:dyDescent="0.2">
      <c r="A217" s="61">
        <v>29707</v>
      </c>
      <c r="B217">
        <v>1981</v>
      </c>
      <c r="C217" s="62" t="s">
        <v>83</v>
      </c>
      <c r="D217" s="62" t="s">
        <v>84</v>
      </c>
      <c r="E217" s="62" t="s">
        <v>63</v>
      </c>
      <c r="F217">
        <v>199.9</v>
      </c>
      <c r="G217">
        <v>5.9</v>
      </c>
    </row>
    <row r="218" spans="1:7" x14ac:dyDescent="0.2">
      <c r="A218" s="61">
        <v>29707</v>
      </c>
      <c r="B218">
        <v>1981</v>
      </c>
      <c r="C218" s="62" t="s">
        <v>27</v>
      </c>
      <c r="D218" s="62" t="s">
        <v>85</v>
      </c>
      <c r="E218" s="62" t="s">
        <v>86</v>
      </c>
      <c r="F218">
        <v>167</v>
      </c>
      <c r="G218">
        <v>5.5</v>
      </c>
    </row>
    <row r="219" spans="1:7" x14ac:dyDescent="0.2">
      <c r="A219" s="61">
        <v>29707</v>
      </c>
      <c r="B219">
        <v>1981</v>
      </c>
      <c r="C219" s="62" t="s">
        <v>87</v>
      </c>
      <c r="D219" s="62" t="s">
        <v>88</v>
      </c>
      <c r="E219" s="62" t="s">
        <v>89</v>
      </c>
      <c r="F219">
        <v>247.5</v>
      </c>
      <c r="G219">
        <v>0</v>
      </c>
    </row>
    <row r="220" spans="1:7" x14ac:dyDescent="0.2">
      <c r="A220" s="61">
        <v>29707</v>
      </c>
      <c r="B220">
        <v>1981</v>
      </c>
      <c r="C220" s="62" t="s">
        <v>90</v>
      </c>
      <c r="D220" s="62" t="s">
        <v>91</v>
      </c>
      <c r="E220" s="62" t="s">
        <v>92</v>
      </c>
      <c r="F220">
        <v>235.2</v>
      </c>
      <c r="G220">
        <v>0</v>
      </c>
    </row>
    <row r="221" spans="1:7" x14ac:dyDescent="0.2">
      <c r="A221" s="61">
        <v>29707</v>
      </c>
      <c r="B221">
        <v>1981</v>
      </c>
      <c r="C221" s="62" t="s">
        <v>93</v>
      </c>
      <c r="D221" s="62" t="s">
        <v>94</v>
      </c>
      <c r="E221" s="62" t="s">
        <v>95</v>
      </c>
      <c r="F221">
        <v>224.3</v>
      </c>
      <c r="G221">
        <v>1.3</v>
      </c>
    </row>
    <row r="222" spans="1:7" x14ac:dyDescent="0.2">
      <c r="A222" s="61">
        <v>29707</v>
      </c>
      <c r="B222">
        <v>1981</v>
      </c>
      <c r="C222" s="62" t="s">
        <v>96</v>
      </c>
      <c r="D222" s="62" t="s">
        <v>97</v>
      </c>
      <c r="E222" s="62" t="s">
        <v>98</v>
      </c>
      <c r="F222">
        <v>280.60000000000002</v>
      </c>
      <c r="G222">
        <v>0</v>
      </c>
    </row>
    <row r="223" spans="1:7" x14ac:dyDescent="0.2">
      <c r="A223" s="61">
        <v>29738</v>
      </c>
      <c r="B223">
        <v>1981</v>
      </c>
      <c r="C223" s="62" t="s">
        <v>69</v>
      </c>
      <c r="D223" s="62" t="s">
        <v>70</v>
      </c>
      <c r="E223" s="62" t="s">
        <v>71</v>
      </c>
      <c r="F223">
        <v>123.8</v>
      </c>
      <c r="G223">
        <v>0</v>
      </c>
    </row>
    <row r="224" spans="1:7" x14ac:dyDescent="0.2">
      <c r="A224" s="61">
        <v>29738</v>
      </c>
      <c r="B224">
        <v>1981</v>
      </c>
      <c r="C224" s="62" t="s">
        <v>72</v>
      </c>
      <c r="D224" s="62" t="s">
        <v>73</v>
      </c>
      <c r="E224" s="62" t="s">
        <v>2</v>
      </c>
      <c r="F224">
        <v>168.7</v>
      </c>
      <c r="G224">
        <v>0</v>
      </c>
    </row>
    <row r="225" spans="1:7" x14ac:dyDescent="0.2">
      <c r="A225" s="61">
        <v>29738</v>
      </c>
      <c r="B225">
        <v>1981</v>
      </c>
      <c r="C225" s="62" t="s">
        <v>74</v>
      </c>
      <c r="D225" s="62" t="s">
        <v>75</v>
      </c>
      <c r="E225" s="62" t="s">
        <v>2</v>
      </c>
      <c r="F225">
        <v>172</v>
      </c>
      <c r="G225">
        <v>0.5</v>
      </c>
    </row>
    <row r="226" spans="1:7" x14ac:dyDescent="0.2">
      <c r="A226" s="61">
        <v>29738</v>
      </c>
      <c r="B226">
        <v>1981</v>
      </c>
      <c r="C226" s="62" t="s">
        <v>76</v>
      </c>
      <c r="D226" s="62" t="s">
        <v>77</v>
      </c>
      <c r="E226" s="62" t="s">
        <v>61</v>
      </c>
      <c r="F226">
        <v>98.3</v>
      </c>
      <c r="G226">
        <v>6.9</v>
      </c>
    </row>
    <row r="227" spans="1:7" x14ac:dyDescent="0.2">
      <c r="A227" s="61">
        <v>29738</v>
      </c>
      <c r="B227">
        <v>1981</v>
      </c>
      <c r="C227" s="62" t="s">
        <v>78</v>
      </c>
      <c r="D227" s="62" t="s">
        <v>79</v>
      </c>
      <c r="E227" s="62" t="s">
        <v>61</v>
      </c>
      <c r="F227">
        <v>95.5</v>
      </c>
      <c r="G227">
        <v>9.5</v>
      </c>
    </row>
    <row r="228" spans="1:7" x14ac:dyDescent="0.2">
      <c r="A228" s="61">
        <v>29738</v>
      </c>
      <c r="B228">
        <v>1981</v>
      </c>
      <c r="C228" s="62" t="s">
        <v>26</v>
      </c>
      <c r="D228" s="62" t="s">
        <v>80</v>
      </c>
      <c r="E228" s="62" t="s">
        <v>62</v>
      </c>
      <c r="F228">
        <v>65.8</v>
      </c>
      <c r="G228">
        <v>5.0999999999999996</v>
      </c>
    </row>
    <row r="229" spans="1:7" x14ac:dyDescent="0.2">
      <c r="A229" s="61">
        <v>29738</v>
      </c>
      <c r="B229">
        <v>1981</v>
      </c>
      <c r="C229" s="62" t="s">
        <v>81</v>
      </c>
      <c r="D229" s="62" t="s">
        <v>82</v>
      </c>
      <c r="E229" s="62" t="s">
        <v>63</v>
      </c>
      <c r="F229">
        <v>31.1</v>
      </c>
      <c r="G229">
        <v>29.2</v>
      </c>
    </row>
    <row r="230" spans="1:7" x14ac:dyDescent="0.2">
      <c r="A230" s="61">
        <v>29738</v>
      </c>
      <c r="B230">
        <v>1981</v>
      </c>
      <c r="C230" s="62" t="s">
        <v>83</v>
      </c>
      <c r="D230" s="62" t="s">
        <v>84</v>
      </c>
      <c r="E230" s="62" t="s">
        <v>63</v>
      </c>
      <c r="F230">
        <v>45.7</v>
      </c>
      <c r="G230">
        <v>25.5</v>
      </c>
    </row>
    <row r="231" spans="1:7" x14ac:dyDescent="0.2">
      <c r="A231" s="61">
        <v>29738</v>
      </c>
      <c r="B231">
        <v>1981</v>
      </c>
      <c r="C231" s="62" t="s">
        <v>27</v>
      </c>
      <c r="D231" s="62" t="s">
        <v>85</v>
      </c>
      <c r="E231" s="62" t="s">
        <v>86</v>
      </c>
      <c r="F231">
        <v>29.8</v>
      </c>
      <c r="G231">
        <v>33.299999999999997</v>
      </c>
    </row>
    <row r="232" spans="1:7" x14ac:dyDescent="0.2">
      <c r="A232" s="61">
        <v>29738</v>
      </c>
      <c r="B232">
        <v>1981</v>
      </c>
      <c r="C232" s="62" t="s">
        <v>87</v>
      </c>
      <c r="D232" s="62" t="s">
        <v>88</v>
      </c>
      <c r="E232" s="62" t="s">
        <v>89</v>
      </c>
      <c r="F232">
        <v>124.4</v>
      </c>
      <c r="G232">
        <v>1.1000000000000001</v>
      </c>
    </row>
    <row r="233" spans="1:7" x14ac:dyDescent="0.2">
      <c r="A233" s="61">
        <v>29738</v>
      </c>
      <c r="B233">
        <v>1981</v>
      </c>
      <c r="C233" s="62" t="s">
        <v>90</v>
      </c>
      <c r="D233" s="62" t="s">
        <v>91</v>
      </c>
      <c r="E233" s="62" t="s">
        <v>92</v>
      </c>
      <c r="F233">
        <v>90.7</v>
      </c>
      <c r="G233">
        <v>4.4000000000000004</v>
      </c>
    </row>
    <row r="234" spans="1:7" x14ac:dyDescent="0.2">
      <c r="A234" s="61">
        <v>29738</v>
      </c>
      <c r="B234">
        <v>1981</v>
      </c>
      <c r="C234" s="62" t="s">
        <v>93</v>
      </c>
      <c r="D234" s="62" t="s">
        <v>94</v>
      </c>
      <c r="E234" s="62" t="s">
        <v>95</v>
      </c>
      <c r="F234">
        <v>99.9</v>
      </c>
      <c r="G234">
        <v>1.1000000000000001</v>
      </c>
    </row>
    <row r="235" spans="1:7" x14ac:dyDescent="0.2">
      <c r="A235" s="61">
        <v>29738</v>
      </c>
      <c r="B235">
        <v>1981</v>
      </c>
      <c r="C235" s="62" t="s">
        <v>96</v>
      </c>
      <c r="D235" s="62" t="s">
        <v>97</v>
      </c>
      <c r="E235" s="62" t="s">
        <v>98</v>
      </c>
      <c r="F235">
        <v>212.9</v>
      </c>
      <c r="G235">
        <v>2.7</v>
      </c>
    </row>
    <row r="236" spans="1:7" x14ac:dyDescent="0.2">
      <c r="A236" s="61">
        <v>29768</v>
      </c>
      <c r="B236">
        <v>1981</v>
      </c>
      <c r="C236" s="62" t="s">
        <v>69</v>
      </c>
      <c r="D236" s="62" t="s">
        <v>70</v>
      </c>
      <c r="E236" s="62" t="s">
        <v>71</v>
      </c>
      <c r="F236">
        <v>41.6</v>
      </c>
      <c r="G236">
        <v>12.8</v>
      </c>
    </row>
    <row r="237" spans="1:7" x14ac:dyDescent="0.2">
      <c r="A237" s="61">
        <v>29768</v>
      </c>
      <c r="B237">
        <v>1981</v>
      </c>
      <c r="C237" s="62" t="s">
        <v>72</v>
      </c>
      <c r="D237" s="62" t="s">
        <v>73</v>
      </c>
      <c r="E237" s="62" t="s">
        <v>2</v>
      </c>
      <c r="F237">
        <v>75</v>
      </c>
      <c r="G237">
        <v>4.5999999999999996</v>
      </c>
    </row>
    <row r="238" spans="1:7" x14ac:dyDescent="0.2">
      <c r="A238" s="61">
        <v>29768</v>
      </c>
      <c r="B238">
        <v>1981</v>
      </c>
      <c r="C238" s="62" t="s">
        <v>74</v>
      </c>
      <c r="D238" s="62" t="s">
        <v>75</v>
      </c>
      <c r="E238" s="62" t="s">
        <v>2</v>
      </c>
      <c r="F238">
        <v>93.2</v>
      </c>
      <c r="G238">
        <v>7.3</v>
      </c>
    </row>
    <row r="239" spans="1:7" x14ac:dyDescent="0.2">
      <c r="A239" s="61">
        <v>29768</v>
      </c>
      <c r="B239">
        <v>1981</v>
      </c>
      <c r="C239" s="62" t="s">
        <v>76</v>
      </c>
      <c r="D239" s="62" t="s">
        <v>77</v>
      </c>
      <c r="E239" s="62" t="s">
        <v>61</v>
      </c>
      <c r="F239">
        <v>16.5</v>
      </c>
      <c r="G239">
        <v>77.900000000000006</v>
      </c>
    </row>
    <row r="240" spans="1:7" x14ac:dyDescent="0.2">
      <c r="A240" s="61">
        <v>29768</v>
      </c>
      <c r="B240">
        <v>1981</v>
      </c>
      <c r="C240" s="62" t="s">
        <v>78</v>
      </c>
      <c r="D240" s="62" t="s">
        <v>79</v>
      </c>
      <c r="E240" s="62" t="s">
        <v>61</v>
      </c>
      <c r="F240">
        <v>17.899999999999999</v>
      </c>
      <c r="G240">
        <v>52.8</v>
      </c>
    </row>
    <row r="241" spans="1:7" x14ac:dyDescent="0.2">
      <c r="A241" s="61">
        <v>29768</v>
      </c>
      <c r="B241">
        <v>1981</v>
      </c>
      <c r="C241" s="62" t="s">
        <v>26</v>
      </c>
      <c r="D241" s="62" t="s">
        <v>80</v>
      </c>
      <c r="E241" s="62" t="s">
        <v>62</v>
      </c>
      <c r="F241">
        <v>15.3</v>
      </c>
      <c r="G241">
        <v>86.9</v>
      </c>
    </row>
    <row r="242" spans="1:7" x14ac:dyDescent="0.2">
      <c r="A242" s="61">
        <v>29768</v>
      </c>
      <c r="B242">
        <v>1981</v>
      </c>
      <c r="C242" s="62" t="s">
        <v>81</v>
      </c>
      <c r="D242" s="62" t="s">
        <v>82</v>
      </c>
      <c r="E242" s="62" t="s">
        <v>63</v>
      </c>
      <c r="F242">
        <v>7.7</v>
      </c>
      <c r="G242">
        <v>102.5</v>
      </c>
    </row>
    <row r="243" spans="1:7" x14ac:dyDescent="0.2">
      <c r="A243" s="61">
        <v>29768</v>
      </c>
      <c r="B243">
        <v>1981</v>
      </c>
      <c r="C243" s="62" t="s">
        <v>83</v>
      </c>
      <c r="D243" s="62" t="s">
        <v>84</v>
      </c>
      <c r="E243" s="62" t="s">
        <v>63</v>
      </c>
      <c r="F243">
        <v>9.6</v>
      </c>
      <c r="G243">
        <v>90.6</v>
      </c>
    </row>
    <row r="244" spans="1:7" x14ac:dyDescent="0.2">
      <c r="A244" s="61">
        <v>29768</v>
      </c>
      <c r="B244">
        <v>1981</v>
      </c>
      <c r="C244" s="62" t="s">
        <v>27</v>
      </c>
      <c r="D244" s="62" t="s">
        <v>85</v>
      </c>
      <c r="E244" s="62" t="s">
        <v>86</v>
      </c>
      <c r="F244">
        <v>10.6</v>
      </c>
      <c r="G244">
        <v>100.1</v>
      </c>
    </row>
    <row r="245" spans="1:7" x14ac:dyDescent="0.2">
      <c r="A245" s="61">
        <v>29768</v>
      </c>
      <c r="B245">
        <v>1981</v>
      </c>
      <c r="C245" s="62" t="s">
        <v>87</v>
      </c>
      <c r="D245" s="62" t="s">
        <v>88</v>
      </c>
      <c r="E245" s="62" t="s">
        <v>89</v>
      </c>
      <c r="F245">
        <v>34.1</v>
      </c>
      <c r="G245">
        <v>15.2</v>
      </c>
    </row>
    <row r="246" spans="1:7" x14ac:dyDescent="0.2">
      <c r="A246" s="61">
        <v>29768</v>
      </c>
      <c r="B246">
        <v>1981</v>
      </c>
      <c r="C246" s="62" t="s">
        <v>90</v>
      </c>
      <c r="D246" s="62" t="s">
        <v>91</v>
      </c>
      <c r="E246" s="62" t="s">
        <v>92</v>
      </c>
      <c r="F246">
        <v>26.8</v>
      </c>
      <c r="G246">
        <v>35.4</v>
      </c>
    </row>
    <row r="247" spans="1:7" x14ac:dyDescent="0.2">
      <c r="A247" s="61">
        <v>29768</v>
      </c>
      <c r="B247">
        <v>1981</v>
      </c>
      <c r="C247" s="62" t="s">
        <v>93</v>
      </c>
      <c r="D247" s="62" t="s">
        <v>94</v>
      </c>
      <c r="E247" s="62" t="s">
        <v>95</v>
      </c>
      <c r="F247">
        <v>27.4</v>
      </c>
      <c r="G247">
        <v>30.2</v>
      </c>
    </row>
    <row r="248" spans="1:7" x14ac:dyDescent="0.2">
      <c r="A248" s="61">
        <v>29768</v>
      </c>
      <c r="B248">
        <v>1981</v>
      </c>
      <c r="C248" s="62" t="s">
        <v>96</v>
      </c>
      <c r="D248" s="62" t="s">
        <v>97</v>
      </c>
      <c r="E248" s="62" t="s">
        <v>98</v>
      </c>
      <c r="F248">
        <v>113.3</v>
      </c>
      <c r="G248">
        <v>4.5</v>
      </c>
    </row>
    <row r="249" spans="1:7" x14ac:dyDescent="0.2">
      <c r="A249" s="61">
        <v>29799</v>
      </c>
      <c r="B249">
        <v>1981</v>
      </c>
      <c r="C249" s="62" t="s">
        <v>69</v>
      </c>
      <c r="D249" s="62" t="s">
        <v>70</v>
      </c>
      <c r="E249" s="62" t="s">
        <v>71</v>
      </c>
      <c r="F249">
        <v>16.2</v>
      </c>
      <c r="G249">
        <v>40.6</v>
      </c>
    </row>
    <row r="250" spans="1:7" x14ac:dyDescent="0.2">
      <c r="A250" s="61">
        <v>29799</v>
      </c>
      <c r="B250">
        <v>1981</v>
      </c>
      <c r="C250" s="62" t="s">
        <v>72</v>
      </c>
      <c r="D250" s="62" t="s">
        <v>73</v>
      </c>
      <c r="E250" s="62" t="s">
        <v>2</v>
      </c>
      <c r="F250">
        <v>36.6</v>
      </c>
      <c r="G250">
        <v>36.6</v>
      </c>
    </row>
    <row r="251" spans="1:7" x14ac:dyDescent="0.2">
      <c r="A251" s="61">
        <v>29799</v>
      </c>
      <c r="B251">
        <v>1981</v>
      </c>
      <c r="C251" s="62" t="s">
        <v>74</v>
      </c>
      <c r="D251" s="62" t="s">
        <v>75</v>
      </c>
      <c r="E251" s="62" t="s">
        <v>2</v>
      </c>
      <c r="F251">
        <v>42.7</v>
      </c>
      <c r="G251">
        <v>30.7</v>
      </c>
    </row>
    <row r="252" spans="1:7" x14ac:dyDescent="0.2">
      <c r="A252" s="61">
        <v>29799</v>
      </c>
      <c r="B252">
        <v>1981</v>
      </c>
      <c r="C252" s="62" t="s">
        <v>76</v>
      </c>
      <c r="D252" s="62" t="s">
        <v>77</v>
      </c>
      <c r="E252" s="62" t="s">
        <v>61</v>
      </c>
      <c r="F252">
        <v>4.3</v>
      </c>
      <c r="G252">
        <v>80.2</v>
      </c>
    </row>
    <row r="253" spans="1:7" x14ac:dyDescent="0.2">
      <c r="A253" s="61">
        <v>29799</v>
      </c>
      <c r="B253">
        <v>1981</v>
      </c>
      <c r="C253" s="62" t="s">
        <v>78</v>
      </c>
      <c r="D253" s="62" t="s">
        <v>79</v>
      </c>
      <c r="E253" s="62" t="s">
        <v>61</v>
      </c>
      <c r="F253">
        <v>14.5</v>
      </c>
      <c r="G253">
        <v>97.2</v>
      </c>
    </row>
    <row r="254" spans="1:7" x14ac:dyDescent="0.2">
      <c r="A254" s="61">
        <v>29799</v>
      </c>
      <c r="B254">
        <v>1981</v>
      </c>
      <c r="C254" s="62" t="s">
        <v>26</v>
      </c>
      <c r="D254" s="62" t="s">
        <v>80</v>
      </c>
      <c r="E254" s="62" t="s">
        <v>62</v>
      </c>
      <c r="F254">
        <v>11.6</v>
      </c>
      <c r="G254">
        <v>77.2</v>
      </c>
    </row>
    <row r="255" spans="1:7" x14ac:dyDescent="0.2">
      <c r="A255" s="61">
        <v>29799</v>
      </c>
      <c r="B255">
        <v>1981</v>
      </c>
      <c r="C255" s="62" t="s">
        <v>81</v>
      </c>
      <c r="D255" s="62" t="s">
        <v>82</v>
      </c>
      <c r="E255" s="62" t="s">
        <v>63</v>
      </c>
      <c r="F255">
        <v>16.3</v>
      </c>
      <c r="G255">
        <v>57</v>
      </c>
    </row>
    <row r="256" spans="1:7" x14ac:dyDescent="0.2">
      <c r="A256" s="61">
        <v>29799</v>
      </c>
      <c r="B256">
        <v>1981</v>
      </c>
      <c r="C256" s="62" t="s">
        <v>83</v>
      </c>
      <c r="D256" s="62" t="s">
        <v>84</v>
      </c>
      <c r="E256" s="62" t="s">
        <v>63</v>
      </c>
      <c r="F256">
        <v>11.4</v>
      </c>
      <c r="G256">
        <v>54.5</v>
      </c>
    </row>
    <row r="257" spans="1:7" x14ac:dyDescent="0.2">
      <c r="A257" s="61">
        <v>29799</v>
      </c>
      <c r="B257">
        <v>1981</v>
      </c>
      <c r="C257" s="62" t="s">
        <v>27</v>
      </c>
      <c r="D257" s="62" t="s">
        <v>85</v>
      </c>
      <c r="E257" s="62" t="s">
        <v>86</v>
      </c>
      <c r="F257">
        <v>20.399999999999999</v>
      </c>
      <c r="G257">
        <v>55.8</v>
      </c>
    </row>
    <row r="258" spans="1:7" x14ac:dyDescent="0.2">
      <c r="A258" s="61">
        <v>29799</v>
      </c>
      <c r="B258">
        <v>1981</v>
      </c>
      <c r="C258" s="62" t="s">
        <v>87</v>
      </c>
      <c r="D258" s="62" t="s">
        <v>88</v>
      </c>
      <c r="E258" s="62" t="s">
        <v>89</v>
      </c>
      <c r="F258">
        <v>65.3</v>
      </c>
      <c r="G258">
        <v>7.6</v>
      </c>
    </row>
    <row r="259" spans="1:7" x14ac:dyDescent="0.2">
      <c r="A259" s="61">
        <v>29799</v>
      </c>
      <c r="B259">
        <v>1981</v>
      </c>
      <c r="C259" s="62" t="s">
        <v>90</v>
      </c>
      <c r="D259" s="62" t="s">
        <v>91</v>
      </c>
      <c r="E259" s="62" t="s">
        <v>92</v>
      </c>
      <c r="F259">
        <v>37.799999999999997</v>
      </c>
      <c r="G259">
        <v>26.4</v>
      </c>
    </row>
    <row r="260" spans="1:7" x14ac:dyDescent="0.2">
      <c r="A260" s="61">
        <v>29799</v>
      </c>
      <c r="B260">
        <v>1981</v>
      </c>
      <c r="C260" s="62" t="s">
        <v>93</v>
      </c>
      <c r="D260" s="62" t="s">
        <v>94</v>
      </c>
      <c r="E260" s="62" t="s">
        <v>95</v>
      </c>
      <c r="F260">
        <v>40.200000000000003</v>
      </c>
      <c r="G260">
        <v>30.5</v>
      </c>
    </row>
    <row r="261" spans="1:7" x14ac:dyDescent="0.2">
      <c r="A261" s="61">
        <v>29799</v>
      </c>
      <c r="B261">
        <v>1981</v>
      </c>
      <c r="C261" s="62" t="s">
        <v>96</v>
      </c>
      <c r="D261" s="62" t="s">
        <v>97</v>
      </c>
      <c r="E261" s="62" t="s">
        <v>98</v>
      </c>
      <c r="F261">
        <v>99.1</v>
      </c>
      <c r="G261">
        <v>9.1999999999999993</v>
      </c>
    </row>
    <row r="262" spans="1:7" x14ac:dyDescent="0.2">
      <c r="A262" s="61">
        <v>29830</v>
      </c>
      <c r="B262">
        <v>1981</v>
      </c>
      <c r="C262" s="62" t="s">
        <v>69</v>
      </c>
      <c r="D262" s="62" t="s">
        <v>70</v>
      </c>
      <c r="E262" s="62" t="s">
        <v>71</v>
      </c>
      <c r="F262">
        <v>94.7</v>
      </c>
      <c r="G262">
        <v>3.5</v>
      </c>
    </row>
    <row r="263" spans="1:7" x14ac:dyDescent="0.2">
      <c r="A263" s="61">
        <v>29830</v>
      </c>
      <c r="B263">
        <v>1981</v>
      </c>
      <c r="C263" s="62" t="s">
        <v>72</v>
      </c>
      <c r="D263" s="62" t="s">
        <v>73</v>
      </c>
      <c r="E263" s="62" t="s">
        <v>2</v>
      </c>
      <c r="F263">
        <v>184.8</v>
      </c>
      <c r="G263">
        <v>8</v>
      </c>
    </row>
    <row r="264" spans="1:7" x14ac:dyDescent="0.2">
      <c r="A264" s="61">
        <v>29830</v>
      </c>
      <c r="B264">
        <v>1981</v>
      </c>
      <c r="C264" s="62" t="s">
        <v>74</v>
      </c>
      <c r="D264" s="62" t="s">
        <v>75</v>
      </c>
      <c r="E264" s="62" t="s">
        <v>2</v>
      </c>
      <c r="F264">
        <v>187.1</v>
      </c>
      <c r="G264">
        <v>11.9</v>
      </c>
    </row>
    <row r="265" spans="1:7" x14ac:dyDescent="0.2">
      <c r="A265" s="61">
        <v>29830</v>
      </c>
      <c r="B265">
        <v>1981</v>
      </c>
      <c r="C265" s="62" t="s">
        <v>76</v>
      </c>
      <c r="D265" s="62" t="s">
        <v>77</v>
      </c>
      <c r="E265" s="62" t="s">
        <v>61</v>
      </c>
      <c r="F265">
        <v>162.5</v>
      </c>
      <c r="G265">
        <v>8.6999999999999993</v>
      </c>
    </row>
    <row r="266" spans="1:7" x14ac:dyDescent="0.2">
      <c r="A266" s="61">
        <v>29830</v>
      </c>
      <c r="B266">
        <v>1981</v>
      </c>
      <c r="C266" s="62" t="s">
        <v>78</v>
      </c>
      <c r="D266" s="62" t="s">
        <v>79</v>
      </c>
      <c r="E266" s="62" t="s">
        <v>61</v>
      </c>
      <c r="F266">
        <v>164.3</v>
      </c>
      <c r="G266">
        <v>19.3</v>
      </c>
    </row>
    <row r="267" spans="1:7" x14ac:dyDescent="0.2">
      <c r="A267" s="61">
        <v>29830</v>
      </c>
      <c r="B267">
        <v>1981</v>
      </c>
      <c r="C267" s="62" t="s">
        <v>26</v>
      </c>
      <c r="D267" s="62" t="s">
        <v>80</v>
      </c>
      <c r="E267" s="62" t="s">
        <v>62</v>
      </c>
      <c r="F267">
        <v>172.9</v>
      </c>
      <c r="G267">
        <v>4.8</v>
      </c>
    </row>
    <row r="268" spans="1:7" x14ac:dyDescent="0.2">
      <c r="A268" s="61">
        <v>29830</v>
      </c>
      <c r="B268">
        <v>1981</v>
      </c>
      <c r="C268" s="62" t="s">
        <v>81</v>
      </c>
      <c r="D268" s="62" t="s">
        <v>82</v>
      </c>
      <c r="E268" s="62" t="s">
        <v>63</v>
      </c>
      <c r="F268">
        <v>144.6</v>
      </c>
      <c r="G268">
        <v>9.9</v>
      </c>
    </row>
    <row r="269" spans="1:7" x14ac:dyDescent="0.2">
      <c r="A269" s="61">
        <v>29830</v>
      </c>
      <c r="B269">
        <v>1981</v>
      </c>
      <c r="C269" s="62" t="s">
        <v>83</v>
      </c>
      <c r="D269" s="62" t="s">
        <v>84</v>
      </c>
      <c r="E269" s="62" t="s">
        <v>63</v>
      </c>
      <c r="F269">
        <v>128.80000000000001</v>
      </c>
      <c r="G269">
        <v>18.899999999999999</v>
      </c>
    </row>
    <row r="270" spans="1:7" x14ac:dyDescent="0.2">
      <c r="A270" s="61">
        <v>29830</v>
      </c>
      <c r="B270">
        <v>1981</v>
      </c>
      <c r="C270" s="62" t="s">
        <v>27</v>
      </c>
      <c r="D270" s="62" t="s">
        <v>85</v>
      </c>
      <c r="E270" s="62" t="s">
        <v>86</v>
      </c>
      <c r="F270">
        <v>139</v>
      </c>
      <c r="G270">
        <v>12.9</v>
      </c>
    </row>
    <row r="271" spans="1:7" x14ac:dyDescent="0.2">
      <c r="A271" s="61">
        <v>29830</v>
      </c>
      <c r="B271">
        <v>1981</v>
      </c>
      <c r="C271" s="62" t="s">
        <v>87</v>
      </c>
      <c r="D271" s="62" t="s">
        <v>88</v>
      </c>
      <c r="E271" s="62" t="s">
        <v>89</v>
      </c>
      <c r="F271">
        <v>159.6</v>
      </c>
      <c r="G271">
        <v>0.4</v>
      </c>
    </row>
    <row r="272" spans="1:7" x14ac:dyDescent="0.2">
      <c r="A272" s="61">
        <v>29830</v>
      </c>
      <c r="B272">
        <v>1981</v>
      </c>
      <c r="C272" s="62" t="s">
        <v>90</v>
      </c>
      <c r="D272" s="62" t="s">
        <v>91</v>
      </c>
      <c r="E272" s="62" t="s">
        <v>92</v>
      </c>
      <c r="F272">
        <v>119.3</v>
      </c>
      <c r="G272">
        <v>0.4</v>
      </c>
    </row>
    <row r="273" spans="1:7" x14ac:dyDescent="0.2">
      <c r="A273" s="61">
        <v>29830</v>
      </c>
      <c r="B273">
        <v>1981</v>
      </c>
      <c r="C273" s="62" t="s">
        <v>93</v>
      </c>
      <c r="D273" s="62" t="s">
        <v>94</v>
      </c>
      <c r="E273" s="62" t="s">
        <v>95</v>
      </c>
      <c r="F273">
        <v>133.6</v>
      </c>
      <c r="G273">
        <v>1.2</v>
      </c>
    </row>
    <row r="274" spans="1:7" x14ac:dyDescent="0.2">
      <c r="A274" s="61">
        <v>29830</v>
      </c>
      <c r="B274">
        <v>1981</v>
      </c>
      <c r="C274" s="62" t="s">
        <v>96</v>
      </c>
      <c r="D274" s="62" t="s">
        <v>97</v>
      </c>
      <c r="E274" s="62" t="s">
        <v>98</v>
      </c>
      <c r="F274">
        <v>190.7</v>
      </c>
      <c r="G274">
        <v>0</v>
      </c>
    </row>
    <row r="275" spans="1:7" x14ac:dyDescent="0.2">
      <c r="A275" s="61">
        <v>29860</v>
      </c>
      <c r="B275">
        <v>1981</v>
      </c>
      <c r="C275" s="62" t="s">
        <v>69</v>
      </c>
      <c r="D275" s="62" t="s">
        <v>70</v>
      </c>
      <c r="E275" s="62" t="s">
        <v>71</v>
      </c>
      <c r="F275">
        <v>268.60000000000002</v>
      </c>
      <c r="G275">
        <v>0</v>
      </c>
    </row>
    <row r="276" spans="1:7" x14ac:dyDescent="0.2">
      <c r="A276" s="61">
        <v>29860</v>
      </c>
      <c r="B276">
        <v>1981</v>
      </c>
      <c r="C276" s="62" t="s">
        <v>72</v>
      </c>
      <c r="D276" s="62" t="s">
        <v>73</v>
      </c>
      <c r="E276" s="62" t="s">
        <v>2</v>
      </c>
      <c r="F276">
        <v>432.7</v>
      </c>
      <c r="G276">
        <v>0</v>
      </c>
    </row>
    <row r="277" spans="1:7" x14ac:dyDescent="0.2">
      <c r="A277" s="61">
        <v>29860</v>
      </c>
      <c r="B277">
        <v>1981</v>
      </c>
      <c r="C277" s="62" t="s">
        <v>74</v>
      </c>
      <c r="D277" s="62" t="s">
        <v>75</v>
      </c>
      <c r="E277" s="62" t="s">
        <v>2</v>
      </c>
      <c r="F277">
        <v>392.9</v>
      </c>
      <c r="G277">
        <v>0</v>
      </c>
    </row>
    <row r="278" spans="1:7" x14ac:dyDescent="0.2">
      <c r="A278" s="61">
        <v>29860</v>
      </c>
      <c r="B278">
        <v>1981</v>
      </c>
      <c r="C278" s="62" t="s">
        <v>76</v>
      </c>
      <c r="D278" s="62" t="s">
        <v>77</v>
      </c>
      <c r="E278" s="62" t="s">
        <v>61</v>
      </c>
      <c r="F278">
        <v>435</v>
      </c>
      <c r="G278">
        <v>0</v>
      </c>
    </row>
    <row r="279" spans="1:7" x14ac:dyDescent="0.2">
      <c r="A279" s="61">
        <v>29860</v>
      </c>
      <c r="B279">
        <v>1981</v>
      </c>
      <c r="C279" s="62" t="s">
        <v>78</v>
      </c>
      <c r="D279" s="62" t="s">
        <v>79</v>
      </c>
      <c r="E279" s="62" t="s">
        <v>61</v>
      </c>
      <c r="F279">
        <v>455.3</v>
      </c>
      <c r="G279">
        <v>0</v>
      </c>
    </row>
    <row r="280" spans="1:7" x14ac:dyDescent="0.2">
      <c r="A280" s="61">
        <v>29860</v>
      </c>
      <c r="B280">
        <v>1981</v>
      </c>
      <c r="C280" s="62" t="s">
        <v>26</v>
      </c>
      <c r="D280" s="62" t="s">
        <v>80</v>
      </c>
      <c r="E280" s="62" t="s">
        <v>62</v>
      </c>
      <c r="F280">
        <v>392.5</v>
      </c>
      <c r="G280">
        <v>0</v>
      </c>
    </row>
    <row r="281" spans="1:7" x14ac:dyDescent="0.2">
      <c r="A281" s="61">
        <v>29860</v>
      </c>
      <c r="B281">
        <v>1981</v>
      </c>
      <c r="C281" s="62" t="s">
        <v>81</v>
      </c>
      <c r="D281" s="62" t="s">
        <v>82</v>
      </c>
      <c r="E281" s="62" t="s">
        <v>63</v>
      </c>
      <c r="F281">
        <v>380.4</v>
      </c>
      <c r="G281">
        <v>0</v>
      </c>
    </row>
    <row r="282" spans="1:7" x14ac:dyDescent="0.2">
      <c r="A282" s="61">
        <v>29860</v>
      </c>
      <c r="B282">
        <v>1981</v>
      </c>
      <c r="C282" s="62" t="s">
        <v>83</v>
      </c>
      <c r="D282" s="62" t="s">
        <v>84</v>
      </c>
      <c r="E282" s="62" t="s">
        <v>63</v>
      </c>
      <c r="F282">
        <v>357.5</v>
      </c>
      <c r="G282">
        <v>0</v>
      </c>
    </row>
    <row r="283" spans="1:7" x14ac:dyDescent="0.2">
      <c r="A283" s="61">
        <v>29860</v>
      </c>
      <c r="B283">
        <v>1981</v>
      </c>
      <c r="C283" s="62" t="s">
        <v>27</v>
      </c>
      <c r="D283" s="62" t="s">
        <v>85</v>
      </c>
      <c r="E283" s="62" t="s">
        <v>86</v>
      </c>
      <c r="F283">
        <v>374.1</v>
      </c>
      <c r="G283">
        <v>0</v>
      </c>
    </row>
    <row r="284" spans="1:7" x14ac:dyDescent="0.2">
      <c r="A284" s="61">
        <v>29860</v>
      </c>
      <c r="B284">
        <v>1981</v>
      </c>
      <c r="C284" s="62" t="s">
        <v>87</v>
      </c>
      <c r="D284" s="62" t="s">
        <v>88</v>
      </c>
      <c r="E284" s="62" t="s">
        <v>89</v>
      </c>
      <c r="F284">
        <v>339.8</v>
      </c>
      <c r="G284">
        <v>0</v>
      </c>
    </row>
    <row r="285" spans="1:7" x14ac:dyDescent="0.2">
      <c r="A285" s="61">
        <v>29860</v>
      </c>
      <c r="B285">
        <v>1981</v>
      </c>
      <c r="C285" s="62" t="s">
        <v>90</v>
      </c>
      <c r="D285" s="62" t="s">
        <v>91</v>
      </c>
      <c r="E285" s="62" t="s">
        <v>92</v>
      </c>
      <c r="F285">
        <v>302.3</v>
      </c>
      <c r="G285">
        <v>0</v>
      </c>
    </row>
    <row r="286" spans="1:7" x14ac:dyDescent="0.2">
      <c r="A286" s="61">
        <v>29860</v>
      </c>
      <c r="B286">
        <v>1981</v>
      </c>
      <c r="C286" s="62" t="s">
        <v>93</v>
      </c>
      <c r="D286" s="62" t="s">
        <v>94</v>
      </c>
      <c r="E286" s="62" t="s">
        <v>95</v>
      </c>
      <c r="F286">
        <v>302.3</v>
      </c>
      <c r="G286">
        <v>0</v>
      </c>
    </row>
    <row r="287" spans="1:7" x14ac:dyDescent="0.2">
      <c r="A287" s="61">
        <v>29860</v>
      </c>
      <c r="B287">
        <v>1981</v>
      </c>
      <c r="C287" s="62" t="s">
        <v>96</v>
      </c>
      <c r="D287" s="62" t="s">
        <v>97</v>
      </c>
      <c r="E287" s="62" t="s">
        <v>98</v>
      </c>
      <c r="F287">
        <v>305.7</v>
      </c>
      <c r="G287">
        <v>0</v>
      </c>
    </row>
    <row r="288" spans="1:7" x14ac:dyDescent="0.2">
      <c r="A288" s="61">
        <v>29891</v>
      </c>
      <c r="B288">
        <v>1981</v>
      </c>
      <c r="C288" s="62" t="s">
        <v>69</v>
      </c>
      <c r="D288" s="62" t="s">
        <v>70</v>
      </c>
      <c r="E288" s="62" t="s">
        <v>71</v>
      </c>
      <c r="F288">
        <v>311.2</v>
      </c>
      <c r="G288">
        <v>0</v>
      </c>
    </row>
    <row r="289" spans="1:7" x14ac:dyDescent="0.2">
      <c r="A289" s="61">
        <v>29891</v>
      </c>
      <c r="B289">
        <v>1981</v>
      </c>
      <c r="C289" s="62" t="s">
        <v>72</v>
      </c>
      <c r="D289" s="62" t="s">
        <v>73</v>
      </c>
      <c r="E289" s="62" t="s">
        <v>2</v>
      </c>
      <c r="F289">
        <v>548.70000000000005</v>
      </c>
      <c r="G289">
        <v>0</v>
      </c>
    </row>
    <row r="290" spans="1:7" x14ac:dyDescent="0.2">
      <c r="A290" s="61">
        <v>29891</v>
      </c>
      <c r="B290">
        <v>1981</v>
      </c>
      <c r="C290" s="62" t="s">
        <v>74</v>
      </c>
      <c r="D290" s="62" t="s">
        <v>75</v>
      </c>
      <c r="E290" s="62" t="s">
        <v>2</v>
      </c>
      <c r="F290">
        <v>483.3</v>
      </c>
      <c r="G290">
        <v>0</v>
      </c>
    </row>
    <row r="291" spans="1:7" x14ac:dyDescent="0.2">
      <c r="A291" s="61">
        <v>29891</v>
      </c>
      <c r="B291">
        <v>1981</v>
      </c>
      <c r="C291" s="62" t="s">
        <v>76</v>
      </c>
      <c r="D291" s="62" t="s">
        <v>77</v>
      </c>
      <c r="E291" s="62" t="s">
        <v>61</v>
      </c>
      <c r="F291">
        <v>537.79999999999995</v>
      </c>
      <c r="G291">
        <v>0</v>
      </c>
    </row>
    <row r="292" spans="1:7" x14ac:dyDescent="0.2">
      <c r="A292" s="61">
        <v>29891</v>
      </c>
      <c r="B292">
        <v>1981</v>
      </c>
      <c r="C292" s="62" t="s">
        <v>78</v>
      </c>
      <c r="D292" s="62" t="s">
        <v>79</v>
      </c>
      <c r="E292" s="62" t="s">
        <v>61</v>
      </c>
      <c r="F292">
        <v>528.79999999999995</v>
      </c>
      <c r="G292">
        <v>0</v>
      </c>
    </row>
    <row r="293" spans="1:7" x14ac:dyDescent="0.2">
      <c r="A293" s="61">
        <v>29891</v>
      </c>
      <c r="B293">
        <v>1981</v>
      </c>
      <c r="C293" s="62" t="s">
        <v>26</v>
      </c>
      <c r="D293" s="62" t="s">
        <v>80</v>
      </c>
      <c r="E293" s="62" t="s">
        <v>62</v>
      </c>
      <c r="F293">
        <v>510.5</v>
      </c>
      <c r="G293">
        <v>0</v>
      </c>
    </row>
    <row r="294" spans="1:7" x14ac:dyDescent="0.2">
      <c r="A294" s="61">
        <v>29891</v>
      </c>
      <c r="B294">
        <v>1981</v>
      </c>
      <c r="C294" s="62" t="s">
        <v>81</v>
      </c>
      <c r="D294" s="62" t="s">
        <v>82</v>
      </c>
      <c r="E294" s="62" t="s">
        <v>63</v>
      </c>
      <c r="F294">
        <v>498.7</v>
      </c>
      <c r="G294">
        <v>0</v>
      </c>
    </row>
    <row r="295" spans="1:7" x14ac:dyDescent="0.2">
      <c r="A295" s="61">
        <v>29891</v>
      </c>
      <c r="B295">
        <v>1981</v>
      </c>
      <c r="C295" s="62" t="s">
        <v>83</v>
      </c>
      <c r="D295" s="62" t="s">
        <v>84</v>
      </c>
      <c r="E295" s="62" t="s">
        <v>63</v>
      </c>
      <c r="F295">
        <v>437</v>
      </c>
      <c r="G295">
        <v>0</v>
      </c>
    </row>
    <row r="296" spans="1:7" x14ac:dyDescent="0.2">
      <c r="A296" s="61">
        <v>29891</v>
      </c>
      <c r="B296">
        <v>1981</v>
      </c>
      <c r="C296" s="62" t="s">
        <v>27</v>
      </c>
      <c r="D296" s="62" t="s">
        <v>85</v>
      </c>
      <c r="E296" s="62" t="s">
        <v>86</v>
      </c>
      <c r="F296">
        <v>487.5</v>
      </c>
      <c r="G296">
        <v>0</v>
      </c>
    </row>
    <row r="297" spans="1:7" x14ac:dyDescent="0.2">
      <c r="A297" s="61">
        <v>29891</v>
      </c>
      <c r="B297">
        <v>1981</v>
      </c>
      <c r="C297" s="62" t="s">
        <v>87</v>
      </c>
      <c r="D297" s="62" t="s">
        <v>88</v>
      </c>
      <c r="E297" s="62" t="s">
        <v>89</v>
      </c>
      <c r="F297">
        <v>474.2</v>
      </c>
      <c r="G297">
        <v>0</v>
      </c>
    </row>
    <row r="298" spans="1:7" x14ac:dyDescent="0.2">
      <c r="A298" s="61">
        <v>29891</v>
      </c>
      <c r="B298">
        <v>1981</v>
      </c>
      <c r="C298" s="62" t="s">
        <v>90</v>
      </c>
      <c r="D298" s="62" t="s">
        <v>91</v>
      </c>
      <c r="E298" s="62" t="s">
        <v>92</v>
      </c>
      <c r="F298">
        <v>428.1</v>
      </c>
      <c r="G298">
        <v>0</v>
      </c>
    </row>
    <row r="299" spans="1:7" x14ac:dyDescent="0.2">
      <c r="A299" s="61">
        <v>29891</v>
      </c>
      <c r="B299">
        <v>1981</v>
      </c>
      <c r="C299" s="62" t="s">
        <v>93</v>
      </c>
      <c r="D299" s="62" t="s">
        <v>94</v>
      </c>
      <c r="E299" s="62" t="s">
        <v>95</v>
      </c>
      <c r="F299">
        <v>432.5</v>
      </c>
      <c r="G299">
        <v>0</v>
      </c>
    </row>
    <row r="300" spans="1:7" x14ac:dyDescent="0.2">
      <c r="A300" s="61">
        <v>29891</v>
      </c>
      <c r="B300">
        <v>1981</v>
      </c>
      <c r="C300" s="62" t="s">
        <v>96</v>
      </c>
      <c r="D300" s="62" t="s">
        <v>97</v>
      </c>
      <c r="E300" s="62" t="s">
        <v>98</v>
      </c>
      <c r="F300">
        <v>419.3</v>
      </c>
      <c r="G300">
        <v>0</v>
      </c>
    </row>
    <row r="301" spans="1:7" x14ac:dyDescent="0.2">
      <c r="A301" s="61">
        <v>29921</v>
      </c>
      <c r="B301">
        <v>1981</v>
      </c>
      <c r="C301" s="62" t="s">
        <v>69</v>
      </c>
      <c r="D301" s="62" t="s">
        <v>70</v>
      </c>
      <c r="E301" s="62" t="s">
        <v>71</v>
      </c>
      <c r="F301">
        <v>438.7</v>
      </c>
      <c r="G301">
        <v>0</v>
      </c>
    </row>
    <row r="302" spans="1:7" x14ac:dyDescent="0.2">
      <c r="A302" s="61">
        <v>29921</v>
      </c>
      <c r="B302">
        <v>1981</v>
      </c>
      <c r="C302" s="62" t="s">
        <v>72</v>
      </c>
      <c r="D302" s="62" t="s">
        <v>73</v>
      </c>
      <c r="E302" s="62" t="s">
        <v>2</v>
      </c>
      <c r="F302">
        <v>896</v>
      </c>
      <c r="G302">
        <v>0</v>
      </c>
    </row>
    <row r="303" spans="1:7" x14ac:dyDescent="0.2">
      <c r="A303" s="61">
        <v>29921</v>
      </c>
      <c r="B303">
        <v>1981</v>
      </c>
      <c r="C303" s="62" t="s">
        <v>74</v>
      </c>
      <c r="D303" s="62" t="s">
        <v>75</v>
      </c>
      <c r="E303" s="62" t="s">
        <v>2</v>
      </c>
      <c r="F303">
        <v>799.2</v>
      </c>
      <c r="G303">
        <v>0</v>
      </c>
    </row>
    <row r="304" spans="1:7" x14ac:dyDescent="0.2">
      <c r="A304" s="61">
        <v>29921</v>
      </c>
      <c r="B304">
        <v>1981</v>
      </c>
      <c r="C304" s="62" t="s">
        <v>76</v>
      </c>
      <c r="D304" s="62" t="s">
        <v>77</v>
      </c>
      <c r="E304" s="62" t="s">
        <v>61</v>
      </c>
      <c r="F304">
        <v>993.9</v>
      </c>
      <c r="G304">
        <v>0</v>
      </c>
    </row>
    <row r="305" spans="1:7" x14ac:dyDescent="0.2">
      <c r="A305" s="61">
        <v>29921</v>
      </c>
      <c r="B305">
        <v>1981</v>
      </c>
      <c r="C305" s="62" t="s">
        <v>78</v>
      </c>
      <c r="D305" s="62" t="s">
        <v>79</v>
      </c>
      <c r="E305" s="62" t="s">
        <v>61</v>
      </c>
      <c r="F305">
        <v>972.2</v>
      </c>
      <c r="G305">
        <v>0</v>
      </c>
    </row>
    <row r="306" spans="1:7" x14ac:dyDescent="0.2">
      <c r="A306" s="61">
        <v>29921</v>
      </c>
      <c r="B306">
        <v>1981</v>
      </c>
      <c r="C306" s="62" t="s">
        <v>26</v>
      </c>
      <c r="D306" s="62" t="s">
        <v>80</v>
      </c>
      <c r="E306" s="62" t="s">
        <v>62</v>
      </c>
      <c r="F306">
        <v>959.3</v>
      </c>
      <c r="G306">
        <v>0</v>
      </c>
    </row>
    <row r="307" spans="1:7" x14ac:dyDescent="0.2">
      <c r="A307" s="61">
        <v>29921</v>
      </c>
      <c r="B307">
        <v>1981</v>
      </c>
      <c r="C307" s="62" t="s">
        <v>81</v>
      </c>
      <c r="D307" s="62" t="s">
        <v>82</v>
      </c>
      <c r="E307" s="62" t="s">
        <v>63</v>
      </c>
      <c r="F307">
        <v>696.9</v>
      </c>
      <c r="G307">
        <v>0</v>
      </c>
    </row>
    <row r="308" spans="1:7" x14ac:dyDescent="0.2">
      <c r="A308" s="61">
        <v>29921</v>
      </c>
      <c r="B308">
        <v>1981</v>
      </c>
      <c r="C308" s="62" t="s">
        <v>83</v>
      </c>
      <c r="D308" s="62" t="s">
        <v>84</v>
      </c>
      <c r="E308" s="62" t="s">
        <v>63</v>
      </c>
      <c r="F308">
        <v>648</v>
      </c>
      <c r="G308">
        <v>0</v>
      </c>
    </row>
    <row r="309" spans="1:7" x14ac:dyDescent="0.2">
      <c r="A309" s="61">
        <v>29921</v>
      </c>
      <c r="B309">
        <v>1981</v>
      </c>
      <c r="C309" s="62" t="s">
        <v>27</v>
      </c>
      <c r="D309" s="62" t="s">
        <v>85</v>
      </c>
      <c r="E309" s="62" t="s">
        <v>86</v>
      </c>
      <c r="F309">
        <v>681.6</v>
      </c>
      <c r="G309">
        <v>0</v>
      </c>
    </row>
    <row r="310" spans="1:7" x14ac:dyDescent="0.2">
      <c r="A310" s="61">
        <v>29921</v>
      </c>
      <c r="B310">
        <v>1981</v>
      </c>
      <c r="C310" s="62" t="s">
        <v>87</v>
      </c>
      <c r="D310" s="62" t="s">
        <v>88</v>
      </c>
      <c r="E310" s="62" t="s">
        <v>89</v>
      </c>
      <c r="F310">
        <v>618.29999999999995</v>
      </c>
      <c r="G310">
        <v>0</v>
      </c>
    </row>
    <row r="311" spans="1:7" x14ac:dyDescent="0.2">
      <c r="A311" s="61">
        <v>29921</v>
      </c>
      <c r="B311">
        <v>1981</v>
      </c>
      <c r="C311" s="62" t="s">
        <v>90</v>
      </c>
      <c r="D311" s="62" t="s">
        <v>91</v>
      </c>
      <c r="E311" s="62" t="s">
        <v>92</v>
      </c>
      <c r="F311">
        <v>546.79999999999995</v>
      </c>
      <c r="G311">
        <v>0</v>
      </c>
    </row>
    <row r="312" spans="1:7" x14ac:dyDescent="0.2">
      <c r="A312" s="61">
        <v>29921</v>
      </c>
      <c r="B312">
        <v>1981</v>
      </c>
      <c r="C312" s="62" t="s">
        <v>93</v>
      </c>
      <c r="D312" s="62" t="s">
        <v>94</v>
      </c>
      <c r="E312" s="62" t="s">
        <v>95</v>
      </c>
      <c r="F312">
        <v>564.70000000000005</v>
      </c>
      <c r="G312">
        <v>0</v>
      </c>
    </row>
    <row r="313" spans="1:7" x14ac:dyDescent="0.2">
      <c r="A313" s="61">
        <v>29921</v>
      </c>
      <c r="B313">
        <v>1981</v>
      </c>
      <c r="C313" s="62" t="s">
        <v>96</v>
      </c>
      <c r="D313" s="62" t="s">
        <v>97</v>
      </c>
      <c r="E313" s="62" t="s">
        <v>98</v>
      </c>
      <c r="F313">
        <v>546.6</v>
      </c>
      <c r="G313">
        <v>0</v>
      </c>
    </row>
    <row r="314" spans="1:7" x14ac:dyDescent="0.2">
      <c r="A314" s="61">
        <v>29952</v>
      </c>
      <c r="B314">
        <v>1982</v>
      </c>
      <c r="C314" s="62" t="s">
        <v>69</v>
      </c>
      <c r="D314" s="62" t="s">
        <v>70</v>
      </c>
      <c r="E314" s="62" t="s">
        <v>71</v>
      </c>
      <c r="F314">
        <v>498.6</v>
      </c>
      <c r="G314">
        <v>0</v>
      </c>
    </row>
    <row r="315" spans="1:7" x14ac:dyDescent="0.2">
      <c r="A315" s="61">
        <v>29952</v>
      </c>
      <c r="B315">
        <v>1982</v>
      </c>
      <c r="C315" s="62" t="s">
        <v>72</v>
      </c>
      <c r="D315" s="62" t="s">
        <v>73</v>
      </c>
      <c r="E315" s="62" t="s">
        <v>2</v>
      </c>
      <c r="F315">
        <v>1278</v>
      </c>
      <c r="G315">
        <v>0</v>
      </c>
    </row>
    <row r="316" spans="1:7" x14ac:dyDescent="0.2">
      <c r="A316" s="61">
        <v>29952</v>
      </c>
      <c r="B316">
        <v>1982</v>
      </c>
      <c r="C316" s="62" t="s">
        <v>74</v>
      </c>
      <c r="D316" s="62" t="s">
        <v>75</v>
      </c>
      <c r="E316" s="62" t="s">
        <v>2</v>
      </c>
      <c r="F316">
        <v>1148.9000000000001</v>
      </c>
      <c r="G316">
        <v>0</v>
      </c>
    </row>
    <row r="317" spans="1:7" x14ac:dyDescent="0.2">
      <c r="A317" s="61">
        <v>29952</v>
      </c>
      <c r="B317">
        <v>1982</v>
      </c>
      <c r="C317" s="62" t="s">
        <v>76</v>
      </c>
      <c r="D317" s="62" t="s">
        <v>77</v>
      </c>
      <c r="E317" s="62" t="s">
        <v>61</v>
      </c>
      <c r="F317">
        <v>1344.6</v>
      </c>
      <c r="G317">
        <v>0</v>
      </c>
    </row>
    <row r="318" spans="1:7" x14ac:dyDescent="0.2">
      <c r="A318" s="61">
        <v>29952</v>
      </c>
      <c r="B318">
        <v>1982</v>
      </c>
      <c r="C318" s="62" t="s">
        <v>78</v>
      </c>
      <c r="D318" s="62" t="s">
        <v>79</v>
      </c>
      <c r="E318" s="62" t="s">
        <v>61</v>
      </c>
      <c r="F318">
        <v>1379.6</v>
      </c>
      <c r="G318">
        <v>0</v>
      </c>
    </row>
    <row r="319" spans="1:7" x14ac:dyDescent="0.2">
      <c r="A319" s="61">
        <v>29952</v>
      </c>
      <c r="B319">
        <v>1982</v>
      </c>
      <c r="C319" s="62" t="s">
        <v>26</v>
      </c>
      <c r="D319" s="62" t="s">
        <v>80</v>
      </c>
      <c r="E319" s="62" t="s">
        <v>62</v>
      </c>
      <c r="F319">
        <v>1337.5</v>
      </c>
      <c r="G319">
        <v>0</v>
      </c>
    </row>
    <row r="320" spans="1:7" x14ac:dyDescent="0.2">
      <c r="A320" s="61">
        <v>29952</v>
      </c>
      <c r="B320">
        <v>1982</v>
      </c>
      <c r="C320" s="62" t="s">
        <v>81</v>
      </c>
      <c r="D320" s="62" t="s">
        <v>82</v>
      </c>
      <c r="E320" s="62" t="s">
        <v>63</v>
      </c>
      <c r="F320">
        <v>1049.7</v>
      </c>
      <c r="G320">
        <v>0</v>
      </c>
    </row>
    <row r="321" spans="1:7" x14ac:dyDescent="0.2">
      <c r="A321" s="61">
        <v>29952</v>
      </c>
      <c r="B321">
        <v>1982</v>
      </c>
      <c r="C321" s="62" t="s">
        <v>83</v>
      </c>
      <c r="D321" s="62" t="s">
        <v>84</v>
      </c>
      <c r="E321" s="62" t="s">
        <v>63</v>
      </c>
      <c r="F321">
        <v>870.8</v>
      </c>
      <c r="G321">
        <v>0</v>
      </c>
    </row>
    <row r="322" spans="1:7" x14ac:dyDescent="0.2">
      <c r="A322" s="61">
        <v>29952</v>
      </c>
      <c r="B322">
        <v>1982</v>
      </c>
      <c r="C322" s="62" t="s">
        <v>27</v>
      </c>
      <c r="D322" s="62" t="s">
        <v>85</v>
      </c>
      <c r="E322" s="62" t="s">
        <v>86</v>
      </c>
      <c r="F322">
        <v>1024.7</v>
      </c>
      <c r="G322">
        <v>0</v>
      </c>
    </row>
    <row r="323" spans="1:7" x14ac:dyDescent="0.2">
      <c r="A323" s="61">
        <v>29952</v>
      </c>
      <c r="B323">
        <v>1982</v>
      </c>
      <c r="C323" s="62" t="s">
        <v>87</v>
      </c>
      <c r="D323" s="62" t="s">
        <v>88</v>
      </c>
      <c r="E323" s="62" t="s">
        <v>89</v>
      </c>
      <c r="F323">
        <v>928</v>
      </c>
      <c r="G323">
        <v>0</v>
      </c>
    </row>
    <row r="324" spans="1:7" x14ac:dyDescent="0.2">
      <c r="A324" s="61">
        <v>29952</v>
      </c>
      <c r="B324">
        <v>1982</v>
      </c>
      <c r="C324" s="62" t="s">
        <v>90</v>
      </c>
      <c r="D324" s="62" t="s">
        <v>91</v>
      </c>
      <c r="E324" s="62" t="s">
        <v>92</v>
      </c>
      <c r="F324">
        <v>822.4</v>
      </c>
      <c r="G324">
        <v>0</v>
      </c>
    </row>
    <row r="325" spans="1:7" x14ac:dyDescent="0.2">
      <c r="A325" s="61">
        <v>29952</v>
      </c>
      <c r="B325">
        <v>1982</v>
      </c>
      <c r="C325" s="62" t="s">
        <v>93</v>
      </c>
      <c r="D325" s="62" t="s">
        <v>94</v>
      </c>
      <c r="E325" s="62" t="s">
        <v>95</v>
      </c>
      <c r="F325">
        <v>878.1</v>
      </c>
      <c r="G325">
        <v>0</v>
      </c>
    </row>
    <row r="326" spans="1:7" x14ac:dyDescent="0.2">
      <c r="A326" s="61">
        <v>29952</v>
      </c>
      <c r="B326">
        <v>1982</v>
      </c>
      <c r="C326" s="62" t="s">
        <v>96</v>
      </c>
      <c r="D326" s="62" t="s">
        <v>97</v>
      </c>
      <c r="E326" s="62" t="s">
        <v>98</v>
      </c>
      <c r="F326">
        <v>687.9</v>
      </c>
      <c r="G326">
        <v>0</v>
      </c>
    </row>
    <row r="327" spans="1:7" x14ac:dyDescent="0.2">
      <c r="A327" s="61">
        <v>29983</v>
      </c>
      <c r="B327">
        <v>1982</v>
      </c>
      <c r="C327" s="62" t="s">
        <v>69</v>
      </c>
      <c r="D327" s="62" t="s">
        <v>70</v>
      </c>
      <c r="E327" s="62" t="s">
        <v>71</v>
      </c>
      <c r="F327">
        <v>387.3</v>
      </c>
      <c r="G327">
        <v>0</v>
      </c>
    </row>
    <row r="328" spans="1:7" x14ac:dyDescent="0.2">
      <c r="A328" s="61">
        <v>29983</v>
      </c>
      <c r="B328">
        <v>1982</v>
      </c>
      <c r="C328" s="62" t="s">
        <v>72</v>
      </c>
      <c r="D328" s="62" t="s">
        <v>73</v>
      </c>
      <c r="E328" s="62" t="s">
        <v>2</v>
      </c>
      <c r="F328">
        <v>957.1</v>
      </c>
      <c r="G328">
        <v>0</v>
      </c>
    </row>
    <row r="329" spans="1:7" x14ac:dyDescent="0.2">
      <c r="A329" s="61">
        <v>29983</v>
      </c>
      <c r="B329">
        <v>1982</v>
      </c>
      <c r="C329" s="62" t="s">
        <v>74</v>
      </c>
      <c r="D329" s="62" t="s">
        <v>75</v>
      </c>
      <c r="E329" s="62" t="s">
        <v>2</v>
      </c>
      <c r="F329">
        <v>807.7</v>
      </c>
      <c r="G329">
        <v>0</v>
      </c>
    </row>
    <row r="330" spans="1:7" x14ac:dyDescent="0.2">
      <c r="A330" s="61">
        <v>29983</v>
      </c>
      <c r="B330">
        <v>1982</v>
      </c>
      <c r="C330" s="62" t="s">
        <v>76</v>
      </c>
      <c r="D330" s="62" t="s">
        <v>77</v>
      </c>
      <c r="E330" s="62" t="s">
        <v>61</v>
      </c>
      <c r="F330">
        <v>942.9</v>
      </c>
      <c r="G330">
        <v>0</v>
      </c>
    </row>
    <row r="331" spans="1:7" x14ac:dyDescent="0.2">
      <c r="A331" s="61">
        <v>29983</v>
      </c>
      <c r="B331">
        <v>1982</v>
      </c>
      <c r="C331" s="62" t="s">
        <v>78</v>
      </c>
      <c r="D331" s="62" t="s">
        <v>79</v>
      </c>
      <c r="E331" s="62" t="s">
        <v>61</v>
      </c>
      <c r="F331">
        <v>953.9</v>
      </c>
      <c r="G331">
        <v>0</v>
      </c>
    </row>
    <row r="332" spans="1:7" x14ac:dyDescent="0.2">
      <c r="A332" s="61">
        <v>29983</v>
      </c>
      <c r="B332">
        <v>1982</v>
      </c>
      <c r="C332" s="62" t="s">
        <v>26</v>
      </c>
      <c r="D332" s="62" t="s">
        <v>80</v>
      </c>
      <c r="E332" s="62" t="s">
        <v>62</v>
      </c>
      <c r="F332">
        <v>911</v>
      </c>
      <c r="G332">
        <v>0</v>
      </c>
    </row>
    <row r="333" spans="1:7" x14ac:dyDescent="0.2">
      <c r="A333" s="61">
        <v>29983</v>
      </c>
      <c r="B333">
        <v>1982</v>
      </c>
      <c r="C333" s="62" t="s">
        <v>81</v>
      </c>
      <c r="D333" s="62" t="s">
        <v>82</v>
      </c>
      <c r="E333" s="62" t="s">
        <v>63</v>
      </c>
      <c r="F333">
        <v>768.3</v>
      </c>
      <c r="G333">
        <v>0</v>
      </c>
    </row>
    <row r="334" spans="1:7" x14ac:dyDescent="0.2">
      <c r="A334" s="61">
        <v>29983</v>
      </c>
      <c r="B334">
        <v>1982</v>
      </c>
      <c r="C334" s="62" t="s">
        <v>83</v>
      </c>
      <c r="D334" s="62" t="s">
        <v>84</v>
      </c>
      <c r="E334" s="62" t="s">
        <v>63</v>
      </c>
      <c r="F334">
        <v>715.7</v>
      </c>
      <c r="G334">
        <v>0</v>
      </c>
    </row>
    <row r="335" spans="1:7" x14ac:dyDescent="0.2">
      <c r="A335" s="61">
        <v>29983</v>
      </c>
      <c r="B335">
        <v>1982</v>
      </c>
      <c r="C335" s="62" t="s">
        <v>27</v>
      </c>
      <c r="D335" s="62" t="s">
        <v>85</v>
      </c>
      <c r="E335" s="62" t="s">
        <v>86</v>
      </c>
      <c r="F335">
        <v>770.3</v>
      </c>
      <c r="G335">
        <v>0</v>
      </c>
    </row>
    <row r="336" spans="1:7" x14ac:dyDescent="0.2">
      <c r="A336" s="61">
        <v>29983</v>
      </c>
      <c r="B336">
        <v>1982</v>
      </c>
      <c r="C336" s="62" t="s">
        <v>87</v>
      </c>
      <c r="D336" s="62" t="s">
        <v>88</v>
      </c>
      <c r="E336" s="62" t="s">
        <v>89</v>
      </c>
      <c r="F336">
        <v>743.3</v>
      </c>
      <c r="G336">
        <v>0</v>
      </c>
    </row>
    <row r="337" spans="1:7" x14ac:dyDescent="0.2">
      <c r="A337" s="61">
        <v>29983</v>
      </c>
      <c r="B337">
        <v>1982</v>
      </c>
      <c r="C337" s="62" t="s">
        <v>90</v>
      </c>
      <c r="D337" s="62" t="s">
        <v>91</v>
      </c>
      <c r="E337" s="62" t="s">
        <v>92</v>
      </c>
      <c r="F337">
        <v>681.4</v>
      </c>
      <c r="G337">
        <v>0</v>
      </c>
    </row>
    <row r="338" spans="1:7" x14ac:dyDescent="0.2">
      <c r="A338" s="61">
        <v>29983</v>
      </c>
      <c r="B338">
        <v>1982</v>
      </c>
      <c r="C338" s="62" t="s">
        <v>93</v>
      </c>
      <c r="D338" s="62" t="s">
        <v>94</v>
      </c>
      <c r="E338" s="62" t="s">
        <v>95</v>
      </c>
      <c r="F338">
        <v>740.5</v>
      </c>
      <c r="G338">
        <v>0</v>
      </c>
    </row>
    <row r="339" spans="1:7" x14ac:dyDescent="0.2">
      <c r="A339" s="61">
        <v>29983</v>
      </c>
      <c r="B339">
        <v>1982</v>
      </c>
      <c r="C339" s="62" t="s">
        <v>96</v>
      </c>
      <c r="D339" s="62" t="s">
        <v>97</v>
      </c>
      <c r="E339" s="62" t="s">
        <v>98</v>
      </c>
      <c r="F339">
        <v>701.8</v>
      </c>
      <c r="G339">
        <v>0</v>
      </c>
    </row>
    <row r="340" spans="1:7" x14ac:dyDescent="0.2">
      <c r="A340" s="61">
        <v>30011</v>
      </c>
      <c r="B340">
        <v>1982</v>
      </c>
      <c r="C340" s="62" t="s">
        <v>69</v>
      </c>
      <c r="D340" s="62" t="s">
        <v>70</v>
      </c>
      <c r="E340" s="62" t="s">
        <v>71</v>
      </c>
      <c r="F340">
        <v>388.5</v>
      </c>
      <c r="G340">
        <v>0</v>
      </c>
    </row>
    <row r="341" spans="1:7" x14ac:dyDescent="0.2">
      <c r="A341" s="61">
        <v>30011</v>
      </c>
      <c r="B341">
        <v>1982</v>
      </c>
      <c r="C341" s="62" t="s">
        <v>72</v>
      </c>
      <c r="D341" s="62" t="s">
        <v>73</v>
      </c>
      <c r="E341" s="62" t="s">
        <v>2</v>
      </c>
      <c r="F341">
        <v>823.9</v>
      </c>
      <c r="G341">
        <v>0</v>
      </c>
    </row>
    <row r="342" spans="1:7" x14ac:dyDescent="0.2">
      <c r="A342" s="61">
        <v>30011</v>
      </c>
      <c r="B342">
        <v>1982</v>
      </c>
      <c r="C342" s="62" t="s">
        <v>74</v>
      </c>
      <c r="D342" s="62" t="s">
        <v>75</v>
      </c>
      <c r="E342" s="62" t="s">
        <v>2</v>
      </c>
      <c r="F342">
        <v>706.7</v>
      </c>
      <c r="G342">
        <v>0</v>
      </c>
    </row>
    <row r="343" spans="1:7" x14ac:dyDescent="0.2">
      <c r="A343" s="61">
        <v>30011</v>
      </c>
      <c r="B343">
        <v>1982</v>
      </c>
      <c r="C343" s="62" t="s">
        <v>76</v>
      </c>
      <c r="D343" s="62" t="s">
        <v>77</v>
      </c>
      <c r="E343" s="62" t="s">
        <v>61</v>
      </c>
      <c r="F343">
        <v>842.3</v>
      </c>
      <c r="G343">
        <v>0</v>
      </c>
    </row>
    <row r="344" spans="1:7" x14ac:dyDescent="0.2">
      <c r="A344" s="61">
        <v>30011</v>
      </c>
      <c r="B344">
        <v>1982</v>
      </c>
      <c r="C344" s="62" t="s">
        <v>78</v>
      </c>
      <c r="D344" s="62" t="s">
        <v>79</v>
      </c>
      <c r="E344" s="62" t="s">
        <v>61</v>
      </c>
      <c r="F344">
        <v>809</v>
      </c>
      <c r="G344">
        <v>0</v>
      </c>
    </row>
    <row r="345" spans="1:7" x14ac:dyDescent="0.2">
      <c r="A345" s="61">
        <v>30011</v>
      </c>
      <c r="B345">
        <v>1982</v>
      </c>
      <c r="C345" s="62" t="s">
        <v>26</v>
      </c>
      <c r="D345" s="62" t="s">
        <v>80</v>
      </c>
      <c r="E345" s="62" t="s">
        <v>62</v>
      </c>
      <c r="F345">
        <v>782.2</v>
      </c>
      <c r="G345">
        <v>0</v>
      </c>
    </row>
    <row r="346" spans="1:7" x14ac:dyDescent="0.2">
      <c r="A346" s="61">
        <v>30011</v>
      </c>
      <c r="B346">
        <v>1982</v>
      </c>
      <c r="C346" s="62" t="s">
        <v>81</v>
      </c>
      <c r="D346" s="62" t="s">
        <v>82</v>
      </c>
      <c r="E346" s="62" t="s">
        <v>63</v>
      </c>
      <c r="F346">
        <v>658.2</v>
      </c>
      <c r="G346">
        <v>0</v>
      </c>
    </row>
    <row r="347" spans="1:7" x14ac:dyDescent="0.2">
      <c r="A347" s="61">
        <v>30011</v>
      </c>
      <c r="B347">
        <v>1982</v>
      </c>
      <c r="C347" s="62" t="s">
        <v>83</v>
      </c>
      <c r="D347" s="62" t="s">
        <v>84</v>
      </c>
      <c r="E347" s="62" t="s">
        <v>63</v>
      </c>
      <c r="F347">
        <v>620.20000000000005</v>
      </c>
      <c r="G347">
        <v>0</v>
      </c>
    </row>
    <row r="348" spans="1:7" x14ac:dyDescent="0.2">
      <c r="A348" s="61">
        <v>30011</v>
      </c>
      <c r="B348">
        <v>1982</v>
      </c>
      <c r="C348" s="62" t="s">
        <v>27</v>
      </c>
      <c r="D348" s="62" t="s">
        <v>85</v>
      </c>
      <c r="E348" s="62" t="s">
        <v>86</v>
      </c>
      <c r="F348">
        <v>646.9</v>
      </c>
      <c r="G348">
        <v>0</v>
      </c>
    </row>
    <row r="349" spans="1:7" x14ac:dyDescent="0.2">
      <c r="A349" s="61">
        <v>30011</v>
      </c>
      <c r="B349">
        <v>1982</v>
      </c>
      <c r="C349" s="62" t="s">
        <v>87</v>
      </c>
      <c r="D349" s="62" t="s">
        <v>88</v>
      </c>
      <c r="E349" s="62" t="s">
        <v>89</v>
      </c>
      <c r="F349">
        <v>656.8</v>
      </c>
      <c r="G349">
        <v>0</v>
      </c>
    </row>
    <row r="350" spans="1:7" x14ac:dyDescent="0.2">
      <c r="A350" s="61">
        <v>30011</v>
      </c>
      <c r="B350">
        <v>1982</v>
      </c>
      <c r="C350" s="62" t="s">
        <v>90</v>
      </c>
      <c r="D350" s="62" t="s">
        <v>91</v>
      </c>
      <c r="E350" s="62" t="s">
        <v>92</v>
      </c>
      <c r="F350">
        <v>610.70000000000005</v>
      </c>
      <c r="G350">
        <v>0</v>
      </c>
    </row>
    <row r="351" spans="1:7" x14ac:dyDescent="0.2">
      <c r="A351" s="61">
        <v>30011</v>
      </c>
      <c r="B351">
        <v>1982</v>
      </c>
      <c r="C351" s="62" t="s">
        <v>93</v>
      </c>
      <c r="D351" s="62" t="s">
        <v>94</v>
      </c>
      <c r="E351" s="62" t="s">
        <v>95</v>
      </c>
      <c r="F351">
        <v>683.6</v>
      </c>
      <c r="G351">
        <v>0</v>
      </c>
    </row>
    <row r="352" spans="1:7" x14ac:dyDescent="0.2">
      <c r="A352" s="61">
        <v>30011</v>
      </c>
      <c r="B352">
        <v>1982</v>
      </c>
      <c r="C352" s="62" t="s">
        <v>96</v>
      </c>
      <c r="D352" s="62" t="s">
        <v>97</v>
      </c>
      <c r="E352" s="62" t="s">
        <v>98</v>
      </c>
      <c r="F352">
        <v>680.3</v>
      </c>
      <c r="G352">
        <v>0</v>
      </c>
    </row>
    <row r="353" spans="1:7" x14ac:dyDescent="0.2">
      <c r="A353" s="61">
        <v>30042</v>
      </c>
      <c r="B353">
        <v>1982</v>
      </c>
      <c r="C353" s="62" t="s">
        <v>69</v>
      </c>
      <c r="D353" s="62" t="s">
        <v>70</v>
      </c>
      <c r="E353" s="62" t="s">
        <v>71</v>
      </c>
      <c r="F353">
        <v>309.89999999999998</v>
      </c>
      <c r="G353">
        <v>0</v>
      </c>
    </row>
    <row r="354" spans="1:7" x14ac:dyDescent="0.2">
      <c r="A354" s="61">
        <v>30042</v>
      </c>
      <c r="B354">
        <v>1982</v>
      </c>
      <c r="C354" s="62" t="s">
        <v>72</v>
      </c>
      <c r="D354" s="62" t="s">
        <v>73</v>
      </c>
      <c r="E354" s="62" t="s">
        <v>2</v>
      </c>
      <c r="F354">
        <v>556.5</v>
      </c>
      <c r="G354">
        <v>0</v>
      </c>
    </row>
    <row r="355" spans="1:7" x14ac:dyDescent="0.2">
      <c r="A355" s="61">
        <v>30042</v>
      </c>
      <c r="B355">
        <v>1982</v>
      </c>
      <c r="C355" s="62" t="s">
        <v>74</v>
      </c>
      <c r="D355" s="62" t="s">
        <v>75</v>
      </c>
      <c r="E355" s="62" t="s">
        <v>2</v>
      </c>
      <c r="F355">
        <v>505.9</v>
      </c>
      <c r="G355">
        <v>0</v>
      </c>
    </row>
    <row r="356" spans="1:7" x14ac:dyDescent="0.2">
      <c r="A356" s="61">
        <v>30042</v>
      </c>
      <c r="B356">
        <v>1982</v>
      </c>
      <c r="C356" s="62" t="s">
        <v>76</v>
      </c>
      <c r="D356" s="62" t="s">
        <v>77</v>
      </c>
      <c r="E356" s="62" t="s">
        <v>61</v>
      </c>
      <c r="F356">
        <v>510.7</v>
      </c>
      <c r="G356">
        <v>0</v>
      </c>
    </row>
    <row r="357" spans="1:7" x14ac:dyDescent="0.2">
      <c r="A357" s="61">
        <v>30042</v>
      </c>
      <c r="B357">
        <v>1982</v>
      </c>
      <c r="C357" s="62" t="s">
        <v>78</v>
      </c>
      <c r="D357" s="62" t="s">
        <v>79</v>
      </c>
      <c r="E357" s="62" t="s">
        <v>61</v>
      </c>
      <c r="F357">
        <v>479.3</v>
      </c>
      <c r="G357">
        <v>0</v>
      </c>
    </row>
    <row r="358" spans="1:7" x14ac:dyDescent="0.2">
      <c r="A358" s="61">
        <v>30042</v>
      </c>
      <c r="B358">
        <v>1982</v>
      </c>
      <c r="C358" s="62" t="s">
        <v>26</v>
      </c>
      <c r="D358" s="62" t="s">
        <v>80</v>
      </c>
      <c r="E358" s="62" t="s">
        <v>62</v>
      </c>
      <c r="F358">
        <v>458.8</v>
      </c>
      <c r="G358">
        <v>0</v>
      </c>
    </row>
    <row r="359" spans="1:7" x14ac:dyDescent="0.2">
      <c r="A359" s="61">
        <v>30042</v>
      </c>
      <c r="B359">
        <v>1982</v>
      </c>
      <c r="C359" s="62" t="s">
        <v>81</v>
      </c>
      <c r="D359" s="62" t="s">
        <v>82</v>
      </c>
      <c r="E359" s="62" t="s">
        <v>63</v>
      </c>
      <c r="F359">
        <v>417.9</v>
      </c>
      <c r="G359">
        <v>0</v>
      </c>
    </row>
    <row r="360" spans="1:7" x14ac:dyDescent="0.2">
      <c r="A360" s="61">
        <v>30042</v>
      </c>
      <c r="B360">
        <v>1982</v>
      </c>
      <c r="C360" s="62" t="s">
        <v>83</v>
      </c>
      <c r="D360" s="62" t="s">
        <v>84</v>
      </c>
      <c r="E360" s="62" t="s">
        <v>63</v>
      </c>
      <c r="F360">
        <v>400.2</v>
      </c>
      <c r="G360">
        <v>0</v>
      </c>
    </row>
    <row r="361" spans="1:7" x14ac:dyDescent="0.2">
      <c r="A361" s="61">
        <v>30042</v>
      </c>
      <c r="B361">
        <v>1982</v>
      </c>
      <c r="C361" s="62" t="s">
        <v>27</v>
      </c>
      <c r="D361" s="62" t="s">
        <v>85</v>
      </c>
      <c r="E361" s="62" t="s">
        <v>86</v>
      </c>
      <c r="F361">
        <v>422</v>
      </c>
      <c r="G361">
        <v>0</v>
      </c>
    </row>
    <row r="362" spans="1:7" x14ac:dyDescent="0.2">
      <c r="A362" s="61">
        <v>30042</v>
      </c>
      <c r="B362">
        <v>1982</v>
      </c>
      <c r="C362" s="62" t="s">
        <v>87</v>
      </c>
      <c r="D362" s="62" t="s">
        <v>88</v>
      </c>
      <c r="E362" s="62" t="s">
        <v>89</v>
      </c>
      <c r="F362">
        <v>477.5</v>
      </c>
      <c r="G362">
        <v>0</v>
      </c>
    </row>
    <row r="363" spans="1:7" x14ac:dyDescent="0.2">
      <c r="A363" s="61">
        <v>30042</v>
      </c>
      <c r="B363">
        <v>1982</v>
      </c>
      <c r="C363" s="62" t="s">
        <v>90</v>
      </c>
      <c r="D363" s="62" t="s">
        <v>91</v>
      </c>
      <c r="E363" s="62" t="s">
        <v>92</v>
      </c>
      <c r="F363">
        <v>437.8</v>
      </c>
      <c r="G363">
        <v>0</v>
      </c>
    </row>
    <row r="364" spans="1:7" x14ac:dyDescent="0.2">
      <c r="A364" s="61">
        <v>30042</v>
      </c>
      <c r="B364">
        <v>1982</v>
      </c>
      <c r="C364" s="62" t="s">
        <v>93</v>
      </c>
      <c r="D364" s="62" t="s">
        <v>94</v>
      </c>
      <c r="E364" s="62" t="s">
        <v>95</v>
      </c>
      <c r="F364">
        <v>461.1</v>
      </c>
      <c r="G364">
        <v>0</v>
      </c>
    </row>
    <row r="365" spans="1:7" x14ac:dyDescent="0.2">
      <c r="A365" s="61">
        <v>30042</v>
      </c>
      <c r="B365">
        <v>1982</v>
      </c>
      <c r="C365" s="62" t="s">
        <v>96</v>
      </c>
      <c r="D365" s="62" t="s">
        <v>97</v>
      </c>
      <c r="E365" s="62" t="s">
        <v>98</v>
      </c>
      <c r="F365">
        <v>481.6</v>
      </c>
      <c r="G365">
        <v>0</v>
      </c>
    </row>
    <row r="366" spans="1:7" x14ac:dyDescent="0.2">
      <c r="A366" s="61">
        <v>30072</v>
      </c>
      <c r="B366">
        <v>1982</v>
      </c>
      <c r="C366" s="62" t="s">
        <v>69</v>
      </c>
      <c r="D366" s="62" t="s">
        <v>70</v>
      </c>
      <c r="E366" s="62" t="s">
        <v>71</v>
      </c>
      <c r="F366">
        <v>182.1</v>
      </c>
      <c r="G366">
        <v>0</v>
      </c>
    </row>
    <row r="367" spans="1:7" x14ac:dyDescent="0.2">
      <c r="A367" s="61">
        <v>30072</v>
      </c>
      <c r="B367">
        <v>1982</v>
      </c>
      <c r="C367" s="62" t="s">
        <v>72</v>
      </c>
      <c r="D367" s="62" t="s">
        <v>73</v>
      </c>
      <c r="E367" s="62" t="s">
        <v>2</v>
      </c>
      <c r="F367">
        <v>245.6</v>
      </c>
      <c r="G367">
        <v>0</v>
      </c>
    </row>
    <row r="368" spans="1:7" x14ac:dyDescent="0.2">
      <c r="A368" s="61">
        <v>30072</v>
      </c>
      <c r="B368">
        <v>1982</v>
      </c>
      <c r="C368" s="62" t="s">
        <v>74</v>
      </c>
      <c r="D368" s="62" t="s">
        <v>75</v>
      </c>
      <c r="E368" s="62" t="s">
        <v>2</v>
      </c>
      <c r="F368">
        <v>295.89999999999998</v>
      </c>
      <c r="G368">
        <v>0</v>
      </c>
    </row>
    <row r="369" spans="1:7" x14ac:dyDescent="0.2">
      <c r="A369" s="61">
        <v>30072</v>
      </c>
      <c r="B369">
        <v>1982</v>
      </c>
      <c r="C369" s="62" t="s">
        <v>76</v>
      </c>
      <c r="D369" s="62" t="s">
        <v>77</v>
      </c>
      <c r="E369" s="62" t="s">
        <v>61</v>
      </c>
      <c r="F369">
        <v>246.5</v>
      </c>
      <c r="G369">
        <v>0</v>
      </c>
    </row>
    <row r="370" spans="1:7" x14ac:dyDescent="0.2">
      <c r="A370" s="61">
        <v>30072</v>
      </c>
      <c r="B370">
        <v>1982</v>
      </c>
      <c r="C370" s="62" t="s">
        <v>78</v>
      </c>
      <c r="D370" s="62" t="s">
        <v>79</v>
      </c>
      <c r="E370" s="62" t="s">
        <v>61</v>
      </c>
      <c r="F370">
        <v>251.9</v>
      </c>
      <c r="G370">
        <v>0.6</v>
      </c>
    </row>
    <row r="371" spans="1:7" x14ac:dyDescent="0.2">
      <c r="A371" s="61">
        <v>30072</v>
      </c>
      <c r="B371">
        <v>1982</v>
      </c>
      <c r="C371" s="62" t="s">
        <v>26</v>
      </c>
      <c r="D371" s="62" t="s">
        <v>80</v>
      </c>
      <c r="E371" s="62" t="s">
        <v>62</v>
      </c>
      <c r="F371">
        <v>155.80000000000001</v>
      </c>
      <c r="G371">
        <v>13.9</v>
      </c>
    </row>
    <row r="372" spans="1:7" x14ac:dyDescent="0.2">
      <c r="A372" s="61">
        <v>30072</v>
      </c>
      <c r="B372">
        <v>1982</v>
      </c>
      <c r="C372" s="62" t="s">
        <v>81</v>
      </c>
      <c r="D372" s="62" t="s">
        <v>82</v>
      </c>
      <c r="E372" s="62" t="s">
        <v>63</v>
      </c>
      <c r="F372">
        <v>101.8</v>
      </c>
      <c r="G372">
        <v>12.1</v>
      </c>
    </row>
    <row r="373" spans="1:7" x14ac:dyDescent="0.2">
      <c r="A373" s="61">
        <v>30072</v>
      </c>
      <c r="B373">
        <v>1982</v>
      </c>
      <c r="C373" s="62" t="s">
        <v>83</v>
      </c>
      <c r="D373" s="62" t="s">
        <v>84</v>
      </c>
      <c r="E373" s="62" t="s">
        <v>63</v>
      </c>
      <c r="F373">
        <v>119.2</v>
      </c>
      <c r="G373">
        <v>3.8</v>
      </c>
    </row>
    <row r="374" spans="1:7" x14ac:dyDescent="0.2">
      <c r="A374" s="61">
        <v>30072</v>
      </c>
      <c r="B374">
        <v>1982</v>
      </c>
      <c r="C374" s="62" t="s">
        <v>27</v>
      </c>
      <c r="D374" s="62" t="s">
        <v>85</v>
      </c>
      <c r="E374" s="62" t="s">
        <v>86</v>
      </c>
      <c r="F374">
        <v>112.9</v>
      </c>
      <c r="G374">
        <v>19.399999999999999</v>
      </c>
    </row>
    <row r="375" spans="1:7" x14ac:dyDescent="0.2">
      <c r="A375" s="61">
        <v>30072</v>
      </c>
      <c r="B375">
        <v>1982</v>
      </c>
      <c r="C375" s="62" t="s">
        <v>87</v>
      </c>
      <c r="D375" s="62" t="s">
        <v>88</v>
      </c>
      <c r="E375" s="62" t="s">
        <v>89</v>
      </c>
      <c r="F375">
        <v>282.39999999999998</v>
      </c>
      <c r="G375">
        <v>0.3</v>
      </c>
    </row>
    <row r="376" spans="1:7" x14ac:dyDescent="0.2">
      <c r="A376" s="61">
        <v>30072</v>
      </c>
      <c r="B376">
        <v>1982</v>
      </c>
      <c r="C376" s="62" t="s">
        <v>90</v>
      </c>
      <c r="D376" s="62" t="s">
        <v>91</v>
      </c>
      <c r="E376" s="62" t="s">
        <v>92</v>
      </c>
      <c r="F376">
        <v>273.89999999999998</v>
      </c>
      <c r="G376">
        <v>0</v>
      </c>
    </row>
    <row r="377" spans="1:7" x14ac:dyDescent="0.2">
      <c r="A377" s="61">
        <v>30072</v>
      </c>
      <c r="B377">
        <v>1982</v>
      </c>
      <c r="C377" s="62" t="s">
        <v>93</v>
      </c>
      <c r="D377" s="62" t="s">
        <v>94</v>
      </c>
      <c r="E377" s="62" t="s">
        <v>95</v>
      </c>
      <c r="F377">
        <v>305.39999999999998</v>
      </c>
      <c r="G377">
        <v>0</v>
      </c>
    </row>
    <row r="378" spans="1:7" x14ac:dyDescent="0.2">
      <c r="A378" s="61">
        <v>30072</v>
      </c>
      <c r="B378">
        <v>1982</v>
      </c>
      <c r="C378" s="62" t="s">
        <v>96</v>
      </c>
      <c r="D378" s="62" t="s">
        <v>97</v>
      </c>
      <c r="E378" s="62" t="s">
        <v>98</v>
      </c>
      <c r="F378">
        <v>387.8</v>
      </c>
      <c r="G378">
        <v>0</v>
      </c>
    </row>
    <row r="379" spans="1:7" x14ac:dyDescent="0.2">
      <c r="A379" s="61">
        <v>30103</v>
      </c>
      <c r="B379">
        <v>1982</v>
      </c>
      <c r="C379" s="62" t="s">
        <v>69</v>
      </c>
      <c r="D379" s="62" t="s">
        <v>70</v>
      </c>
      <c r="E379" s="62" t="s">
        <v>71</v>
      </c>
      <c r="F379">
        <v>52.1</v>
      </c>
      <c r="G379">
        <v>14.4</v>
      </c>
    </row>
    <row r="380" spans="1:7" x14ac:dyDescent="0.2">
      <c r="A380" s="61">
        <v>30103</v>
      </c>
      <c r="B380">
        <v>1982</v>
      </c>
      <c r="C380" s="62" t="s">
        <v>72</v>
      </c>
      <c r="D380" s="62" t="s">
        <v>73</v>
      </c>
      <c r="E380" s="62" t="s">
        <v>2</v>
      </c>
      <c r="F380">
        <v>93.7</v>
      </c>
      <c r="G380">
        <v>9</v>
      </c>
    </row>
    <row r="381" spans="1:7" x14ac:dyDescent="0.2">
      <c r="A381" s="61">
        <v>30103</v>
      </c>
      <c r="B381">
        <v>1982</v>
      </c>
      <c r="C381" s="62" t="s">
        <v>74</v>
      </c>
      <c r="D381" s="62" t="s">
        <v>75</v>
      </c>
      <c r="E381" s="62" t="s">
        <v>2</v>
      </c>
      <c r="F381">
        <v>124.1</v>
      </c>
      <c r="G381">
        <v>4.5</v>
      </c>
    </row>
    <row r="382" spans="1:7" x14ac:dyDescent="0.2">
      <c r="A382" s="61">
        <v>30103</v>
      </c>
      <c r="B382">
        <v>1982</v>
      </c>
      <c r="C382" s="62" t="s">
        <v>76</v>
      </c>
      <c r="D382" s="62" t="s">
        <v>77</v>
      </c>
      <c r="E382" s="62" t="s">
        <v>61</v>
      </c>
      <c r="F382">
        <v>81.400000000000006</v>
      </c>
      <c r="G382">
        <v>11.5</v>
      </c>
    </row>
    <row r="383" spans="1:7" x14ac:dyDescent="0.2">
      <c r="A383" s="61">
        <v>30103</v>
      </c>
      <c r="B383">
        <v>1982</v>
      </c>
      <c r="C383" s="62" t="s">
        <v>78</v>
      </c>
      <c r="D383" s="62" t="s">
        <v>79</v>
      </c>
      <c r="E383" s="62" t="s">
        <v>61</v>
      </c>
      <c r="F383">
        <v>87.9</v>
      </c>
      <c r="G383">
        <v>13.6</v>
      </c>
    </row>
    <row r="384" spans="1:7" x14ac:dyDescent="0.2">
      <c r="A384" s="61">
        <v>30103</v>
      </c>
      <c r="B384">
        <v>1982</v>
      </c>
      <c r="C384" s="62" t="s">
        <v>26</v>
      </c>
      <c r="D384" s="62" t="s">
        <v>80</v>
      </c>
      <c r="E384" s="62" t="s">
        <v>62</v>
      </c>
      <c r="F384">
        <v>135.9</v>
      </c>
      <c r="G384">
        <v>3.5</v>
      </c>
    </row>
    <row r="385" spans="1:7" x14ac:dyDescent="0.2">
      <c r="A385" s="61">
        <v>30103</v>
      </c>
      <c r="B385">
        <v>1982</v>
      </c>
      <c r="C385" s="62" t="s">
        <v>81</v>
      </c>
      <c r="D385" s="62" t="s">
        <v>82</v>
      </c>
      <c r="E385" s="62" t="s">
        <v>63</v>
      </c>
      <c r="F385">
        <v>50.6</v>
      </c>
      <c r="G385">
        <v>8.9</v>
      </c>
    </row>
    <row r="386" spans="1:7" x14ac:dyDescent="0.2">
      <c r="A386" s="61">
        <v>30103</v>
      </c>
      <c r="B386">
        <v>1982</v>
      </c>
      <c r="C386" s="62" t="s">
        <v>83</v>
      </c>
      <c r="D386" s="62" t="s">
        <v>84</v>
      </c>
      <c r="E386" s="62" t="s">
        <v>63</v>
      </c>
      <c r="F386">
        <v>86.5</v>
      </c>
      <c r="G386">
        <v>2.7</v>
      </c>
    </row>
    <row r="387" spans="1:7" x14ac:dyDescent="0.2">
      <c r="A387" s="61">
        <v>30103</v>
      </c>
      <c r="B387">
        <v>1982</v>
      </c>
      <c r="C387" s="62" t="s">
        <v>27</v>
      </c>
      <c r="D387" s="62" t="s">
        <v>85</v>
      </c>
      <c r="E387" s="62" t="s">
        <v>86</v>
      </c>
      <c r="F387">
        <v>47.6</v>
      </c>
      <c r="G387">
        <v>12.2</v>
      </c>
    </row>
    <row r="388" spans="1:7" x14ac:dyDescent="0.2">
      <c r="A388" s="61">
        <v>30103</v>
      </c>
      <c r="B388">
        <v>1982</v>
      </c>
      <c r="C388" s="62" t="s">
        <v>87</v>
      </c>
      <c r="D388" s="62" t="s">
        <v>88</v>
      </c>
      <c r="E388" s="62" t="s">
        <v>89</v>
      </c>
      <c r="F388">
        <v>135.19999999999999</v>
      </c>
      <c r="G388">
        <v>0</v>
      </c>
    </row>
    <row r="389" spans="1:7" x14ac:dyDescent="0.2">
      <c r="A389" s="61">
        <v>30103</v>
      </c>
      <c r="B389">
        <v>1982</v>
      </c>
      <c r="C389" s="62" t="s">
        <v>90</v>
      </c>
      <c r="D389" s="62" t="s">
        <v>91</v>
      </c>
      <c r="E389" s="62" t="s">
        <v>92</v>
      </c>
      <c r="F389">
        <v>129.6</v>
      </c>
      <c r="G389">
        <v>0.3</v>
      </c>
    </row>
    <row r="390" spans="1:7" x14ac:dyDescent="0.2">
      <c r="A390" s="61">
        <v>30103</v>
      </c>
      <c r="B390">
        <v>1982</v>
      </c>
      <c r="C390" s="62" t="s">
        <v>93</v>
      </c>
      <c r="D390" s="62" t="s">
        <v>94</v>
      </c>
      <c r="E390" s="62" t="s">
        <v>95</v>
      </c>
      <c r="F390">
        <v>138.4</v>
      </c>
      <c r="G390">
        <v>0</v>
      </c>
    </row>
    <row r="391" spans="1:7" x14ac:dyDescent="0.2">
      <c r="A391" s="61">
        <v>30103</v>
      </c>
      <c r="B391">
        <v>1982</v>
      </c>
      <c r="C391" s="62" t="s">
        <v>96</v>
      </c>
      <c r="D391" s="62" t="s">
        <v>97</v>
      </c>
      <c r="E391" s="62" t="s">
        <v>98</v>
      </c>
      <c r="F391">
        <v>329.9</v>
      </c>
      <c r="G391">
        <v>0</v>
      </c>
    </row>
    <row r="392" spans="1:7" x14ac:dyDescent="0.2">
      <c r="A392" s="61">
        <v>30133</v>
      </c>
      <c r="B392">
        <v>1982</v>
      </c>
      <c r="C392" s="62" t="s">
        <v>69</v>
      </c>
      <c r="D392" s="62" t="s">
        <v>70</v>
      </c>
      <c r="E392" s="62" t="s">
        <v>71</v>
      </c>
      <c r="F392">
        <v>46.3</v>
      </c>
      <c r="G392">
        <v>15.8</v>
      </c>
    </row>
    <row r="393" spans="1:7" x14ac:dyDescent="0.2">
      <c r="A393" s="61">
        <v>30133</v>
      </c>
      <c r="B393">
        <v>1982</v>
      </c>
      <c r="C393" s="62" t="s">
        <v>72</v>
      </c>
      <c r="D393" s="62" t="s">
        <v>73</v>
      </c>
      <c r="E393" s="62" t="s">
        <v>2</v>
      </c>
      <c r="F393">
        <v>64.400000000000006</v>
      </c>
      <c r="G393">
        <v>5</v>
      </c>
    </row>
    <row r="394" spans="1:7" x14ac:dyDescent="0.2">
      <c r="A394" s="61">
        <v>30133</v>
      </c>
      <c r="B394">
        <v>1982</v>
      </c>
      <c r="C394" s="62" t="s">
        <v>74</v>
      </c>
      <c r="D394" s="62" t="s">
        <v>75</v>
      </c>
      <c r="E394" s="62" t="s">
        <v>2</v>
      </c>
      <c r="F394">
        <v>75.599999999999994</v>
      </c>
      <c r="G394">
        <v>13.4</v>
      </c>
    </row>
    <row r="395" spans="1:7" x14ac:dyDescent="0.2">
      <c r="A395" s="61">
        <v>30133</v>
      </c>
      <c r="B395">
        <v>1982</v>
      </c>
      <c r="C395" s="62" t="s">
        <v>76</v>
      </c>
      <c r="D395" s="62" t="s">
        <v>77</v>
      </c>
      <c r="E395" s="62" t="s">
        <v>61</v>
      </c>
      <c r="F395">
        <v>20.399999999999999</v>
      </c>
      <c r="G395">
        <v>37</v>
      </c>
    </row>
    <row r="396" spans="1:7" x14ac:dyDescent="0.2">
      <c r="A396" s="61">
        <v>30133</v>
      </c>
      <c r="B396">
        <v>1982</v>
      </c>
      <c r="C396" s="62" t="s">
        <v>78</v>
      </c>
      <c r="D396" s="62" t="s">
        <v>79</v>
      </c>
      <c r="E396" s="62" t="s">
        <v>61</v>
      </c>
      <c r="F396">
        <v>20.3</v>
      </c>
      <c r="G396">
        <v>36</v>
      </c>
    </row>
    <row r="397" spans="1:7" x14ac:dyDescent="0.2">
      <c r="A397" s="61">
        <v>30133</v>
      </c>
      <c r="B397">
        <v>1982</v>
      </c>
      <c r="C397" s="62" t="s">
        <v>26</v>
      </c>
      <c r="D397" s="62" t="s">
        <v>80</v>
      </c>
      <c r="E397" s="62" t="s">
        <v>62</v>
      </c>
      <c r="F397">
        <v>7.7</v>
      </c>
      <c r="G397">
        <v>70</v>
      </c>
    </row>
    <row r="398" spans="1:7" x14ac:dyDescent="0.2">
      <c r="A398" s="61">
        <v>30133</v>
      </c>
      <c r="B398">
        <v>1982</v>
      </c>
      <c r="C398" s="62" t="s">
        <v>81</v>
      </c>
      <c r="D398" s="62" t="s">
        <v>82</v>
      </c>
      <c r="E398" s="62" t="s">
        <v>63</v>
      </c>
      <c r="F398">
        <v>10.199999999999999</v>
      </c>
      <c r="G398">
        <v>102.1</v>
      </c>
    </row>
    <row r="399" spans="1:7" x14ac:dyDescent="0.2">
      <c r="A399" s="61">
        <v>30133</v>
      </c>
      <c r="B399">
        <v>1982</v>
      </c>
      <c r="C399" s="62" t="s">
        <v>83</v>
      </c>
      <c r="D399" s="62" t="s">
        <v>84</v>
      </c>
      <c r="E399" s="62" t="s">
        <v>63</v>
      </c>
      <c r="F399">
        <v>5.8</v>
      </c>
      <c r="G399">
        <v>96.7</v>
      </c>
    </row>
    <row r="400" spans="1:7" x14ac:dyDescent="0.2">
      <c r="A400" s="61">
        <v>30133</v>
      </c>
      <c r="B400">
        <v>1982</v>
      </c>
      <c r="C400" s="62" t="s">
        <v>27</v>
      </c>
      <c r="D400" s="62" t="s">
        <v>85</v>
      </c>
      <c r="E400" s="62" t="s">
        <v>86</v>
      </c>
      <c r="F400">
        <v>16.3</v>
      </c>
      <c r="G400">
        <v>104.2</v>
      </c>
    </row>
    <row r="401" spans="1:7" x14ac:dyDescent="0.2">
      <c r="A401" s="61">
        <v>30133</v>
      </c>
      <c r="B401">
        <v>1982</v>
      </c>
      <c r="C401" s="62" t="s">
        <v>87</v>
      </c>
      <c r="D401" s="62" t="s">
        <v>88</v>
      </c>
      <c r="E401" s="62" t="s">
        <v>89</v>
      </c>
      <c r="F401">
        <v>45.4</v>
      </c>
      <c r="G401">
        <v>10.199999999999999</v>
      </c>
    </row>
    <row r="402" spans="1:7" x14ac:dyDescent="0.2">
      <c r="A402" s="61">
        <v>30133</v>
      </c>
      <c r="B402">
        <v>1982</v>
      </c>
      <c r="C402" s="62" t="s">
        <v>90</v>
      </c>
      <c r="D402" s="62" t="s">
        <v>91</v>
      </c>
      <c r="E402" s="62" t="s">
        <v>92</v>
      </c>
      <c r="F402">
        <v>17</v>
      </c>
      <c r="G402">
        <v>49.6</v>
      </c>
    </row>
    <row r="403" spans="1:7" x14ac:dyDescent="0.2">
      <c r="A403" s="61">
        <v>30133</v>
      </c>
      <c r="B403">
        <v>1982</v>
      </c>
      <c r="C403" s="62" t="s">
        <v>93</v>
      </c>
      <c r="D403" s="62" t="s">
        <v>94</v>
      </c>
      <c r="E403" s="62" t="s">
        <v>95</v>
      </c>
      <c r="F403">
        <v>23.5</v>
      </c>
      <c r="G403">
        <v>54.7</v>
      </c>
    </row>
    <row r="404" spans="1:7" x14ac:dyDescent="0.2">
      <c r="A404" s="61">
        <v>30133</v>
      </c>
      <c r="B404">
        <v>1982</v>
      </c>
      <c r="C404" s="62" t="s">
        <v>96</v>
      </c>
      <c r="D404" s="62" t="s">
        <v>97</v>
      </c>
      <c r="E404" s="62" t="s">
        <v>98</v>
      </c>
      <c r="F404">
        <v>95.3</v>
      </c>
      <c r="G404">
        <v>20.8</v>
      </c>
    </row>
    <row r="405" spans="1:7" x14ac:dyDescent="0.2">
      <c r="A405" s="61">
        <v>30164</v>
      </c>
      <c r="B405">
        <v>1982</v>
      </c>
      <c r="C405" s="62" t="s">
        <v>69</v>
      </c>
      <c r="D405" s="62" t="s">
        <v>70</v>
      </c>
      <c r="E405" s="62" t="s">
        <v>71</v>
      </c>
      <c r="F405">
        <v>43.9</v>
      </c>
      <c r="G405">
        <v>6.9</v>
      </c>
    </row>
    <row r="406" spans="1:7" x14ac:dyDescent="0.2">
      <c r="A406" s="61">
        <v>30164</v>
      </c>
      <c r="B406">
        <v>1982</v>
      </c>
      <c r="C406" s="62" t="s">
        <v>72</v>
      </c>
      <c r="D406" s="62" t="s">
        <v>73</v>
      </c>
      <c r="E406" s="62" t="s">
        <v>2</v>
      </c>
      <c r="F406">
        <v>158.69999999999999</v>
      </c>
      <c r="G406">
        <v>2.4</v>
      </c>
    </row>
    <row r="407" spans="1:7" x14ac:dyDescent="0.2">
      <c r="A407" s="61">
        <v>30164</v>
      </c>
      <c r="B407">
        <v>1982</v>
      </c>
      <c r="C407" s="62" t="s">
        <v>74</v>
      </c>
      <c r="D407" s="62" t="s">
        <v>75</v>
      </c>
      <c r="E407" s="62" t="s">
        <v>2</v>
      </c>
      <c r="F407">
        <v>96.7</v>
      </c>
      <c r="G407">
        <v>2.9</v>
      </c>
    </row>
    <row r="408" spans="1:7" x14ac:dyDescent="0.2">
      <c r="A408" s="61">
        <v>30164</v>
      </c>
      <c r="B408">
        <v>1982</v>
      </c>
      <c r="C408" s="62" t="s">
        <v>76</v>
      </c>
      <c r="D408" s="62" t="s">
        <v>77</v>
      </c>
      <c r="E408" s="62" t="s">
        <v>61</v>
      </c>
      <c r="F408">
        <v>65</v>
      </c>
      <c r="G408">
        <v>45.2</v>
      </c>
    </row>
    <row r="409" spans="1:7" x14ac:dyDescent="0.2">
      <c r="A409" s="61">
        <v>30164</v>
      </c>
      <c r="B409">
        <v>1982</v>
      </c>
      <c r="C409" s="62" t="s">
        <v>78</v>
      </c>
      <c r="D409" s="62" t="s">
        <v>79</v>
      </c>
      <c r="E409" s="62" t="s">
        <v>61</v>
      </c>
      <c r="F409">
        <v>86.4</v>
      </c>
      <c r="G409">
        <v>21.9</v>
      </c>
    </row>
    <row r="410" spans="1:7" x14ac:dyDescent="0.2">
      <c r="A410" s="61">
        <v>30164</v>
      </c>
      <c r="B410">
        <v>1982</v>
      </c>
      <c r="C410" s="62" t="s">
        <v>26</v>
      </c>
      <c r="D410" s="62" t="s">
        <v>80</v>
      </c>
      <c r="E410" s="62" t="s">
        <v>62</v>
      </c>
      <c r="F410">
        <v>74.3</v>
      </c>
      <c r="G410">
        <v>37.9</v>
      </c>
    </row>
    <row r="411" spans="1:7" x14ac:dyDescent="0.2">
      <c r="A411" s="61">
        <v>30164</v>
      </c>
      <c r="B411">
        <v>1982</v>
      </c>
      <c r="C411" s="62" t="s">
        <v>81</v>
      </c>
      <c r="D411" s="62" t="s">
        <v>82</v>
      </c>
      <c r="E411" s="62" t="s">
        <v>63</v>
      </c>
      <c r="F411">
        <v>58.6</v>
      </c>
      <c r="G411">
        <v>29.3</v>
      </c>
    </row>
    <row r="412" spans="1:7" x14ac:dyDescent="0.2">
      <c r="A412" s="61">
        <v>30164</v>
      </c>
      <c r="B412">
        <v>1982</v>
      </c>
      <c r="C412" s="62" t="s">
        <v>83</v>
      </c>
      <c r="D412" s="62" t="s">
        <v>84</v>
      </c>
      <c r="E412" s="62" t="s">
        <v>63</v>
      </c>
      <c r="F412">
        <v>46.3</v>
      </c>
      <c r="G412">
        <v>25.4</v>
      </c>
    </row>
    <row r="413" spans="1:7" x14ac:dyDescent="0.2">
      <c r="A413" s="61">
        <v>30164</v>
      </c>
      <c r="B413">
        <v>1982</v>
      </c>
      <c r="C413" s="62" t="s">
        <v>27</v>
      </c>
      <c r="D413" s="62" t="s">
        <v>85</v>
      </c>
      <c r="E413" s="62" t="s">
        <v>86</v>
      </c>
      <c r="F413">
        <v>53.9</v>
      </c>
      <c r="G413">
        <v>29.6</v>
      </c>
    </row>
    <row r="414" spans="1:7" x14ac:dyDescent="0.2">
      <c r="A414" s="61">
        <v>30164</v>
      </c>
      <c r="B414">
        <v>1982</v>
      </c>
      <c r="C414" s="62" t="s">
        <v>87</v>
      </c>
      <c r="D414" s="62" t="s">
        <v>88</v>
      </c>
      <c r="E414" s="62" t="s">
        <v>89</v>
      </c>
      <c r="F414">
        <v>97.9</v>
      </c>
      <c r="G414">
        <v>0.8</v>
      </c>
    </row>
    <row r="415" spans="1:7" x14ac:dyDescent="0.2">
      <c r="A415" s="61">
        <v>30164</v>
      </c>
      <c r="B415">
        <v>1982</v>
      </c>
      <c r="C415" s="62" t="s">
        <v>90</v>
      </c>
      <c r="D415" s="62" t="s">
        <v>91</v>
      </c>
      <c r="E415" s="62" t="s">
        <v>92</v>
      </c>
      <c r="F415">
        <v>53.2</v>
      </c>
      <c r="G415">
        <v>10.3</v>
      </c>
    </row>
    <row r="416" spans="1:7" x14ac:dyDescent="0.2">
      <c r="A416" s="61">
        <v>30164</v>
      </c>
      <c r="B416">
        <v>1982</v>
      </c>
      <c r="C416" s="62" t="s">
        <v>93</v>
      </c>
      <c r="D416" s="62" t="s">
        <v>94</v>
      </c>
      <c r="E416" s="62" t="s">
        <v>95</v>
      </c>
      <c r="F416">
        <v>63.4</v>
      </c>
      <c r="G416">
        <v>12.3</v>
      </c>
    </row>
    <row r="417" spans="1:7" x14ac:dyDescent="0.2">
      <c r="A417" s="61">
        <v>30164</v>
      </c>
      <c r="B417">
        <v>1982</v>
      </c>
      <c r="C417" s="62" t="s">
        <v>96</v>
      </c>
      <c r="D417" s="62" t="s">
        <v>97</v>
      </c>
      <c r="E417" s="62" t="s">
        <v>98</v>
      </c>
      <c r="F417">
        <v>89.1</v>
      </c>
      <c r="G417">
        <v>8</v>
      </c>
    </row>
    <row r="418" spans="1:7" x14ac:dyDescent="0.2">
      <c r="A418" s="61">
        <v>30195</v>
      </c>
      <c r="B418">
        <v>1982</v>
      </c>
      <c r="C418" s="62" t="s">
        <v>69</v>
      </c>
      <c r="D418" s="62" t="s">
        <v>70</v>
      </c>
      <c r="E418" s="62" t="s">
        <v>71</v>
      </c>
      <c r="F418">
        <v>101.9</v>
      </c>
      <c r="G418">
        <v>0.4</v>
      </c>
    </row>
    <row r="419" spans="1:7" x14ac:dyDescent="0.2">
      <c r="A419" s="61">
        <v>30195</v>
      </c>
      <c r="B419">
        <v>1982</v>
      </c>
      <c r="C419" s="62" t="s">
        <v>72</v>
      </c>
      <c r="D419" s="62" t="s">
        <v>73</v>
      </c>
      <c r="E419" s="62" t="s">
        <v>2</v>
      </c>
      <c r="F419">
        <v>220</v>
      </c>
      <c r="G419">
        <v>0</v>
      </c>
    </row>
    <row r="420" spans="1:7" x14ac:dyDescent="0.2">
      <c r="A420" s="61">
        <v>30195</v>
      </c>
      <c r="B420">
        <v>1982</v>
      </c>
      <c r="C420" s="62" t="s">
        <v>74</v>
      </c>
      <c r="D420" s="62" t="s">
        <v>75</v>
      </c>
      <c r="E420" s="62" t="s">
        <v>2</v>
      </c>
      <c r="F420">
        <v>213.9</v>
      </c>
      <c r="G420">
        <v>4</v>
      </c>
    </row>
    <row r="421" spans="1:7" x14ac:dyDescent="0.2">
      <c r="A421" s="61">
        <v>30195</v>
      </c>
      <c r="B421">
        <v>1982</v>
      </c>
      <c r="C421" s="62" t="s">
        <v>76</v>
      </c>
      <c r="D421" s="62" t="s">
        <v>77</v>
      </c>
      <c r="E421" s="62" t="s">
        <v>61</v>
      </c>
      <c r="F421">
        <v>199.9</v>
      </c>
      <c r="G421">
        <v>6.4</v>
      </c>
    </row>
    <row r="422" spans="1:7" x14ac:dyDescent="0.2">
      <c r="A422" s="61">
        <v>30195</v>
      </c>
      <c r="B422">
        <v>1982</v>
      </c>
      <c r="C422" s="62" t="s">
        <v>78</v>
      </c>
      <c r="D422" s="62" t="s">
        <v>79</v>
      </c>
      <c r="E422" s="62" t="s">
        <v>61</v>
      </c>
      <c r="F422">
        <v>209.2</v>
      </c>
      <c r="G422">
        <v>4.9000000000000004</v>
      </c>
    </row>
    <row r="423" spans="1:7" x14ac:dyDescent="0.2">
      <c r="A423" s="61">
        <v>30195</v>
      </c>
      <c r="B423">
        <v>1982</v>
      </c>
      <c r="C423" s="62" t="s">
        <v>26</v>
      </c>
      <c r="D423" s="62" t="s">
        <v>80</v>
      </c>
      <c r="E423" s="62" t="s">
        <v>62</v>
      </c>
      <c r="F423">
        <v>193.6</v>
      </c>
      <c r="G423">
        <v>19.100000000000001</v>
      </c>
    </row>
    <row r="424" spans="1:7" x14ac:dyDescent="0.2">
      <c r="A424" s="61">
        <v>30195</v>
      </c>
      <c r="B424">
        <v>1982</v>
      </c>
      <c r="C424" s="62" t="s">
        <v>81</v>
      </c>
      <c r="D424" s="62" t="s">
        <v>82</v>
      </c>
      <c r="E424" s="62" t="s">
        <v>63</v>
      </c>
      <c r="F424">
        <v>116</v>
      </c>
      <c r="G424">
        <v>14.3</v>
      </c>
    </row>
    <row r="425" spans="1:7" x14ac:dyDescent="0.2">
      <c r="A425" s="61">
        <v>30195</v>
      </c>
      <c r="B425">
        <v>1982</v>
      </c>
      <c r="C425" s="62" t="s">
        <v>83</v>
      </c>
      <c r="D425" s="62" t="s">
        <v>84</v>
      </c>
      <c r="E425" s="62" t="s">
        <v>63</v>
      </c>
      <c r="F425">
        <v>104.6</v>
      </c>
      <c r="G425">
        <v>9.5</v>
      </c>
    </row>
    <row r="426" spans="1:7" x14ac:dyDescent="0.2">
      <c r="A426" s="61">
        <v>30195</v>
      </c>
      <c r="B426">
        <v>1982</v>
      </c>
      <c r="C426" s="62" t="s">
        <v>27</v>
      </c>
      <c r="D426" s="62" t="s">
        <v>85</v>
      </c>
      <c r="E426" s="62" t="s">
        <v>86</v>
      </c>
      <c r="F426">
        <v>109.1</v>
      </c>
      <c r="G426">
        <v>15</v>
      </c>
    </row>
    <row r="427" spans="1:7" x14ac:dyDescent="0.2">
      <c r="A427" s="61">
        <v>30195</v>
      </c>
      <c r="B427">
        <v>1982</v>
      </c>
      <c r="C427" s="62" t="s">
        <v>87</v>
      </c>
      <c r="D427" s="62" t="s">
        <v>88</v>
      </c>
      <c r="E427" s="62" t="s">
        <v>89</v>
      </c>
      <c r="F427">
        <v>147.1</v>
      </c>
      <c r="G427">
        <v>0.6</v>
      </c>
    </row>
    <row r="428" spans="1:7" x14ac:dyDescent="0.2">
      <c r="A428" s="61">
        <v>30195</v>
      </c>
      <c r="B428">
        <v>1982</v>
      </c>
      <c r="C428" s="62" t="s">
        <v>90</v>
      </c>
      <c r="D428" s="62" t="s">
        <v>91</v>
      </c>
      <c r="E428" s="62" t="s">
        <v>92</v>
      </c>
      <c r="F428">
        <v>96.9</v>
      </c>
      <c r="G428">
        <v>1.4</v>
      </c>
    </row>
    <row r="429" spans="1:7" x14ac:dyDescent="0.2">
      <c r="A429" s="61">
        <v>30195</v>
      </c>
      <c r="B429">
        <v>1982</v>
      </c>
      <c r="C429" s="62" t="s">
        <v>93</v>
      </c>
      <c r="D429" s="62" t="s">
        <v>94</v>
      </c>
      <c r="E429" s="62" t="s">
        <v>95</v>
      </c>
      <c r="F429">
        <v>128.5</v>
      </c>
      <c r="G429">
        <v>2.6</v>
      </c>
    </row>
    <row r="430" spans="1:7" x14ac:dyDescent="0.2">
      <c r="A430" s="61">
        <v>30195</v>
      </c>
      <c r="B430">
        <v>1982</v>
      </c>
      <c r="C430" s="62" t="s">
        <v>96</v>
      </c>
      <c r="D430" s="62" t="s">
        <v>97</v>
      </c>
      <c r="E430" s="62" t="s">
        <v>98</v>
      </c>
      <c r="F430">
        <v>165.6</v>
      </c>
      <c r="G430">
        <v>1.7</v>
      </c>
    </row>
    <row r="431" spans="1:7" x14ac:dyDescent="0.2">
      <c r="A431" s="61">
        <v>30225</v>
      </c>
      <c r="B431">
        <v>1982</v>
      </c>
      <c r="C431" s="62" t="s">
        <v>69</v>
      </c>
      <c r="D431" s="62" t="s">
        <v>70</v>
      </c>
      <c r="E431" s="62" t="s">
        <v>71</v>
      </c>
      <c r="F431">
        <v>241.3</v>
      </c>
      <c r="G431">
        <v>0</v>
      </c>
    </row>
    <row r="432" spans="1:7" x14ac:dyDescent="0.2">
      <c r="A432" s="61">
        <v>30225</v>
      </c>
      <c r="B432">
        <v>1982</v>
      </c>
      <c r="C432" s="62" t="s">
        <v>72</v>
      </c>
      <c r="D432" s="62" t="s">
        <v>73</v>
      </c>
      <c r="E432" s="62" t="s">
        <v>2</v>
      </c>
      <c r="F432">
        <v>415.6</v>
      </c>
      <c r="G432">
        <v>0</v>
      </c>
    </row>
    <row r="433" spans="1:7" x14ac:dyDescent="0.2">
      <c r="A433" s="61">
        <v>30225</v>
      </c>
      <c r="B433">
        <v>1982</v>
      </c>
      <c r="C433" s="62" t="s">
        <v>74</v>
      </c>
      <c r="D433" s="62" t="s">
        <v>75</v>
      </c>
      <c r="E433" s="62" t="s">
        <v>2</v>
      </c>
      <c r="F433">
        <v>359.8</v>
      </c>
      <c r="G433">
        <v>0</v>
      </c>
    </row>
    <row r="434" spans="1:7" x14ac:dyDescent="0.2">
      <c r="A434" s="61">
        <v>30225</v>
      </c>
      <c r="B434">
        <v>1982</v>
      </c>
      <c r="C434" s="62" t="s">
        <v>76</v>
      </c>
      <c r="D434" s="62" t="s">
        <v>77</v>
      </c>
      <c r="E434" s="62" t="s">
        <v>61</v>
      </c>
      <c r="F434">
        <v>395.5</v>
      </c>
      <c r="G434">
        <v>0</v>
      </c>
    </row>
    <row r="435" spans="1:7" x14ac:dyDescent="0.2">
      <c r="A435" s="61">
        <v>30225</v>
      </c>
      <c r="B435">
        <v>1982</v>
      </c>
      <c r="C435" s="62" t="s">
        <v>78</v>
      </c>
      <c r="D435" s="62" t="s">
        <v>79</v>
      </c>
      <c r="E435" s="62" t="s">
        <v>61</v>
      </c>
      <c r="F435">
        <v>389</v>
      </c>
      <c r="G435">
        <v>0</v>
      </c>
    </row>
    <row r="436" spans="1:7" x14ac:dyDescent="0.2">
      <c r="A436" s="61">
        <v>30225</v>
      </c>
      <c r="B436">
        <v>1982</v>
      </c>
      <c r="C436" s="62" t="s">
        <v>26</v>
      </c>
      <c r="D436" s="62" t="s">
        <v>80</v>
      </c>
      <c r="E436" s="62" t="s">
        <v>62</v>
      </c>
      <c r="F436">
        <v>365.7</v>
      </c>
      <c r="G436">
        <v>0</v>
      </c>
    </row>
    <row r="437" spans="1:7" x14ac:dyDescent="0.2">
      <c r="A437" s="61">
        <v>30225</v>
      </c>
      <c r="B437">
        <v>1982</v>
      </c>
      <c r="C437" s="62" t="s">
        <v>81</v>
      </c>
      <c r="D437" s="62" t="s">
        <v>82</v>
      </c>
      <c r="E437" s="62" t="s">
        <v>63</v>
      </c>
      <c r="F437">
        <v>282.3</v>
      </c>
      <c r="G437">
        <v>0</v>
      </c>
    </row>
    <row r="438" spans="1:7" x14ac:dyDescent="0.2">
      <c r="A438" s="61">
        <v>30225</v>
      </c>
      <c r="B438">
        <v>1982</v>
      </c>
      <c r="C438" s="62" t="s">
        <v>83</v>
      </c>
      <c r="D438" s="62" t="s">
        <v>84</v>
      </c>
      <c r="E438" s="62" t="s">
        <v>63</v>
      </c>
      <c r="F438">
        <v>258.39999999999998</v>
      </c>
      <c r="G438">
        <v>0</v>
      </c>
    </row>
    <row r="439" spans="1:7" x14ac:dyDescent="0.2">
      <c r="A439" s="61">
        <v>30225</v>
      </c>
      <c r="B439">
        <v>1982</v>
      </c>
      <c r="C439" s="62" t="s">
        <v>27</v>
      </c>
      <c r="D439" s="62" t="s">
        <v>85</v>
      </c>
      <c r="E439" s="62" t="s">
        <v>86</v>
      </c>
      <c r="F439">
        <v>287.2</v>
      </c>
      <c r="G439">
        <v>0</v>
      </c>
    </row>
    <row r="440" spans="1:7" x14ac:dyDescent="0.2">
      <c r="A440" s="61">
        <v>30225</v>
      </c>
      <c r="B440">
        <v>1982</v>
      </c>
      <c r="C440" s="62" t="s">
        <v>87</v>
      </c>
      <c r="D440" s="62" t="s">
        <v>88</v>
      </c>
      <c r="E440" s="62" t="s">
        <v>89</v>
      </c>
      <c r="F440">
        <v>325.2</v>
      </c>
      <c r="G440">
        <v>0</v>
      </c>
    </row>
    <row r="441" spans="1:7" x14ac:dyDescent="0.2">
      <c r="A441" s="61">
        <v>30225</v>
      </c>
      <c r="B441">
        <v>1982</v>
      </c>
      <c r="C441" s="62" t="s">
        <v>90</v>
      </c>
      <c r="D441" s="62" t="s">
        <v>91</v>
      </c>
      <c r="E441" s="62" t="s">
        <v>92</v>
      </c>
      <c r="F441">
        <v>303.8</v>
      </c>
      <c r="G441">
        <v>0</v>
      </c>
    </row>
    <row r="442" spans="1:7" x14ac:dyDescent="0.2">
      <c r="A442" s="61">
        <v>30225</v>
      </c>
      <c r="B442">
        <v>1982</v>
      </c>
      <c r="C442" s="62" t="s">
        <v>93</v>
      </c>
      <c r="D442" s="62" t="s">
        <v>94</v>
      </c>
      <c r="E442" s="62" t="s">
        <v>95</v>
      </c>
      <c r="F442">
        <v>311.3</v>
      </c>
      <c r="G442">
        <v>0</v>
      </c>
    </row>
    <row r="443" spans="1:7" x14ac:dyDescent="0.2">
      <c r="A443" s="61">
        <v>30225</v>
      </c>
      <c r="B443">
        <v>1982</v>
      </c>
      <c r="C443" s="62" t="s">
        <v>96</v>
      </c>
      <c r="D443" s="62" t="s">
        <v>97</v>
      </c>
      <c r="E443" s="62" t="s">
        <v>98</v>
      </c>
      <c r="F443">
        <v>391.4</v>
      </c>
      <c r="G443">
        <v>0</v>
      </c>
    </row>
    <row r="444" spans="1:7" x14ac:dyDescent="0.2">
      <c r="A444" s="61">
        <v>30256</v>
      </c>
      <c r="B444">
        <v>1982</v>
      </c>
      <c r="C444" s="62" t="s">
        <v>69</v>
      </c>
      <c r="D444" s="62" t="s">
        <v>70</v>
      </c>
      <c r="E444" s="62" t="s">
        <v>71</v>
      </c>
      <c r="F444">
        <v>413.3</v>
      </c>
      <c r="G444">
        <v>0</v>
      </c>
    </row>
    <row r="445" spans="1:7" x14ac:dyDescent="0.2">
      <c r="A445" s="61">
        <v>30256</v>
      </c>
      <c r="B445">
        <v>1982</v>
      </c>
      <c r="C445" s="62" t="s">
        <v>72</v>
      </c>
      <c r="D445" s="62" t="s">
        <v>73</v>
      </c>
      <c r="E445" s="62" t="s">
        <v>2</v>
      </c>
      <c r="F445">
        <v>803.9</v>
      </c>
      <c r="G445">
        <v>0</v>
      </c>
    </row>
    <row r="446" spans="1:7" x14ac:dyDescent="0.2">
      <c r="A446" s="61">
        <v>30256</v>
      </c>
      <c r="B446">
        <v>1982</v>
      </c>
      <c r="C446" s="62" t="s">
        <v>74</v>
      </c>
      <c r="D446" s="62" t="s">
        <v>75</v>
      </c>
      <c r="E446" s="62" t="s">
        <v>2</v>
      </c>
      <c r="F446">
        <v>692.7</v>
      </c>
      <c r="G446">
        <v>0</v>
      </c>
    </row>
    <row r="447" spans="1:7" x14ac:dyDescent="0.2">
      <c r="A447" s="61">
        <v>30256</v>
      </c>
      <c r="B447">
        <v>1982</v>
      </c>
      <c r="C447" s="62" t="s">
        <v>76</v>
      </c>
      <c r="D447" s="62" t="s">
        <v>77</v>
      </c>
      <c r="E447" s="62" t="s">
        <v>61</v>
      </c>
      <c r="F447">
        <v>746</v>
      </c>
      <c r="G447">
        <v>0</v>
      </c>
    </row>
    <row r="448" spans="1:7" x14ac:dyDescent="0.2">
      <c r="A448" s="61">
        <v>30256</v>
      </c>
      <c r="B448">
        <v>1982</v>
      </c>
      <c r="C448" s="62" t="s">
        <v>78</v>
      </c>
      <c r="D448" s="62" t="s">
        <v>79</v>
      </c>
      <c r="E448" s="62" t="s">
        <v>61</v>
      </c>
      <c r="F448">
        <v>842.1</v>
      </c>
      <c r="G448">
        <v>0</v>
      </c>
    </row>
    <row r="449" spans="1:7" x14ac:dyDescent="0.2">
      <c r="A449" s="61">
        <v>30256</v>
      </c>
      <c r="B449">
        <v>1982</v>
      </c>
      <c r="C449" s="62" t="s">
        <v>26</v>
      </c>
      <c r="D449" s="62" t="s">
        <v>80</v>
      </c>
      <c r="E449" s="62" t="s">
        <v>62</v>
      </c>
      <c r="F449">
        <v>713.8</v>
      </c>
      <c r="G449">
        <v>0</v>
      </c>
    </row>
    <row r="450" spans="1:7" x14ac:dyDescent="0.2">
      <c r="A450" s="61">
        <v>30256</v>
      </c>
      <c r="B450">
        <v>1982</v>
      </c>
      <c r="C450" s="62" t="s">
        <v>81</v>
      </c>
      <c r="D450" s="62" t="s">
        <v>82</v>
      </c>
      <c r="E450" s="62" t="s">
        <v>63</v>
      </c>
      <c r="F450">
        <v>466.7</v>
      </c>
      <c r="G450">
        <v>0</v>
      </c>
    </row>
    <row r="451" spans="1:7" x14ac:dyDescent="0.2">
      <c r="A451" s="61">
        <v>30256</v>
      </c>
      <c r="B451">
        <v>1982</v>
      </c>
      <c r="C451" s="62" t="s">
        <v>83</v>
      </c>
      <c r="D451" s="62" t="s">
        <v>84</v>
      </c>
      <c r="E451" s="62" t="s">
        <v>63</v>
      </c>
      <c r="F451">
        <v>423.9</v>
      </c>
      <c r="G451">
        <v>0</v>
      </c>
    </row>
    <row r="452" spans="1:7" x14ac:dyDescent="0.2">
      <c r="A452" s="61">
        <v>30256</v>
      </c>
      <c r="B452">
        <v>1982</v>
      </c>
      <c r="C452" s="62" t="s">
        <v>27</v>
      </c>
      <c r="D452" s="62" t="s">
        <v>85</v>
      </c>
      <c r="E452" s="62" t="s">
        <v>86</v>
      </c>
      <c r="F452">
        <v>439.1</v>
      </c>
      <c r="G452">
        <v>0</v>
      </c>
    </row>
    <row r="453" spans="1:7" x14ac:dyDescent="0.2">
      <c r="A453" s="61">
        <v>30256</v>
      </c>
      <c r="B453">
        <v>1982</v>
      </c>
      <c r="C453" s="62" t="s">
        <v>87</v>
      </c>
      <c r="D453" s="62" t="s">
        <v>88</v>
      </c>
      <c r="E453" s="62" t="s">
        <v>89</v>
      </c>
      <c r="F453">
        <v>420.6</v>
      </c>
      <c r="G453">
        <v>0</v>
      </c>
    </row>
    <row r="454" spans="1:7" x14ac:dyDescent="0.2">
      <c r="A454" s="61">
        <v>30256</v>
      </c>
      <c r="B454">
        <v>1982</v>
      </c>
      <c r="C454" s="62" t="s">
        <v>90</v>
      </c>
      <c r="D454" s="62" t="s">
        <v>91</v>
      </c>
      <c r="E454" s="62" t="s">
        <v>92</v>
      </c>
      <c r="F454">
        <v>392.2</v>
      </c>
      <c r="G454">
        <v>0</v>
      </c>
    </row>
    <row r="455" spans="1:7" x14ac:dyDescent="0.2">
      <c r="A455" s="61">
        <v>30256</v>
      </c>
      <c r="B455">
        <v>1982</v>
      </c>
      <c r="C455" s="62" t="s">
        <v>93</v>
      </c>
      <c r="D455" s="62" t="s">
        <v>94</v>
      </c>
      <c r="E455" s="62" t="s">
        <v>95</v>
      </c>
      <c r="F455">
        <v>426.9</v>
      </c>
      <c r="G455">
        <v>0</v>
      </c>
    </row>
    <row r="456" spans="1:7" x14ac:dyDescent="0.2">
      <c r="A456" s="61">
        <v>30256</v>
      </c>
      <c r="B456">
        <v>1982</v>
      </c>
      <c r="C456" s="62" t="s">
        <v>96</v>
      </c>
      <c r="D456" s="62" t="s">
        <v>97</v>
      </c>
      <c r="E456" s="62" t="s">
        <v>98</v>
      </c>
      <c r="F456">
        <v>433</v>
      </c>
      <c r="G456">
        <v>0</v>
      </c>
    </row>
    <row r="457" spans="1:7" x14ac:dyDescent="0.2">
      <c r="A457" s="61">
        <v>30286</v>
      </c>
      <c r="B457">
        <v>1982</v>
      </c>
      <c r="C457" s="62" t="s">
        <v>69</v>
      </c>
      <c r="D457" s="62" t="s">
        <v>70</v>
      </c>
      <c r="E457" s="62" t="s">
        <v>71</v>
      </c>
      <c r="F457">
        <v>430.7</v>
      </c>
      <c r="G457">
        <v>0</v>
      </c>
    </row>
    <row r="458" spans="1:7" x14ac:dyDescent="0.2">
      <c r="A458" s="61">
        <v>30286</v>
      </c>
      <c r="B458">
        <v>1982</v>
      </c>
      <c r="C458" s="62" t="s">
        <v>72</v>
      </c>
      <c r="D458" s="62" t="s">
        <v>73</v>
      </c>
      <c r="E458" s="62" t="s">
        <v>2</v>
      </c>
      <c r="F458">
        <v>848.8</v>
      </c>
      <c r="G458">
        <v>0</v>
      </c>
    </row>
    <row r="459" spans="1:7" x14ac:dyDescent="0.2">
      <c r="A459" s="61">
        <v>30286</v>
      </c>
      <c r="B459">
        <v>1982</v>
      </c>
      <c r="C459" s="62" t="s">
        <v>74</v>
      </c>
      <c r="D459" s="62" t="s">
        <v>75</v>
      </c>
      <c r="E459" s="62" t="s">
        <v>2</v>
      </c>
      <c r="F459">
        <v>700.8</v>
      </c>
      <c r="G459">
        <v>0</v>
      </c>
    </row>
    <row r="460" spans="1:7" x14ac:dyDescent="0.2">
      <c r="A460" s="61">
        <v>30286</v>
      </c>
      <c r="B460">
        <v>1982</v>
      </c>
      <c r="C460" s="62" t="s">
        <v>76</v>
      </c>
      <c r="D460" s="62" t="s">
        <v>77</v>
      </c>
      <c r="E460" s="62" t="s">
        <v>61</v>
      </c>
      <c r="F460">
        <v>898.8</v>
      </c>
      <c r="G460">
        <v>0</v>
      </c>
    </row>
    <row r="461" spans="1:7" x14ac:dyDescent="0.2">
      <c r="A461" s="61">
        <v>30286</v>
      </c>
      <c r="B461">
        <v>1982</v>
      </c>
      <c r="C461" s="62" t="s">
        <v>78</v>
      </c>
      <c r="D461" s="62" t="s">
        <v>79</v>
      </c>
      <c r="E461" s="62" t="s">
        <v>61</v>
      </c>
      <c r="F461">
        <v>923.9</v>
      </c>
      <c r="G461">
        <v>0</v>
      </c>
    </row>
    <row r="462" spans="1:7" x14ac:dyDescent="0.2">
      <c r="A462" s="61">
        <v>30286</v>
      </c>
      <c r="B462">
        <v>1982</v>
      </c>
      <c r="C462" s="62" t="s">
        <v>26</v>
      </c>
      <c r="D462" s="62" t="s">
        <v>80</v>
      </c>
      <c r="E462" s="62" t="s">
        <v>62</v>
      </c>
      <c r="F462">
        <v>862.7</v>
      </c>
      <c r="G462">
        <v>0</v>
      </c>
    </row>
    <row r="463" spans="1:7" x14ac:dyDescent="0.2">
      <c r="A463" s="61">
        <v>30286</v>
      </c>
      <c r="B463">
        <v>1982</v>
      </c>
      <c r="C463" s="62" t="s">
        <v>81</v>
      </c>
      <c r="D463" s="62" t="s">
        <v>82</v>
      </c>
      <c r="E463" s="62" t="s">
        <v>63</v>
      </c>
      <c r="F463">
        <v>666.9</v>
      </c>
      <c r="G463">
        <v>0</v>
      </c>
    </row>
    <row r="464" spans="1:7" x14ac:dyDescent="0.2">
      <c r="A464" s="61">
        <v>30286</v>
      </c>
      <c r="B464">
        <v>1982</v>
      </c>
      <c r="C464" s="62" t="s">
        <v>83</v>
      </c>
      <c r="D464" s="62" t="s">
        <v>84</v>
      </c>
      <c r="E464" s="62" t="s">
        <v>63</v>
      </c>
      <c r="F464">
        <v>535.6</v>
      </c>
      <c r="G464">
        <v>0</v>
      </c>
    </row>
    <row r="465" spans="1:7" x14ac:dyDescent="0.2">
      <c r="A465" s="61">
        <v>30286</v>
      </c>
      <c r="B465">
        <v>1982</v>
      </c>
      <c r="C465" s="62" t="s">
        <v>27</v>
      </c>
      <c r="D465" s="62" t="s">
        <v>85</v>
      </c>
      <c r="E465" s="62" t="s">
        <v>86</v>
      </c>
      <c r="F465">
        <v>645.4</v>
      </c>
      <c r="G465">
        <v>0</v>
      </c>
    </row>
    <row r="466" spans="1:7" x14ac:dyDescent="0.2">
      <c r="A466" s="61">
        <v>30286</v>
      </c>
      <c r="B466">
        <v>1982</v>
      </c>
      <c r="C466" s="62" t="s">
        <v>87</v>
      </c>
      <c r="D466" s="62" t="s">
        <v>88</v>
      </c>
      <c r="E466" s="62" t="s">
        <v>89</v>
      </c>
      <c r="F466">
        <v>620.20000000000005</v>
      </c>
      <c r="G466">
        <v>0</v>
      </c>
    </row>
    <row r="467" spans="1:7" x14ac:dyDescent="0.2">
      <c r="A467" s="61">
        <v>30286</v>
      </c>
      <c r="B467">
        <v>1982</v>
      </c>
      <c r="C467" s="62" t="s">
        <v>90</v>
      </c>
      <c r="D467" s="62" t="s">
        <v>91</v>
      </c>
      <c r="E467" s="62" t="s">
        <v>92</v>
      </c>
      <c r="F467">
        <v>580.6</v>
      </c>
      <c r="G467">
        <v>0</v>
      </c>
    </row>
    <row r="468" spans="1:7" x14ac:dyDescent="0.2">
      <c r="A468" s="61">
        <v>30286</v>
      </c>
      <c r="B468">
        <v>1982</v>
      </c>
      <c r="C468" s="62" t="s">
        <v>93</v>
      </c>
      <c r="D468" s="62" t="s">
        <v>94</v>
      </c>
      <c r="E468" s="62" t="s">
        <v>95</v>
      </c>
      <c r="F468">
        <v>605.6</v>
      </c>
      <c r="G468">
        <v>0</v>
      </c>
    </row>
    <row r="469" spans="1:7" x14ac:dyDescent="0.2">
      <c r="A469" s="61">
        <v>30286</v>
      </c>
      <c r="B469">
        <v>1982</v>
      </c>
      <c r="C469" s="62" t="s">
        <v>96</v>
      </c>
      <c r="D469" s="62" t="s">
        <v>97</v>
      </c>
      <c r="E469" s="62" t="s">
        <v>98</v>
      </c>
      <c r="F469">
        <v>594.79999999999995</v>
      </c>
      <c r="G469">
        <v>0</v>
      </c>
    </row>
    <row r="470" spans="1:7" x14ac:dyDescent="0.2">
      <c r="A470" s="61">
        <v>30317</v>
      </c>
      <c r="B470">
        <v>1983</v>
      </c>
      <c r="C470" s="62" t="s">
        <v>69</v>
      </c>
      <c r="D470" s="62" t="s">
        <v>70</v>
      </c>
      <c r="E470" s="62" t="s">
        <v>71</v>
      </c>
      <c r="F470">
        <v>364.6</v>
      </c>
      <c r="G470">
        <v>0</v>
      </c>
    </row>
    <row r="471" spans="1:7" x14ac:dyDescent="0.2">
      <c r="A471" s="61">
        <v>30317</v>
      </c>
      <c r="B471">
        <v>1983</v>
      </c>
      <c r="C471" s="62" t="s">
        <v>72</v>
      </c>
      <c r="D471" s="62" t="s">
        <v>73</v>
      </c>
      <c r="E471" s="62" t="s">
        <v>2</v>
      </c>
      <c r="F471">
        <v>876.4</v>
      </c>
      <c r="G471">
        <v>0</v>
      </c>
    </row>
    <row r="472" spans="1:7" x14ac:dyDescent="0.2">
      <c r="A472" s="61">
        <v>30317</v>
      </c>
      <c r="B472">
        <v>1983</v>
      </c>
      <c r="C472" s="62" t="s">
        <v>74</v>
      </c>
      <c r="D472" s="62" t="s">
        <v>75</v>
      </c>
      <c r="E472" s="62" t="s">
        <v>2</v>
      </c>
      <c r="F472">
        <v>700.2</v>
      </c>
      <c r="G472">
        <v>0</v>
      </c>
    </row>
    <row r="473" spans="1:7" x14ac:dyDescent="0.2">
      <c r="A473" s="61">
        <v>30317</v>
      </c>
      <c r="B473">
        <v>1983</v>
      </c>
      <c r="C473" s="62" t="s">
        <v>76</v>
      </c>
      <c r="D473" s="62" t="s">
        <v>77</v>
      </c>
      <c r="E473" s="62" t="s">
        <v>61</v>
      </c>
      <c r="F473">
        <v>912.1</v>
      </c>
      <c r="G473">
        <v>0</v>
      </c>
    </row>
    <row r="474" spans="1:7" x14ac:dyDescent="0.2">
      <c r="A474" s="61">
        <v>30317</v>
      </c>
      <c r="B474">
        <v>1983</v>
      </c>
      <c r="C474" s="62" t="s">
        <v>78</v>
      </c>
      <c r="D474" s="62" t="s">
        <v>79</v>
      </c>
      <c r="E474" s="62" t="s">
        <v>61</v>
      </c>
      <c r="F474">
        <v>950.6</v>
      </c>
      <c r="G474">
        <v>0</v>
      </c>
    </row>
    <row r="475" spans="1:7" x14ac:dyDescent="0.2">
      <c r="A475" s="61">
        <v>30317</v>
      </c>
      <c r="B475">
        <v>1983</v>
      </c>
      <c r="C475" s="62" t="s">
        <v>26</v>
      </c>
      <c r="D475" s="62" t="s">
        <v>80</v>
      </c>
      <c r="E475" s="62" t="s">
        <v>62</v>
      </c>
      <c r="F475">
        <v>942.1</v>
      </c>
      <c r="G475">
        <v>0</v>
      </c>
    </row>
    <row r="476" spans="1:7" x14ac:dyDescent="0.2">
      <c r="A476" s="61">
        <v>30317</v>
      </c>
      <c r="B476">
        <v>1983</v>
      </c>
      <c r="C476" s="62" t="s">
        <v>81</v>
      </c>
      <c r="D476" s="62" t="s">
        <v>82</v>
      </c>
      <c r="E476" s="62" t="s">
        <v>63</v>
      </c>
      <c r="F476">
        <v>824.5</v>
      </c>
      <c r="G476">
        <v>0</v>
      </c>
    </row>
    <row r="477" spans="1:7" x14ac:dyDescent="0.2">
      <c r="A477" s="61">
        <v>30317</v>
      </c>
      <c r="B477">
        <v>1983</v>
      </c>
      <c r="C477" s="62" t="s">
        <v>83</v>
      </c>
      <c r="D477" s="62" t="s">
        <v>84</v>
      </c>
      <c r="E477" s="62" t="s">
        <v>63</v>
      </c>
      <c r="F477">
        <v>684.5</v>
      </c>
      <c r="G477">
        <v>0</v>
      </c>
    </row>
    <row r="478" spans="1:7" x14ac:dyDescent="0.2">
      <c r="A478" s="61">
        <v>30317</v>
      </c>
      <c r="B478">
        <v>1983</v>
      </c>
      <c r="C478" s="62" t="s">
        <v>27</v>
      </c>
      <c r="D478" s="62" t="s">
        <v>85</v>
      </c>
      <c r="E478" s="62" t="s">
        <v>86</v>
      </c>
      <c r="F478">
        <v>801.4</v>
      </c>
      <c r="G478">
        <v>0</v>
      </c>
    </row>
    <row r="479" spans="1:7" x14ac:dyDescent="0.2">
      <c r="A479" s="61">
        <v>30317</v>
      </c>
      <c r="B479">
        <v>1983</v>
      </c>
      <c r="C479" s="62" t="s">
        <v>87</v>
      </c>
      <c r="D479" s="62" t="s">
        <v>88</v>
      </c>
      <c r="E479" s="62" t="s">
        <v>89</v>
      </c>
      <c r="F479">
        <v>738</v>
      </c>
      <c r="G479">
        <v>0</v>
      </c>
    </row>
    <row r="480" spans="1:7" x14ac:dyDescent="0.2">
      <c r="A480" s="61">
        <v>30317</v>
      </c>
      <c r="B480">
        <v>1983</v>
      </c>
      <c r="C480" s="62" t="s">
        <v>90</v>
      </c>
      <c r="D480" s="62" t="s">
        <v>91</v>
      </c>
      <c r="E480" s="62" t="s">
        <v>92</v>
      </c>
      <c r="F480">
        <v>673.1</v>
      </c>
      <c r="G480">
        <v>0</v>
      </c>
    </row>
    <row r="481" spans="1:7" x14ac:dyDescent="0.2">
      <c r="A481" s="61">
        <v>30317</v>
      </c>
      <c r="B481">
        <v>1983</v>
      </c>
      <c r="C481" s="62" t="s">
        <v>93</v>
      </c>
      <c r="D481" s="62" t="s">
        <v>94</v>
      </c>
      <c r="E481" s="62" t="s">
        <v>95</v>
      </c>
      <c r="F481">
        <v>723.2</v>
      </c>
      <c r="G481">
        <v>0</v>
      </c>
    </row>
    <row r="482" spans="1:7" x14ac:dyDescent="0.2">
      <c r="A482" s="61">
        <v>30317</v>
      </c>
      <c r="B482">
        <v>1983</v>
      </c>
      <c r="C482" s="62" t="s">
        <v>96</v>
      </c>
      <c r="D482" s="62" t="s">
        <v>97</v>
      </c>
      <c r="E482" s="62" t="s">
        <v>98</v>
      </c>
      <c r="F482">
        <v>646.29999999999995</v>
      </c>
      <c r="G482">
        <v>0</v>
      </c>
    </row>
    <row r="483" spans="1:7" x14ac:dyDescent="0.2">
      <c r="A483" s="61">
        <v>30348</v>
      </c>
      <c r="B483">
        <v>1983</v>
      </c>
      <c r="C483" s="62" t="s">
        <v>69</v>
      </c>
      <c r="D483" s="62" t="s">
        <v>70</v>
      </c>
      <c r="E483" s="62" t="s">
        <v>71</v>
      </c>
      <c r="F483">
        <v>324.89999999999998</v>
      </c>
      <c r="G483">
        <v>0</v>
      </c>
    </row>
    <row r="484" spans="1:7" x14ac:dyDescent="0.2">
      <c r="A484" s="61">
        <v>30348</v>
      </c>
      <c r="B484">
        <v>1983</v>
      </c>
      <c r="C484" s="62" t="s">
        <v>72</v>
      </c>
      <c r="D484" s="62" t="s">
        <v>73</v>
      </c>
      <c r="E484" s="62" t="s">
        <v>2</v>
      </c>
      <c r="F484">
        <v>739.6</v>
      </c>
      <c r="G484">
        <v>0</v>
      </c>
    </row>
    <row r="485" spans="1:7" x14ac:dyDescent="0.2">
      <c r="A485" s="61">
        <v>30348</v>
      </c>
      <c r="B485">
        <v>1983</v>
      </c>
      <c r="C485" s="62" t="s">
        <v>74</v>
      </c>
      <c r="D485" s="62" t="s">
        <v>75</v>
      </c>
      <c r="E485" s="62" t="s">
        <v>2</v>
      </c>
      <c r="F485">
        <v>550.6</v>
      </c>
      <c r="G485">
        <v>0</v>
      </c>
    </row>
    <row r="486" spans="1:7" x14ac:dyDescent="0.2">
      <c r="A486" s="61">
        <v>30348</v>
      </c>
      <c r="B486">
        <v>1983</v>
      </c>
      <c r="C486" s="62" t="s">
        <v>76</v>
      </c>
      <c r="D486" s="62" t="s">
        <v>77</v>
      </c>
      <c r="E486" s="62" t="s">
        <v>61</v>
      </c>
      <c r="F486">
        <v>762.8</v>
      </c>
      <c r="G486">
        <v>0</v>
      </c>
    </row>
    <row r="487" spans="1:7" x14ac:dyDescent="0.2">
      <c r="A487" s="61">
        <v>30348</v>
      </c>
      <c r="B487">
        <v>1983</v>
      </c>
      <c r="C487" s="62" t="s">
        <v>78</v>
      </c>
      <c r="D487" s="62" t="s">
        <v>79</v>
      </c>
      <c r="E487" s="62" t="s">
        <v>61</v>
      </c>
      <c r="F487">
        <v>772</v>
      </c>
      <c r="G487">
        <v>0</v>
      </c>
    </row>
    <row r="488" spans="1:7" x14ac:dyDescent="0.2">
      <c r="A488" s="61">
        <v>30348</v>
      </c>
      <c r="B488">
        <v>1983</v>
      </c>
      <c r="C488" s="62" t="s">
        <v>26</v>
      </c>
      <c r="D488" s="62" t="s">
        <v>80</v>
      </c>
      <c r="E488" s="62" t="s">
        <v>62</v>
      </c>
      <c r="F488">
        <v>798.6</v>
      </c>
      <c r="G488">
        <v>0</v>
      </c>
    </row>
    <row r="489" spans="1:7" x14ac:dyDescent="0.2">
      <c r="A489" s="61">
        <v>30348</v>
      </c>
      <c r="B489">
        <v>1983</v>
      </c>
      <c r="C489" s="62" t="s">
        <v>81</v>
      </c>
      <c r="D489" s="62" t="s">
        <v>82</v>
      </c>
      <c r="E489" s="62" t="s">
        <v>63</v>
      </c>
      <c r="F489">
        <v>692.2</v>
      </c>
      <c r="G489">
        <v>0</v>
      </c>
    </row>
    <row r="490" spans="1:7" x14ac:dyDescent="0.2">
      <c r="A490" s="61">
        <v>30348</v>
      </c>
      <c r="B490">
        <v>1983</v>
      </c>
      <c r="C490" s="62" t="s">
        <v>83</v>
      </c>
      <c r="D490" s="62" t="s">
        <v>84</v>
      </c>
      <c r="E490" s="62" t="s">
        <v>63</v>
      </c>
      <c r="F490">
        <v>589.79999999999995</v>
      </c>
      <c r="G490">
        <v>0</v>
      </c>
    </row>
    <row r="491" spans="1:7" x14ac:dyDescent="0.2">
      <c r="A491" s="61">
        <v>30348</v>
      </c>
      <c r="B491">
        <v>1983</v>
      </c>
      <c r="C491" s="62" t="s">
        <v>27</v>
      </c>
      <c r="D491" s="62" t="s">
        <v>85</v>
      </c>
      <c r="E491" s="62" t="s">
        <v>86</v>
      </c>
      <c r="F491">
        <v>669.6</v>
      </c>
      <c r="G491">
        <v>0</v>
      </c>
    </row>
    <row r="492" spans="1:7" x14ac:dyDescent="0.2">
      <c r="A492" s="61">
        <v>30348</v>
      </c>
      <c r="B492">
        <v>1983</v>
      </c>
      <c r="C492" s="62" t="s">
        <v>87</v>
      </c>
      <c r="D492" s="62" t="s">
        <v>88</v>
      </c>
      <c r="E492" s="62" t="s">
        <v>89</v>
      </c>
      <c r="F492">
        <v>684.3</v>
      </c>
      <c r="G492">
        <v>0</v>
      </c>
    </row>
    <row r="493" spans="1:7" x14ac:dyDescent="0.2">
      <c r="A493" s="61">
        <v>30348</v>
      </c>
      <c r="B493">
        <v>1983</v>
      </c>
      <c r="C493" s="62" t="s">
        <v>90</v>
      </c>
      <c r="D493" s="62" t="s">
        <v>91</v>
      </c>
      <c r="E493" s="62" t="s">
        <v>92</v>
      </c>
      <c r="F493">
        <v>646.9</v>
      </c>
      <c r="G493">
        <v>0</v>
      </c>
    </row>
    <row r="494" spans="1:7" x14ac:dyDescent="0.2">
      <c r="A494" s="61">
        <v>30348</v>
      </c>
      <c r="B494">
        <v>1983</v>
      </c>
      <c r="C494" s="62" t="s">
        <v>93</v>
      </c>
      <c r="D494" s="62" t="s">
        <v>94</v>
      </c>
      <c r="E494" s="62" t="s">
        <v>95</v>
      </c>
      <c r="F494">
        <v>683.2</v>
      </c>
      <c r="G494">
        <v>0</v>
      </c>
    </row>
    <row r="495" spans="1:7" x14ac:dyDescent="0.2">
      <c r="A495" s="61">
        <v>30348</v>
      </c>
      <c r="B495">
        <v>1983</v>
      </c>
      <c r="C495" s="62" t="s">
        <v>96</v>
      </c>
      <c r="D495" s="62" t="s">
        <v>97</v>
      </c>
      <c r="E495" s="62" t="s">
        <v>98</v>
      </c>
      <c r="F495">
        <v>622.4</v>
      </c>
      <c r="G495">
        <v>0</v>
      </c>
    </row>
    <row r="496" spans="1:7" x14ac:dyDescent="0.2">
      <c r="A496" s="61">
        <v>30376</v>
      </c>
      <c r="B496">
        <v>1983</v>
      </c>
      <c r="C496" s="62" t="s">
        <v>69</v>
      </c>
      <c r="D496" s="62" t="s">
        <v>70</v>
      </c>
      <c r="E496" s="62" t="s">
        <v>71</v>
      </c>
      <c r="F496">
        <v>304.5</v>
      </c>
      <c r="G496">
        <v>0</v>
      </c>
    </row>
    <row r="497" spans="1:7" x14ac:dyDescent="0.2">
      <c r="A497" s="61">
        <v>30376</v>
      </c>
      <c r="B497">
        <v>1983</v>
      </c>
      <c r="C497" s="62" t="s">
        <v>72</v>
      </c>
      <c r="D497" s="62" t="s">
        <v>73</v>
      </c>
      <c r="E497" s="62" t="s">
        <v>2</v>
      </c>
      <c r="F497">
        <v>695.8</v>
      </c>
      <c r="G497">
        <v>0</v>
      </c>
    </row>
    <row r="498" spans="1:7" x14ac:dyDescent="0.2">
      <c r="A498" s="61">
        <v>30376</v>
      </c>
      <c r="B498">
        <v>1983</v>
      </c>
      <c r="C498" s="62" t="s">
        <v>74</v>
      </c>
      <c r="D498" s="62" t="s">
        <v>75</v>
      </c>
      <c r="E498" s="62" t="s">
        <v>2</v>
      </c>
      <c r="F498">
        <v>638.70000000000005</v>
      </c>
      <c r="G498">
        <v>0</v>
      </c>
    </row>
    <row r="499" spans="1:7" x14ac:dyDescent="0.2">
      <c r="A499" s="61">
        <v>30376</v>
      </c>
      <c r="B499">
        <v>1983</v>
      </c>
      <c r="C499" s="62" t="s">
        <v>76</v>
      </c>
      <c r="D499" s="62" t="s">
        <v>77</v>
      </c>
      <c r="E499" s="62" t="s">
        <v>61</v>
      </c>
      <c r="F499">
        <v>752.2</v>
      </c>
      <c r="G499">
        <v>0</v>
      </c>
    </row>
    <row r="500" spans="1:7" x14ac:dyDescent="0.2">
      <c r="A500" s="61">
        <v>30376</v>
      </c>
      <c r="B500">
        <v>1983</v>
      </c>
      <c r="C500" s="62" t="s">
        <v>78</v>
      </c>
      <c r="D500" s="62" t="s">
        <v>79</v>
      </c>
      <c r="E500" s="62" t="s">
        <v>61</v>
      </c>
      <c r="F500">
        <v>745.8</v>
      </c>
      <c r="G500">
        <v>0</v>
      </c>
    </row>
    <row r="501" spans="1:7" x14ac:dyDescent="0.2">
      <c r="A501" s="61">
        <v>30376</v>
      </c>
      <c r="B501">
        <v>1983</v>
      </c>
      <c r="C501" s="62" t="s">
        <v>26</v>
      </c>
      <c r="D501" s="62" t="s">
        <v>80</v>
      </c>
      <c r="E501" s="62" t="s">
        <v>62</v>
      </c>
      <c r="F501">
        <v>702.6</v>
      </c>
      <c r="G501">
        <v>0</v>
      </c>
    </row>
    <row r="502" spans="1:7" x14ac:dyDescent="0.2">
      <c r="A502" s="61">
        <v>30376</v>
      </c>
      <c r="B502">
        <v>1983</v>
      </c>
      <c r="C502" s="62" t="s">
        <v>81</v>
      </c>
      <c r="D502" s="62" t="s">
        <v>82</v>
      </c>
      <c r="E502" s="62" t="s">
        <v>63</v>
      </c>
      <c r="F502">
        <v>592.29999999999995</v>
      </c>
      <c r="G502">
        <v>0</v>
      </c>
    </row>
    <row r="503" spans="1:7" x14ac:dyDescent="0.2">
      <c r="A503" s="61">
        <v>30376</v>
      </c>
      <c r="B503">
        <v>1983</v>
      </c>
      <c r="C503" s="62" t="s">
        <v>83</v>
      </c>
      <c r="D503" s="62" t="s">
        <v>84</v>
      </c>
      <c r="E503" s="62" t="s">
        <v>63</v>
      </c>
      <c r="F503">
        <v>541.5</v>
      </c>
      <c r="G503">
        <v>0</v>
      </c>
    </row>
    <row r="504" spans="1:7" x14ac:dyDescent="0.2">
      <c r="A504" s="61">
        <v>30376</v>
      </c>
      <c r="B504">
        <v>1983</v>
      </c>
      <c r="C504" s="62" t="s">
        <v>27</v>
      </c>
      <c r="D504" s="62" t="s">
        <v>85</v>
      </c>
      <c r="E504" s="62" t="s">
        <v>86</v>
      </c>
      <c r="F504">
        <v>561.70000000000005</v>
      </c>
      <c r="G504">
        <v>0</v>
      </c>
    </row>
    <row r="505" spans="1:7" x14ac:dyDescent="0.2">
      <c r="A505" s="61">
        <v>30376</v>
      </c>
      <c r="B505">
        <v>1983</v>
      </c>
      <c r="C505" s="62" t="s">
        <v>87</v>
      </c>
      <c r="D505" s="62" t="s">
        <v>88</v>
      </c>
      <c r="E505" s="62" t="s">
        <v>89</v>
      </c>
      <c r="F505">
        <v>567.70000000000005</v>
      </c>
      <c r="G505">
        <v>0</v>
      </c>
    </row>
    <row r="506" spans="1:7" x14ac:dyDescent="0.2">
      <c r="A506" s="61">
        <v>30376</v>
      </c>
      <c r="B506">
        <v>1983</v>
      </c>
      <c r="C506" s="62" t="s">
        <v>90</v>
      </c>
      <c r="D506" s="62" t="s">
        <v>91</v>
      </c>
      <c r="E506" s="62" t="s">
        <v>92</v>
      </c>
      <c r="F506">
        <v>559.1</v>
      </c>
      <c r="G506">
        <v>0</v>
      </c>
    </row>
    <row r="507" spans="1:7" x14ac:dyDescent="0.2">
      <c r="A507" s="61">
        <v>30376</v>
      </c>
      <c r="B507">
        <v>1983</v>
      </c>
      <c r="C507" s="62" t="s">
        <v>93</v>
      </c>
      <c r="D507" s="62" t="s">
        <v>94</v>
      </c>
      <c r="E507" s="62" t="s">
        <v>95</v>
      </c>
      <c r="F507">
        <v>589.6</v>
      </c>
      <c r="G507">
        <v>0</v>
      </c>
    </row>
    <row r="508" spans="1:7" x14ac:dyDescent="0.2">
      <c r="A508" s="61">
        <v>30376</v>
      </c>
      <c r="B508">
        <v>1983</v>
      </c>
      <c r="C508" s="62" t="s">
        <v>96</v>
      </c>
      <c r="D508" s="62" t="s">
        <v>97</v>
      </c>
      <c r="E508" s="62" t="s">
        <v>98</v>
      </c>
      <c r="F508">
        <v>594.1</v>
      </c>
      <c r="G508">
        <v>0</v>
      </c>
    </row>
    <row r="509" spans="1:7" x14ac:dyDescent="0.2">
      <c r="A509" s="61">
        <v>30407</v>
      </c>
      <c r="B509">
        <v>1983</v>
      </c>
      <c r="C509" s="62" t="s">
        <v>69</v>
      </c>
      <c r="D509" s="62" t="s">
        <v>70</v>
      </c>
      <c r="E509" s="62" t="s">
        <v>71</v>
      </c>
      <c r="F509">
        <v>262.3</v>
      </c>
      <c r="G509">
        <v>0</v>
      </c>
    </row>
    <row r="510" spans="1:7" x14ac:dyDescent="0.2">
      <c r="A510" s="61">
        <v>30407</v>
      </c>
      <c r="B510">
        <v>1983</v>
      </c>
      <c r="C510" s="62" t="s">
        <v>72</v>
      </c>
      <c r="D510" s="62" t="s">
        <v>73</v>
      </c>
      <c r="E510" s="62" t="s">
        <v>2</v>
      </c>
      <c r="F510">
        <v>396.4</v>
      </c>
      <c r="G510">
        <v>0</v>
      </c>
    </row>
    <row r="511" spans="1:7" x14ac:dyDescent="0.2">
      <c r="A511" s="61">
        <v>30407</v>
      </c>
      <c r="B511">
        <v>1983</v>
      </c>
      <c r="C511" s="62" t="s">
        <v>74</v>
      </c>
      <c r="D511" s="62" t="s">
        <v>75</v>
      </c>
      <c r="E511" s="62" t="s">
        <v>2</v>
      </c>
      <c r="F511">
        <v>409.3</v>
      </c>
      <c r="G511">
        <v>0</v>
      </c>
    </row>
    <row r="512" spans="1:7" x14ac:dyDescent="0.2">
      <c r="A512" s="61">
        <v>30407</v>
      </c>
      <c r="B512">
        <v>1983</v>
      </c>
      <c r="C512" s="62" t="s">
        <v>76</v>
      </c>
      <c r="D512" s="62" t="s">
        <v>77</v>
      </c>
      <c r="E512" s="62" t="s">
        <v>61</v>
      </c>
      <c r="F512">
        <v>453.4</v>
      </c>
      <c r="G512">
        <v>0</v>
      </c>
    </row>
    <row r="513" spans="1:7" x14ac:dyDescent="0.2">
      <c r="A513" s="61">
        <v>30407</v>
      </c>
      <c r="B513">
        <v>1983</v>
      </c>
      <c r="C513" s="62" t="s">
        <v>78</v>
      </c>
      <c r="D513" s="62" t="s">
        <v>79</v>
      </c>
      <c r="E513" s="62" t="s">
        <v>61</v>
      </c>
      <c r="F513">
        <v>442.7</v>
      </c>
      <c r="G513">
        <v>0</v>
      </c>
    </row>
    <row r="514" spans="1:7" x14ac:dyDescent="0.2">
      <c r="A514" s="61">
        <v>30407</v>
      </c>
      <c r="B514">
        <v>1983</v>
      </c>
      <c r="C514" s="62" t="s">
        <v>26</v>
      </c>
      <c r="D514" s="62" t="s">
        <v>80</v>
      </c>
      <c r="E514" s="62" t="s">
        <v>62</v>
      </c>
      <c r="F514">
        <v>445.1</v>
      </c>
      <c r="G514">
        <v>0</v>
      </c>
    </row>
    <row r="515" spans="1:7" x14ac:dyDescent="0.2">
      <c r="A515" s="61">
        <v>30407</v>
      </c>
      <c r="B515">
        <v>1983</v>
      </c>
      <c r="C515" s="62" t="s">
        <v>81</v>
      </c>
      <c r="D515" s="62" t="s">
        <v>82</v>
      </c>
      <c r="E515" s="62" t="s">
        <v>63</v>
      </c>
      <c r="F515">
        <v>414.3</v>
      </c>
      <c r="G515">
        <v>0</v>
      </c>
    </row>
    <row r="516" spans="1:7" x14ac:dyDescent="0.2">
      <c r="A516" s="61">
        <v>30407</v>
      </c>
      <c r="B516">
        <v>1983</v>
      </c>
      <c r="C516" s="62" t="s">
        <v>83</v>
      </c>
      <c r="D516" s="62" t="s">
        <v>84</v>
      </c>
      <c r="E516" s="62" t="s">
        <v>63</v>
      </c>
      <c r="F516">
        <v>374.2</v>
      </c>
      <c r="G516">
        <v>0</v>
      </c>
    </row>
    <row r="517" spans="1:7" x14ac:dyDescent="0.2">
      <c r="A517" s="61">
        <v>30407</v>
      </c>
      <c r="B517">
        <v>1983</v>
      </c>
      <c r="C517" s="62" t="s">
        <v>27</v>
      </c>
      <c r="D517" s="62" t="s">
        <v>85</v>
      </c>
      <c r="E517" s="62" t="s">
        <v>86</v>
      </c>
      <c r="F517">
        <v>384</v>
      </c>
      <c r="G517">
        <v>0</v>
      </c>
    </row>
    <row r="518" spans="1:7" x14ac:dyDescent="0.2">
      <c r="A518" s="61">
        <v>30407</v>
      </c>
      <c r="B518">
        <v>1983</v>
      </c>
      <c r="C518" s="62" t="s">
        <v>87</v>
      </c>
      <c r="D518" s="62" t="s">
        <v>88</v>
      </c>
      <c r="E518" s="62" t="s">
        <v>89</v>
      </c>
      <c r="F518">
        <v>380.6</v>
      </c>
      <c r="G518">
        <v>0</v>
      </c>
    </row>
    <row r="519" spans="1:7" x14ac:dyDescent="0.2">
      <c r="A519" s="61">
        <v>30407</v>
      </c>
      <c r="B519">
        <v>1983</v>
      </c>
      <c r="C519" s="62" t="s">
        <v>90</v>
      </c>
      <c r="D519" s="62" t="s">
        <v>91</v>
      </c>
      <c r="E519" s="62" t="s">
        <v>92</v>
      </c>
      <c r="F519">
        <v>376.2</v>
      </c>
      <c r="G519">
        <v>0</v>
      </c>
    </row>
    <row r="520" spans="1:7" x14ac:dyDescent="0.2">
      <c r="A520" s="61">
        <v>30407</v>
      </c>
      <c r="B520">
        <v>1983</v>
      </c>
      <c r="C520" s="62" t="s">
        <v>93</v>
      </c>
      <c r="D520" s="62" t="s">
        <v>94</v>
      </c>
      <c r="E520" s="62" t="s">
        <v>95</v>
      </c>
      <c r="F520">
        <v>379.5</v>
      </c>
      <c r="G520">
        <v>0</v>
      </c>
    </row>
    <row r="521" spans="1:7" x14ac:dyDescent="0.2">
      <c r="A521" s="61">
        <v>30407</v>
      </c>
      <c r="B521">
        <v>1983</v>
      </c>
      <c r="C521" s="62" t="s">
        <v>96</v>
      </c>
      <c r="D521" s="62" t="s">
        <v>97</v>
      </c>
      <c r="E521" s="62" t="s">
        <v>98</v>
      </c>
      <c r="F521">
        <v>425.1</v>
      </c>
      <c r="G521">
        <v>0</v>
      </c>
    </row>
    <row r="522" spans="1:7" x14ac:dyDescent="0.2">
      <c r="A522" s="61">
        <v>30437</v>
      </c>
      <c r="B522">
        <v>1983</v>
      </c>
      <c r="C522" s="62" t="s">
        <v>69</v>
      </c>
      <c r="D522" s="62" t="s">
        <v>70</v>
      </c>
      <c r="E522" s="62" t="s">
        <v>71</v>
      </c>
      <c r="F522">
        <v>140.6</v>
      </c>
      <c r="G522">
        <v>6.3</v>
      </c>
    </row>
    <row r="523" spans="1:7" x14ac:dyDescent="0.2">
      <c r="A523" s="61">
        <v>30437</v>
      </c>
      <c r="B523">
        <v>1983</v>
      </c>
      <c r="C523" s="62" t="s">
        <v>72</v>
      </c>
      <c r="D523" s="62" t="s">
        <v>73</v>
      </c>
      <c r="E523" s="62" t="s">
        <v>2</v>
      </c>
      <c r="F523">
        <v>251.5</v>
      </c>
      <c r="G523">
        <v>0</v>
      </c>
    </row>
    <row r="524" spans="1:7" x14ac:dyDescent="0.2">
      <c r="A524" s="61">
        <v>30437</v>
      </c>
      <c r="B524">
        <v>1983</v>
      </c>
      <c r="C524" s="62" t="s">
        <v>74</v>
      </c>
      <c r="D524" s="62" t="s">
        <v>75</v>
      </c>
      <c r="E524" s="62" t="s">
        <v>2</v>
      </c>
      <c r="F524">
        <v>247.9</v>
      </c>
      <c r="G524">
        <v>0.6</v>
      </c>
    </row>
    <row r="525" spans="1:7" x14ac:dyDescent="0.2">
      <c r="A525" s="61">
        <v>30437</v>
      </c>
      <c r="B525">
        <v>1983</v>
      </c>
      <c r="C525" s="62" t="s">
        <v>76</v>
      </c>
      <c r="D525" s="62" t="s">
        <v>77</v>
      </c>
      <c r="E525" s="62" t="s">
        <v>61</v>
      </c>
      <c r="F525">
        <v>277.2</v>
      </c>
      <c r="G525">
        <v>0.9</v>
      </c>
    </row>
    <row r="526" spans="1:7" x14ac:dyDescent="0.2">
      <c r="A526" s="61">
        <v>30437</v>
      </c>
      <c r="B526">
        <v>1983</v>
      </c>
      <c r="C526" s="62" t="s">
        <v>78</v>
      </c>
      <c r="D526" s="62" t="s">
        <v>79</v>
      </c>
      <c r="E526" s="62" t="s">
        <v>61</v>
      </c>
      <c r="F526">
        <v>281.39999999999998</v>
      </c>
      <c r="G526">
        <v>0.4</v>
      </c>
    </row>
    <row r="527" spans="1:7" x14ac:dyDescent="0.2">
      <c r="A527" s="61">
        <v>30437</v>
      </c>
      <c r="B527">
        <v>1983</v>
      </c>
      <c r="C527" s="62" t="s">
        <v>26</v>
      </c>
      <c r="D527" s="62" t="s">
        <v>80</v>
      </c>
      <c r="E527" s="62" t="s">
        <v>62</v>
      </c>
      <c r="F527">
        <v>300.2</v>
      </c>
      <c r="G527">
        <v>0</v>
      </c>
    </row>
    <row r="528" spans="1:7" x14ac:dyDescent="0.2">
      <c r="A528" s="61">
        <v>30437</v>
      </c>
      <c r="B528">
        <v>1983</v>
      </c>
      <c r="C528" s="62" t="s">
        <v>81</v>
      </c>
      <c r="D528" s="62" t="s">
        <v>82</v>
      </c>
      <c r="E528" s="62" t="s">
        <v>63</v>
      </c>
      <c r="F528">
        <v>229.3</v>
      </c>
      <c r="G528">
        <v>0</v>
      </c>
    </row>
    <row r="529" spans="1:7" x14ac:dyDescent="0.2">
      <c r="A529" s="61">
        <v>30437</v>
      </c>
      <c r="B529">
        <v>1983</v>
      </c>
      <c r="C529" s="62" t="s">
        <v>83</v>
      </c>
      <c r="D529" s="62" t="s">
        <v>84</v>
      </c>
      <c r="E529" s="62" t="s">
        <v>63</v>
      </c>
      <c r="F529">
        <v>245.5</v>
      </c>
      <c r="G529">
        <v>0</v>
      </c>
    </row>
    <row r="530" spans="1:7" x14ac:dyDescent="0.2">
      <c r="A530" s="61">
        <v>30437</v>
      </c>
      <c r="B530">
        <v>1983</v>
      </c>
      <c r="C530" s="62" t="s">
        <v>27</v>
      </c>
      <c r="D530" s="62" t="s">
        <v>85</v>
      </c>
      <c r="E530" s="62" t="s">
        <v>86</v>
      </c>
      <c r="F530">
        <v>215.4</v>
      </c>
      <c r="G530">
        <v>0.6</v>
      </c>
    </row>
    <row r="531" spans="1:7" x14ac:dyDescent="0.2">
      <c r="A531" s="61">
        <v>30437</v>
      </c>
      <c r="B531">
        <v>1983</v>
      </c>
      <c r="C531" s="62" t="s">
        <v>87</v>
      </c>
      <c r="D531" s="62" t="s">
        <v>88</v>
      </c>
      <c r="E531" s="62" t="s">
        <v>89</v>
      </c>
      <c r="F531">
        <v>274.8</v>
      </c>
      <c r="G531">
        <v>0</v>
      </c>
    </row>
    <row r="532" spans="1:7" x14ac:dyDescent="0.2">
      <c r="A532" s="61">
        <v>30437</v>
      </c>
      <c r="B532">
        <v>1983</v>
      </c>
      <c r="C532" s="62" t="s">
        <v>90</v>
      </c>
      <c r="D532" s="62" t="s">
        <v>91</v>
      </c>
      <c r="E532" s="62" t="s">
        <v>92</v>
      </c>
      <c r="F532">
        <v>250.4</v>
      </c>
      <c r="G532">
        <v>0</v>
      </c>
    </row>
    <row r="533" spans="1:7" x14ac:dyDescent="0.2">
      <c r="A533" s="61">
        <v>30437</v>
      </c>
      <c r="B533">
        <v>1983</v>
      </c>
      <c r="C533" s="62" t="s">
        <v>93</v>
      </c>
      <c r="D533" s="62" t="s">
        <v>94</v>
      </c>
      <c r="E533" s="62" t="s">
        <v>95</v>
      </c>
      <c r="F533">
        <v>262.8</v>
      </c>
      <c r="G533">
        <v>0</v>
      </c>
    </row>
    <row r="534" spans="1:7" x14ac:dyDescent="0.2">
      <c r="A534" s="61">
        <v>30437</v>
      </c>
      <c r="B534">
        <v>1983</v>
      </c>
      <c r="C534" s="62" t="s">
        <v>96</v>
      </c>
      <c r="D534" s="62" t="s">
        <v>97</v>
      </c>
      <c r="E534" s="62" t="s">
        <v>98</v>
      </c>
      <c r="F534">
        <v>334.3</v>
      </c>
      <c r="G534">
        <v>0</v>
      </c>
    </row>
    <row r="535" spans="1:7" x14ac:dyDescent="0.2">
      <c r="A535" s="61">
        <v>30468</v>
      </c>
      <c r="B535">
        <v>1983</v>
      </c>
      <c r="C535" s="62" t="s">
        <v>69</v>
      </c>
      <c r="D535" s="62" t="s">
        <v>70</v>
      </c>
      <c r="E535" s="62" t="s">
        <v>71</v>
      </c>
      <c r="F535">
        <v>82.4</v>
      </c>
      <c r="G535">
        <v>0.6</v>
      </c>
    </row>
    <row r="536" spans="1:7" x14ac:dyDescent="0.2">
      <c r="A536" s="61">
        <v>30468</v>
      </c>
      <c r="B536">
        <v>1983</v>
      </c>
      <c r="C536" s="62" t="s">
        <v>72</v>
      </c>
      <c r="D536" s="62" t="s">
        <v>73</v>
      </c>
      <c r="E536" s="62" t="s">
        <v>2</v>
      </c>
      <c r="F536">
        <v>137.69999999999999</v>
      </c>
      <c r="G536">
        <v>4.8</v>
      </c>
    </row>
    <row r="537" spans="1:7" x14ac:dyDescent="0.2">
      <c r="A537" s="61">
        <v>30468</v>
      </c>
      <c r="B537">
        <v>1983</v>
      </c>
      <c r="C537" s="62" t="s">
        <v>74</v>
      </c>
      <c r="D537" s="62" t="s">
        <v>75</v>
      </c>
      <c r="E537" s="62" t="s">
        <v>2</v>
      </c>
      <c r="F537">
        <v>121.4</v>
      </c>
      <c r="G537">
        <v>1.2</v>
      </c>
    </row>
    <row r="538" spans="1:7" x14ac:dyDescent="0.2">
      <c r="A538" s="61">
        <v>30468</v>
      </c>
      <c r="B538">
        <v>1983</v>
      </c>
      <c r="C538" s="62" t="s">
        <v>76</v>
      </c>
      <c r="D538" s="62" t="s">
        <v>77</v>
      </c>
      <c r="E538" s="62" t="s">
        <v>61</v>
      </c>
      <c r="F538">
        <v>86.9</v>
      </c>
      <c r="G538">
        <v>20.5</v>
      </c>
    </row>
    <row r="539" spans="1:7" x14ac:dyDescent="0.2">
      <c r="A539" s="61">
        <v>30468</v>
      </c>
      <c r="B539">
        <v>1983</v>
      </c>
      <c r="C539" s="62" t="s">
        <v>78</v>
      </c>
      <c r="D539" s="62" t="s">
        <v>79</v>
      </c>
      <c r="E539" s="62" t="s">
        <v>61</v>
      </c>
      <c r="F539">
        <v>75.900000000000006</v>
      </c>
      <c r="G539">
        <v>21.2</v>
      </c>
    </row>
    <row r="540" spans="1:7" x14ac:dyDescent="0.2">
      <c r="A540" s="61">
        <v>30468</v>
      </c>
      <c r="B540">
        <v>1983</v>
      </c>
      <c r="C540" s="62" t="s">
        <v>26</v>
      </c>
      <c r="D540" s="62" t="s">
        <v>80</v>
      </c>
      <c r="E540" s="62" t="s">
        <v>62</v>
      </c>
      <c r="F540">
        <v>65.599999999999994</v>
      </c>
      <c r="G540">
        <v>38.1</v>
      </c>
    </row>
    <row r="541" spans="1:7" x14ac:dyDescent="0.2">
      <c r="A541" s="61">
        <v>30468</v>
      </c>
      <c r="B541">
        <v>1983</v>
      </c>
      <c r="C541" s="62" t="s">
        <v>81</v>
      </c>
      <c r="D541" s="62" t="s">
        <v>82</v>
      </c>
      <c r="E541" s="62" t="s">
        <v>63</v>
      </c>
      <c r="F541">
        <v>45.1</v>
      </c>
      <c r="G541">
        <v>86.5</v>
      </c>
    </row>
    <row r="542" spans="1:7" x14ac:dyDescent="0.2">
      <c r="A542" s="61">
        <v>30468</v>
      </c>
      <c r="B542">
        <v>1983</v>
      </c>
      <c r="C542" s="62" t="s">
        <v>83</v>
      </c>
      <c r="D542" s="62" t="s">
        <v>84</v>
      </c>
      <c r="E542" s="62" t="s">
        <v>63</v>
      </c>
      <c r="F542">
        <v>50.7</v>
      </c>
      <c r="G542">
        <v>59.8</v>
      </c>
    </row>
    <row r="543" spans="1:7" x14ac:dyDescent="0.2">
      <c r="A543" s="61">
        <v>30468</v>
      </c>
      <c r="B543">
        <v>1983</v>
      </c>
      <c r="C543" s="62" t="s">
        <v>27</v>
      </c>
      <c r="D543" s="62" t="s">
        <v>85</v>
      </c>
      <c r="E543" s="62" t="s">
        <v>86</v>
      </c>
      <c r="F543">
        <v>49.5</v>
      </c>
      <c r="G543">
        <v>70.2</v>
      </c>
    </row>
    <row r="544" spans="1:7" x14ac:dyDescent="0.2">
      <c r="A544" s="61">
        <v>30468</v>
      </c>
      <c r="B544">
        <v>1983</v>
      </c>
      <c r="C544" s="62" t="s">
        <v>87</v>
      </c>
      <c r="D544" s="62" t="s">
        <v>88</v>
      </c>
      <c r="E544" s="62" t="s">
        <v>89</v>
      </c>
      <c r="F544">
        <v>110.4</v>
      </c>
      <c r="G544">
        <v>15.3</v>
      </c>
    </row>
    <row r="545" spans="1:7" x14ac:dyDescent="0.2">
      <c r="A545" s="61">
        <v>30468</v>
      </c>
      <c r="B545">
        <v>1983</v>
      </c>
      <c r="C545" s="62" t="s">
        <v>90</v>
      </c>
      <c r="D545" s="62" t="s">
        <v>91</v>
      </c>
      <c r="E545" s="62" t="s">
        <v>92</v>
      </c>
      <c r="F545">
        <v>80.2</v>
      </c>
      <c r="G545">
        <v>21.3</v>
      </c>
    </row>
    <row r="546" spans="1:7" x14ac:dyDescent="0.2">
      <c r="A546" s="61">
        <v>30468</v>
      </c>
      <c r="B546">
        <v>1983</v>
      </c>
      <c r="C546" s="62" t="s">
        <v>93</v>
      </c>
      <c r="D546" s="62" t="s">
        <v>94</v>
      </c>
      <c r="E546" s="62" t="s">
        <v>95</v>
      </c>
      <c r="F546">
        <v>93.3</v>
      </c>
      <c r="G546">
        <v>10.9</v>
      </c>
    </row>
    <row r="547" spans="1:7" x14ac:dyDescent="0.2">
      <c r="A547" s="61">
        <v>30468</v>
      </c>
      <c r="B547">
        <v>1983</v>
      </c>
      <c r="C547" s="62" t="s">
        <v>96</v>
      </c>
      <c r="D547" s="62" t="s">
        <v>97</v>
      </c>
      <c r="E547" s="62" t="s">
        <v>98</v>
      </c>
      <c r="F547">
        <v>196.7</v>
      </c>
      <c r="G547">
        <v>2.4</v>
      </c>
    </row>
    <row r="548" spans="1:7" x14ac:dyDescent="0.2">
      <c r="A548" s="61">
        <v>30498</v>
      </c>
      <c r="B548">
        <v>1983</v>
      </c>
      <c r="C548" s="62" t="s">
        <v>69</v>
      </c>
      <c r="D548" s="62" t="s">
        <v>70</v>
      </c>
      <c r="E548" s="62" t="s">
        <v>71</v>
      </c>
      <c r="F548">
        <v>45.4</v>
      </c>
      <c r="G548">
        <v>3.6</v>
      </c>
    </row>
    <row r="549" spans="1:7" x14ac:dyDescent="0.2">
      <c r="A549" s="61">
        <v>30498</v>
      </c>
      <c r="B549">
        <v>1983</v>
      </c>
      <c r="C549" s="62" t="s">
        <v>72</v>
      </c>
      <c r="D549" s="62" t="s">
        <v>73</v>
      </c>
      <c r="E549" s="62" t="s">
        <v>2</v>
      </c>
      <c r="F549">
        <v>52.4</v>
      </c>
      <c r="G549">
        <v>8.6999999999999993</v>
      </c>
    </row>
    <row r="550" spans="1:7" x14ac:dyDescent="0.2">
      <c r="A550" s="61">
        <v>30498</v>
      </c>
      <c r="B550">
        <v>1983</v>
      </c>
      <c r="C550" s="62" t="s">
        <v>74</v>
      </c>
      <c r="D550" s="62" t="s">
        <v>75</v>
      </c>
      <c r="E550" s="62" t="s">
        <v>2</v>
      </c>
      <c r="F550">
        <v>55.3</v>
      </c>
      <c r="G550">
        <v>7.7</v>
      </c>
    </row>
    <row r="551" spans="1:7" x14ac:dyDescent="0.2">
      <c r="A551" s="61">
        <v>30498</v>
      </c>
      <c r="B551">
        <v>1983</v>
      </c>
      <c r="C551" s="62" t="s">
        <v>76</v>
      </c>
      <c r="D551" s="62" t="s">
        <v>77</v>
      </c>
      <c r="E551" s="62" t="s">
        <v>61</v>
      </c>
      <c r="F551">
        <v>15.2</v>
      </c>
      <c r="G551">
        <v>75</v>
      </c>
    </row>
    <row r="552" spans="1:7" x14ac:dyDescent="0.2">
      <c r="A552" s="61">
        <v>30498</v>
      </c>
      <c r="B552">
        <v>1983</v>
      </c>
      <c r="C552" s="62" t="s">
        <v>78</v>
      </c>
      <c r="D552" s="62" t="s">
        <v>79</v>
      </c>
      <c r="E552" s="62" t="s">
        <v>61</v>
      </c>
      <c r="F552">
        <v>16.3</v>
      </c>
      <c r="G552">
        <v>56</v>
      </c>
    </row>
    <row r="553" spans="1:7" x14ac:dyDescent="0.2">
      <c r="A553" s="61">
        <v>30498</v>
      </c>
      <c r="B553">
        <v>1983</v>
      </c>
      <c r="C553" s="62" t="s">
        <v>26</v>
      </c>
      <c r="D553" s="62" t="s">
        <v>80</v>
      </c>
      <c r="E553" s="62" t="s">
        <v>62</v>
      </c>
      <c r="F553">
        <v>12</v>
      </c>
      <c r="G553">
        <v>141.9</v>
      </c>
    </row>
    <row r="554" spans="1:7" x14ac:dyDescent="0.2">
      <c r="A554" s="61">
        <v>30498</v>
      </c>
      <c r="B554">
        <v>1983</v>
      </c>
      <c r="C554" s="62" t="s">
        <v>81</v>
      </c>
      <c r="D554" s="62" t="s">
        <v>82</v>
      </c>
      <c r="E554" s="62" t="s">
        <v>63</v>
      </c>
      <c r="F554">
        <v>3.2</v>
      </c>
      <c r="G554">
        <v>123.1</v>
      </c>
    </row>
    <row r="555" spans="1:7" x14ac:dyDescent="0.2">
      <c r="A555" s="61">
        <v>30498</v>
      </c>
      <c r="B555">
        <v>1983</v>
      </c>
      <c r="C555" s="62" t="s">
        <v>83</v>
      </c>
      <c r="D555" s="62" t="s">
        <v>84</v>
      </c>
      <c r="E555" s="62" t="s">
        <v>63</v>
      </c>
      <c r="F555">
        <v>7.8</v>
      </c>
      <c r="G555">
        <v>142.4</v>
      </c>
    </row>
    <row r="556" spans="1:7" x14ac:dyDescent="0.2">
      <c r="A556" s="61">
        <v>30498</v>
      </c>
      <c r="B556">
        <v>1983</v>
      </c>
      <c r="C556" s="62" t="s">
        <v>27</v>
      </c>
      <c r="D556" s="62" t="s">
        <v>85</v>
      </c>
      <c r="E556" s="62" t="s">
        <v>86</v>
      </c>
      <c r="F556">
        <v>5.6</v>
      </c>
      <c r="G556">
        <v>111.1</v>
      </c>
    </row>
    <row r="557" spans="1:7" x14ac:dyDescent="0.2">
      <c r="A557" s="61">
        <v>30498</v>
      </c>
      <c r="B557">
        <v>1983</v>
      </c>
      <c r="C557" s="62" t="s">
        <v>87</v>
      </c>
      <c r="D557" s="62" t="s">
        <v>88</v>
      </c>
      <c r="E557" s="62" t="s">
        <v>89</v>
      </c>
      <c r="F557">
        <v>31.2</v>
      </c>
      <c r="G557">
        <v>12.7</v>
      </c>
    </row>
    <row r="558" spans="1:7" x14ac:dyDescent="0.2">
      <c r="A558" s="61">
        <v>30498</v>
      </c>
      <c r="B558">
        <v>1983</v>
      </c>
      <c r="C558" s="62" t="s">
        <v>90</v>
      </c>
      <c r="D558" s="62" t="s">
        <v>91</v>
      </c>
      <c r="E558" s="62" t="s">
        <v>92</v>
      </c>
      <c r="F558">
        <v>21</v>
      </c>
      <c r="G558">
        <v>32.6</v>
      </c>
    </row>
    <row r="559" spans="1:7" x14ac:dyDescent="0.2">
      <c r="A559" s="61">
        <v>30498</v>
      </c>
      <c r="B559">
        <v>1983</v>
      </c>
      <c r="C559" s="62" t="s">
        <v>93</v>
      </c>
      <c r="D559" s="62" t="s">
        <v>94</v>
      </c>
      <c r="E559" s="62" t="s">
        <v>95</v>
      </c>
      <c r="F559">
        <v>31.7</v>
      </c>
      <c r="G559">
        <v>26</v>
      </c>
    </row>
    <row r="560" spans="1:7" x14ac:dyDescent="0.2">
      <c r="A560" s="61">
        <v>30498</v>
      </c>
      <c r="B560">
        <v>1983</v>
      </c>
      <c r="C560" s="62" t="s">
        <v>96</v>
      </c>
      <c r="D560" s="62" t="s">
        <v>97</v>
      </c>
      <c r="E560" s="62" t="s">
        <v>98</v>
      </c>
      <c r="F560">
        <v>66.7</v>
      </c>
      <c r="G560">
        <v>19.899999999999999</v>
      </c>
    </row>
    <row r="561" spans="1:7" x14ac:dyDescent="0.2">
      <c r="A561" s="61">
        <v>30529</v>
      </c>
      <c r="B561">
        <v>1983</v>
      </c>
      <c r="C561" s="62" t="s">
        <v>69</v>
      </c>
      <c r="D561" s="62" t="s">
        <v>70</v>
      </c>
      <c r="E561" s="62" t="s">
        <v>71</v>
      </c>
      <c r="F561">
        <v>17.899999999999999</v>
      </c>
      <c r="G561">
        <v>8.5</v>
      </c>
    </row>
    <row r="562" spans="1:7" x14ac:dyDescent="0.2">
      <c r="A562" s="61">
        <v>30529</v>
      </c>
      <c r="B562">
        <v>1983</v>
      </c>
      <c r="C562" s="62" t="s">
        <v>72</v>
      </c>
      <c r="D562" s="62" t="s">
        <v>73</v>
      </c>
      <c r="E562" s="62" t="s">
        <v>2</v>
      </c>
      <c r="F562">
        <v>61</v>
      </c>
      <c r="G562">
        <v>24.2</v>
      </c>
    </row>
    <row r="563" spans="1:7" x14ac:dyDescent="0.2">
      <c r="A563" s="61">
        <v>30529</v>
      </c>
      <c r="B563">
        <v>1983</v>
      </c>
      <c r="C563" s="62" t="s">
        <v>74</v>
      </c>
      <c r="D563" s="62" t="s">
        <v>75</v>
      </c>
      <c r="E563" s="62" t="s">
        <v>2</v>
      </c>
      <c r="F563">
        <v>32.6</v>
      </c>
      <c r="G563">
        <v>42.4</v>
      </c>
    </row>
    <row r="564" spans="1:7" x14ac:dyDescent="0.2">
      <c r="A564" s="61">
        <v>30529</v>
      </c>
      <c r="B564">
        <v>1983</v>
      </c>
      <c r="C564" s="62" t="s">
        <v>76</v>
      </c>
      <c r="D564" s="62" t="s">
        <v>77</v>
      </c>
      <c r="E564" s="62" t="s">
        <v>61</v>
      </c>
      <c r="F564">
        <v>8.8000000000000007</v>
      </c>
      <c r="G564">
        <v>122.9</v>
      </c>
    </row>
    <row r="565" spans="1:7" x14ac:dyDescent="0.2">
      <c r="A565" s="61">
        <v>30529</v>
      </c>
      <c r="B565">
        <v>1983</v>
      </c>
      <c r="C565" s="62" t="s">
        <v>78</v>
      </c>
      <c r="D565" s="62" t="s">
        <v>79</v>
      </c>
      <c r="E565" s="62" t="s">
        <v>61</v>
      </c>
      <c r="F565">
        <v>11.6</v>
      </c>
      <c r="G565">
        <v>92.9</v>
      </c>
    </row>
    <row r="566" spans="1:7" x14ac:dyDescent="0.2">
      <c r="A566" s="61">
        <v>30529</v>
      </c>
      <c r="B566">
        <v>1983</v>
      </c>
      <c r="C566" s="62" t="s">
        <v>26</v>
      </c>
      <c r="D566" s="62" t="s">
        <v>80</v>
      </c>
      <c r="E566" s="62" t="s">
        <v>62</v>
      </c>
      <c r="F566">
        <v>5.8</v>
      </c>
      <c r="G566">
        <v>144.6</v>
      </c>
    </row>
    <row r="567" spans="1:7" x14ac:dyDescent="0.2">
      <c r="A567" s="61">
        <v>30529</v>
      </c>
      <c r="B567">
        <v>1983</v>
      </c>
      <c r="C567" s="62" t="s">
        <v>81</v>
      </c>
      <c r="D567" s="62" t="s">
        <v>82</v>
      </c>
      <c r="E567" s="62" t="s">
        <v>63</v>
      </c>
      <c r="F567">
        <v>9.4</v>
      </c>
      <c r="G567">
        <v>106</v>
      </c>
    </row>
    <row r="568" spans="1:7" x14ac:dyDescent="0.2">
      <c r="A568" s="61">
        <v>30529</v>
      </c>
      <c r="B568">
        <v>1983</v>
      </c>
      <c r="C568" s="62" t="s">
        <v>83</v>
      </c>
      <c r="D568" s="62" t="s">
        <v>84</v>
      </c>
      <c r="E568" s="62" t="s">
        <v>63</v>
      </c>
      <c r="F568">
        <v>7.5</v>
      </c>
      <c r="G568">
        <v>102</v>
      </c>
    </row>
    <row r="569" spans="1:7" x14ac:dyDescent="0.2">
      <c r="A569" s="61">
        <v>30529</v>
      </c>
      <c r="B569">
        <v>1983</v>
      </c>
      <c r="C569" s="62" t="s">
        <v>27</v>
      </c>
      <c r="D569" s="62" t="s">
        <v>85</v>
      </c>
      <c r="E569" s="62" t="s">
        <v>86</v>
      </c>
      <c r="F569">
        <v>11.7</v>
      </c>
      <c r="G569">
        <v>98.9</v>
      </c>
    </row>
    <row r="570" spans="1:7" x14ac:dyDescent="0.2">
      <c r="A570" s="61">
        <v>30529</v>
      </c>
      <c r="B570">
        <v>1983</v>
      </c>
      <c r="C570" s="62" t="s">
        <v>87</v>
      </c>
      <c r="D570" s="62" t="s">
        <v>88</v>
      </c>
      <c r="E570" s="62" t="s">
        <v>89</v>
      </c>
      <c r="F570">
        <v>34.200000000000003</v>
      </c>
      <c r="G570">
        <v>19.100000000000001</v>
      </c>
    </row>
    <row r="571" spans="1:7" x14ac:dyDescent="0.2">
      <c r="A571" s="61">
        <v>30529</v>
      </c>
      <c r="B571">
        <v>1983</v>
      </c>
      <c r="C571" s="62" t="s">
        <v>90</v>
      </c>
      <c r="D571" s="62" t="s">
        <v>91</v>
      </c>
      <c r="E571" s="62" t="s">
        <v>92</v>
      </c>
      <c r="F571">
        <v>36.4</v>
      </c>
      <c r="G571">
        <v>29.2</v>
      </c>
    </row>
    <row r="572" spans="1:7" x14ac:dyDescent="0.2">
      <c r="A572" s="61">
        <v>30529</v>
      </c>
      <c r="B572">
        <v>1983</v>
      </c>
      <c r="C572" s="62" t="s">
        <v>93</v>
      </c>
      <c r="D572" s="62" t="s">
        <v>94</v>
      </c>
      <c r="E572" s="62" t="s">
        <v>95</v>
      </c>
      <c r="F572">
        <v>36.1</v>
      </c>
      <c r="G572">
        <v>27.4</v>
      </c>
    </row>
    <row r="573" spans="1:7" x14ac:dyDescent="0.2">
      <c r="A573" s="61">
        <v>30529</v>
      </c>
      <c r="B573">
        <v>1983</v>
      </c>
      <c r="C573" s="62" t="s">
        <v>96</v>
      </c>
      <c r="D573" s="62" t="s">
        <v>97</v>
      </c>
      <c r="E573" s="62" t="s">
        <v>98</v>
      </c>
      <c r="F573">
        <v>133.5</v>
      </c>
      <c r="G573">
        <v>11</v>
      </c>
    </row>
    <row r="574" spans="1:7" x14ac:dyDescent="0.2">
      <c r="A574" s="61">
        <v>30560</v>
      </c>
      <c r="B574">
        <v>1983</v>
      </c>
      <c r="C574" s="62" t="s">
        <v>69</v>
      </c>
      <c r="D574" s="62" t="s">
        <v>70</v>
      </c>
      <c r="E574" s="62" t="s">
        <v>71</v>
      </c>
      <c r="F574">
        <v>134.80000000000001</v>
      </c>
      <c r="G574">
        <v>0</v>
      </c>
    </row>
    <row r="575" spans="1:7" x14ac:dyDescent="0.2">
      <c r="A575" s="61">
        <v>30560</v>
      </c>
      <c r="B575">
        <v>1983</v>
      </c>
      <c r="C575" s="62" t="s">
        <v>72</v>
      </c>
      <c r="D575" s="62" t="s">
        <v>73</v>
      </c>
      <c r="E575" s="62" t="s">
        <v>2</v>
      </c>
      <c r="F575">
        <v>288.7</v>
      </c>
      <c r="G575">
        <v>0</v>
      </c>
    </row>
    <row r="576" spans="1:7" x14ac:dyDescent="0.2">
      <c r="A576" s="61">
        <v>30560</v>
      </c>
      <c r="B576">
        <v>1983</v>
      </c>
      <c r="C576" s="62" t="s">
        <v>74</v>
      </c>
      <c r="D576" s="62" t="s">
        <v>75</v>
      </c>
      <c r="E576" s="62" t="s">
        <v>2</v>
      </c>
      <c r="F576">
        <v>246.2</v>
      </c>
      <c r="G576">
        <v>2.9</v>
      </c>
    </row>
    <row r="577" spans="1:7" x14ac:dyDescent="0.2">
      <c r="A577" s="61">
        <v>30560</v>
      </c>
      <c r="B577">
        <v>1983</v>
      </c>
      <c r="C577" s="62" t="s">
        <v>76</v>
      </c>
      <c r="D577" s="62" t="s">
        <v>77</v>
      </c>
      <c r="E577" s="62" t="s">
        <v>61</v>
      </c>
      <c r="F577">
        <v>240</v>
      </c>
      <c r="G577">
        <v>8.1999999999999993</v>
      </c>
    </row>
    <row r="578" spans="1:7" x14ac:dyDescent="0.2">
      <c r="A578" s="61">
        <v>30560</v>
      </c>
      <c r="B578">
        <v>1983</v>
      </c>
      <c r="C578" s="62" t="s">
        <v>78</v>
      </c>
      <c r="D578" s="62" t="s">
        <v>79</v>
      </c>
      <c r="E578" s="62" t="s">
        <v>61</v>
      </c>
      <c r="F578">
        <v>240.5</v>
      </c>
      <c r="G578">
        <v>7.1</v>
      </c>
    </row>
    <row r="579" spans="1:7" x14ac:dyDescent="0.2">
      <c r="A579" s="61">
        <v>30560</v>
      </c>
      <c r="B579">
        <v>1983</v>
      </c>
      <c r="C579" s="62" t="s">
        <v>26</v>
      </c>
      <c r="D579" s="62" t="s">
        <v>80</v>
      </c>
      <c r="E579" s="62" t="s">
        <v>62</v>
      </c>
      <c r="F579">
        <v>180.6</v>
      </c>
      <c r="G579">
        <v>27.3</v>
      </c>
    </row>
    <row r="580" spans="1:7" x14ac:dyDescent="0.2">
      <c r="A580" s="61">
        <v>30560</v>
      </c>
      <c r="B580">
        <v>1983</v>
      </c>
      <c r="C580" s="62" t="s">
        <v>81</v>
      </c>
      <c r="D580" s="62" t="s">
        <v>82</v>
      </c>
      <c r="E580" s="62" t="s">
        <v>63</v>
      </c>
      <c r="F580">
        <v>76.400000000000006</v>
      </c>
      <c r="G580">
        <v>49.4</v>
      </c>
    </row>
    <row r="581" spans="1:7" x14ac:dyDescent="0.2">
      <c r="A581" s="61">
        <v>30560</v>
      </c>
      <c r="B581">
        <v>1983</v>
      </c>
      <c r="C581" s="62" t="s">
        <v>83</v>
      </c>
      <c r="D581" s="62" t="s">
        <v>84</v>
      </c>
      <c r="E581" s="62" t="s">
        <v>63</v>
      </c>
      <c r="F581">
        <v>82.4</v>
      </c>
      <c r="G581">
        <v>43.7</v>
      </c>
    </row>
    <row r="582" spans="1:7" x14ac:dyDescent="0.2">
      <c r="A582" s="61">
        <v>30560</v>
      </c>
      <c r="B582">
        <v>1983</v>
      </c>
      <c r="C582" s="62" t="s">
        <v>27</v>
      </c>
      <c r="D582" s="62" t="s">
        <v>85</v>
      </c>
      <c r="E582" s="62" t="s">
        <v>86</v>
      </c>
      <c r="F582">
        <v>79.400000000000006</v>
      </c>
      <c r="G582">
        <v>53.8</v>
      </c>
    </row>
    <row r="583" spans="1:7" x14ac:dyDescent="0.2">
      <c r="A583" s="61">
        <v>30560</v>
      </c>
      <c r="B583">
        <v>1983</v>
      </c>
      <c r="C583" s="62" t="s">
        <v>87</v>
      </c>
      <c r="D583" s="62" t="s">
        <v>88</v>
      </c>
      <c r="E583" s="62" t="s">
        <v>89</v>
      </c>
      <c r="F583">
        <v>112.6</v>
      </c>
      <c r="G583">
        <v>4.0999999999999996</v>
      </c>
    </row>
    <row r="584" spans="1:7" x14ac:dyDescent="0.2">
      <c r="A584" s="61">
        <v>30560</v>
      </c>
      <c r="B584">
        <v>1983</v>
      </c>
      <c r="C584" s="62" t="s">
        <v>90</v>
      </c>
      <c r="D584" s="62" t="s">
        <v>91</v>
      </c>
      <c r="E584" s="62" t="s">
        <v>92</v>
      </c>
      <c r="F584">
        <v>83.4</v>
      </c>
      <c r="G584">
        <v>19.3</v>
      </c>
    </row>
    <row r="585" spans="1:7" x14ac:dyDescent="0.2">
      <c r="A585" s="61">
        <v>30560</v>
      </c>
      <c r="B585">
        <v>1983</v>
      </c>
      <c r="C585" s="62" t="s">
        <v>93</v>
      </c>
      <c r="D585" s="62" t="s">
        <v>94</v>
      </c>
      <c r="E585" s="62" t="s">
        <v>95</v>
      </c>
      <c r="F585">
        <v>98.8</v>
      </c>
      <c r="G585">
        <v>19.899999999999999</v>
      </c>
    </row>
    <row r="586" spans="1:7" x14ac:dyDescent="0.2">
      <c r="A586" s="61">
        <v>30560</v>
      </c>
      <c r="B586">
        <v>1983</v>
      </c>
      <c r="C586" s="62" t="s">
        <v>96</v>
      </c>
      <c r="D586" s="62" t="s">
        <v>97</v>
      </c>
      <c r="E586" s="62" t="s">
        <v>98</v>
      </c>
      <c r="F586">
        <v>185.9</v>
      </c>
      <c r="G586">
        <v>3.5</v>
      </c>
    </row>
    <row r="587" spans="1:7" x14ac:dyDescent="0.2">
      <c r="A587" s="61">
        <v>30590</v>
      </c>
      <c r="B587">
        <v>1983</v>
      </c>
      <c r="C587" s="62" t="s">
        <v>69</v>
      </c>
      <c r="D587" s="62" t="s">
        <v>70</v>
      </c>
      <c r="E587" s="62" t="s">
        <v>71</v>
      </c>
      <c r="F587">
        <v>264.89999999999998</v>
      </c>
      <c r="G587">
        <v>0</v>
      </c>
    </row>
    <row r="588" spans="1:7" x14ac:dyDescent="0.2">
      <c r="A588" s="61">
        <v>30590</v>
      </c>
      <c r="B588">
        <v>1983</v>
      </c>
      <c r="C588" s="62" t="s">
        <v>72</v>
      </c>
      <c r="D588" s="62" t="s">
        <v>73</v>
      </c>
      <c r="E588" s="62" t="s">
        <v>2</v>
      </c>
      <c r="F588">
        <v>414.6</v>
      </c>
      <c r="G588">
        <v>0</v>
      </c>
    </row>
    <row r="589" spans="1:7" x14ac:dyDescent="0.2">
      <c r="A589" s="61">
        <v>30590</v>
      </c>
      <c r="B589">
        <v>1983</v>
      </c>
      <c r="C589" s="62" t="s">
        <v>74</v>
      </c>
      <c r="D589" s="62" t="s">
        <v>75</v>
      </c>
      <c r="E589" s="62" t="s">
        <v>2</v>
      </c>
      <c r="F589">
        <v>371.9</v>
      </c>
      <c r="G589">
        <v>0</v>
      </c>
    </row>
    <row r="590" spans="1:7" x14ac:dyDescent="0.2">
      <c r="A590" s="61">
        <v>30590</v>
      </c>
      <c r="B590">
        <v>1983</v>
      </c>
      <c r="C590" s="62" t="s">
        <v>76</v>
      </c>
      <c r="D590" s="62" t="s">
        <v>77</v>
      </c>
      <c r="E590" s="62" t="s">
        <v>61</v>
      </c>
      <c r="F590">
        <v>372.7</v>
      </c>
      <c r="G590">
        <v>0</v>
      </c>
    </row>
    <row r="591" spans="1:7" x14ac:dyDescent="0.2">
      <c r="A591" s="61">
        <v>30590</v>
      </c>
      <c r="B591">
        <v>1983</v>
      </c>
      <c r="C591" s="62" t="s">
        <v>78</v>
      </c>
      <c r="D591" s="62" t="s">
        <v>79</v>
      </c>
      <c r="E591" s="62" t="s">
        <v>61</v>
      </c>
      <c r="F591">
        <v>385.1</v>
      </c>
      <c r="G591">
        <v>0</v>
      </c>
    </row>
    <row r="592" spans="1:7" x14ac:dyDescent="0.2">
      <c r="A592" s="61">
        <v>30590</v>
      </c>
      <c r="B592">
        <v>1983</v>
      </c>
      <c r="C592" s="62" t="s">
        <v>26</v>
      </c>
      <c r="D592" s="62" t="s">
        <v>80</v>
      </c>
      <c r="E592" s="62" t="s">
        <v>62</v>
      </c>
      <c r="F592">
        <v>383.4</v>
      </c>
      <c r="G592">
        <v>0</v>
      </c>
    </row>
    <row r="593" spans="1:7" x14ac:dyDescent="0.2">
      <c r="A593" s="61">
        <v>30590</v>
      </c>
      <c r="B593">
        <v>1983</v>
      </c>
      <c r="C593" s="62" t="s">
        <v>81</v>
      </c>
      <c r="D593" s="62" t="s">
        <v>82</v>
      </c>
      <c r="E593" s="62" t="s">
        <v>63</v>
      </c>
      <c r="F593">
        <v>309</v>
      </c>
      <c r="G593">
        <v>3.3</v>
      </c>
    </row>
    <row r="594" spans="1:7" x14ac:dyDescent="0.2">
      <c r="A594" s="61">
        <v>30590</v>
      </c>
      <c r="B594">
        <v>1983</v>
      </c>
      <c r="C594" s="62" t="s">
        <v>83</v>
      </c>
      <c r="D594" s="62" t="s">
        <v>84</v>
      </c>
      <c r="E594" s="62" t="s">
        <v>63</v>
      </c>
      <c r="F594">
        <v>285.10000000000002</v>
      </c>
      <c r="G594">
        <v>2.8</v>
      </c>
    </row>
    <row r="595" spans="1:7" x14ac:dyDescent="0.2">
      <c r="A595" s="61">
        <v>30590</v>
      </c>
      <c r="B595">
        <v>1983</v>
      </c>
      <c r="C595" s="62" t="s">
        <v>27</v>
      </c>
      <c r="D595" s="62" t="s">
        <v>85</v>
      </c>
      <c r="E595" s="62" t="s">
        <v>86</v>
      </c>
      <c r="F595">
        <v>297.10000000000002</v>
      </c>
      <c r="G595">
        <v>5.9</v>
      </c>
    </row>
    <row r="596" spans="1:7" x14ac:dyDescent="0.2">
      <c r="A596" s="61">
        <v>30590</v>
      </c>
      <c r="B596">
        <v>1983</v>
      </c>
      <c r="C596" s="62" t="s">
        <v>87</v>
      </c>
      <c r="D596" s="62" t="s">
        <v>88</v>
      </c>
      <c r="E596" s="62" t="s">
        <v>89</v>
      </c>
      <c r="F596">
        <v>306.89999999999998</v>
      </c>
      <c r="G596">
        <v>0</v>
      </c>
    </row>
    <row r="597" spans="1:7" x14ac:dyDescent="0.2">
      <c r="A597" s="61">
        <v>30590</v>
      </c>
      <c r="B597">
        <v>1983</v>
      </c>
      <c r="C597" s="62" t="s">
        <v>90</v>
      </c>
      <c r="D597" s="62" t="s">
        <v>91</v>
      </c>
      <c r="E597" s="62" t="s">
        <v>92</v>
      </c>
      <c r="F597">
        <v>278.2</v>
      </c>
      <c r="G597">
        <v>0.5</v>
      </c>
    </row>
    <row r="598" spans="1:7" x14ac:dyDescent="0.2">
      <c r="A598" s="61">
        <v>30590</v>
      </c>
      <c r="B598">
        <v>1983</v>
      </c>
      <c r="C598" s="62" t="s">
        <v>93</v>
      </c>
      <c r="D598" s="62" t="s">
        <v>94</v>
      </c>
      <c r="E598" s="62" t="s">
        <v>95</v>
      </c>
      <c r="F598">
        <v>280.3</v>
      </c>
      <c r="G598">
        <v>0</v>
      </c>
    </row>
    <row r="599" spans="1:7" x14ac:dyDescent="0.2">
      <c r="A599" s="61">
        <v>30590</v>
      </c>
      <c r="B599">
        <v>1983</v>
      </c>
      <c r="C599" s="62" t="s">
        <v>96</v>
      </c>
      <c r="D599" s="62" t="s">
        <v>97</v>
      </c>
      <c r="E599" s="62" t="s">
        <v>98</v>
      </c>
      <c r="F599">
        <v>318.60000000000002</v>
      </c>
      <c r="G599">
        <v>0</v>
      </c>
    </row>
    <row r="600" spans="1:7" x14ac:dyDescent="0.2">
      <c r="A600" s="61">
        <v>30621</v>
      </c>
      <c r="B600">
        <v>1983</v>
      </c>
      <c r="C600" s="62" t="s">
        <v>69</v>
      </c>
      <c r="D600" s="62" t="s">
        <v>70</v>
      </c>
      <c r="E600" s="62" t="s">
        <v>71</v>
      </c>
      <c r="F600">
        <v>312.89999999999998</v>
      </c>
      <c r="G600">
        <v>0</v>
      </c>
    </row>
    <row r="601" spans="1:7" x14ac:dyDescent="0.2">
      <c r="A601" s="61">
        <v>30621</v>
      </c>
      <c r="B601">
        <v>1983</v>
      </c>
      <c r="C601" s="62" t="s">
        <v>72</v>
      </c>
      <c r="D601" s="62" t="s">
        <v>73</v>
      </c>
      <c r="E601" s="62" t="s">
        <v>2</v>
      </c>
      <c r="F601">
        <v>665.8</v>
      </c>
      <c r="G601">
        <v>0</v>
      </c>
    </row>
    <row r="602" spans="1:7" x14ac:dyDescent="0.2">
      <c r="A602" s="61">
        <v>30621</v>
      </c>
      <c r="B602">
        <v>1983</v>
      </c>
      <c r="C602" s="62" t="s">
        <v>74</v>
      </c>
      <c r="D602" s="62" t="s">
        <v>75</v>
      </c>
      <c r="E602" s="62" t="s">
        <v>2</v>
      </c>
      <c r="F602">
        <v>605.70000000000005</v>
      </c>
      <c r="G602">
        <v>0</v>
      </c>
    </row>
    <row r="603" spans="1:7" x14ac:dyDescent="0.2">
      <c r="A603" s="61">
        <v>30621</v>
      </c>
      <c r="B603">
        <v>1983</v>
      </c>
      <c r="C603" s="62" t="s">
        <v>76</v>
      </c>
      <c r="D603" s="62" t="s">
        <v>77</v>
      </c>
      <c r="E603" s="62" t="s">
        <v>61</v>
      </c>
      <c r="F603">
        <v>622.70000000000005</v>
      </c>
      <c r="G603">
        <v>0</v>
      </c>
    </row>
    <row r="604" spans="1:7" x14ac:dyDescent="0.2">
      <c r="A604" s="61">
        <v>30621</v>
      </c>
      <c r="B604">
        <v>1983</v>
      </c>
      <c r="C604" s="62" t="s">
        <v>78</v>
      </c>
      <c r="D604" s="62" t="s">
        <v>79</v>
      </c>
      <c r="E604" s="62" t="s">
        <v>61</v>
      </c>
      <c r="F604">
        <v>620.70000000000005</v>
      </c>
      <c r="G604">
        <v>0</v>
      </c>
    </row>
    <row r="605" spans="1:7" x14ac:dyDescent="0.2">
      <c r="A605" s="61">
        <v>30621</v>
      </c>
      <c r="B605">
        <v>1983</v>
      </c>
      <c r="C605" s="62" t="s">
        <v>26</v>
      </c>
      <c r="D605" s="62" t="s">
        <v>80</v>
      </c>
      <c r="E605" s="62" t="s">
        <v>62</v>
      </c>
      <c r="F605">
        <v>597</v>
      </c>
      <c r="G605">
        <v>0</v>
      </c>
    </row>
    <row r="606" spans="1:7" x14ac:dyDescent="0.2">
      <c r="A606" s="61">
        <v>30621</v>
      </c>
      <c r="B606">
        <v>1983</v>
      </c>
      <c r="C606" s="62" t="s">
        <v>81</v>
      </c>
      <c r="D606" s="62" t="s">
        <v>82</v>
      </c>
      <c r="E606" s="62" t="s">
        <v>63</v>
      </c>
      <c r="F606">
        <v>502.8</v>
      </c>
      <c r="G606">
        <v>0</v>
      </c>
    </row>
    <row r="607" spans="1:7" x14ac:dyDescent="0.2">
      <c r="A607" s="61">
        <v>30621</v>
      </c>
      <c r="B607">
        <v>1983</v>
      </c>
      <c r="C607" s="62" t="s">
        <v>83</v>
      </c>
      <c r="D607" s="62" t="s">
        <v>84</v>
      </c>
      <c r="E607" s="62" t="s">
        <v>63</v>
      </c>
      <c r="F607">
        <v>440.7</v>
      </c>
      <c r="G607">
        <v>0</v>
      </c>
    </row>
    <row r="608" spans="1:7" x14ac:dyDescent="0.2">
      <c r="A608" s="61">
        <v>30621</v>
      </c>
      <c r="B608">
        <v>1983</v>
      </c>
      <c r="C608" s="62" t="s">
        <v>27</v>
      </c>
      <c r="D608" s="62" t="s">
        <v>85</v>
      </c>
      <c r="E608" s="62" t="s">
        <v>86</v>
      </c>
      <c r="F608">
        <v>482.1</v>
      </c>
      <c r="G608">
        <v>0</v>
      </c>
    </row>
    <row r="609" spans="1:7" x14ac:dyDescent="0.2">
      <c r="A609" s="61">
        <v>30621</v>
      </c>
      <c r="B609">
        <v>1983</v>
      </c>
      <c r="C609" s="62" t="s">
        <v>87</v>
      </c>
      <c r="D609" s="62" t="s">
        <v>88</v>
      </c>
      <c r="E609" s="62" t="s">
        <v>89</v>
      </c>
      <c r="F609">
        <v>438.4</v>
      </c>
      <c r="G609">
        <v>0</v>
      </c>
    </row>
    <row r="610" spans="1:7" x14ac:dyDescent="0.2">
      <c r="A610" s="61">
        <v>30621</v>
      </c>
      <c r="B610">
        <v>1983</v>
      </c>
      <c r="C610" s="62" t="s">
        <v>90</v>
      </c>
      <c r="D610" s="62" t="s">
        <v>91</v>
      </c>
      <c r="E610" s="62" t="s">
        <v>92</v>
      </c>
      <c r="F610">
        <v>407.4</v>
      </c>
      <c r="G610">
        <v>0</v>
      </c>
    </row>
    <row r="611" spans="1:7" x14ac:dyDescent="0.2">
      <c r="A611" s="61">
        <v>30621</v>
      </c>
      <c r="B611">
        <v>1983</v>
      </c>
      <c r="C611" s="62" t="s">
        <v>93</v>
      </c>
      <c r="D611" s="62" t="s">
        <v>94</v>
      </c>
      <c r="E611" s="62" t="s">
        <v>95</v>
      </c>
      <c r="F611">
        <v>419.8</v>
      </c>
      <c r="G611">
        <v>0</v>
      </c>
    </row>
    <row r="612" spans="1:7" x14ac:dyDescent="0.2">
      <c r="A612" s="61">
        <v>30621</v>
      </c>
      <c r="B612">
        <v>1983</v>
      </c>
      <c r="C612" s="62" t="s">
        <v>96</v>
      </c>
      <c r="D612" s="62" t="s">
        <v>97</v>
      </c>
      <c r="E612" s="62" t="s">
        <v>98</v>
      </c>
      <c r="F612">
        <v>473.4</v>
      </c>
      <c r="G612">
        <v>0</v>
      </c>
    </row>
    <row r="613" spans="1:7" x14ac:dyDescent="0.2">
      <c r="A613" s="61">
        <v>30651</v>
      </c>
      <c r="B613">
        <v>1983</v>
      </c>
      <c r="C613" s="62" t="s">
        <v>69</v>
      </c>
      <c r="D613" s="62" t="s">
        <v>70</v>
      </c>
      <c r="E613" s="62" t="s">
        <v>71</v>
      </c>
      <c r="F613">
        <v>538.70000000000005</v>
      </c>
      <c r="G613">
        <v>0</v>
      </c>
    </row>
    <row r="614" spans="1:7" x14ac:dyDescent="0.2">
      <c r="A614" s="61">
        <v>30651</v>
      </c>
      <c r="B614">
        <v>1983</v>
      </c>
      <c r="C614" s="62" t="s">
        <v>72</v>
      </c>
      <c r="D614" s="62" t="s">
        <v>73</v>
      </c>
      <c r="E614" s="62" t="s">
        <v>2</v>
      </c>
      <c r="F614">
        <v>1162.9000000000001</v>
      </c>
      <c r="G614">
        <v>0</v>
      </c>
    </row>
    <row r="615" spans="1:7" x14ac:dyDescent="0.2">
      <c r="A615" s="61">
        <v>30651</v>
      </c>
      <c r="B615">
        <v>1983</v>
      </c>
      <c r="C615" s="62" t="s">
        <v>74</v>
      </c>
      <c r="D615" s="62" t="s">
        <v>75</v>
      </c>
      <c r="E615" s="62" t="s">
        <v>2</v>
      </c>
      <c r="F615">
        <v>1087.0999999999999</v>
      </c>
      <c r="G615">
        <v>0</v>
      </c>
    </row>
    <row r="616" spans="1:7" x14ac:dyDescent="0.2">
      <c r="A616" s="61">
        <v>30651</v>
      </c>
      <c r="B616">
        <v>1983</v>
      </c>
      <c r="C616" s="62" t="s">
        <v>76</v>
      </c>
      <c r="D616" s="62" t="s">
        <v>77</v>
      </c>
      <c r="E616" s="62" t="s">
        <v>61</v>
      </c>
      <c r="F616">
        <v>1227.5999999999999</v>
      </c>
      <c r="G616">
        <v>0</v>
      </c>
    </row>
    <row r="617" spans="1:7" x14ac:dyDescent="0.2">
      <c r="A617" s="61">
        <v>30651</v>
      </c>
      <c r="B617">
        <v>1983</v>
      </c>
      <c r="C617" s="62" t="s">
        <v>78</v>
      </c>
      <c r="D617" s="62" t="s">
        <v>79</v>
      </c>
      <c r="E617" s="62" t="s">
        <v>61</v>
      </c>
      <c r="F617">
        <v>1270.2</v>
      </c>
      <c r="G617">
        <v>0</v>
      </c>
    </row>
    <row r="618" spans="1:7" x14ac:dyDescent="0.2">
      <c r="A618" s="61">
        <v>30651</v>
      </c>
      <c r="B618">
        <v>1983</v>
      </c>
      <c r="C618" s="62" t="s">
        <v>26</v>
      </c>
      <c r="D618" s="62" t="s">
        <v>80</v>
      </c>
      <c r="E618" s="62" t="s">
        <v>62</v>
      </c>
      <c r="F618">
        <v>1187.8</v>
      </c>
      <c r="G618">
        <v>0</v>
      </c>
    </row>
    <row r="619" spans="1:7" x14ac:dyDescent="0.2">
      <c r="A619" s="61">
        <v>30651</v>
      </c>
      <c r="B619">
        <v>1983</v>
      </c>
      <c r="C619" s="62" t="s">
        <v>81</v>
      </c>
      <c r="D619" s="62" t="s">
        <v>82</v>
      </c>
      <c r="E619" s="62" t="s">
        <v>63</v>
      </c>
      <c r="F619">
        <v>837.3</v>
      </c>
      <c r="G619">
        <v>0</v>
      </c>
    </row>
    <row r="620" spans="1:7" x14ac:dyDescent="0.2">
      <c r="A620" s="61">
        <v>30651</v>
      </c>
      <c r="B620">
        <v>1983</v>
      </c>
      <c r="C620" s="62" t="s">
        <v>83</v>
      </c>
      <c r="D620" s="62" t="s">
        <v>84</v>
      </c>
      <c r="E620" s="62" t="s">
        <v>63</v>
      </c>
      <c r="F620">
        <v>756.1</v>
      </c>
      <c r="G620">
        <v>0</v>
      </c>
    </row>
    <row r="621" spans="1:7" x14ac:dyDescent="0.2">
      <c r="A621" s="61">
        <v>30651</v>
      </c>
      <c r="B621">
        <v>1983</v>
      </c>
      <c r="C621" s="62" t="s">
        <v>27</v>
      </c>
      <c r="D621" s="62" t="s">
        <v>85</v>
      </c>
      <c r="E621" s="62" t="s">
        <v>86</v>
      </c>
      <c r="F621">
        <v>810.9</v>
      </c>
      <c r="G621">
        <v>0</v>
      </c>
    </row>
    <row r="622" spans="1:7" x14ac:dyDescent="0.2">
      <c r="A622" s="61">
        <v>30651</v>
      </c>
      <c r="B622">
        <v>1983</v>
      </c>
      <c r="C622" s="62" t="s">
        <v>87</v>
      </c>
      <c r="D622" s="62" t="s">
        <v>88</v>
      </c>
      <c r="E622" s="62" t="s">
        <v>89</v>
      </c>
      <c r="F622">
        <v>711.3</v>
      </c>
      <c r="G622">
        <v>0</v>
      </c>
    </row>
    <row r="623" spans="1:7" x14ac:dyDescent="0.2">
      <c r="A623" s="61">
        <v>30651</v>
      </c>
      <c r="B623">
        <v>1983</v>
      </c>
      <c r="C623" s="62" t="s">
        <v>90</v>
      </c>
      <c r="D623" s="62" t="s">
        <v>91</v>
      </c>
      <c r="E623" s="62" t="s">
        <v>92</v>
      </c>
      <c r="F623">
        <v>636.29999999999995</v>
      </c>
      <c r="G623">
        <v>0</v>
      </c>
    </row>
    <row r="624" spans="1:7" x14ac:dyDescent="0.2">
      <c r="A624" s="61">
        <v>30651</v>
      </c>
      <c r="B624">
        <v>1983</v>
      </c>
      <c r="C624" s="62" t="s">
        <v>93</v>
      </c>
      <c r="D624" s="62" t="s">
        <v>94</v>
      </c>
      <c r="E624" s="62" t="s">
        <v>95</v>
      </c>
      <c r="F624">
        <v>676</v>
      </c>
      <c r="G624">
        <v>0</v>
      </c>
    </row>
    <row r="625" spans="1:7" x14ac:dyDescent="0.2">
      <c r="A625" s="61">
        <v>30651</v>
      </c>
      <c r="B625">
        <v>1983</v>
      </c>
      <c r="C625" s="62" t="s">
        <v>96</v>
      </c>
      <c r="D625" s="62" t="s">
        <v>97</v>
      </c>
      <c r="E625" s="62" t="s">
        <v>98</v>
      </c>
      <c r="F625">
        <v>604.4</v>
      </c>
      <c r="G625">
        <v>0</v>
      </c>
    </row>
    <row r="626" spans="1:7" x14ac:dyDescent="0.2">
      <c r="A626" s="61">
        <v>30682</v>
      </c>
      <c r="B626">
        <v>1984</v>
      </c>
      <c r="C626" s="62" t="s">
        <v>69</v>
      </c>
      <c r="D626" s="62" t="s">
        <v>70</v>
      </c>
      <c r="E626" s="62" t="s">
        <v>71</v>
      </c>
      <c r="F626">
        <v>422.1</v>
      </c>
      <c r="G626">
        <v>0</v>
      </c>
    </row>
    <row r="627" spans="1:7" x14ac:dyDescent="0.2">
      <c r="A627" s="61">
        <v>30682</v>
      </c>
      <c r="B627">
        <v>1984</v>
      </c>
      <c r="C627" s="62" t="s">
        <v>72</v>
      </c>
      <c r="D627" s="62" t="s">
        <v>73</v>
      </c>
      <c r="E627" s="62" t="s">
        <v>2</v>
      </c>
      <c r="F627">
        <v>785.9</v>
      </c>
      <c r="G627">
        <v>0</v>
      </c>
    </row>
    <row r="628" spans="1:7" x14ac:dyDescent="0.2">
      <c r="A628" s="61">
        <v>30682</v>
      </c>
      <c r="B628">
        <v>1984</v>
      </c>
      <c r="C628" s="62" t="s">
        <v>74</v>
      </c>
      <c r="D628" s="62" t="s">
        <v>75</v>
      </c>
      <c r="E628" s="62" t="s">
        <v>2</v>
      </c>
      <c r="F628">
        <v>670</v>
      </c>
      <c r="G628">
        <v>0</v>
      </c>
    </row>
    <row r="629" spans="1:7" x14ac:dyDescent="0.2">
      <c r="A629" s="61">
        <v>30682</v>
      </c>
      <c r="B629">
        <v>1984</v>
      </c>
      <c r="C629" s="62" t="s">
        <v>76</v>
      </c>
      <c r="D629" s="62" t="s">
        <v>77</v>
      </c>
      <c r="E629" s="62" t="s">
        <v>61</v>
      </c>
      <c r="F629">
        <v>928.4</v>
      </c>
      <c r="G629">
        <v>0</v>
      </c>
    </row>
    <row r="630" spans="1:7" x14ac:dyDescent="0.2">
      <c r="A630" s="61">
        <v>30682</v>
      </c>
      <c r="B630">
        <v>1984</v>
      </c>
      <c r="C630" s="62" t="s">
        <v>78</v>
      </c>
      <c r="D630" s="62" t="s">
        <v>79</v>
      </c>
      <c r="E630" s="62" t="s">
        <v>61</v>
      </c>
      <c r="F630">
        <v>935.7</v>
      </c>
      <c r="G630">
        <v>0</v>
      </c>
    </row>
    <row r="631" spans="1:7" x14ac:dyDescent="0.2">
      <c r="A631" s="61">
        <v>30682</v>
      </c>
      <c r="B631">
        <v>1984</v>
      </c>
      <c r="C631" s="62" t="s">
        <v>26</v>
      </c>
      <c r="D631" s="62" t="s">
        <v>80</v>
      </c>
      <c r="E631" s="62" t="s">
        <v>62</v>
      </c>
      <c r="F631">
        <v>1074.8</v>
      </c>
      <c r="G631">
        <v>0</v>
      </c>
    </row>
    <row r="632" spans="1:7" x14ac:dyDescent="0.2">
      <c r="A632" s="61">
        <v>30682</v>
      </c>
      <c r="B632">
        <v>1984</v>
      </c>
      <c r="C632" s="62" t="s">
        <v>81</v>
      </c>
      <c r="D632" s="62" t="s">
        <v>82</v>
      </c>
      <c r="E632" s="62" t="s">
        <v>63</v>
      </c>
      <c r="F632">
        <v>950.4</v>
      </c>
      <c r="G632">
        <v>0</v>
      </c>
    </row>
    <row r="633" spans="1:7" x14ac:dyDescent="0.2">
      <c r="A633" s="61">
        <v>30682</v>
      </c>
      <c r="B633">
        <v>1984</v>
      </c>
      <c r="C633" s="62" t="s">
        <v>83</v>
      </c>
      <c r="D633" s="62" t="s">
        <v>84</v>
      </c>
      <c r="E633" s="62" t="s">
        <v>63</v>
      </c>
      <c r="F633">
        <v>858.9</v>
      </c>
      <c r="G633">
        <v>0</v>
      </c>
    </row>
    <row r="634" spans="1:7" x14ac:dyDescent="0.2">
      <c r="A634" s="61">
        <v>30682</v>
      </c>
      <c r="B634">
        <v>1984</v>
      </c>
      <c r="C634" s="62" t="s">
        <v>27</v>
      </c>
      <c r="D634" s="62" t="s">
        <v>85</v>
      </c>
      <c r="E634" s="62" t="s">
        <v>86</v>
      </c>
      <c r="F634">
        <v>935.5</v>
      </c>
      <c r="G634">
        <v>0</v>
      </c>
    </row>
    <row r="635" spans="1:7" x14ac:dyDescent="0.2">
      <c r="A635" s="61">
        <v>30682</v>
      </c>
      <c r="B635">
        <v>1984</v>
      </c>
      <c r="C635" s="62" t="s">
        <v>87</v>
      </c>
      <c r="D635" s="62" t="s">
        <v>88</v>
      </c>
      <c r="E635" s="62" t="s">
        <v>89</v>
      </c>
      <c r="F635">
        <v>833.1</v>
      </c>
      <c r="G635">
        <v>0</v>
      </c>
    </row>
    <row r="636" spans="1:7" x14ac:dyDescent="0.2">
      <c r="A636" s="61">
        <v>30682</v>
      </c>
      <c r="B636">
        <v>1984</v>
      </c>
      <c r="C636" s="62" t="s">
        <v>90</v>
      </c>
      <c r="D636" s="62" t="s">
        <v>91</v>
      </c>
      <c r="E636" s="62" t="s">
        <v>92</v>
      </c>
      <c r="F636">
        <v>734.6</v>
      </c>
      <c r="G636">
        <v>0</v>
      </c>
    </row>
    <row r="637" spans="1:7" x14ac:dyDescent="0.2">
      <c r="A637" s="61">
        <v>30682</v>
      </c>
      <c r="B637">
        <v>1984</v>
      </c>
      <c r="C637" s="62" t="s">
        <v>93</v>
      </c>
      <c r="D637" s="62" t="s">
        <v>94</v>
      </c>
      <c r="E637" s="62" t="s">
        <v>95</v>
      </c>
      <c r="F637">
        <v>800.3</v>
      </c>
      <c r="G637">
        <v>0</v>
      </c>
    </row>
    <row r="638" spans="1:7" x14ac:dyDescent="0.2">
      <c r="A638" s="61">
        <v>30682</v>
      </c>
      <c r="B638">
        <v>1984</v>
      </c>
      <c r="C638" s="62" t="s">
        <v>96</v>
      </c>
      <c r="D638" s="62" t="s">
        <v>97</v>
      </c>
      <c r="E638" s="62" t="s">
        <v>98</v>
      </c>
      <c r="F638">
        <v>726.4</v>
      </c>
      <c r="G638">
        <v>0</v>
      </c>
    </row>
    <row r="639" spans="1:7" x14ac:dyDescent="0.2">
      <c r="A639" s="61">
        <v>30713</v>
      </c>
      <c r="B639">
        <v>1984</v>
      </c>
      <c r="C639" s="62" t="s">
        <v>69</v>
      </c>
      <c r="D639" s="62" t="s">
        <v>70</v>
      </c>
      <c r="E639" s="62" t="s">
        <v>71</v>
      </c>
      <c r="F639">
        <v>342.8</v>
      </c>
      <c r="G639">
        <v>0</v>
      </c>
    </row>
    <row r="640" spans="1:7" x14ac:dyDescent="0.2">
      <c r="A640" s="61">
        <v>30713</v>
      </c>
      <c r="B640">
        <v>1984</v>
      </c>
      <c r="C640" s="62" t="s">
        <v>72</v>
      </c>
      <c r="D640" s="62" t="s">
        <v>73</v>
      </c>
      <c r="E640" s="62" t="s">
        <v>2</v>
      </c>
      <c r="F640">
        <v>599.9</v>
      </c>
      <c r="G640">
        <v>0</v>
      </c>
    </row>
    <row r="641" spans="1:7" x14ac:dyDescent="0.2">
      <c r="A641" s="61">
        <v>30713</v>
      </c>
      <c r="B641">
        <v>1984</v>
      </c>
      <c r="C641" s="62" t="s">
        <v>74</v>
      </c>
      <c r="D641" s="62" t="s">
        <v>75</v>
      </c>
      <c r="E641" s="62" t="s">
        <v>2</v>
      </c>
      <c r="F641">
        <v>494.3</v>
      </c>
      <c r="G641">
        <v>0</v>
      </c>
    </row>
    <row r="642" spans="1:7" x14ac:dyDescent="0.2">
      <c r="A642" s="61">
        <v>30713</v>
      </c>
      <c r="B642">
        <v>1984</v>
      </c>
      <c r="C642" s="62" t="s">
        <v>76</v>
      </c>
      <c r="D642" s="62" t="s">
        <v>77</v>
      </c>
      <c r="E642" s="62" t="s">
        <v>61</v>
      </c>
      <c r="F642">
        <v>628.4</v>
      </c>
      <c r="G642">
        <v>0</v>
      </c>
    </row>
    <row r="643" spans="1:7" x14ac:dyDescent="0.2">
      <c r="A643" s="61">
        <v>30713</v>
      </c>
      <c r="B643">
        <v>1984</v>
      </c>
      <c r="C643" s="62" t="s">
        <v>78</v>
      </c>
      <c r="D643" s="62" t="s">
        <v>79</v>
      </c>
      <c r="E643" s="62" t="s">
        <v>61</v>
      </c>
      <c r="F643">
        <v>637.20000000000005</v>
      </c>
      <c r="G643">
        <v>0</v>
      </c>
    </row>
    <row r="644" spans="1:7" x14ac:dyDescent="0.2">
      <c r="A644" s="61">
        <v>30713</v>
      </c>
      <c r="B644">
        <v>1984</v>
      </c>
      <c r="C644" s="62" t="s">
        <v>26</v>
      </c>
      <c r="D644" s="62" t="s">
        <v>80</v>
      </c>
      <c r="E644" s="62" t="s">
        <v>62</v>
      </c>
      <c r="F644">
        <v>717.1</v>
      </c>
      <c r="G644">
        <v>0</v>
      </c>
    </row>
    <row r="645" spans="1:7" x14ac:dyDescent="0.2">
      <c r="A645" s="61">
        <v>30713</v>
      </c>
      <c r="B645">
        <v>1984</v>
      </c>
      <c r="C645" s="62" t="s">
        <v>81</v>
      </c>
      <c r="D645" s="62" t="s">
        <v>82</v>
      </c>
      <c r="E645" s="62" t="s">
        <v>63</v>
      </c>
      <c r="F645">
        <v>637.4</v>
      </c>
      <c r="G645">
        <v>0</v>
      </c>
    </row>
    <row r="646" spans="1:7" x14ac:dyDescent="0.2">
      <c r="A646" s="61">
        <v>30713</v>
      </c>
      <c r="B646">
        <v>1984</v>
      </c>
      <c r="C646" s="62" t="s">
        <v>83</v>
      </c>
      <c r="D646" s="62" t="s">
        <v>84</v>
      </c>
      <c r="E646" s="62" t="s">
        <v>63</v>
      </c>
      <c r="F646">
        <v>565.20000000000005</v>
      </c>
      <c r="G646">
        <v>0</v>
      </c>
    </row>
    <row r="647" spans="1:7" x14ac:dyDescent="0.2">
      <c r="A647" s="61">
        <v>30713</v>
      </c>
      <c r="B647">
        <v>1984</v>
      </c>
      <c r="C647" s="62" t="s">
        <v>27</v>
      </c>
      <c r="D647" s="62" t="s">
        <v>85</v>
      </c>
      <c r="E647" s="62" t="s">
        <v>86</v>
      </c>
      <c r="F647">
        <v>625.29999999999995</v>
      </c>
      <c r="G647">
        <v>0</v>
      </c>
    </row>
    <row r="648" spans="1:7" x14ac:dyDescent="0.2">
      <c r="A648" s="61">
        <v>30713</v>
      </c>
      <c r="B648">
        <v>1984</v>
      </c>
      <c r="C648" s="62" t="s">
        <v>87</v>
      </c>
      <c r="D648" s="62" t="s">
        <v>88</v>
      </c>
      <c r="E648" s="62" t="s">
        <v>89</v>
      </c>
      <c r="F648">
        <v>592.4</v>
      </c>
      <c r="G648">
        <v>0</v>
      </c>
    </row>
    <row r="649" spans="1:7" x14ac:dyDescent="0.2">
      <c r="A649" s="61">
        <v>30713</v>
      </c>
      <c r="B649">
        <v>1984</v>
      </c>
      <c r="C649" s="62" t="s">
        <v>90</v>
      </c>
      <c r="D649" s="62" t="s">
        <v>91</v>
      </c>
      <c r="E649" s="62" t="s">
        <v>92</v>
      </c>
      <c r="F649">
        <v>562.9</v>
      </c>
      <c r="G649">
        <v>0</v>
      </c>
    </row>
    <row r="650" spans="1:7" x14ac:dyDescent="0.2">
      <c r="A650" s="61">
        <v>30713</v>
      </c>
      <c r="B650">
        <v>1984</v>
      </c>
      <c r="C650" s="62" t="s">
        <v>93</v>
      </c>
      <c r="D650" s="62" t="s">
        <v>94</v>
      </c>
      <c r="E650" s="62" t="s">
        <v>95</v>
      </c>
      <c r="F650">
        <v>628.9</v>
      </c>
      <c r="G650">
        <v>0</v>
      </c>
    </row>
    <row r="651" spans="1:7" x14ac:dyDescent="0.2">
      <c r="A651" s="61">
        <v>30713</v>
      </c>
      <c r="B651">
        <v>1984</v>
      </c>
      <c r="C651" s="62" t="s">
        <v>96</v>
      </c>
      <c r="D651" s="62" t="s">
        <v>97</v>
      </c>
      <c r="E651" s="62" t="s">
        <v>98</v>
      </c>
      <c r="F651">
        <v>577.29999999999995</v>
      </c>
      <c r="G651">
        <v>0</v>
      </c>
    </row>
    <row r="652" spans="1:7" x14ac:dyDescent="0.2">
      <c r="A652" s="61">
        <v>30742</v>
      </c>
      <c r="B652">
        <v>1984</v>
      </c>
      <c r="C652" s="62" t="s">
        <v>69</v>
      </c>
      <c r="D652" s="62" t="s">
        <v>70</v>
      </c>
      <c r="E652" s="62" t="s">
        <v>71</v>
      </c>
      <c r="F652">
        <v>311.7</v>
      </c>
      <c r="G652">
        <v>0</v>
      </c>
    </row>
    <row r="653" spans="1:7" x14ac:dyDescent="0.2">
      <c r="A653" s="61">
        <v>30742</v>
      </c>
      <c r="B653">
        <v>1984</v>
      </c>
      <c r="C653" s="62" t="s">
        <v>72</v>
      </c>
      <c r="D653" s="62" t="s">
        <v>73</v>
      </c>
      <c r="E653" s="62" t="s">
        <v>2</v>
      </c>
      <c r="F653">
        <v>652.20000000000005</v>
      </c>
      <c r="G653">
        <v>0</v>
      </c>
    </row>
    <row r="654" spans="1:7" x14ac:dyDescent="0.2">
      <c r="A654" s="61">
        <v>30742</v>
      </c>
      <c r="B654">
        <v>1984</v>
      </c>
      <c r="C654" s="62" t="s">
        <v>74</v>
      </c>
      <c r="D654" s="62" t="s">
        <v>75</v>
      </c>
      <c r="E654" s="62" t="s">
        <v>2</v>
      </c>
      <c r="F654">
        <v>611.1</v>
      </c>
      <c r="G654">
        <v>0</v>
      </c>
    </row>
    <row r="655" spans="1:7" x14ac:dyDescent="0.2">
      <c r="A655" s="61">
        <v>30742</v>
      </c>
      <c r="B655">
        <v>1984</v>
      </c>
      <c r="C655" s="62" t="s">
        <v>76</v>
      </c>
      <c r="D655" s="62" t="s">
        <v>77</v>
      </c>
      <c r="E655" s="62" t="s">
        <v>61</v>
      </c>
      <c r="F655">
        <v>717.9</v>
      </c>
      <c r="G655">
        <v>0</v>
      </c>
    </row>
    <row r="656" spans="1:7" x14ac:dyDescent="0.2">
      <c r="A656" s="61">
        <v>30742</v>
      </c>
      <c r="B656">
        <v>1984</v>
      </c>
      <c r="C656" s="62" t="s">
        <v>78</v>
      </c>
      <c r="D656" s="62" t="s">
        <v>79</v>
      </c>
      <c r="E656" s="62" t="s">
        <v>61</v>
      </c>
      <c r="F656">
        <v>711.3</v>
      </c>
      <c r="G656">
        <v>0</v>
      </c>
    </row>
    <row r="657" spans="1:7" x14ac:dyDescent="0.2">
      <c r="A657" s="61">
        <v>30742</v>
      </c>
      <c r="B657">
        <v>1984</v>
      </c>
      <c r="C657" s="62" t="s">
        <v>26</v>
      </c>
      <c r="D657" s="62" t="s">
        <v>80</v>
      </c>
      <c r="E657" s="62" t="s">
        <v>62</v>
      </c>
      <c r="F657">
        <v>776.2</v>
      </c>
      <c r="G657">
        <v>0</v>
      </c>
    </row>
    <row r="658" spans="1:7" x14ac:dyDescent="0.2">
      <c r="A658" s="61">
        <v>30742</v>
      </c>
      <c r="B658">
        <v>1984</v>
      </c>
      <c r="C658" s="62" t="s">
        <v>81</v>
      </c>
      <c r="D658" s="62" t="s">
        <v>82</v>
      </c>
      <c r="E658" s="62" t="s">
        <v>63</v>
      </c>
      <c r="F658">
        <v>767.8</v>
      </c>
      <c r="G658">
        <v>0</v>
      </c>
    </row>
    <row r="659" spans="1:7" x14ac:dyDescent="0.2">
      <c r="A659" s="61">
        <v>30742</v>
      </c>
      <c r="B659">
        <v>1984</v>
      </c>
      <c r="C659" s="62" t="s">
        <v>83</v>
      </c>
      <c r="D659" s="62" t="s">
        <v>84</v>
      </c>
      <c r="E659" s="62" t="s">
        <v>63</v>
      </c>
      <c r="F659">
        <v>700.8</v>
      </c>
      <c r="G659">
        <v>0</v>
      </c>
    </row>
    <row r="660" spans="1:7" x14ac:dyDescent="0.2">
      <c r="A660" s="61">
        <v>30742</v>
      </c>
      <c r="B660">
        <v>1984</v>
      </c>
      <c r="C660" s="62" t="s">
        <v>27</v>
      </c>
      <c r="D660" s="62" t="s">
        <v>85</v>
      </c>
      <c r="E660" s="62" t="s">
        <v>86</v>
      </c>
      <c r="F660">
        <v>757.1</v>
      </c>
      <c r="G660">
        <v>0</v>
      </c>
    </row>
    <row r="661" spans="1:7" x14ac:dyDescent="0.2">
      <c r="A661" s="61">
        <v>30742</v>
      </c>
      <c r="B661">
        <v>1984</v>
      </c>
      <c r="C661" s="62" t="s">
        <v>87</v>
      </c>
      <c r="D661" s="62" t="s">
        <v>88</v>
      </c>
      <c r="E661" s="62" t="s">
        <v>89</v>
      </c>
      <c r="F661">
        <v>685.2</v>
      </c>
      <c r="G661">
        <v>0</v>
      </c>
    </row>
    <row r="662" spans="1:7" x14ac:dyDescent="0.2">
      <c r="A662" s="61">
        <v>30742</v>
      </c>
      <c r="B662">
        <v>1984</v>
      </c>
      <c r="C662" s="62" t="s">
        <v>90</v>
      </c>
      <c r="D662" s="62" t="s">
        <v>91</v>
      </c>
      <c r="E662" s="62" t="s">
        <v>92</v>
      </c>
      <c r="F662">
        <v>627.4</v>
      </c>
      <c r="G662">
        <v>0</v>
      </c>
    </row>
    <row r="663" spans="1:7" x14ac:dyDescent="0.2">
      <c r="A663" s="61">
        <v>30742</v>
      </c>
      <c r="B663">
        <v>1984</v>
      </c>
      <c r="C663" s="62" t="s">
        <v>93</v>
      </c>
      <c r="D663" s="62" t="s">
        <v>94</v>
      </c>
      <c r="E663" s="62" t="s">
        <v>95</v>
      </c>
      <c r="F663">
        <v>677.5</v>
      </c>
      <c r="G663">
        <v>0</v>
      </c>
    </row>
    <row r="664" spans="1:7" x14ac:dyDescent="0.2">
      <c r="A664" s="61">
        <v>30742</v>
      </c>
      <c r="B664">
        <v>1984</v>
      </c>
      <c r="C664" s="62" t="s">
        <v>96</v>
      </c>
      <c r="D664" s="62" t="s">
        <v>97</v>
      </c>
      <c r="E664" s="62" t="s">
        <v>98</v>
      </c>
      <c r="F664">
        <v>606</v>
      </c>
      <c r="G664">
        <v>0</v>
      </c>
    </row>
    <row r="665" spans="1:7" x14ac:dyDescent="0.2">
      <c r="A665" s="61">
        <v>30773</v>
      </c>
      <c r="B665">
        <v>1984</v>
      </c>
      <c r="C665" s="62" t="s">
        <v>69</v>
      </c>
      <c r="D665" s="62" t="s">
        <v>70</v>
      </c>
      <c r="E665" s="62" t="s">
        <v>71</v>
      </c>
      <c r="F665">
        <v>276.8</v>
      </c>
      <c r="G665">
        <v>0</v>
      </c>
    </row>
    <row r="666" spans="1:7" x14ac:dyDescent="0.2">
      <c r="A666" s="61">
        <v>30773</v>
      </c>
      <c r="B666">
        <v>1984</v>
      </c>
      <c r="C666" s="62" t="s">
        <v>72</v>
      </c>
      <c r="D666" s="62" t="s">
        <v>73</v>
      </c>
      <c r="E666" s="62" t="s">
        <v>2</v>
      </c>
      <c r="F666">
        <v>363.2</v>
      </c>
      <c r="G666">
        <v>0</v>
      </c>
    </row>
    <row r="667" spans="1:7" x14ac:dyDescent="0.2">
      <c r="A667" s="61">
        <v>30773</v>
      </c>
      <c r="B667">
        <v>1984</v>
      </c>
      <c r="C667" s="62" t="s">
        <v>74</v>
      </c>
      <c r="D667" s="62" t="s">
        <v>75</v>
      </c>
      <c r="E667" s="62" t="s">
        <v>2</v>
      </c>
      <c r="F667">
        <v>378.7</v>
      </c>
      <c r="G667">
        <v>0</v>
      </c>
    </row>
    <row r="668" spans="1:7" x14ac:dyDescent="0.2">
      <c r="A668" s="61">
        <v>30773</v>
      </c>
      <c r="B668">
        <v>1984</v>
      </c>
      <c r="C668" s="62" t="s">
        <v>76</v>
      </c>
      <c r="D668" s="62" t="s">
        <v>77</v>
      </c>
      <c r="E668" s="62" t="s">
        <v>61</v>
      </c>
      <c r="F668">
        <v>326.39999999999998</v>
      </c>
      <c r="G668">
        <v>0</v>
      </c>
    </row>
    <row r="669" spans="1:7" x14ac:dyDescent="0.2">
      <c r="A669" s="61">
        <v>30773</v>
      </c>
      <c r="B669">
        <v>1984</v>
      </c>
      <c r="C669" s="62" t="s">
        <v>78</v>
      </c>
      <c r="D669" s="62" t="s">
        <v>79</v>
      </c>
      <c r="E669" s="62" t="s">
        <v>61</v>
      </c>
      <c r="F669">
        <v>313.5</v>
      </c>
      <c r="G669">
        <v>0</v>
      </c>
    </row>
    <row r="670" spans="1:7" x14ac:dyDescent="0.2">
      <c r="A670" s="61">
        <v>30773</v>
      </c>
      <c r="B670">
        <v>1984</v>
      </c>
      <c r="C670" s="62" t="s">
        <v>26</v>
      </c>
      <c r="D670" s="62" t="s">
        <v>80</v>
      </c>
      <c r="E670" s="62" t="s">
        <v>62</v>
      </c>
      <c r="F670">
        <v>323.89999999999998</v>
      </c>
      <c r="G670">
        <v>0</v>
      </c>
    </row>
    <row r="671" spans="1:7" x14ac:dyDescent="0.2">
      <c r="A671" s="61">
        <v>30773</v>
      </c>
      <c r="B671">
        <v>1984</v>
      </c>
      <c r="C671" s="62" t="s">
        <v>81</v>
      </c>
      <c r="D671" s="62" t="s">
        <v>82</v>
      </c>
      <c r="E671" s="62" t="s">
        <v>63</v>
      </c>
      <c r="F671">
        <v>316.7</v>
      </c>
      <c r="G671">
        <v>0</v>
      </c>
    </row>
    <row r="672" spans="1:7" x14ac:dyDescent="0.2">
      <c r="A672" s="61">
        <v>30773</v>
      </c>
      <c r="B672">
        <v>1984</v>
      </c>
      <c r="C672" s="62" t="s">
        <v>83</v>
      </c>
      <c r="D672" s="62" t="s">
        <v>84</v>
      </c>
      <c r="E672" s="62" t="s">
        <v>63</v>
      </c>
      <c r="F672">
        <v>323.7</v>
      </c>
      <c r="G672">
        <v>0</v>
      </c>
    </row>
    <row r="673" spans="1:7" x14ac:dyDescent="0.2">
      <c r="A673" s="61">
        <v>30773</v>
      </c>
      <c r="B673">
        <v>1984</v>
      </c>
      <c r="C673" s="62" t="s">
        <v>27</v>
      </c>
      <c r="D673" s="62" t="s">
        <v>85</v>
      </c>
      <c r="E673" s="62" t="s">
        <v>86</v>
      </c>
      <c r="F673">
        <v>328.5</v>
      </c>
      <c r="G673">
        <v>0</v>
      </c>
    </row>
    <row r="674" spans="1:7" x14ac:dyDescent="0.2">
      <c r="A674" s="61">
        <v>30773</v>
      </c>
      <c r="B674">
        <v>1984</v>
      </c>
      <c r="C674" s="62" t="s">
        <v>87</v>
      </c>
      <c r="D674" s="62" t="s">
        <v>88</v>
      </c>
      <c r="E674" s="62" t="s">
        <v>89</v>
      </c>
      <c r="F674">
        <v>430.5</v>
      </c>
      <c r="G674">
        <v>0</v>
      </c>
    </row>
    <row r="675" spans="1:7" x14ac:dyDescent="0.2">
      <c r="A675" s="61">
        <v>30773</v>
      </c>
      <c r="B675">
        <v>1984</v>
      </c>
      <c r="C675" s="62" t="s">
        <v>90</v>
      </c>
      <c r="D675" s="62" t="s">
        <v>91</v>
      </c>
      <c r="E675" s="62" t="s">
        <v>92</v>
      </c>
      <c r="F675">
        <v>421.1</v>
      </c>
      <c r="G675">
        <v>0</v>
      </c>
    </row>
    <row r="676" spans="1:7" x14ac:dyDescent="0.2">
      <c r="A676" s="61">
        <v>30773</v>
      </c>
      <c r="B676">
        <v>1984</v>
      </c>
      <c r="C676" s="62" t="s">
        <v>93</v>
      </c>
      <c r="D676" s="62" t="s">
        <v>94</v>
      </c>
      <c r="E676" s="62" t="s">
        <v>95</v>
      </c>
      <c r="F676">
        <v>474.5</v>
      </c>
      <c r="G676">
        <v>0</v>
      </c>
    </row>
    <row r="677" spans="1:7" x14ac:dyDescent="0.2">
      <c r="A677" s="61">
        <v>30773</v>
      </c>
      <c r="B677">
        <v>1984</v>
      </c>
      <c r="C677" s="62" t="s">
        <v>96</v>
      </c>
      <c r="D677" s="62" t="s">
        <v>97</v>
      </c>
      <c r="E677" s="62" t="s">
        <v>98</v>
      </c>
      <c r="F677">
        <v>547.6</v>
      </c>
      <c r="G677">
        <v>0</v>
      </c>
    </row>
    <row r="678" spans="1:7" x14ac:dyDescent="0.2">
      <c r="A678" s="61">
        <v>30803</v>
      </c>
      <c r="B678">
        <v>1984</v>
      </c>
      <c r="C678" s="62" t="s">
        <v>69</v>
      </c>
      <c r="D678" s="62" t="s">
        <v>70</v>
      </c>
      <c r="E678" s="62" t="s">
        <v>71</v>
      </c>
      <c r="F678">
        <v>207.2</v>
      </c>
      <c r="G678">
        <v>0</v>
      </c>
    </row>
    <row r="679" spans="1:7" x14ac:dyDescent="0.2">
      <c r="A679" s="61">
        <v>30803</v>
      </c>
      <c r="B679">
        <v>1984</v>
      </c>
      <c r="C679" s="62" t="s">
        <v>72</v>
      </c>
      <c r="D679" s="62" t="s">
        <v>73</v>
      </c>
      <c r="E679" s="62" t="s">
        <v>2</v>
      </c>
      <c r="F679">
        <v>286.2</v>
      </c>
      <c r="G679">
        <v>0</v>
      </c>
    </row>
    <row r="680" spans="1:7" x14ac:dyDescent="0.2">
      <c r="A680" s="61">
        <v>30803</v>
      </c>
      <c r="B680">
        <v>1984</v>
      </c>
      <c r="C680" s="62" t="s">
        <v>74</v>
      </c>
      <c r="D680" s="62" t="s">
        <v>75</v>
      </c>
      <c r="E680" s="62" t="s">
        <v>2</v>
      </c>
      <c r="F680">
        <v>288</v>
      </c>
      <c r="G680">
        <v>0.6</v>
      </c>
    </row>
    <row r="681" spans="1:7" x14ac:dyDescent="0.2">
      <c r="A681" s="61">
        <v>30803</v>
      </c>
      <c r="B681">
        <v>1984</v>
      </c>
      <c r="C681" s="62" t="s">
        <v>76</v>
      </c>
      <c r="D681" s="62" t="s">
        <v>77</v>
      </c>
      <c r="E681" s="62" t="s">
        <v>61</v>
      </c>
      <c r="F681">
        <v>246.3</v>
      </c>
      <c r="G681">
        <v>6.8</v>
      </c>
    </row>
    <row r="682" spans="1:7" x14ac:dyDescent="0.2">
      <c r="A682" s="61">
        <v>30803</v>
      </c>
      <c r="B682">
        <v>1984</v>
      </c>
      <c r="C682" s="62" t="s">
        <v>78</v>
      </c>
      <c r="D682" s="62" t="s">
        <v>79</v>
      </c>
      <c r="E682" s="62" t="s">
        <v>61</v>
      </c>
      <c r="F682">
        <v>242</v>
      </c>
      <c r="G682">
        <v>9.3000000000000007</v>
      </c>
    </row>
    <row r="683" spans="1:7" x14ac:dyDescent="0.2">
      <c r="A683" s="61">
        <v>30803</v>
      </c>
      <c r="B683">
        <v>1984</v>
      </c>
      <c r="C683" s="62" t="s">
        <v>26</v>
      </c>
      <c r="D683" s="62" t="s">
        <v>80</v>
      </c>
      <c r="E683" s="62" t="s">
        <v>62</v>
      </c>
      <c r="F683">
        <v>260</v>
      </c>
      <c r="G683">
        <v>17.100000000000001</v>
      </c>
    </row>
    <row r="684" spans="1:7" x14ac:dyDescent="0.2">
      <c r="A684" s="61">
        <v>30803</v>
      </c>
      <c r="B684">
        <v>1984</v>
      </c>
      <c r="C684" s="62" t="s">
        <v>81</v>
      </c>
      <c r="D684" s="62" t="s">
        <v>82</v>
      </c>
      <c r="E684" s="62" t="s">
        <v>63</v>
      </c>
      <c r="F684">
        <v>219.4</v>
      </c>
      <c r="G684">
        <v>0.4</v>
      </c>
    </row>
    <row r="685" spans="1:7" x14ac:dyDescent="0.2">
      <c r="A685" s="61">
        <v>30803</v>
      </c>
      <c r="B685">
        <v>1984</v>
      </c>
      <c r="C685" s="62" t="s">
        <v>83</v>
      </c>
      <c r="D685" s="62" t="s">
        <v>84</v>
      </c>
      <c r="E685" s="62" t="s">
        <v>63</v>
      </c>
      <c r="F685">
        <v>240.5</v>
      </c>
      <c r="G685">
        <v>2.8</v>
      </c>
    </row>
    <row r="686" spans="1:7" x14ac:dyDescent="0.2">
      <c r="A686" s="61">
        <v>30803</v>
      </c>
      <c r="B686">
        <v>1984</v>
      </c>
      <c r="C686" s="62" t="s">
        <v>27</v>
      </c>
      <c r="D686" s="62" t="s">
        <v>85</v>
      </c>
      <c r="E686" s="62" t="s">
        <v>86</v>
      </c>
      <c r="F686">
        <v>202.6</v>
      </c>
      <c r="G686">
        <v>0.9</v>
      </c>
    </row>
    <row r="687" spans="1:7" x14ac:dyDescent="0.2">
      <c r="A687" s="61">
        <v>30803</v>
      </c>
      <c r="B687">
        <v>1984</v>
      </c>
      <c r="C687" s="62" t="s">
        <v>87</v>
      </c>
      <c r="D687" s="62" t="s">
        <v>88</v>
      </c>
      <c r="E687" s="62" t="s">
        <v>89</v>
      </c>
      <c r="F687">
        <v>270.10000000000002</v>
      </c>
      <c r="G687">
        <v>0</v>
      </c>
    </row>
    <row r="688" spans="1:7" x14ac:dyDescent="0.2">
      <c r="A688" s="61">
        <v>30803</v>
      </c>
      <c r="B688">
        <v>1984</v>
      </c>
      <c r="C688" s="62" t="s">
        <v>90</v>
      </c>
      <c r="D688" s="62" t="s">
        <v>91</v>
      </c>
      <c r="E688" s="62" t="s">
        <v>92</v>
      </c>
      <c r="F688">
        <v>255.1</v>
      </c>
      <c r="G688">
        <v>0</v>
      </c>
    </row>
    <row r="689" spans="1:7" x14ac:dyDescent="0.2">
      <c r="A689" s="61">
        <v>30803</v>
      </c>
      <c r="B689">
        <v>1984</v>
      </c>
      <c r="C689" s="62" t="s">
        <v>93</v>
      </c>
      <c r="D689" s="62" t="s">
        <v>94</v>
      </c>
      <c r="E689" s="62" t="s">
        <v>95</v>
      </c>
      <c r="F689">
        <v>249.5</v>
      </c>
      <c r="G689">
        <v>0</v>
      </c>
    </row>
    <row r="690" spans="1:7" x14ac:dyDescent="0.2">
      <c r="A690" s="61">
        <v>30803</v>
      </c>
      <c r="B690">
        <v>1984</v>
      </c>
      <c r="C690" s="62" t="s">
        <v>96</v>
      </c>
      <c r="D690" s="62" t="s">
        <v>97</v>
      </c>
      <c r="E690" s="62" t="s">
        <v>98</v>
      </c>
      <c r="F690">
        <v>301.10000000000002</v>
      </c>
      <c r="G690">
        <v>0</v>
      </c>
    </row>
    <row r="691" spans="1:7" x14ac:dyDescent="0.2">
      <c r="A691" s="61">
        <v>30834</v>
      </c>
      <c r="B691">
        <v>1984</v>
      </c>
      <c r="C691" s="62" t="s">
        <v>69</v>
      </c>
      <c r="D691" s="62" t="s">
        <v>70</v>
      </c>
      <c r="E691" s="62" t="s">
        <v>71</v>
      </c>
      <c r="F691">
        <v>102</v>
      </c>
      <c r="G691">
        <v>2.9</v>
      </c>
    </row>
    <row r="692" spans="1:7" x14ac:dyDescent="0.2">
      <c r="A692" s="61">
        <v>30834</v>
      </c>
      <c r="B692">
        <v>1984</v>
      </c>
      <c r="C692" s="62" t="s">
        <v>72</v>
      </c>
      <c r="D692" s="62" t="s">
        <v>73</v>
      </c>
      <c r="E692" s="62" t="s">
        <v>2</v>
      </c>
      <c r="F692">
        <v>123.9</v>
      </c>
      <c r="G692">
        <v>4</v>
      </c>
    </row>
    <row r="693" spans="1:7" x14ac:dyDescent="0.2">
      <c r="A693" s="61">
        <v>30834</v>
      </c>
      <c r="B693">
        <v>1984</v>
      </c>
      <c r="C693" s="62" t="s">
        <v>74</v>
      </c>
      <c r="D693" s="62" t="s">
        <v>75</v>
      </c>
      <c r="E693" s="62" t="s">
        <v>2</v>
      </c>
      <c r="F693">
        <v>138</v>
      </c>
      <c r="G693">
        <v>11.3</v>
      </c>
    </row>
    <row r="694" spans="1:7" x14ac:dyDescent="0.2">
      <c r="A694" s="61">
        <v>30834</v>
      </c>
      <c r="B694">
        <v>1984</v>
      </c>
      <c r="C694" s="62" t="s">
        <v>76</v>
      </c>
      <c r="D694" s="62" t="s">
        <v>77</v>
      </c>
      <c r="E694" s="62" t="s">
        <v>61</v>
      </c>
      <c r="F694">
        <v>65.7</v>
      </c>
      <c r="G694">
        <v>22.7</v>
      </c>
    </row>
    <row r="695" spans="1:7" x14ac:dyDescent="0.2">
      <c r="A695" s="61">
        <v>30834</v>
      </c>
      <c r="B695">
        <v>1984</v>
      </c>
      <c r="C695" s="62" t="s">
        <v>78</v>
      </c>
      <c r="D695" s="62" t="s">
        <v>79</v>
      </c>
      <c r="E695" s="62" t="s">
        <v>61</v>
      </c>
      <c r="F695">
        <v>74.3</v>
      </c>
      <c r="G695">
        <v>28.6</v>
      </c>
    </row>
    <row r="696" spans="1:7" x14ac:dyDescent="0.2">
      <c r="A696" s="61">
        <v>30834</v>
      </c>
      <c r="B696">
        <v>1984</v>
      </c>
      <c r="C696" s="62" t="s">
        <v>26</v>
      </c>
      <c r="D696" s="62" t="s">
        <v>80</v>
      </c>
      <c r="E696" s="62" t="s">
        <v>62</v>
      </c>
      <c r="F696">
        <v>57.6</v>
      </c>
      <c r="G696">
        <v>26.2</v>
      </c>
    </row>
    <row r="697" spans="1:7" x14ac:dyDescent="0.2">
      <c r="A697" s="61">
        <v>30834</v>
      </c>
      <c r="B697">
        <v>1984</v>
      </c>
      <c r="C697" s="62" t="s">
        <v>81</v>
      </c>
      <c r="D697" s="62" t="s">
        <v>82</v>
      </c>
      <c r="E697" s="62" t="s">
        <v>63</v>
      </c>
      <c r="F697">
        <v>22.1</v>
      </c>
      <c r="G697">
        <v>51.7</v>
      </c>
    </row>
    <row r="698" spans="1:7" x14ac:dyDescent="0.2">
      <c r="A698" s="61">
        <v>30834</v>
      </c>
      <c r="B698">
        <v>1984</v>
      </c>
      <c r="C698" s="62" t="s">
        <v>83</v>
      </c>
      <c r="D698" s="62" t="s">
        <v>84</v>
      </c>
      <c r="E698" s="62" t="s">
        <v>63</v>
      </c>
      <c r="F698">
        <v>40.1</v>
      </c>
      <c r="G698">
        <v>44.3</v>
      </c>
    </row>
    <row r="699" spans="1:7" x14ac:dyDescent="0.2">
      <c r="A699" s="61">
        <v>30834</v>
      </c>
      <c r="B699">
        <v>1984</v>
      </c>
      <c r="C699" s="62" t="s">
        <v>27</v>
      </c>
      <c r="D699" s="62" t="s">
        <v>85</v>
      </c>
      <c r="E699" s="62" t="s">
        <v>86</v>
      </c>
      <c r="F699">
        <v>29.2</v>
      </c>
      <c r="G699">
        <v>41.1</v>
      </c>
    </row>
    <row r="700" spans="1:7" x14ac:dyDescent="0.2">
      <c r="A700" s="61">
        <v>30834</v>
      </c>
      <c r="B700">
        <v>1984</v>
      </c>
      <c r="C700" s="62" t="s">
        <v>87</v>
      </c>
      <c r="D700" s="62" t="s">
        <v>88</v>
      </c>
      <c r="E700" s="62" t="s">
        <v>89</v>
      </c>
      <c r="F700">
        <v>130.30000000000001</v>
      </c>
      <c r="G700">
        <v>5.9</v>
      </c>
    </row>
    <row r="701" spans="1:7" x14ac:dyDescent="0.2">
      <c r="A701" s="61">
        <v>30834</v>
      </c>
      <c r="B701">
        <v>1984</v>
      </c>
      <c r="C701" s="62" t="s">
        <v>90</v>
      </c>
      <c r="D701" s="62" t="s">
        <v>91</v>
      </c>
      <c r="E701" s="62" t="s">
        <v>92</v>
      </c>
      <c r="F701">
        <v>112</v>
      </c>
      <c r="G701">
        <v>13.3</v>
      </c>
    </row>
    <row r="702" spans="1:7" x14ac:dyDescent="0.2">
      <c r="A702" s="61">
        <v>30834</v>
      </c>
      <c r="B702">
        <v>1984</v>
      </c>
      <c r="C702" s="62" t="s">
        <v>93</v>
      </c>
      <c r="D702" s="62" t="s">
        <v>94</v>
      </c>
      <c r="E702" s="62" t="s">
        <v>95</v>
      </c>
      <c r="F702">
        <v>129.69999999999999</v>
      </c>
      <c r="G702">
        <v>8.3000000000000007</v>
      </c>
    </row>
    <row r="703" spans="1:7" x14ac:dyDescent="0.2">
      <c r="A703" s="61">
        <v>30834</v>
      </c>
      <c r="B703">
        <v>1984</v>
      </c>
      <c r="C703" s="62" t="s">
        <v>96</v>
      </c>
      <c r="D703" s="62" t="s">
        <v>97</v>
      </c>
      <c r="E703" s="62" t="s">
        <v>98</v>
      </c>
      <c r="F703">
        <v>242.5</v>
      </c>
      <c r="G703">
        <v>0.7</v>
      </c>
    </row>
    <row r="704" spans="1:7" x14ac:dyDescent="0.2">
      <c r="A704" s="61">
        <v>30864</v>
      </c>
      <c r="B704">
        <v>1984</v>
      </c>
      <c r="C704" s="62" t="s">
        <v>69</v>
      </c>
      <c r="D704" s="62" t="s">
        <v>70</v>
      </c>
      <c r="E704" s="62" t="s">
        <v>71</v>
      </c>
      <c r="F704">
        <v>39.299999999999997</v>
      </c>
      <c r="G704">
        <v>15.5</v>
      </c>
    </row>
    <row r="705" spans="1:7" x14ac:dyDescent="0.2">
      <c r="A705" s="61">
        <v>30864</v>
      </c>
      <c r="B705">
        <v>1984</v>
      </c>
      <c r="C705" s="62" t="s">
        <v>72</v>
      </c>
      <c r="D705" s="62" t="s">
        <v>73</v>
      </c>
      <c r="E705" s="62" t="s">
        <v>2</v>
      </c>
      <c r="F705">
        <v>62.9</v>
      </c>
      <c r="G705">
        <v>23.8</v>
      </c>
    </row>
    <row r="706" spans="1:7" x14ac:dyDescent="0.2">
      <c r="A706" s="61">
        <v>30864</v>
      </c>
      <c r="B706">
        <v>1984</v>
      </c>
      <c r="C706" s="62" t="s">
        <v>74</v>
      </c>
      <c r="D706" s="62" t="s">
        <v>75</v>
      </c>
      <c r="E706" s="62" t="s">
        <v>2</v>
      </c>
      <c r="F706">
        <v>46</v>
      </c>
      <c r="G706">
        <v>28</v>
      </c>
    </row>
    <row r="707" spans="1:7" x14ac:dyDescent="0.2">
      <c r="A707" s="61">
        <v>30864</v>
      </c>
      <c r="B707">
        <v>1984</v>
      </c>
      <c r="C707" s="62" t="s">
        <v>76</v>
      </c>
      <c r="D707" s="62" t="s">
        <v>77</v>
      </c>
      <c r="E707" s="62" t="s">
        <v>61</v>
      </c>
      <c r="F707">
        <v>8</v>
      </c>
      <c r="G707">
        <v>85.2</v>
      </c>
    </row>
    <row r="708" spans="1:7" x14ac:dyDescent="0.2">
      <c r="A708" s="61">
        <v>30864</v>
      </c>
      <c r="B708">
        <v>1984</v>
      </c>
      <c r="C708" s="62" t="s">
        <v>78</v>
      </c>
      <c r="D708" s="62" t="s">
        <v>79</v>
      </c>
      <c r="E708" s="62" t="s">
        <v>61</v>
      </c>
      <c r="F708">
        <v>21</v>
      </c>
      <c r="G708">
        <v>75.599999999999994</v>
      </c>
    </row>
    <row r="709" spans="1:7" x14ac:dyDescent="0.2">
      <c r="A709" s="61">
        <v>30864</v>
      </c>
      <c r="B709">
        <v>1984</v>
      </c>
      <c r="C709" s="62" t="s">
        <v>26</v>
      </c>
      <c r="D709" s="62" t="s">
        <v>80</v>
      </c>
      <c r="E709" s="62" t="s">
        <v>62</v>
      </c>
      <c r="F709">
        <v>14.9</v>
      </c>
      <c r="G709">
        <v>64.400000000000006</v>
      </c>
    </row>
    <row r="710" spans="1:7" x14ac:dyDescent="0.2">
      <c r="A710" s="61">
        <v>30864</v>
      </c>
      <c r="B710">
        <v>1984</v>
      </c>
      <c r="C710" s="62" t="s">
        <v>81</v>
      </c>
      <c r="D710" s="62" t="s">
        <v>82</v>
      </c>
      <c r="E710" s="62" t="s">
        <v>63</v>
      </c>
      <c r="F710">
        <v>4.4000000000000004</v>
      </c>
      <c r="G710">
        <v>97.2</v>
      </c>
    </row>
    <row r="711" spans="1:7" x14ac:dyDescent="0.2">
      <c r="A711" s="61">
        <v>30864</v>
      </c>
      <c r="B711">
        <v>1984</v>
      </c>
      <c r="C711" s="62" t="s">
        <v>83</v>
      </c>
      <c r="D711" s="62" t="s">
        <v>84</v>
      </c>
      <c r="E711" s="62" t="s">
        <v>63</v>
      </c>
      <c r="F711">
        <v>13.5</v>
      </c>
      <c r="G711">
        <v>69</v>
      </c>
    </row>
    <row r="712" spans="1:7" x14ac:dyDescent="0.2">
      <c r="A712" s="61">
        <v>30864</v>
      </c>
      <c r="B712">
        <v>1984</v>
      </c>
      <c r="C712" s="62" t="s">
        <v>27</v>
      </c>
      <c r="D712" s="62" t="s">
        <v>85</v>
      </c>
      <c r="E712" s="62" t="s">
        <v>86</v>
      </c>
      <c r="F712">
        <v>2.6</v>
      </c>
      <c r="G712">
        <v>106</v>
      </c>
    </row>
    <row r="713" spans="1:7" x14ac:dyDescent="0.2">
      <c r="A713" s="61">
        <v>30864</v>
      </c>
      <c r="B713">
        <v>1984</v>
      </c>
      <c r="C713" s="62" t="s">
        <v>87</v>
      </c>
      <c r="D713" s="62" t="s">
        <v>88</v>
      </c>
      <c r="E713" s="62" t="s">
        <v>89</v>
      </c>
      <c r="F713">
        <v>33.200000000000003</v>
      </c>
      <c r="G713">
        <v>12.7</v>
      </c>
    </row>
    <row r="714" spans="1:7" x14ac:dyDescent="0.2">
      <c r="A714" s="61">
        <v>30864</v>
      </c>
      <c r="B714">
        <v>1984</v>
      </c>
      <c r="C714" s="62" t="s">
        <v>90</v>
      </c>
      <c r="D714" s="62" t="s">
        <v>91</v>
      </c>
      <c r="E714" s="62" t="s">
        <v>92</v>
      </c>
      <c r="F714">
        <v>6.4</v>
      </c>
      <c r="G714">
        <v>70.900000000000006</v>
      </c>
    </row>
    <row r="715" spans="1:7" x14ac:dyDescent="0.2">
      <c r="A715" s="61">
        <v>30864</v>
      </c>
      <c r="B715">
        <v>1984</v>
      </c>
      <c r="C715" s="62" t="s">
        <v>93</v>
      </c>
      <c r="D715" s="62" t="s">
        <v>94</v>
      </c>
      <c r="E715" s="62" t="s">
        <v>95</v>
      </c>
      <c r="F715">
        <v>7.3</v>
      </c>
      <c r="G715">
        <v>62</v>
      </c>
    </row>
    <row r="716" spans="1:7" x14ac:dyDescent="0.2">
      <c r="A716" s="61">
        <v>30864</v>
      </c>
      <c r="B716">
        <v>1984</v>
      </c>
      <c r="C716" s="62" t="s">
        <v>96</v>
      </c>
      <c r="D716" s="62" t="s">
        <v>97</v>
      </c>
      <c r="E716" s="62" t="s">
        <v>98</v>
      </c>
      <c r="F716">
        <v>34.700000000000003</v>
      </c>
      <c r="G716">
        <v>32.1</v>
      </c>
    </row>
    <row r="717" spans="1:7" x14ac:dyDescent="0.2">
      <c r="A717" s="61">
        <v>30895</v>
      </c>
      <c r="B717">
        <v>1984</v>
      </c>
      <c r="C717" s="62" t="s">
        <v>69</v>
      </c>
      <c r="D717" s="62" t="s">
        <v>70</v>
      </c>
      <c r="E717" s="62" t="s">
        <v>71</v>
      </c>
      <c r="F717">
        <v>26.6</v>
      </c>
      <c r="G717">
        <v>12.4</v>
      </c>
    </row>
    <row r="718" spans="1:7" x14ac:dyDescent="0.2">
      <c r="A718" s="61">
        <v>30895</v>
      </c>
      <c r="B718">
        <v>1984</v>
      </c>
      <c r="C718" s="62" t="s">
        <v>72</v>
      </c>
      <c r="D718" s="62" t="s">
        <v>73</v>
      </c>
      <c r="E718" s="62" t="s">
        <v>2</v>
      </c>
      <c r="F718">
        <v>62.9</v>
      </c>
      <c r="G718">
        <v>30.6</v>
      </c>
    </row>
    <row r="719" spans="1:7" x14ac:dyDescent="0.2">
      <c r="A719" s="61">
        <v>30895</v>
      </c>
      <c r="B719">
        <v>1984</v>
      </c>
      <c r="C719" s="62" t="s">
        <v>74</v>
      </c>
      <c r="D719" s="62" t="s">
        <v>75</v>
      </c>
      <c r="E719" s="62" t="s">
        <v>2</v>
      </c>
      <c r="F719">
        <v>50.2</v>
      </c>
      <c r="G719">
        <v>29.8</v>
      </c>
    </row>
    <row r="720" spans="1:7" x14ac:dyDescent="0.2">
      <c r="A720" s="61">
        <v>30895</v>
      </c>
      <c r="B720">
        <v>1984</v>
      </c>
      <c r="C720" s="62" t="s">
        <v>76</v>
      </c>
      <c r="D720" s="62" t="s">
        <v>77</v>
      </c>
      <c r="E720" s="62" t="s">
        <v>61</v>
      </c>
      <c r="F720">
        <v>28</v>
      </c>
      <c r="G720">
        <v>120.8</v>
      </c>
    </row>
    <row r="721" spans="1:7" x14ac:dyDescent="0.2">
      <c r="A721" s="61">
        <v>30895</v>
      </c>
      <c r="B721">
        <v>1984</v>
      </c>
      <c r="C721" s="62" t="s">
        <v>78</v>
      </c>
      <c r="D721" s="62" t="s">
        <v>79</v>
      </c>
      <c r="E721" s="62" t="s">
        <v>61</v>
      </c>
      <c r="F721">
        <v>31.5</v>
      </c>
      <c r="G721">
        <v>113.3</v>
      </c>
    </row>
    <row r="722" spans="1:7" x14ac:dyDescent="0.2">
      <c r="A722" s="61">
        <v>30895</v>
      </c>
      <c r="B722">
        <v>1984</v>
      </c>
      <c r="C722" s="62" t="s">
        <v>26</v>
      </c>
      <c r="D722" s="62" t="s">
        <v>80</v>
      </c>
      <c r="E722" s="62" t="s">
        <v>62</v>
      </c>
      <c r="F722">
        <v>19.5</v>
      </c>
      <c r="G722">
        <v>112.7</v>
      </c>
    </row>
    <row r="723" spans="1:7" x14ac:dyDescent="0.2">
      <c r="A723" s="61">
        <v>30895</v>
      </c>
      <c r="B723">
        <v>1984</v>
      </c>
      <c r="C723" s="62" t="s">
        <v>81</v>
      </c>
      <c r="D723" s="62" t="s">
        <v>82</v>
      </c>
      <c r="E723" s="62" t="s">
        <v>63</v>
      </c>
      <c r="F723">
        <v>14.2</v>
      </c>
      <c r="G723">
        <v>100.1</v>
      </c>
    </row>
    <row r="724" spans="1:7" x14ac:dyDescent="0.2">
      <c r="A724" s="61">
        <v>30895</v>
      </c>
      <c r="B724">
        <v>1984</v>
      </c>
      <c r="C724" s="62" t="s">
        <v>83</v>
      </c>
      <c r="D724" s="62" t="s">
        <v>84</v>
      </c>
      <c r="E724" s="62" t="s">
        <v>63</v>
      </c>
      <c r="F724">
        <v>9.9</v>
      </c>
      <c r="G724">
        <v>105.1</v>
      </c>
    </row>
    <row r="725" spans="1:7" x14ac:dyDescent="0.2">
      <c r="A725" s="61">
        <v>30895</v>
      </c>
      <c r="B725">
        <v>1984</v>
      </c>
      <c r="C725" s="62" t="s">
        <v>27</v>
      </c>
      <c r="D725" s="62" t="s">
        <v>85</v>
      </c>
      <c r="E725" s="62" t="s">
        <v>86</v>
      </c>
      <c r="F725">
        <v>14.4</v>
      </c>
      <c r="G725">
        <v>112.1</v>
      </c>
    </row>
    <row r="726" spans="1:7" x14ac:dyDescent="0.2">
      <c r="A726" s="61">
        <v>30895</v>
      </c>
      <c r="B726">
        <v>1984</v>
      </c>
      <c r="C726" s="62" t="s">
        <v>87</v>
      </c>
      <c r="D726" s="62" t="s">
        <v>88</v>
      </c>
      <c r="E726" s="62" t="s">
        <v>89</v>
      </c>
      <c r="F726">
        <v>19</v>
      </c>
      <c r="G726">
        <v>46.2</v>
      </c>
    </row>
    <row r="727" spans="1:7" x14ac:dyDescent="0.2">
      <c r="A727" s="61">
        <v>30895</v>
      </c>
      <c r="B727">
        <v>1984</v>
      </c>
      <c r="C727" s="62" t="s">
        <v>90</v>
      </c>
      <c r="D727" s="62" t="s">
        <v>91</v>
      </c>
      <c r="E727" s="62" t="s">
        <v>92</v>
      </c>
      <c r="F727">
        <v>9.6</v>
      </c>
      <c r="G727">
        <v>89.8</v>
      </c>
    </row>
    <row r="728" spans="1:7" x14ac:dyDescent="0.2">
      <c r="A728" s="61">
        <v>30895</v>
      </c>
      <c r="B728">
        <v>1984</v>
      </c>
      <c r="C728" s="62" t="s">
        <v>93</v>
      </c>
      <c r="D728" s="62" t="s">
        <v>94</v>
      </c>
      <c r="E728" s="62" t="s">
        <v>95</v>
      </c>
      <c r="F728">
        <v>10.1</v>
      </c>
      <c r="G728">
        <v>79.5</v>
      </c>
    </row>
    <row r="729" spans="1:7" x14ac:dyDescent="0.2">
      <c r="A729" s="61">
        <v>30895</v>
      </c>
      <c r="B729">
        <v>1984</v>
      </c>
      <c r="C729" s="62" t="s">
        <v>96</v>
      </c>
      <c r="D729" s="62" t="s">
        <v>97</v>
      </c>
      <c r="E729" s="62" t="s">
        <v>98</v>
      </c>
      <c r="F729">
        <v>51</v>
      </c>
      <c r="G729">
        <v>30.5</v>
      </c>
    </row>
    <row r="730" spans="1:7" x14ac:dyDescent="0.2">
      <c r="A730" s="61">
        <v>30926</v>
      </c>
      <c r="B730">
        <v>1984</v>
      </c>
      <c r="C730" s="62" t="s">
        <v>69</v>
      </c>
      <c r="D730" s="62" t="s">
        <v>70</v>
      </c>
      <c r="E730" s="62" t="s">
        <v>71</v>
      </c>
      <c r="F730">
        <v>126.2</v>
      </c>
      <c r="G730">
        <v>2.2999999999999998</v>
      </c>
    </row>
    <row r="731" spans="1:7" x14ac:dyDescent="0.2">
      <c r="A731" s="61">
        <v>30926</v>
      </c>
      <c r="B731">
        <v>1984</v>
      </c>
      <c r="C731" s="62" t="s">
        <v>72</v>
      </c>
      <c r="D731" s="62" t="s">
        <v>73</v>
      </c>
      <c r="E731" s="62" t="s">
        <v>2</v>
      </c>
      <c r="F731">
        <v>312.2</v>
      </c>
      <c r="G731">
        <v>0</v>
      </c>
    </row>
    <row r="732" spans="1:7" x14ac:dyDescent="0.2">
      <c r="A732" s="61">
        <v>30926</v>
      </c>
      <c r="B732">
        <v>1984</v>
      </c>
      <c r="C732" s="62" t="s">
        <v>74</v>
      </c>
      <c r="D732" s="62" t="s">
        <v>75</v>
      </c>
      <c r="E732" s="62" t="s">
        <v>2</v>
      </c>
      <c r="F732">
        <v>314.7</v>
      </c>
      <c r="G732">
        <v>0</v>
      </c>
    </row>
    <row r="733" spans="1:7" x14ac:dyDescent="0.2">
      <c r="A733" s="61">
        <v>30926</v>
      </c>
      <c r="B733">
        <v>1984</v>
      </c>
      <c r="C733" s="62" t="s">
        <v>76</v>
      </c>
      <c r="D733" s="62" t="s">
        <v>77</v>
      </c>
      <c r="E733" s="62" t="s">
        <v>61</v>
      </c>
      <c r="F733">
        <v>279.7</v>
      </c>
      <c r="G733">
        <v>2</v>
      </c>
    </row>
    <row r="734" spans="1:7" x14ac:dyDescent="0.2">
      <c r="A734" s="61">
        <v>30926</v>
      </c>
      <c r="B734">
        <v>1984</v>
      </c>
      <c r="C734" s="62" t="s">
        <v>78</v>
      </c>
      <c r="D734" s="62" t="s">
        <v>79</v>
      </c>
      <c r="E734" s="62" t="s">
        <v>61</v>
      </c>
      <c r="F734">
        <v>290.3</v>
      </c>
      <c r="G734">
        <v>3.5</v>
      </c>
    </row>
    <row r="735" spans="1:7" x14ac:dyDescent="0.2">
      <c r="A735" s="61">
        <v>30926</v>
      </c>
      <c r="B735">
        <v>1984</v>
      </c>
      <c r="C735" s="62" t="s">
        <v>26</v>
      </c>
      <c r="D735" s="62" t="s">
        <v>80</v>
      </c>
      <c r="E735" s="62" t="s">
        <v>62</v>
      </c>
      <c r="F735">
        <v>223.8</v>
      </c>
      <c r="G735">
        <v>2.2999999999999998</v>
      </c>
    </row>
    <row r="736" spans="1:7" x14ac:dyDescent="0.2">
      <c r="A736" s="61">
        <v>30926</v>
      </c>
      <c r="B736">
        <v>1984</v>
      </c>
      <c r="C736" s="62" t="s">
        <v>81</v>
      </c>
      <c r="D736" s="62" t="s">
        <v>82</v>
      </c>
      <c r="E736" s="62" t="s">
        <v>63</v>
      </c>
      <c r="F736">
        <v>135</v>
      </c>
      <c r="G736">
        <v>2.2999999999999998</v>
      </c>
    </row>
    <row r="737" spans="1:7" x14ac:dyDescent="0.2">
      <c r="A737" s="61">
        <v>30926</v>
      </c>
      <c r="B737">
        <v>1984</v>
      </c>
      <c r="C737" s="62" t="s">
        <v>83</v>
      </c>
      <c r="D737" s="62" t="s">
        <v>84</v>
      </c>
      <c r="E737" s="62" t="s">
        <v>63</v>
      </c>
      <c r="F737">
        <v>132.30000000000001</v>
      </c>
      <c r="G737">
        <v>8.6</v>
      </c>
    </row>
    <row r="738" spans="1:7" x14ac:dyDescent="0.2">
      <c r="A738" s="61">
        <v>30926</v>
      </c>
      <c r="B738">
        <v>1984</v>
      </c>
      <c r="C738" s="62" t="s">
        <v>27</v>
      </c>
      <c r="D738" s="62" t="s">
        <v>85</v>
      </c>
      <c r="E738" s="62" t="s">
        <v>86</v>
      </c>
      <c r="F738">
        <v>146.69999999999999</v>
      </c>
      <c r="G738">
        <v>2</v>
      </c>
    </row>
    <row r="739" spans="1:7" x14ac:dyDescent="0.2">
      <c r="A739" s="61">
        <v>30926</v>
      </c>
      <c r="B739">
        <v>1984</v>
      </c>
      <c r="C739" s="62" t="s">
        <v>87</v>
      </c>
      <c r="D739" s="62" t="s">
        <v>88</v>
      </c>
      <c r="E739" s="62" t="s">
        <v>89</v>
      </c>
      <c r="F739">
        <v>164.5</v>
      </c>
      <c r="G739">
        <v>0.2</v>
      </c>
    </row>
    <row r="740" spans="1:7" x14ac:dyDescent="0.2">
      <c r="A740" s="61">
        <v>30926</v>
      </c>
      <c r="B740">
        <v>1984</v>
      </c>
      <c r="C740" s="62" t="s">
        <v>90</v>
      </c>
      <c r="D740" s="62" t="s">
        <v>91</v>
      </c>
      <c r="E740" s="62" t="s">
        <v>92</v>
      </c>
      <c r="F740">
        <v>143.9</v>
      </c>
      <c r="G740">
        <v>1.6</v>
      </c>
    </row>
    <row r="741" spans="1:7" x14ac:dyDescent="0.2">
      <c r="A741" s="61">
        <v>30926</v>
      </c>
      <c r="B741">
        <v>1984</v>
      </c>
      <c r="C741" s="62" t="s">
        <v>93</v>
      </c>
      <c r="D741" s="62" t="s">
        <v>94</v>
      </c>
      <c r="E741" s="62" t="s">
        <v>95</v>
      </c>
      <c r="F741">
        <v>152.6</v>
      </c>
      <c r="G741">
        <v>0.6</v>
      </c>
    </row>
    <row r="742" spans="1:7" x14ac:dyDescent="0.2">
      <c r="A742" s="61">
        <v>30926</v>
      </c>
      <c r="B742">
        <v>1984</v>
      </c>
      <c r="C742" s="62" t="s">
        <v>96</v>
      </c>
      <c r="D742" s="62" t="s">
        <v>97</v>
      </c>
      <c r="E742" s="62" t="s">
        <v>98</v>
      </c>
      <c r="F742">
        <v>174.3</v>
      </c>
      <c r="G742">
        <v>0.4</v>
      </c>
    </row>
    <row r="743" spans="1:7" x14ac:dyDescent="0.2">
      <c r="A743" s="61">
        <v>30956</v>
      </c>
      <c r="B743">
        <v>1984</v>
      </c>
      <c r="C743" s="62" t="s">
        <v>69</v>
      </c>
      <c r="D743" s="62" t="s">
        <v>70</v>
      </c>
      <c r="E743" s="62" t="s">
        <v>71</v>
      </c>
      <c r="F743">
        <v>284.8</v>
      </c>
      <c r="G743">
        <v>0</v>
      </c>
    </row>
    <row r="744" spans="1:7" x14ac:dyDescent="0.2">
      <c r="A744" s="61">
        <v>30956</v>
      </c>
      <c r="B744">
        <v>1984</v>
      </c>
      <c r="C744" s="62" t="s">
        <v>72</v>
      </c>
      <c r="D744" s="62" t="s">
        <v>73</v>
      </c>
      <c r="E744" s="62" t="s">
        <v>2</v>
      </c>
      <c r="F744">
        <v>507.6</v>
      </c>
      <c r="G744">
        <v>0.1</v>
      </c>
    </row>
    <row r="745" spans="1:7" x14ac:dyDescent="0.2">
      <c r="A745" s="61">
        <v>30956</v>
      </c>
      <c r="B745">
        <v>1984</v>
      </c>
      <c r="C745" s="62" t="s">
        <v>74</v>
      </c>
      <c r="D745" s="62" t="s">
        <v>75</v>
      </c>
      <c r="E745" s="62" t="s">
        <v>2</v>
      </c>
      <c r="F745">
        <v>500.9</v>
      </c>
      <c r="G745">
        <v>0</v>
      </c>
    </row>
    <row r="746" spans="1:7" x14ac:dyDescent="0.2">
      <c r="A746" s="61">
        <v>30956</v>
      </c>
      <c r="B746">
        <v>1984</v>
      </c>
      <c r="C746" s="62" t="s">
        <v>76</v>
      </c>
      <c r="D746" s="62" t="s">
        <v>77</v>
      </c>
      <c r="E746" s="62" t="s">
        <v>61</v>
      </c>
      <c r="F746">
        <v>466</v>
      </c>
      <c r="G746">
        <v>0</v>
      </c>
    </row>
    <row r="747" spans="1:7" x14ac:dyDescent="0.2">
      <c r="A747" s="61">
        <v>30956</v>
      </c>
      <c r="B747">
        <v>1984</v>
      </c>
      <c r="C747" s="62" t="s">
        <v>78</v>
      </c>
      <c r="D747" s="62" t="s">
        <v>79</v>
      </c>
      <c r="E747" s="62" t="s">
        <v>61</v>
      </c>
      <c r="F747">
        <v>469.6</v>
      </c>
      <c r="G747">
        <v>0.3</v>
      </c>
    </row>
    <row r="748" spans="1:7" x14ac:dyDescent="0.2">
      <c r="A748" s="61">
        <v>30956</v>
      </c>
      <c r="B748">
        <v>1984</v>
      </c>
      <c r="C748" s="62" t="s">
        <v>26</v>
      </c>
      <c r="D748" s="62" t="s">
        <v>80</v>
      </c>
      <c r="E748" s="62" t="s">
        <v>62</v>
      </c>
      <c r="F748">
        <v>362.2</v>
      </c>
      <c r="G748">
        <v>1.5</v>
      </c>
    </row>
    <row r="749" spans="1:7" x14ac:dyDescent="0.2">
      <c r="A749" s="61">
        <v>30956</v>
      </c>
      <c r="B749">
        <v>1984</v>
      </c>
      <c r="C749" s="62" t="s">
        <v>81</v>
      </c>
      <c r="D749" s="62" t="s">
        <v>82</v>
      </c>
      <c r="E749" s="62" t="s">
        <v>63</v>
      </c>
      <c r="F749">
        <v>267.60000000000002</v>
      </c>
      <c r="G749">
        <v>0</v>
      </c>
    </row>
    <row r="750" spans="1:7" x14ac:dyDescent="0.2">
      <c r="A750" s="61">
        <v>30956</v>
      </c>
      <c r="B750">
        <v>1984</v>
      </c>
      <c r="C750" s="62" t="s">
        <v>83</v>
      </c>
      <c r="D750" s="62" t="s">
        <v>84</v>
      </c>
      <c r="E750" s="62" t="s">
        <v>63</v>
      </c>
      <c r="F750">
        <v>237.8</v>
      </c>
      <c r="G750">
        <v>0</v>
      </c>
    </row>
    <row r="751" spans="1:7" x14ac:dyDescent="0.2">
      <c r="A751" s="61">
        <v>30956</v>
      </c>
      <c r="B751">
        <v>1984</v>
      </c>
      <c r="C751" s="62" t="s">
        <v>27</v>
      </c>
      <c r="D751" s="62" t="s">
        <v>85</v>
      </c>
      <c r="E751" s="62" t="s">
        <v>86</v>
      </c>
      <c r="F751">
        <v>266.89999999999998</v>
      </c>
      <c r="G751">
        <v>0</v>
      </c>
    </row>
    <row r="752" spans="1:7" x14ac:dyDescent="0.2">
      <c r="A752" s="61">
        <v>30956</v>
      </c>
      <c r="B752">
        <v>1984</v>
      </c>
      <c r="C752" s="62" t="s">
        <v>87</v>
      </c>
      <c r="D752" s="62" t="s">
        <v>88</v>
      </c>
      <c r="E752" s="62" t="s">
        <v>89</v>
      </c>
      <c r="F752">
        <v>317.89999999999998</v>
      </c>
      <c r="G752">
        <v>0</v>
      </c>
    </row>
    <row r="753" spans="1:7" x14ac:dyDescent="0.2">
      <c r="A753" s="61">
        <v>30956</v>
      </c>
      <c r="B753">
        <v>1984</v>
      </c>
      <c r="C753" s="62" t="s">
        <v>90</v>
      </c>
      <c r="D753" s="62" t="s">
        <v>91</v>
      </c>
      <c r="E753" s="62" t="s">
        <v>92</v>
      </c>
      <c r="F753">
        <v>296.39999999999998</v>
      </c>
      <c r="G753">
        <v>0</v>
      </c>
    </row>
    <row r="754" spans="1:7" x14ac:dyDescent="0.2">
      <c r="A754" s="61">
        <v>30956</v>
      </c>
      <c r="B754">
        <v>1984</v>
      </c>
      <c r="C754" s="62" t="s">
        <v>93</v>
      </c>
      <c r="D754" s="62" t="s">
        <v>94</v>
      </c>
      <c r="E754" s="62" t="s">
        <v>95</v>
      </c>
      <c r="F754">
        <v>329.3</v>
      </c>
      <c r="G754">
        <v>0</v>
      </c>
    </row>
    <row r="755" spans="1:7" x14ac:dyDescent="0.2">
      <c r="A755" s="61">
        <v>30956</v>
      </c>
      <c r="B755">
        <v>1984</v>
      </c>
      <c r="C755" s="62" t="s">
        <v>96</v>
      </c>
      <c r="D755" s="62" t="s">
        <v>97</v>
      </c>
      <c r="E755" s="62" t="s">
        <v>98</v>
      </c>
      <c r="F755">
        <v>401.1</v>
      </c>
      <c r="G755">
        <v>0</v>
      </c>
    </row>
    <row r="756" spans="1:7" x14ac:dyDescent="0.2">
      <c r="A756" s="61">
        <v>30987</v>
      </c>
      <c r="B756">
        <v>1984</v>
      </c>
      <c r="C756" s="62" t="s">
        <v>69</v>
      </c>
      <c r="D756" s="62" t="s">
        <v>70</v>
      </c>
      <c r="E756" s="62" t="s">
        <v>71</v>
      </c>
      <c r="F756">
        <v>358.9</v>
      </c>
      <c r="G756">
        <v>0</v>
      </c>
    </row>
    <row r="757" spans="1:7" x14ac:dyDescent="0.2">
      <c r="A757" s="61">
        <v>30987</v>
      </c>
      <c r="B757">
        <v>1984</v>
      </c>
      <c r="C757" s="62" t="s">
        <v>72</v>
      </c>
      <c r="D757" s="62" t="s">
        <v>73</v>
      </c>
      <c r="E757" s="62" t="s">
        <v>2</v>
      </c>
      <c r="F757">
        <v>837.7</v>
      </c>
      <c r="G757">
        <v>0</v>
      </c>
    </row>
    <row r="758" spans="1:7" x14ac:dyDescent="0.2">
      <c r="A758" s="61">
        <v>30987</v>
      </c>
      <c r="B758">
        <v>1984</v>
      </c>
      <c r="C758" s="62" t="s">
        <v>74</v>
      </c>
      <c r="D758" s="62" t="s">
        <v>75</v>
      </c>
      <c r="E758" s="62" t="s">
        <v>2</v>
      </c>
      <c r="F758">
        <v>702.4</v>
      </c>
      <c r="G758">
        <v>0</v>
      </c>
    </row>
    <row r="759" spans="1:7" x14ac:dyDescent="0.2">
      <c r="A759" s="61">
        <v>30987</v>
      </c>
      <c r="B759">
        <v>1984</v>
      </c>
      <c r="C759" s="62" t="s">
        <v>76</v>
      </c>
      <c r="D759" s="62" t="s">
        <v>77</v>
      </c>
      <c r="E759" s="62" t="s">
        <v>61</v>
      </c>
      <c r="F759">
        <v>735.9</v>
      </c>
      <c r="G759">
        <v>0</v>
      </c>
    </row>
    <row r="760" spans="1:7" x14ac:dyDescent="0.2">
      <c r="A760" s="61">
        <v>30987</v>
      </c>
      <c r="B760">
        <v>1984</v>
      </c>
      <c r="C760" s="62" t="s">
        <v>78</v>
      </c>
      <c r="D760" s="62" t="s">
        <v>79</v>
      </c>
      <c r="E760" s="62" t="s">
        <v>61</v>
      </c>
      <c r="F760">
        <v>797.3</v>
      </c>
      <c r="G760">
        <v>0</v>
      </c>
    </row>
    <row r="761" spans="1:7" x14ac:dyDescent="0.2">
      <c r="A761" s="61">
        <v>30987</v>
      </c>
      <c r="B761">
        <v>1984</v>
      </c>
      <c r="C761" s="62" t="s">
        <v>26</v>
      </c>
      <c r="D761" s="62" t="s">
        <v>80</v>
      </c>
      <c r="E761" s="62" t="s">
        <v>62</v>
      </c>
      <c r="F761">
        <v>686.2</v>
      </c>
      <c r="G761">
        <v>0</v>
      </c>
    </row>
    <row r="762" spans="1:7" x14ac:dyDescent="0.2">
      <c r="A762" s="61">
        <v>30987</v>
      </c>
      <c r="B762">
        <v>1984</v>
      </c>
      <c r="C762" s="62" t="s">
        <v>81</v>
      </c>
      <c r="D762" s="62" t="s">
        <v>82</v>
      </c>
      <c r="E762" s="62" t="s">
        <v>63</v>
      </c>
      <c r="F762">
        <v>492.3</v>
      </c>
      <c r="G762">
        <v>0</v>
      </c>
    </row>
    <row r="763" spans="1:7" x14ac:dyDescent="0.2">
      <c r="A763" s="61">
        <v>30987</v>
      </c>
      <c r="B763">
        <v>1984</v>
      </c>
      <c r="C763" s="62" t="s">
        <v>83</v>
      </c>
      <c r="D763" s="62" t="s">
        <v>84</v>
      </c>
      <c r="E763" s="62" t="s">
        <v>63</v>
      </c>
      <c r="F763">
        <v>458.3</v>
      </c>
      <c r="G763">
        <v>0</v>
      </c>
    </row>
    <row r="764" spans="1:7" x14ac:dyDescent="0.2">
      <c r="A764" s="61">
        <v>30987</v>
      </c>
      <c r="B764">
        <v>1984</v>
      </c>
      <c r="C764" s="62" t="s">
        <v>27</v>
      </c>
      <c r="D764" s="62" t="s">
        <v>85</v>
      </c>
      <c r="E764" s="62" t="s">
        <v>86</v>
      </c>
      <c r="F764">
        <v>474.1</v>
      </c>
      <c r="G764">
        <v>0</v>
      </c>
    </row>
    <row r="765" spans="1:7" x14ac:dyDescent="0.2">
      <c r="A765" s="61">
        <v>30987</v>
      </c>
      <c r="B765">
        <v>1984</v>
      </c>
      <c r="C765" s="62" t="s">
        <v>87</v>
      </c>
      <c r="D765" s="62" t="s">
        <v>88</v>
      </c>
      <c r="E765" s="62" t="s">
        <v>89</v>
      </c>
      <c r="F765">
        <v>439.3</v>
      </c>
      <c r="G765">
        <v>0</v>
      </c>
    </row>
    <row r="766" spans="1:7" x14ac:dyDescent="0.2">
      <c r="A766" s="61">
        <v>30987</v>
      </c>
      <c r="B766">
        <v>1984</v>
      </c>
      <c r="C766" s="62" t="s">
        <v>90</v>
      </c>
      <c r="D766" s="62" t="s">
        <v>91</v>
      </c>
      <c r="E766" s="62" t="s">
        <v>92</v>
      </c>
      <c r="F766">
        <v>428.3</v>
      </c>
      <c r="G766">
        <v>0</v>
      </c>
    </row>
    <row r="767" spans="1:7" x14ac:dyDescent="0.2">
      <c r="A767" s="61">
        <v>30987</v>
      </c>
      <c r="B767">
        <v>1984</v>
      </c>
      <c r="C767" s="62" t="s">
        <v>93</v>
      </c>
      <c r="D767" s="62" t="s">
        <v>94</v>
      </c>
      <c r="E767" s="62" t="s">
        <v>95</v>
      </c>
      <c r="F767">
        <v>450.5</v>
      </c>
      <c r="G767">
        <v>0</v>
      </c>
    </row>
    <row r="768" spans="1:7" x14ac:dyDescent="0.2">
      <c r="A768" s="61">
        <v>30987</v>
      </c>
      <c r="B768">
        <v>1984</v>
      </c>
      <c r="C768" s="62" t="s">
        <v>96</v>
      </c>
      <c r="D768" s="62" t="s">
        <v>97</v>
      </c>
      <c r="E768" s="62" t="s">
        <v>98</v>
      </c>
      <c r="F768">
        <v>455.6</v>
      </c>
      <c r="G768">
        <v>0</v>
      </c>
    </row>
    <row r="769" spans="1:7" x14ac:dyDescent="0.2">
      <c r="A769" s="61">
        <v>31017</v>
      </c>
      <c r="B769">
        <v>1984</v>
      </c>
      <c r="C769" s="62" t="s">
        <v>69</v>
      </c>
      <c r="D769" s="62" t="s">
        <v>70</v>
      </c>
      <c r="E769" s="62" t="s">
        <v>71</v>
      </c>
      <c r="F769">
        <v>538.6</v>
      </c>
      <c r="G769">
        <v>0</v>
      </c>
    </row>
    <row r="770" spans="1:7" x14ac:dyDescent="0.2">
      <c r="A770" s="61">
        <v>31017</v>
      </c>
      <c r="B770">
        <v>1984</v>
      </c>
      <c r="C770" s="62" t="s">
        <v>72</v>
      </c>
      <c r="D770" s="62" t="s">
        <v>73</v>
      </c>
      <c r="E770" s="62" t="s">
        <v>2</v>
      </c>
      <c r="F770">
        <v>1081.0999999999999</v>
      </c>
      <c r="G770">
        <v>0</v>
      </c>
    </row>
    <row r="771" spans="1:7" x14ac:dyDescent="0.2">
      <c r="A771" s="61">
        <v>31017</v>
      </c>
      <c r="B771">
        <v>1984</v>
      </c>
      <c r="C771" s="62" t="s">
        <v>74</v>
      </c>
      <c r="D771" s="62" t="s">
        <v>75</v>
      </c>
      <c r="E771" s="62" t="s">
        <v>2</v>
      </c>
      <c r="F771">
        <v>946.4</v>
      </c>
      <c r="G771">
        <v>0</v>
      </c>
    </row>
    <row r="772" spans="1:7" x14ac:dyDescent="0.2">
      <c r="A772" s="61">
        <v>31017</v>
      </c>
      <c r="B772">
        <v>1984</v>
      </c>
      <c r="C772" s="62" t="s">
        <v>76</v>
      </c>
      <c r="D772" s="62" t="s">
        <v>77</v>
      </c>
      <c r="E772" s="62" t="s">
        <v>61</v>
      </c>
      <c r="F772">
        <v>1118.8</v>
      </c>
      <c r="G772">
        <v>0</v>
      </c>
    </row>
    <row r="773" spans="1:7" x14ac:dyDescent="0.2">
      <c r="A773" s="61">
        <v>31017</v>
      </c>
      <c r="B773">
        <v>1984</v>
      </c>
      <c r="C773" s="62" t="s">
        <v>78</v>
      </c>
      <c r="D773" s="62" t="s">
        <v>79</v>
      </c>
      <c r="E773" s="62" t="s">
        <v>61</v>
      </c>
      <c r="F773">
        <v>1164.8</v>
      </c>
      <c r="G773">
        <v>0</v>
      </c>
    </row>
    <row r="774" spans="1:7" x14ac:dyDescent="0.2">
      <c r="A774" s="61">
        <v>31017</v>
      </c>
      <c r="B774">
        <v>1984</v>
      </c>
      <c r="C774" s="62" t="s">
        <v>26</v>
      </c>
      <c r="D774" s="62" t="s">
        <v>80</v>
      </c>
      <c r="E774" s="62" t="s">
        <v>62</v>
      </c>
      <c r="F774">
        <v>1102.8</v>
      </c>
      <c r="G774">
        <v>0</v>
      </c>
    </row>
    <row r="775" spans="1:7" x14ac:dyDescent="0.2">
      <c r="A775" s="61">
        <v>31017</v>
      </c>
      <c r="B775">
        <v>1984</v>
      </c>
      <c r="C775" s="62" t="s">
        <v>81</v>
      </c>
      <c r="D775" s="62" t="s">
        <v>82</v>
      </c>
      <c r="E775" s="62" t="s">
        <v>63</v>
      </c>
      <c r="F775">
        <v>707.3</v>
      </c>
      <c r="G775">
        <v>0</v>
      </c>
    </row>
    <row r="776" spans="1:7" x14ac:dyDescent="0.2">
      <c r="A776" s="61">
        <v>31017</v>
      </c>
      <c r="B776">
        <v>1984</v>
      </c>
      <c r="C776" s="62" t="s">
        <v>83</v>
      </c>
      <c r="D776" s="62" t="s">
        <v>84</v>
      </c>
      <c r="E776" s="62" t="s">
        <v>63</v>
      </c>
      <c r="F776">
        <v>562.9</v>
      </c>
      <c r="G776">
        <v>0</v>
      </c>
    </row>
    <row r="777" spans="1:7" x14ac:dyDescent="0.2">
      <c r="A777" s="61">
        <v>31017</v>
      </c>
      <c r="B777">
        <v>1984</v>
      </c>
      <c r="C777" s="62" t="s">
        <v>27</v>
      </c>
      <c r="D777" s="62" t="s">
        <v>85</v>
      </c>
      <c r="E777" s="62" t="s">
        <v>86</v>
      </c>
      <c r="F777">
        <v>682.8</v>
      </c>
      <c r="G777">
        <v>0</v>
      </c>
    </row>
    <row r="778" spans="1:7" x14ac:dyDescent="0.2">
      <c r="A778" s="61">
        <v>31017</v>
      </c>
      <c r="B778">
        <v>1984</v>
      </c>
      <c r="C778" s="62" t="s">
        <v>87</v>
      </c>
      <c r="D778" s="62" t="s">
        <v>88</v>
      </c>
      <c r="E778" s="62" t="s">
        <v>89</v>
      </c>
      <c r="F778">
        <v>638.6</v>
      </c>
      <c r="G778">
        <v>0</v>
      </c>
    </row>
    <row r="779" spans="1:7" x14ac:dyDescent="0.2">
      <c r="A779" s="61">
        <v>31017</v>
      </c>
      <c r="B779">
        <v>1984</v>
      </c>
      <c r="C779" s="62" t="s">
        <v>90</v>
      </c>
      <c r="D779" s="62" t="s">
        <v>91</v>
      </c>
      <c r="E779" s="62" t="s">
        <v>92</v>
      </c>
      <c r="F779">
        <v>591.70000000000005</v>
      </c>
      <c r="G779">
        <v>0</v>
      </c>
    </row>
    <row r="780" spans="1:7" x14ac:dyDescent="0.2">
      <c r="A780" s="61">
        <v>31017</v>
      </c>
      <c r="B780">
        <v>1984</v>
      </c>
      <c r="C780" s="62" t="s">
        <v>93</v>
      </c>
      <c r="D780" s="62" t="s">
        <v>94</v>
      </c>
      <c r="E780" s="62" t="s">
        <v>95</v>
      </c>
      <c r="F780">
        <v>645</v>
      </c>
      <c r="G780">
        <v>0</v>
      </c>
    </row>
    <row r="781" spans="1:7" x14ac:dyDescent="0.2">
      <c r="A781" s="61">
        <v>31017</v>
      </c>
      <c r="B781">
        <v>1984</v>
      </c>
      <c r="C781" s="62" t="s">
        <v>96</v>
      </c>
      <c r="D781" s="62" t="s">
        <v>97</v>
      </c>
      <c r="E781" s="62" t="s">
        <v>98</v>
      </c>
      <c r="F781">
        <v>619.4</v>
      </c>
      <c r="G781">
        <v>0</v>
      </c>
    </row>
    <row r="782" spans="1:7" x14ac:dyDescent="0.2">
      <c r="A782" s="61">
        <v>31048</v>
      </c>
      <c r="B782">
        <v>1985</v>
      </c>
      <c r="C782" s="62" t="s">
        <v>69</v>
      </c>
      <c r="D782" s="62" t="s">
        <v>70</v>
      </c>
      <c r="E782" s="62" t="s">
        <v>71</v>
      </c>
      <c r="F782">
        <v>511.5</v>
      </c>
      <c r="G782">
        <v>0</v>
      </c>
    </row>
    <row r="783" spans="1:7" x14ac:dyDescent="0.2">
      <c r="A783" s="61">
        <v>31048</v>
      </c>
      <c r="B783">
        <v>1985</v>
      </c>
      <c r="C783" s="62" t="s">
        <v>72</v>
      </c>
      <c r="D783" s="62" t="s">
        <v>73</v>
      </c>
      <c r="E783" s="62" t="s">
        <v>2</v>
      </c>
      <c r="F783">
        <v>866.5</v>
      </c>
      <c r="G783">
        <v>0</v>
      </c>
    </row>
    <row r="784" spans="1:7" x14ac:dyDescent="0.2">
      <c r="A784" s="61">
        <v>31048</v>
      </c>
      <c r="B784">
        <v>1985</v>
      </c>
      <c r="C784" s="62" t="s">
        <v>74</v>
      </c>
      <c r="D784" s="62" t="s">
        <v>75</v>
      </c>
      <c r="E784" s="62" t="s">
        <v>2</v>
      </c>
      <c r="F784">
        <v>717.9</v>
      </c>
      <c r="G784">
        <v>0</v>
      </c>
    </row>
    <row r="785" spans="1:7" x14ac:dyDescent="0.2">
      <c r="A785" s="61">
        <v>31048</v>
      </c>
      <c r="B785">
        <v>1985</v>
      </c>
      <c r="C785" s="62" t="s">
        <v>76</v>
      </c>
      <c r="D785" s="62" t="s">
        <v>77</v>
      </c>
      <c r="E785" s="62" t="s">
        <v>61</v>
      </c>
      <c r="F785">
        <v>1056.9000000000001</v>
      </c>
      <c r="G785">
        <v>0</v>
      </c>
    </row>
    <row r="786" spans="1:7" x14ac:dyDescent="0.2">
      <c r="A786" s="61">
        <v>31048</v>
      </c>
      <c r="B786">
        <v>1985</v>
      </c>
      <c r="C786" s="62" t="s">
        <v>78</v>
      </c>
      <c r="D786" s="62" t="s">
        <v>79</v>
      </c>
      <c r="E786" s="62" t="s">
        <v>61</v>
      </c>
      <c r="F786">
        <v>1033.4000000000001</v>
      </c>
      <c r="G786">
        <v>0</v>
      </c>
    </row>
    <row r="787" spans="1:7" x14ac:dyDescent="0.2">
      <c r="A787" s="61">
        <v>31048</v>
      </c>
      <c r="B787">
        <v>1985</v>
      </c>
      <c r="C787" s="62" t="s">
        <v>26</v>
      </c>
      <c r="D787" s="62" t="s">
        <v>80</v>
      </c>
      <c r="E787" s="62" t="s">
        <v>62</v>
      </c>
      <c r="F787">
        <v>1109.5</v>
      </c>
      <c r="G787">
        <v>0</v>
      </c>
    </row>
    <row r="788" spans="1:7" x14ac:dyDescent="0.2">
      <c r="A788" s="61">
        <v>31048</v>
      </c>
      <c r="B788">
        <v>1985</v>
      </c>
      <c r="C788" s="62" t="s">
        <v>81</v>
      </c>
      <c r="D788" s="62" t="s">
        <v>82</v>
      </c>
      <c r="E788" s="62" t="s">
        <v>63</v>
      </c>
      <c r="F788">
        <v>976.1</v>
      </c>
      <c r="G788">
        <v>0</v>
      </c>
    </row>
    <row r="789" spans="1:7" x14ac:dyDescent="0.2">
      <c r="A789" s="61">
        <v>31048</v>
      </c>
      <c r="B789">
        <v>1985</v>
      </c>
      <c r="C789" s="62" t="s">
        <v>83</v>
      </c>
      <c r="D789" s="62" t="s">
        <v>84</v>
      </c>
      <c r="E789" s="62" t="s">
        <v>63</v>
      </c>
      <c r="F789">
        <v>819.3</v>
      </c>
      <c r="G789">
        <v>0</v>
      </c>
    </row>
    <row r="790" spans="1:7" x14ac:dyDescent="0.2">
      <c r="A790" s="61">
        <v>31048</v>
      </c>
      <c r="B790">
        <v>1985</v>
      </c>
      <c r="C790" s="62" t="s">
        <v>27</v>
      </c>
      <c r="D790" s="62" t="s">
        <v>85</v>
      </c>
      <c r="E790" s="62" t="s">
        <v>86</v>
      </c>
      <c r="F790">
        <v>959.4</v>
      </c>
      <c r="G790">
        <v>0</v>
      </c>
    </row>
    <row r="791" spans="1:7" x14ac:dyDescent="0.2">
      <c r="A791" s="61">
        <v>31048</v>
      </c>
      <c r="B791">
        <v>1985</v>
      </c>
      <c r="C791" s="62" t="s">
        <v>87</v>
      </c>
      <c r="D791" s="62" t="s">
        <v>88</v>
      </c>
      <c r="E791" s="62" t="s">
        <v>89</v>
      </c>
      <c r="F791">
        <v>898.7</v>
      </c>
      <c r="G791">
        <v>0</v>
      </c>
    </row>
    <row r="792" spans="1:7" x14ac:dyDescent="0.2">
      <c r="A792" s="61">
        <v>31048</v>
      </c>
      <c r="B792">
        <v>1985</v>
      </c>
      <c r="C792" s="62" t="s">
        <v>90</v>
      </c>
      <c r="D792" s="62" t="s">
        <v>91</v>
      </c>
      <c r="E792" s="62" t="s">
        <v>92</v>
      </c>
      <c r="F792">
        <v>825.5</v>
      </c>
      <c r="G792">
        <v>0</v>
      </c>
    </row>
    <row r="793" spans="1:7" x14ac:dyDescent="0.2">
      <c r="A793" s="61">
        <v>31048</v>
      </c>
      <c r="B793">
        <v>1985</v>
      </c>
      <c r="C793" s="62" t="s">
        <v>93</v>
      </c>
      <c r="D793" s="62" t="s">
        <v>94</v>
      </c>
      <c r="E793" s="62" t="s">
        <v>95</v>
      </c>
      <c r="F793">
        <v>900.4</v>
      </c>
      <c r="G793">
        <v>0</v>
      </c>
    </row>
    <row r="794" spans="1:7" x14ac:dyDescent="0.2">
      <c r="A794" s="61">
        <v>31048</v>
      </c>
      <c r="B794">
        <v>1985</v>
      </c>
      <c r="C794" s="62" t="s">
        <v>96</v>
      </c>
      <c r="D794" s="62" t="s">
        <v>97</v>
      </c>
      <c r="E794" s="62" t="s">
        <v>98</v>
      </c>
      <c r="F794">
        <v>720</v>
      </c>
      <c r="G794">
        <v>0</v>
      </c>
    </row>
    <row r="795" spans="1:7" x14ac:dyDescent="0.2">
      <c r="A795" s="61">
        <v>31079</v>
      </c>
      <c r="B795">
        <v>1985</v>
      </c>
      <c r="C795" s="62" t="s">
        <v>69</v>
      </c>
      <c r="D795" s="62" t="s">
        <v>70</v>
      </c>
      <c r="E795" s="62" t="s">
        <v>71</v>
      </c>
      <c r="F795">
        <v>412.3</v>
      </c>
      <c r="G795">
        <v>0</v>
      </c>
    </row>
    <row r="796" spans="1:7" x14ac:dyDescent="0.2">
      <c r="A796" s="61">
        <v>31079</v>
      </c>
      <c r="B796">
        <v>1985</v>
      </c>
      <c r="C796" s="62" t="s">
        <v>72</v>
      </c>
      <c r="D796" s="62" t="s">
        <v>73</v>
      </c>
      <c r="E796" s="62" t="s">
        <v>2</v>
      </c>
      <c r="F796">
        <v>856.7</v>
      </c>
      <c r="G796">
        <v>0</v>
      </c>
    </row>
    <row r="797" spans="1:7" x14ac:dyDescent="0.2">
      <c r="A797" s="61">
        <v>31079</v>
      </c>
      <c r="B797">
        <v>1985</v>
      </c>
      <c r="C797" s="62" t="s">
        <v>74</v>
      </c>
      <c r="D797" s="62" t="s">
        <v>75</v>
      </c>
      <c r="E797" s="62" t="s">
        <v>2</v>
      </c>
      <c r="F797">
        <v>739.5</v>
      </c>
      <c r="G797">
        <v>0</v>
      </c>
    </row>
    <row r="798" spans="1:7" x14ac:dyDescent="0.2">
      <c r="A798" s="61">
        <v>31079</v>
      </c>
      <c r="B798">
        <v>1985</v>
      </c>
      <c r="C798" s="62" t="s">
        <v>76</v>
      </c>
      <c r="D798" s="62" t="s">
        <v>77</v>
      </c>
      <c r="E798" s="62" t="s">
        <v>61</v>
      </c>
      <c r="F798">
        <v>934.8</v>
      </c>
      <c r="G798">
        <v>0</v>
      </c>
    </row>
    <row r="799" spans="1:7" x14ac:dyDescent="0.2">
      <c r="A799" s="61">
        <v>31079</v>
      </c>
      <c r="B799">
        <v>1985</v>
      </c>
      <c r="C799" s="62" t="s">
        <v>78</v>
      </c>
      <c r="D799" s="62" t="s">
        <v>79</v>
      </c>
      <c r="E799" s="62" t="s">
        <v>61</v>
      </c>
      <c r="F799">
        <v>967.5</v>
      </c>
      <c r="G799">
        <v>0</v>
      </c>
    </row>
    <row r="800" spans="1:7" x14ac:dyDescent="0.2">
      <c r="A800" s="61">
        <v>31079</v>
      </c>
      <c r="B800">
        <v>1985</v>
      </c>
      <c r="C800" s="62" t="s">
        <v>26</v>
      </c>
      <c r="D800" s="62" t="s">
        <v>80</v>
      </c>
      <c r="E800" s="62" t="s">
        <v>62</v>
      </c>
      <c r="F800">
        <v>977.1</v>
      </c>
      <c r="G800">
        <v>0</v>
      </c>
    </row>
    <row r="801" spans="1:7" x14ac:dyDescent="0.2">
      <c r="A801" s="61">
        <v>31079</v>
      </c>
      <c r="B801">
        <v>1985</v>
      </c>
      <c r="C801" s="62" t="s">
        <v>81</v>
      </c>
      <c r="D801" s="62" t="s">
        <v>82</v>
      </c>
      <c r="E801" s="62" t="s">
        <v>63</v>
      </c>
      <c r="F801">
        <v>716.8</v>
      </c>
      <c r="G801">
        <v>0</v>
      </c>
    </row>
    <row r="802" spans="1:7" x14ac:dyDescent="0.2">
      <c r="A802" s="61">
        <v>31079</v>
      </c>
      <c r="B802">
        <v>1985</v>
      </c>
      <c r="C802" s="62" t="s">
        <v>83</v>
      </c>
      <c r="D802" s="62" t="s">
        <v>84</v>
      </c>
      <c r="E802" s="62" t="s">
        <v>63</v>
      </c>
      <c r="F802">
        <v>665.6</v>
      </c>
      <c r="G802">
        <v>0</v>
      </c>
    </row>
    <row r="803" spans="1:7" x14ac:dyDescent="0.2">
      <c r="A803" s="61">
        <v>31079</v>
      </c>
      <c r="B803">
        <v>1985</v>
      </c>
      <c r="C803" s="62" t="s">
        <v>27</v>
      </c>
      <c r="D803" s="62" t="s">
        <v>85</v>
      </c>
      <c r="E803" s="62" t="s">
        <v>86</v>
      </c>
      <c r="F803">
        <v>705.5</v>
      </c>
      <c r="G803">
        <v>0</v>
      </c>
    </row>
    <row r="804" spans="1:7" x14ac:dyDescent="0.2">
      <c r="A804" s="61">
        <v>31079</v>
      </c>
      <c r="B804">
        <v>1985</v>
      </c>
      <c r="C804" s="62" t="s">
        <v>87</v>
      </c>
      <c r="D804" s="62" t="s">
        <v>88</v>
      </c>
      <c r="E804" s="62" t="s">
        <v>89</v>
      </c>
      <c r="F804">
        <v>681</v>
      </c>
      <c r="G804">
        <v>0</v>
      </c>
    </row>
    <row r="805" spans="1:7" x14ac:dyDescent="0.2">
      <c r="A805" s="61">
        <v>31079</v>
      </c>
      <c r="B805">
        <v>1985</v>
      </c>
      <c r="C805" s="62" t="s">
        <v>90</v>
      </c>
      <c r="D805" s="62" t="s">
        <v>91</v>
      </c>
      <c r="E805" s="62" t="s">
        <v>92</v>
      </c>
      <c r="F805">
        <v>645.70000000000005</v>
      </c>
      <c r="G805">
        <v>0</v>
      </c>
    </row>
    <row r="806" spans="1:7" x14ac:dyDescent="0.2">
      <c r="A806" s="61">
        <v>31079</v>
      </c>
      <c r="B806">
        <v>1985</v>
      </c>
      <c r="C806" s="62" t="s">
        <v>93</v>
      </c>
      <c r="D806" s="62" t="s">
        <v>94</v>
      </c>
      <c r="E806" s="62" t="s">
        <v>95</v>
      </c>
      <c r="F806">
        <v>719.5</v>
      </c>
      <c r="G806">
        <v>0</v>
      </c>
    </row>
    <row r="807" spans="1:7" x14ac:dyDescent="0.2">
      <c r="A807" s="61">
        <v>31079</v>
      </c>
      <c r="B807">
        <v>1985</v>
      </c>
      <c r="C807" s="62" t="s">
        <v>96</v>
      </c>
      <c r="D807" s="62" t="s">
        <v>97</v>
      </c>
      <c r="E807" s="62" t="s">
        <v>98</v>
      </c>
      <c r="F807">
        <v>667.8</v>
      </c>
      <c r="G807">
        <v>0</v>
      </c>
    </row>
    <row r="808" spans="1:7" x14ac:dyDescent="0.2">
      <c r="A808" s="61">
        <v>31107</v>
      </c>
      <c r="B808">
        <v>1985</v>
      </c>
      <c r="C808" s="62" t="s">
        <v>69</v>
      </c>
      <c r="D808" s="62" t="s">
        <v>70</v>
      </c>
      <c r="E808" s="62" t="s">
        <v>71</v>
      </c>
      <c r="F808">
        <v>397.1</v>
      </c>
      <c r="G808">
        <v>0</v>
      </c>
    </row>
    <row r="809" spans="1:7" x14ac:dyDescent="0.2">
      <c r="A809" s="61">
        <v>31107</v>
      </c>
      <c r="B809">
        <v>1985</v>
      </c>
      <c r="C809" s="62" t="s">
        <v>72</v>
      </c>
      <c r="D809" s="62" t="s">
        <v>73</v>
      </c>
      <c r="E809" s="62" t="s">
        <v>2</v>
      </c>
      <c r="F809">
        <v>612.5</v>
      </c>
      <c r="G809">
        <v>0</v>
      </c>
    </row>
    <row r="810" spans="1:7" x14ac:dyDescent="0.2">
      <c r="A810" s="61">
        <v>31107</v>
      </c>
      <c r="B810">
        <v>1985</v>
      </c>
      <c r="C810" s="62" t="s">
        <v>74</v>
      </c>
      <c r="D810" s="62" t="s">
        <v>75</v>
      </c>
      <c r="E810" s="62" t="s">
        <v>2</v>
      </c>
      <c r="F810">
        <v>574.79999999999995</v>
      </c>
      <c r="G810">
        <v>0</v>
      </c>
    </row>
    <row r="811" spans="1:7" x14ac:dyDescent="0.2">
      <c r="A811" s="61">
        <v>31107</v>
      </c>
      <c r="B811">
        <v>1985</v>
      </c>
      <c r="C811" s="62" t="s">
        <v>76</v>
      </c>
      <c r="D811" s="62" t="s">
        <v>77</v>
      </c>
      <c r="E811" s="62" t="s">
        <v>61</v>
      </c>
      <c r="F811">
        <v>634.6</v>
      </c>
      <c r="G811">
        <v>0</v>
      </c>
    </row>
    <row r="812" spans="1:7" x14ac:dyDescent="0.2">
      <c r="A812" s="61">
        <v>31107</v>
      </c>
      <c r="B812">
        <v>1985</v>
      </c>
      <c r="C812" s="62" t="s">
        <v>78</v>
      </c>
      <c r="D812" s="62" t="s">
        <v>79</v>
      </c>
      <c r="E812" s="62" t="s">
        <v>61</v>
      </c>
      <c r="F812">
        <v>679.3</v>
      </c>
      <c r="G812">
        <v>0</v>
      </c>
    </row>
    <row r="813" spans="1:7" x14ac:dyDescent="0.2">
      <c r="A813" s="61">
        <v>31107</v>
      </c>
      <c r="B813">
        <v>1985</v>
      </c>
      <c r="C813" s="62" t="s">
        <v>26</v>
      </c>
      <c r="D813" s="62" t="s">
        <v>80</v>
      </c>
      <c r="E813" s="62" t="s">
        <v>62</v>
      </c>
      <c r="F813">
        <v>643.9</v>
      </c>
      <c r="G813">
        <v>0</v>
      </c>
    </row>
    <row r="814" spans="1:7" x14ac:dyDescent="0.2">
      <c r="A814" s="61">
        <v>31107</v>
      </c>
      <c r="B814">
        <v>1985</v>
      </c>
      <c r="C814" s="62" t="s">
        <v>81</v>
      </c>
      <c r="D814" s="62" t="s">
        <v>82</v>
      </c>
      <c r="E814" s="62" t="s">
        <v>63</v>
      </c>
      <c r="F814">
        <v>618.29999999999995</v>
      </c>
      <c r="G814">
        <v>0</v>
      </c>
    </row>
    <row r="815" spans="1:7" x14ac:dyDescent="0.2">
      <c r="A815" s="61">
        <v>31107</v>
      </c>
      <c r="B815">
        <v>1985</v>
      </c>
      <c r="C815" s="62" t="s">
        <v>83</v>
      </c>
      <c r="D815" s="62" t="s">
        <v>84</v>
      </c>
      <c r="E815" s="62" t="s">
        <v>63</v>
      </c>
      <c r="F815">
        <v>549</v>
      </c>
      <c r="G815">
        <v>0</v>
      </c>
    </row>
    <row r="816" spans="1:7" x14ac:dyDescent="0.2">
      <c r="A816" s="61">
        <v>31107</v>
      </c>
      <c r="B816">
        <v>1985</v>
      </c>
      <c r="C816" s="62" t="s">
        <v>27</v>
      </c>
      <c r="D816" s="62" t="s">
        <v>85</v>
      </c>
      <c r="E816" s="62" t="s">
        <v>86</v>
      </c>
      <c r="F816">
        <v>621.1</v>
      </c>
      <c r="G816">
        <v>0</v>
      </c>
    </row>
    <row r="817" spans="1:7" x14ac:dyDescent="0.2">
      <c r="A817" s="61">
        <v>31107</v>
      </c>
      <c r="B817">
        <v>1985</v>
      </c>
      <c r="C817" s="62" t="s">
        <v>87</v>
      </c>
      <c r="D817" s="62" t="s">
        <v>88</v>
      </c>
      <c r="E817" s="62" t="s">
        <v>89</v>
      </c>
      <c r="F817">
        <v>639.6</v>
      </c>
      <c r="G817">
        <v>0</v>
      </c>
    </row>
    <row r="818" spans="1:7" x14ac:dyDescent="0.2">
      <c r="A818" s="61">
        <v>31107</v>
      </c>
      <c r="B818">
        <v>1985</v>
      </c>
      <c r="C818" s="62" t="s">
        <v>90</v>
      </c>
      <c r="D818" s="62" t="s">
        <v>91</v>
      </c>
      <c r="E818" s="62" t="s">
        <v>92</v>
      </c>
      <c r="F818">
        <v>633.6</v>
      </c>
      <c r="G818">
        <v>0</v>
      </c>
    </row>
    <row r="819" spans="1:7" x14ac:dyDescent="0.2">
      <c r="A819" s="61">
        <v>31107</v>
      </c>
      <c r="B819">
        <v>1985</v>
      </c>
      <c r="C819" s="62" t="s">
        <v>93</v>
      </c>
      <c r="D819" s="62" t="s">
        <v>94</v>
      </c>
      <c r="E819" s="62" t="s">
        <v>95</v>
      </c>
      <c r="F819">
        <v>702.1</v>
      </c>
      <c r="G819">
        <v>0</v>
      </c>
    </row>
    <row r="820" spans="1:7" x14ac:dyDescent="0.2">
      <c r="A820" s="61">
        <v>31107</v>
      </c>
      <c r="B820">
        <v>1985</v>
      </c>
      <c r="C820" s="62" t="s">
        <v>96</v>
      </c>
      <c r="D820" s="62" t="s">
        <v>97</v>
      </c>
      <c r="E820" s="62" t="s">
        <v>98</v>
      </c>
      <c r="F820">
        <v>717.2</v>
      </c>
      <c r="G820">
        <v>0</v>
      </c>
    </row>
    <row r="821" spans="1:7" x14ac:dyDescent="0.2">
      <c r="A821" s="61">
        <v>31138</v>
      </c>
      <c r="B821">
        <v>1985</v>
      </c>
      <c r="C821" s="62" t="s">
        <v>69</v>
      </c>
      <c r="D821" s="62" t="s">
        <v>70</v>
      </c>
      <c r="E821" s="62" t="s">
        <v>71</v>
      </c>
      <c r="F821">
        <v>283.2</v>
      </c>
      <c r="G821">
        <v>0</v>
      </c>
    </row>
    <row r="822" spans="1:7" x14ac:dyDescent="0.2">
      <c r="A822" s="61">
        <v>31138</v>
      </c>
      <c r="B822">
        <v>1985</v>
      </c>
      <c r="C822" s="62" t="s">
        <v>72</v>
      </c>
      <c r="D822" s="62" t="s">
        <v>73</v>
      </c>
      <c r="E822" s="62" t="s">
        <v>2</v>
      </c>
      <c r="F822">
        <v>397.2</v>
      </c>
      <c r="G822">
        <v>0</v>
      </c>
    </row>
    <row r="823" spans="1:7" x14ac:dyDescent="0.2">
      <c r="A823" s="61">
        <v>31138</v>
      </c>
      <c r="B823">
        <v>1985</v>
      </c>
      <c r="C823" s="62" t="s">
        <v>74</v>
      </c>
      <c r="D823" s="62" t="s">
        <v>75</v>
      </c>
      <c r="E823" s="62" t="s">
        <v>2</v>
      </c>
      <c r="F823">
        <v>381.1</v>
      </c>
      <c r="G823">
        <v>0</v>
      </c>
    </row>
    <row r="824" spans="1:7" x14ac:dyDescent="0.2">
      <c r="A824" s="61">
        <v>31138</v>
      </c>
      <c r="B824">
        <v>1985</v>
      </c>
      <c r="C824" s="62" t="s">
        <v>76</v>
      </c>
      <c r="D824" s="62" t="s">
        <v>77</v>
      </c>
      <c r="E824" s="62" t="s">
        <v>61</v>
      </c>
      <c r="F824">
        <v>337.1</v>
      </c>
      <c r="G824">
        <v>0</v>
      </c>
    </row>
    <row r="825" spans="1:7" x14ac:dyDescent="0.2">
      <c r="A825" s="61">
        <v>31138</v>
      </c>
      <c r="B825">
        <v>1985</v>
      </c>
      <c r="C825" s="62" t="s">
        <v>78</v>
      </c>
      <c r="D825" s="62" t="s">
        <v>79</v>
      </c>
      <c r="E825" s="62" t="s">
        <v>61</v>
      </c>
      <c r="F825">
        <v>381.8</v>
      </c>
      <c r="G825">
        <v>0</v>
      </c>
    </row>
    <row r="826" spans="1:7" x14ac:dyDescent="0.2">
      <c r="A826" s="61">
        <v>31138</v>
      </c>
      <c r="B826">
        <v>1985</v>
      </c>
      <c r="C826" s="62" t="s">
        <v>26</v>
      </c>
      <c r="D826" s="62" t="s">
        <v>80</v>
      </c>
      <c r="E826" s="62" t="s">
        <v>62</v>
      </c>
      <c r="F826">
        <v>352.1</v>
      </c>
      <c r="G826">
        <v>0</v>
      </c>
    </row>
    <row r="827" spans="1:7" x14ac:dyDescent="0.2">
      <c r="A827" s="61">
        <v>31138</v>
      </c>
      <c r="B827">
        <v>1985</v>
      </c>
      <c r="C827" s="62" t="s">
        <v>81</v>
      </c>
      <c r="D827" s="62" t="s">
        <v>82</v>
      </c>
      <c r="E827" s="62" t="s">
        <v>63</v>
      </c>
      <c r="F827">
        <v>375.2</v>
      </c>
      <c r="G827">
        <v>0</v>
      </c>
    </row>
    <row r="828" spans="1:7" x14ac:dyDescent="0.2">
      <c r="A828" s="61">
        <v>31138</v>
      </c>
      <c r="B828">
        <v>1985</v>
      </c>
      <c r="C828" s="62" t="s">
        <v>83</v>
      </c>
      <c r="D828" s="62" t="s">
        <v>84</v>
      </c>
      <c r="E828" s="62" t="s">
        <v>63</v>
      </c>
      <c r="F828">
        <v>326.10000000000002</v>
      </c>
      <c r="G828">
        <v>4</v>
      </c>
    </row>
    <row r="829" spans="1:7" x14ac:dyDescent="0.2">
      <c r="A829" s="61">
        <v>31138</v>
      </c>
      <c r="B829">
        <v>1985</v>
      </c>
      <c r="C829" s="62" t="s">
        <v>27</v>
      </c>
      <c r="D829" s="62" t="s">
        <v>85</v>
      </c>
      <c r="E829" s="62" t="s">
        <v>86</v>
      </c>
      <c r="F829">
        <v>387.5</v>
      </c>
      <c r="G829">
        <v>0</v>
      </c>
    </row>
    <row r="830" spans="1:7" x14ac:dyDescent="0.2">
      <c r="A830" s="61">
        <v>31138</v>
      </c>
      <c r="B830">
        <v>1985</v>
      </c>
      <c r="C830" s="62" t="s">
        <v>87</v>
      </c>
      <c r="D830" s="62" t="s">
        <v>88</v>
      </c>
      <c r="E830" s="62" t="s">
        <v>89</v>
      </c>
      <c r="F830">
        <v>439.4</v>
      </c>
      <c r="G830">
        <v>0</v>
      </c>
    </row>
    <row r="831" spans="1:7" x14ac:dyDescent="0.2">
      <c r="A831" s="61">
        <v>31138</v>
      </c>
      <c r="B831">
        <v>1985</v>
      </c>
      <c r="C831" s="62" t="s">
        <v>90</v>
      </c>
      <c r="D831" s="62" t="s">
        <v>91</v>
      </c>
      <c r="E831" s="62" t="s">
        <v>92</v>
      </c>
      <c r="F831">
        <v>450.9</v>
      </c>
      <c r="G831">
        <v>0</v>
      </c>
    </row>
    <row r="832" spans="1:7" x14ac:dyDescent="0.2">
      <c r="A832" s="61">
        <v>31138</v>
      </c>
      <c r="B832">
        <v>1985</v>
      </c>
      <c r="C832" s="62" t="s">
        <v>93</v>
      </c>
      <c r="D832" s="62" t="s">
        <v>94</v>
      </c>
      <c r="E832" s="62" t="s">
        <v>95</v>
      </c>
      <c r="F832">
        <v>511.8</v>
      </c>
      <c r="G832">
        <v>0</v>
      </c>
    </row>
    <row r="833" spans="1:7" x14ac:dyDescent="0.2">
      <c r="A833" s="61">
        <v>31138</v>
      </c>
      <c r="B833">
        <v>1985</v>
      </c>
      <c r="C833" s="62" t="s">
        <v>96</v>
      </c>
      <c r="D833" s="62" t="s">
        <v>97</v>
      </c>
      <c r="E833" s="62" t="s">
        <v>98</v>
      </c>
      <c r="F833">
        <v>540.6</v>
      </c>
      <c r="G833">
        <v>0</v>
      </c>
    </row>
    <row r="834" spans="1:7" x14ac:dyDescent="0.2">
      <c r="A834" s="61">
        <v>31168</v>
      </c>
      <c r="B834">
        <v>1985</v>
      </c>
      <c r="C834" s="62" t="s">
        <v>69</v>
      </c>
      <c r="D834" s="62" t="s">
        <v>70</v>
      </c>
      <c r="E834" s="62" t="s">
        <v>71</v>
      </c>
      <c r="F834">
        <v>178.4</v>
      </c>
      <c r="G834">
        <v>0</v>
      </c>
    </row>
    <row r="835" spans="1:7" x14ac:dyDescent="0.2">
      <c r="A835" s="61">
        <v>31168</v>
      </c>
      <c r="B835">
        <v>1985</v>
      </c>
      <c r="C835" s="62" t="s">
        <v>72</v>
      </c>
      <c r="D835" s="62" t="s">
        <v>73</v>
      </c>
      <c r="E835" s="62" t="s">
        <v>2</v>
      </c>
      <c r="F835">
        <v>181.3</v>
      </c>
      <c r="G835">
        <v>0.8</v>
      </c>
    </row>
    <row r="836" spans="1:7" x14ac:dyDescent="0.2">
      <c r="A836" s="61">
        <v>31168</v>
      </c>
      <c r="B836">
        <v>1985</v>
      </c>
      <c r="C836" s="62" t="s">
        <v>74</v>
      </c>
      <c r="D836" s="62" t="s">
        <v>75</v>
      </c>
      <c r="E836" s="62" t="s">
        <v>2</v>
      </c>
      <c r="F836">
        <v>191.4</v>
      </c>
      <c r="G836">
        <v>0</v>
      </c>
    </row>
    <row r="837" spans="1:7" x14ac:dyDescent="0.2">
      <c r="A837" s="61">
        <v>31168</v>
      </c>
      <c r="B837">
        <v>1985</v>
      </c>
      <c r="C837" s="62" t="s">
        <v>76</v>
      </c>
      <c r="D837" s="62" t="s">
        <v>77</v>
      </c>
      <c r="E837" s="62" t="s">
        <v>61</v>
      </c>
      <c r="F837">
        <v>154.1</v>
      </c>
      <c r="G837">
        <v>6.6</v>
      </c>
    </row>
    <row r="838" spans="1:7" x14ac:dyDescent="0.2">
      <c r="A838" s="61">
        <v>31168</v>
      </c>
      <c r="B838">
        <v>1985</v>
      </c>
      <c r="C838" s="62" t="s">
        <v>78</v>
      </c>
      <c r="D838" s="62" t="s">
        <v>79</v>
      </c>
      <c r="E838" s="62" t="s">
        <v>61</v>
      </c>
      <c r="F838">
        <v>153.6</v>
      </c>
      <c r="G838">
        <v>4.7</v>
      </c>
    </row>
    <row r="839" spans="1:7" x14ac:dyDescent="0.2">
      <c r="A839" s="61">
        <v>31168</v>
      </c>
      <c r="B839">
        <v>1985</v>
      </c>
      <c r="C839" s="62" t="s">
        <v>26</v>
      </c>
      <c r="D839" s="62" t="s">
        <v>80</v>
      </c>
      <c r="E839" s="62" t="s">
        <v>62</v>
      </c>
      <c r="F839">
        <v>153.5</v>
      </c>
      <c r="G839">
        <v>2.7</v>
      </c>
    </row>
    <row r="840" spans="1:7" x14ac:dyDescent="0.2">
      <c r="A840" s="61">
        <v>31168</v>
      </c>
      <c r="B840">
        <v>1985</v>
      </c>
      <c r="C840" s="62" t="s">
        <v>81</v>
      </c>
      <c r="D840" s="62" t="s">
        <v>82</v>
      </c>
      <c r="E840" s="62" t="s">
        <v>63</v>
      </c>
      <c r="F840">
        <v>148.4</v>
      </c>
      <c r="G840">
        <v>5.7</v>
      </c>
    </row>
    <row r="841" spans="1:7" x14ac:dyDescent="0.2">
      <c r="A841" s="61">
        <v>31168</v>
      </c>
      <c r="B841">
        <v>1985</v>
      </c>
      <c r="C841" s="62" t="s">
        <v>83</v>
      </c>
      <c r="D841" s="62" t="s">
        <v>84</v>
      </c>
      <c r="E841" s="62" t="s">
        <v>63</v>
      </c>
      <c r="F841">
        <v>159.69999999999999</v>
      </c>
      <c r="G841">
        <v>8.1</v>
      </c>
    </row>
    <row r="842" spans="1:7" x14ac:dyDescent="0.2">
      <c r="A842" s="61">
        <v>31168</v>
      </c>
      <c r="B842">
        <v>1985</v>
      </c>
      <c r="C842" s="62" t="s">
        <v>27</v>
      </c>
      <c r="D842" s="62" t="s">
        <v>85</v>
      </c>
      <c r="E842" s="62" t="s">
        <v>86</v>
      </c>
      <c r="F842">
        <v>152.30000000000001</v>
      </c>
      <c r="G842">
        <v>3.1</v>
      </c>
    </row>
    <row r="843" spans="1:7" x14ac:dyDescent="0.2">
      <c r="A843" s="61">
        <v>31168</v>
      </c>
      <c r="B843">
        <v>1985</v>
      </c>
      <c r="C843" s="62" t="s">
        <v>87</v>
      </c>
      <c r="D843" s="62" t="s">
        <v>88</v>
      </c>
      <c r="E843" s="62" t="s">
        <v>89</v>
      </c>
      <c r="F843">
        <v>288.10000000000002</v>
      </c>
      <c r="G843">
        <v>0</v>
      </c>
    </row>
    <row r="844" spans="1:7" x14ac:dyDescent="0.2">
      <c r="A844" s="61">
        <v>31168</v>
      </c>
      <c r="B844">
        <v>1985</v>
      </c>
      <c r="C844" s="62" t="s">
        <v>90</v>
      </c>
      <c r="D844" s="62" t="s">
        <v>91</v>
      </c>
      <c r="E844" s="62" t="s">
        <v>92</v>
      </c>
      <c r="F844">
        <v>270.8</v>
      </c>
      <c r="G844">
        <v>0</v>
      </c>
    </row>
    <row r="845" spans="1:7" x14ac:dyDescent="0.2">
      <c r="A845" s="61">
        <v>31168</v>
      </c>
      <c r="B845">
        <v>1985</v>
      </c>
      <c r="C845" s="62" t="s">
        <v>93</v>
      </c>
      <c r="D845" s="62" t="s">
        <v>94</v>
      </c>
      <c r="E845" s="62" t="s">
        <v>95</v>
      </c>
      <c r="F845">
        <v>301.10000000000002</v>
      </c>
      <c r="G845">
        <v>0</v>
      </c>
    </row>
    <row r="846" spans="1:7" x14ac:dyDescent="0.2">
      <c r="A846" s="61">
        <v>31168</v>
      </c>
      <c r="B846">
        <v>1985</v>
      </c>
      <c r="C846" s="62" t="s">
        <v>96</v>
      </c>
      <c r="D846" s="62" t="s">
        <v>97</v>
      </c>
      <c r="E846" s="62" t="s">
        <v>98</v>
      </c>
      <c r="F846">
        <v>420.8</v>
      </c>
      <c r="G846">
        <v>0</v>
      </c>
    </row>
    <row r="847" spans="1:7" x14ac:dyDescent="0.2">
      <c r="A847" s="61">
        <v>31199</v>
      </c>
      <c r="B847">
        <v>1985</v>
      </c>
      <c r="C847" s="62" t="s">
        <v>69</v>
      </c>
      <c r="D847" s="62" t="s">
        <v>70</v>
      </c>
      <c r="E847" s="62" t="s">
        <v>71</v>
      </c>
      <c r="F847">
        <v>94.2</v>
      </c>
      <c r="G847">
        <v>1.1000000000000001</v>
      </c>
    </row>
    <row r="848" spans="1:7" x14ac:dyDescent="0.2">
      <c r="A848" s="61">
        <v>31199</v>
      </c>
      <c r="B848">
        <v>1985</v>
      </c>
      <c r="C848" s="62" t="s">
        <v>72</v>
      </c>
      <c r="D848" s="62" t="s">
        <v>73</v>
      </c>
      <c r="E848" s="62" t="s">
        <v>2</v>
      </c>
      <c r="F848">
        <v>149.5</v>
      </c>
      <c r="G848">
        <v>2</v>
      </c>
    </row>
    <row r="849" spans="1:7" x14ac:dyDescent="0.2">
      <c r="A849" s="61">
        <v>31199</v>
      </c>
      <c r="B849">
        <v>1985</v>
      </c>
      <c r="C849" s="62" t="s">
        <v>74</v>
      </c>
      <c r="D849" s="62" t="s">
        <v>75</v>
      </c>
      <c r="E849" s="62" t="s">
        <v>2</v>
      </c>
      <c r="F849">
        <v>149.4</v>
      </c>
      <c r="G849">
        <v>3.9</v>
      </c>
    </row>
    <row r="850" spans="1:7" x14ac:dyDescent="0.2">
      <c r="A850" s="61">
        <v>31199</v>
      </c>
      <c r="B850">
        <v>1985</v>
      </c>
      <c r="C850" s="62" t="s">
        <v>76</v>
      </c>
      <c r="D850" s="62" t="s">
        <v>77</v>
      </c>
      <c r="E850" s="62" t="s">
        <v>61</v>
      </c>
      <c r="F850">
        <v>153.5</v>
      </c>
      <c r="G850">
        <v>2.4</v>
      </c>
    </row>
    <row r="851" spans="1:7" x14ac:dyDescent="0.2">
      <c r="A851" s="61">
        <v>31199</v>
      </c>
      <c r="B851">
        <v>1985</v>
      </c>
      <c r="C851" s="62" t="s">
        <v>78</v>
      </c>
      <c r="D851" s="62" t="s">
        <v>79</v>
      </c>
      <c r="E851" s="62" t="s">
        <v>61</v>
      </c>
      <c r="F851">
        <v>148.4</v>
      </c>
      <c r="G851">
        <v>1.7</v>
      </c>
    </row>
    <row r="852" spans="1:7" x14ac:dyDescent="0.2">
      <c r="A852" s="61">
        <v>31199</v>
      </c>
      <c r="B852">
        <v>1985</v>
      </c>
      <c r="C852" s="62" t="s">
        <v>26</v>
      </c>
      <c r="D852" s="62" t="s">
        <v>80</v>
      </c>
      <c r="E852" s="62" t="s">
        <v>62</v>
      </c>
      <c r="F852">
        <v>125.9</v>
      </c>
      <c r="G852">
        <v>6.5</v>
      </c>
    </row>
    <row r="853" spans="1:7" x14ac:dyDescent="0.2">
      <c r="A853" s="61">
        <v>31199</v>
      </c>
      <c r="B853">
        <v>1985</v>
      </c>
      <c r="C853" s="62" t="s">
        <v>81</v>
      </c>
      <c r="D853" s="62" t="s">
        <v>82</v>
      </c>
      <c r="E853" s="62" t="s">
        <v>63</v>
      </c>
      <c r="F853">
        <v>62.2</v>
      </c>
      <c r="G853">
        <v>7.3</v>
      </c>
    </row>
    <row r="854" spans="1:7" x14ac:dyDescent="0.2">
      <c r="A854" s="61">
        <v>31199</v>
      </c>
      <c r="B854">
        <v>1985</v>
      </c>
      <c r="C854" s="62" t="s">
        <v>83</v>
      </c>
      <c r="D854" s="62" t="s">
        <v>84</v>
      </c>
      <c r="E854" s="62" t="s">
        <v>63</v>
      </c>
      <c r="F854">
        <v>79.900000000000006</v>
      </c>
      <c r="G854">
        <v>9.1</v>
      </c>
    </row>
    <row r="855" spans="1:7" x14ac:dyDescent="0.2">
      <c r="A855" s="61">
        <v>31199</v>
      </c>
      <c r="B855">
        <v>1985</v>
      </c>
      <c r="C855" s="62" t="s">
        <v>27</v>
      </c>
      <c r="D855" s="62" t="s">
        <v>85</v>
      </c>
      <c r="E855" s="62" t="s">
        <v>86</v>
      </c>
      <c r="F855">
        <v>61.5</v>
      </c>
      <c r="G855">
        <v>10.9</v>
      </c>
    </row>
    <row r="856" spans="1:7" x14ac:dyDescent="0.2">
      <c r="A856" s="61">
        <v>31199</v>
      </c>
      <c r="B856">
        <v>1985</v>
      </c>
      <c r="C856" s="62" t="s">
        <v>87</v>
      </c>
      <c r="D856" s="62" t="s">
        <v>88</v>
      </c>
      <c r="E856" s="62" t="s">
        <v>89</v>
      </c>
      <c r="F856">
        <v>127.6</v>
      </c>
      <c r="G856">
        <v>0</v>
      </c>
    </row>
    <row r="857" spans="1:7" x14ac:dyDescent="0.2">
      <c r="A857" s="61">
        <v>31199</v>
      </c>
      <c r="B857">
        <v>1985</v>
      </c>
      <c r="C857" s="62" t="s">
        <v>90</v>
      </c>
      <c r="D857" s="62" t="s">
        <v>91</v>
      </c>
      <c r="E857" s="62" t="s">
        <v>92</v>
      </c>
      <c r="F857">
        <v>117.4</v>
      </c>
      <c r="G857">
        <v>0</v>
      </c>
    </row>
    <row r="858" spans="1:7" x14ac:dyDescent="0.2">
      <c r="A858" s="61">
        <v>31199</v>
      </c>
      <c r="B858">
        <v>1985</v>
      </c>
      <c r="C858" s="62" t="s">
        <v>93</v>
      </c>
      <c r="D858" s="62" t="s">
        <v>94</v>
      </c>
      <c r="E858" s="62" t="s">
        <v>95</v>
      </c>
      <c r="F858">
        <v>134.9</v>
      </c>
      <c r="G858">
        <v>0</v>
      </c>
    </row>
    <row r="859" spans="1:7" x14ac:dyDescent="0.2">
      <c r="A859" s="61">
        <v>31199</v>
      </c>
      <c r="B859">
        <v>1985</v>
      </c>
      <c r="C859" s="62" t="s">
        <v>96</v>
      </c>
      <c r="D859" s="62" t="s">
        <v>97</v>
      </c>
      <c r="E859" s="62" t="s">
        <v>98</v>
      </c>
      <c r="F859">
        <v>227.8</v>
      </c>
      <c r="G859">
        <v>0</v>
      </c>
    </row>
    <row r="860" spans="1:7" x14ac:dyDescent="0.2">
      <c r="A860" s="61">
        <v>31229</v>
      </c>
      <c r="B860">
        <v>1985</v>
      </c>
      <c r="C860" s="62" t="s">
        <v>69</v>
      </c>
      <c r="D860" s="62" t="s">
        <v>70</v>
      </c>
      <c r="E860" s="62" t="s">
        <v>71</v>
      </c>
      <c r="F860">
        <v>3.2</v>
      </c>
      <c r="G860">
        <v>44</v>
      </c>
    </row>
    <row r="861" spans="1:7" x14ac:dyDescent="0.2">
      <c r="A861" s="61">
        <v>31229</v>
      </c>
      <c r="B861">
        <v>1985</v>
      </c>
      <c r="C861" s="62" t="s">
        <v>72</v>
      </c>
      <c r="D861" s="62" t="s">
        <v>73</v>
      </c>
      <c r="E861" s="62" t="s">
        <v>2</v>
      </c>
      <c r="F861">
        <v>47.9</v>
      </c>
      <c r="G861">
        <v>24.3</v>
      </c>
    </row>
    <row r="862" spans="1:7" x14ac:dyDescent="0.2">
      <c r="A862" s="61">
        <v>31229</v>
      </c>
      <c r="B862">
        <v>1985</v>
      </c>
      <c r="C862" s="62" t="s">
        <v>74</v>
      </c>
      <c r="D862" s="62" t="s">
        <v>75</v>
      </c>
      <c r="E862" s="62" t="s">
        <v>2</v>
      </c>
      <c r="F862">
        <v>39.1</v>
      </c>
      <c r="G862">
        <v>51.1</v>
      </c>
    </row>
    <row r="863" spans="1:7" x14ac:dyDescent="0.2">
      <c r="A863" s="61">
        <v>31229</v>
      </c>
      <c r="B863">
        <v>1985</v>
      </c>
      <c r="C863" s="62" t="s">
        <v>76</v>
      </c>
      <c r="D863" s="62" t="s">
        <v>77</v>
      </c>
      <c r="E863" s="62" t="s">
        <v>61</v>
      </c>
      <c r="F863">
        <v>22.2</v>
      </c>
      <c r="G863">
        <v>60.5</v>
      </c>
    </row>
    <row r="864" spans="1:7" x14ac:dyDescent="0.2">
      <c r="A864" s="61">
        <v>31229</v>
      </c>
      <c r="B864">
        <v>1985</v>
      </c>
      <c r="C864" s="62" t="s">
        <v>78</v>
      </c>
      <c r="D864" s="62" t="s">
        <v>79</v>
      </c>
      <c r="E864" s="62" t="s">
        <v>61</v>
      </c>
      <c r="F864">
        <v>23.9</v>
      </c>
      <c r="G864">
        <v>53.9</v>
      </c>
    </row>
    <row r="865" spans="1:7" x14ac:dyDescent="0.2">
      <c r="A865" s="61">
        <v>31229</v>
      </c>
      <c r="B865">
        <v>1985</v>
      </c>
      <c r="C865" s="62" t="s">
        <v>26</v>
      </c>
      <c r="D865" s="62" t="s">
        <v>80</v>
      </c>
      <c r="E865" s="62" t="s">
        <v>62</v>
      </c>
      <c r="F865">
        <v>19.899999999999999</v>
      </c>
      <c r="G865">
        <v>43.2</v>
      </c>
    </row>
    <row r="866" spans="1:7" x14ac:dyDescent="0.2">
      <c r="A866" s="61">
        <v>31229</v>
      </c>
      <c r="B866">
        <v>1985</v>
      </c>
      <c r="C866" s="62" t="s">
        <v>81</v>
      </c>
      <c r="D866" s="62" t="s">
        <v>82</v>
      </c>
      <c r="E866" s="62" t="s">
        <v>63</v>
      </c>
      <c r="F866">
        <v>6.3</v>
      </c>
      <c r="G866">
        <v>78.7</v>
      </c>
    </row>
    <row r="867" spans="1:7" x14ac:dyDescent="0.2">
      <c r="A867" s="61">
        <v>31229</v>
      </c>
      <c r="B867">
        <v>1985</v>
      </c>
      <c r="C867" s="62" t="s">
        <v>83</v>
      </c>
      <c r="D867" s="62" t="s">
        <v>84</v>
      </c>
      <c r="E867" s="62" t="s">
        <v>63</v>
      </c>
      <c r="F867">
        <v>9.6</v>
      </c>
      <c r="G867">
        <v>59</v>
      </c>
    </row>
    <row r="868" spans="1:7" x14ac:dyDescent="0.2">
      <c r="A868" s="61">
        <v>31229</v>
      </c>
      <c r="B868">
        <v>1985</v>
      </c>
      <c r="C868" s="62" t="s">
        <v>27</v>
      </c>
      <c r="D868" s="62" t="s">
        <v>85</v>
      </c>
      <c r="E868" s="62" t="s">
        <v>86</v>
      </c>
      <c r="F868">
        <v>3.8</v>
      </c>
      <c r="G868">
        <v>74</v>
      </c>
    </row>
    <row r="869" spans="1:7" x14ac:dyDescent="0.2">
      <c r="A869" s="61">
        <v>31229</v>
      </c>
      <c r="B869">
        <v>1985</v>
      </c>
      <c r="C869" s="62" t="s">
        <v>87</v>
      </c>
      <c r="D869" s="62" t="s">
        <v>88</v>
      </c>
      <c r="E869" s="62" t="s">
        <v>89</v>
      </c>
      <c r="F869">
        <v>44.5</v>
      </c>
      <c r="G869">
        <v>8.6999999999999993</v>
      </c>
    </row>
    <row r="870" spans="1:7" x14ac:dyDescent="0.2">
      <c r="A870" s="61">
        <v>31229</v>
      </c>
      <c r="B870">
        <v>1985</v>
      </c>
      <c r="C870" s="62" t="s">
        <v>90</v>
      </c>
      <c r="D870" s="62" t="s">
        <v>91</v>
      </c>
      <c r="E870" s="62" t="s">
        <v>92</v>
      </c>
      <c r="F870">
        <v>2.2999999999999998</v>
      </c>
      <c r="G870">
        <v>33.799999999999997</v>
      </c>
    </row>
    <row r="871" spans="1:7" x14ac:dyDescent="0.2">
      <c r="A871" s="61">
        <v>31229</v>
      </c>
      <c r="B871">
        <v>1985</v>
      </c>
      <c r="C871" s="62" t="s">
        <v>93</v>
      </c>
      <c r="D871" s="62" t="s">
        <v>94</v>
      </c>
      <c r="E871" s="62" t="s">
        <v>95</v>
      </c>
      <c r="F871">
        <v>3.8</v>
      </c>
      <c r="G871">
        <v>55.5</v>
      </c>
    </row>
    <row r="872" spans="1:7" x14ac:dyDescent="0.2">
      <c r="A872" s="61">
        <v>31229</v>
      </c>
      <c r="B872">
        <v>1985</v>
      </c>
      <c r="C872" s="62" t="s">
        <v>96</v>
      </c>
      <c r="D872" s="62" t="s">
        <v>97</v>
      </c>
      <c r="E872" s="62" t="s">
        <v>98</v>
      </c>
      <c r="F872">
        <v>38.299999999999997</v>
      </c>
      <c r="G872">
        <v>23.4</v>
      </c>
    </row>
    <row r="873" spans="1:7" x14ac:dyDescent="0.2">
      <c r="A873" s="61">
        <v>31260</v>
      </c>
      <c r="B873">
        <v>1985</v>
      </c>
      <c r="C873" s="62" t="s">
        <v>69</v>
      </c>
      <c r="D873" s="62" t="s">
        <v>70</v>
      </c>
      <c r="E873" s="62" t="s">
        <v>71</v>
      </c>
      <c r="F873">
        <v>39.299999999999997</v>
      </c>
      <c r="G873">
        <v>9</v>
      </c>
    </row>
    <row r="874" spans="1:7" x14ac:dyDescent="0.2">
      <c r="A874" s="61">
        <v>31260</v>
      </c>
      <c r="B874">
        <v>1985</v>
      </c>
      <c r="C874" s="62" t="s">
        <v>72</v>
      </c>
      <c r="D874" s="62" t="s">
        <v>73</v>
      </c>
      <c r="E874" s="62" t="s">
        <v>2</v>
      </c>
      <c r="F874">
        <v>135</v>
      </c>
      <c r="G874">
        <v>10.3</v>
      </c>
    </row>
    <row r="875" spans="1:7" x14ac:dyDescent="0.2">
      <c r="A875" s="61">
        <v>31260</v>
      </c>
      <c r="B875">
        <v>1985</v>
      </c>
      <c r="C875" s="62" t="s">
        <v>74</v>
      </c>
      <c r="D875" s="62" t="s">
        <v>75</v>
      </c>
      <c r="E875" s="62" t="s">
        <v>2</v>
      </c>
      <c r="F875">
        <v>121.4</v>
      </c>
      <c r="G875">
        <v>8.4</v>
      </c>
    </row>
    <row r="876" spans="1:7" x14ac:dyDescent="0.2">
      <c r="A876" s="61">
        <v>31260</v>
      </c>
      <c r="B876">
        <v>1985</v>
      </c>
      <c r="C876" s="62" t="s">
        <v>76</v>
      </c>
      <c r="D876" s="62" t="s">
        <v>77</v>
      </c>
      <c r="E876" s="62" t="s">
        <v>61</v>
      </c>
      <c r="F876">
        <v>87.9</v>
      </c>
      <c r="G876">
        <v>23.3</v>
      </c>
    </row>
    <row r="877" spans="1:7" x14ac:dyDescent="0.2">
      <c r="A877" s="61">
        <v>31260</v>
      </c>
      <c r="B877">
        <v>1985</v>
      </c>
      <c r="C877" s="62" t="s">
        <v>78</v>
      </c>
      <c r="D877" s="62" t="s">
        <v>79</v>
      </c>
      <c r="E877" s="62" t="s">
        <v>61</v>
      </c>
      <c r="F877">
        <v>86.4</v>
      </c>
      <c r="G877">
        <v>18.600000000000001</v>
      </c>
    </row>
    <row r="878" spans="1:7" x14ac:dyDescent="0.2">
      <c r="A878" s="61">
        <v>31260</v>
      </c>
      <c r="B878">
        <v>1985</v>
      </c>
      <c r="C878" s="62" t="s">
        <v>26</v>
      </c>
      <c r="D878" s="62" t="s">
        <v>80</v>
      </c>
      <c r="E878" s="62" t="s">
        <v>62</v>
      </c>
      <c r="F878">
        <v>79.099999999999994</v>
      </c>
      <c r="G878">
        <v>25.7</v>
      </c>
    </row>
    <row r="879" spans="1:7" x14ac:dyDescent="0.2">
      <c r="A879" s="61">
        <v>31260</v>
      </c>
      <c r="B879">
        <v>1985</v>
      </c>
      <c r="C879" s="62" t="s">
        <v>81</v>
      </c>
      <c r="D879" s="62" t="s">
        <v>82</v>
      </c>
      <c r="E879" s="62" t="s">
        <v>63</v>
      </c>
      <c r="F879">
        <v>20.7</v>
      </c>
      <c r="G879">
        <v>60.6</v>
      </c>
    </row>
    <row r="880" spans="1:7" x14ac:dyDescent="0.2">
      <c r="A880" s="61">
        <v>31260</v>
      </c>
      <c r="B880">
        <v>1985</v>
      </c>
      <c r="C880" s="62" t="s">
        <v>83</v>
      </c>
      <c r="D880" s="62" t="s">
        <v>84</v>
      </c>
      <c r="E880" s="62" t="s">
        <v>63</v>
      </c>
      <c r="F880">
        <v>14.9</v>
      </c>
      <c r="G880">
        <v>58.5</v>
      </c>
    </row>
    <row r="881" spans="1:7" x14ac:dyDescent="0.2">
      <c r="A881" s="61">
        <v>31260</v>
      </c>
      <c r="B881">
        <v>1985</v>
      </c>
      <c r="C881" s="62" t="s">
        <v>27</v>
      </c>
      <c r="D881" s="62" t="s">
        <v>85</v>
      </c>
      <c r="E881" s="62" t="s">
        <v>86</v>
      </c>
      <c r="F881">
        <v>20.7</v>
      </c>
      <c r="G881">
        <v>62.3</v>
      </c>
    </row>
    <row r="882" spans="1:7" x14ac:dyDescent="0.2">
      <c r="A882" s="61">
        <v>31260</v>
      </c>
      <c r="B882">
        <v>1985</v>
      </c>
      <c r="C882" s="62" t="s">
        <v>87</v>
      </c>
      <c r="D882" s="62" t="s">
        <v>88</v>
      </c>
      <c r="E882" s="62" t="s">
        <v>89</v>
      </c>
      <c r="F882">
        <v>54.3</v>
      </c>
      <c r="G882">
        <v>13.9</v>
      </c>
    </row>
    <row r="883" spans="1:7" x14ac:dyDescent="0.2">
      <c r="A883" s="61">
        <v>31260</v>
      </c>
      <c r="B883">
        <v>1985</v>
      </c>
      <c r="C883" s="62" t="s">
        <v>90</v>
      </c>
      <c r="D883" s="62" t="s">
        <v>91</v>
      </c>
      <c r="E883" s="62" t="s">
        <v>92</v>
      </c>
      <c r="F883">
        <v>39.200000000000003</v>
      </c>
      <c r="G883">
        <v>31</v>
      </c>
    </row>
    <row r="884" spans="1:7" x14ac:dyDescent="0.2">
      <c r="A884" s="61">
        <v>31260</v>
      </c>
      <c r="B884">
        <v>1985</v>
      </c>
      <c r="C884" s="62" t="s">
        <v>93</v>
      </c>
      <c r="D884" s="62" t="s">
        <v>94</v>
      </c>
      <c r="E884" s="62" t="s">
        <v>95</v>
      </c>
      <c r="F884">
        <v>38.200000000000003</v>
      </c>
      <c r="G884">
        <v>28.3</v>
      </c>
    </row>
    <row r="885" spans="1:7" x14ac:dyDescent="0.2">
      <c r="A885" s="61">
        <v>31260</v>
      </c>
      <c r="B885">
        <v>1985</v>
      </c>
      <c r="C885" s="62" t="s">
        <v>96</v>
      </c>
      <c r="D885" s="62" t="s">
        <v>97</v>
      </c>
      <c r="E885" s="62" t="s">
        <v>98</v>
      </c>
      <c r="F885">
        <v>126.3</v>
      </c>
      <c r="G885">
        <v>0</v>
      </c>
    </row>
    <row r="886" spans="1:7" x14ac:dyDescent="0.2">
      <c r="A886" s="61">
        <v>31291</v>
      </c>
      <c r="B886">
        <v>1985</v>
      </c>
      <c r="C886" s="62" t="s">
        <v>69</v>
      </c>
      <c r="D886" s="62" t="s">
        <v>70</v>
      </c>
      <c r="E886" s="62" t="s">
        <v>71</v>
      </c>
      <c r="F886">
        <v>146.5</v>
      </c>
      <c r="G886">
        <v>0</v>
      </c>
    </row>
    <row r="887" spans="1:7" x14ac:dyDescent="0.2">
      <c r="A887" s="61">
        <v>31291</v>
      </c>
      <c r="B887">
        <v>1985</v>
      </c>
      <c r="C887" s="62" t="s">
        <v>72</v>
      </c>
      <c r="D887" s="62" t="s">
        <v>73</v>
      </c>
      <c r="E887" s="62" t="s">
        <v>2</v>
      </c>
      <c r="F887">
        <v>328.9</v>
      </c>
      <c r="G887">
        <v>0</v>
      </c>
    </row>
    <row r="888" spans="1:7" x14ac:dyDescent="0.2">
      <c r="A888" s="61">
        <v>31291</v>
      </c>
      <c r="B888">
        <v>1985</v>
      </c>
      <c r="C888" s="62" t="s">
        <v>74</v>
      </c>
      <c r="D888" s="62" t="s">
        <v>75</v>
      </c>
      <c r="E888" s="62" t="s">
        <v>2</v>
      </c>
      <c r="F888">
        <v>334.5</v>
      </c>
      <c r="G888">
        <v>0</v>
      </c>
    </row>
    <row r="889" spans="1:7" x14ac:dyDescent="0.2">
      <c r="A889" s="61">
        <v>31291</v>
      </c>
      <c r="B889">
        <v>1985</v>
      </c>
      <c r="C889" s="62" t="s">
        <v>76</v>
      </c>
      <c r="D889" s="62" t="s">
        <v>77</v>
      </c>
      <c r="E889" s="62" t="s">
        <v>61</v>
      </c>
      <c r="F889">
        <v>284</v>
      </c>
      <c r="G889">
        <v>0.6</v>
      </c>
    </row>
    <row r="890" spans="1:7" x14ac:dyDescent="0.2">
      <c r="A890" s="61">
        <v>31291</v>
      </c>
      <c r="B890">
        <v>1985</v>
      </c>
      <c r="C890" s="62" t="s">
        <v>78</v>
      </c>
      <c r="D890" s="62" t="s">
        <v>79</v>
      </c>
      <c r="E890" s="62" t="s">
        <v>61</v>
      </c>
      <c r="F890">
        <v>279.7</v>
      </c>
      <c r="G890">
        <v>0</v>
      </c>
    </row>
    <row r="891" spans="1:7" x14ac:dyDescent="0.2">
      <c r="A891" s="61">
        <v>31291</v>
      </c>
      <c r="B891">
        <v>1985</v>
      </c>
      <c r="C891" s="62" t="s">
        <v>26</v>
      </c>
      <c r="D891" s="62" t="s">
        <v>80</v>
      </c>
      <c r="E891" s="62" t="s">
        <v>62</v>
      </c>
      <c r="F891">
        <v>240.5</v>
      </c>
      <c r="G891">
        <v>0.1</v>
      </c>
    </row>
    <row r="892" spans="1:7" x14ac:dyDescent="0.2">
      <c r="A892" s="61">
        <v>31291</v>
      </c>
      <c r="B892">
        <v>1985</v>
      </c>
      <c r="C892" s="62" t="s">
        <v>81</v>
      </c>
      <c r="D892" s="62" t="s">
        <v>82</v>
      </c>
      <c r="E892" s="62" t="s">
        <v>63</v>
      </c>
      <c r="F892">
        <v>80.8</v>
      </c>
      <c r="G892">
        <v>21</v>
      </c>
    </row>
    <row r="893" spans="1:7" x14ac:dyDescent="0.2">
      <c r="A893" s="61">
        <v>31291</v>
      </c>
      <c r="B893">
        <v>1985</v>
      </c>
      <c r="C893" s="62" t="s">
        <v>83</v>
      </c>
      <c r="D893" s="62" t="s">
        <v>84</v>
      </c>
      <c r="E893" s="62" t="s">
        <v>63</v>
      </c>
      <c r="F893">
        <v>79.900000000000006</v>
      </c>
      <c r="G893">
        <v>50.6</v>
      </c>
    </row>
    <row r="894" spans="1:7" x14ac:dyDescent="0.2">
      <c r="A894" s="61">
        <v>31291</v>
      </c>
      <c r="B894">
        <v>1985</v>
      </c>
      <c r="C894" s="62" t="s">
        <v>27</v>
      </c>
      <c r="D894" s="62" t="s">
        <v>85</v>
      </c>
      <c r="E894" s="62" t="s">
        <v>86</v>
      </c>
      <c r="F894">
        <v>77.2</v>
      </c>
      <c r="G894">
        <v>19.2</v>
      </c>
    </row>
    <row r="895" spans="1:7" x14ac:dyDescent="0.2">
      <c r="A895" s="61">
        <v>31291</v>
      </c>
      <c r="B895">
        <v>1985</v>
      </c>
      <c r="C895" s="62" t="s">
        <v>87</v>
      </c>
      <c r="D895" s="62" t="s">
        <v>88</v>
      </c>
      <c r="E895" s="62" t="s">
        <v>89</v>
      </c>
      <c r="F895">
        <v>121.8</v>
      </c>
      <c r="G895">
        <v>2.2000000000000002</v>
      </c>
    </row>
    <row r="896" spans="1:7" x14ac:dyDescent="0.2">
      <c r="A896" s="61">
        <v>31291</v>
      </c>
      <c r="B896">
        <v>1985</v>
      </c>
      <c r="C896" s="62" t="s">
        <v>90</v>
      </c>
      <c r="D896" s="62" t="s">
        <v>91</v>
      </c>
      <c r="E896" s="62" t="s">
        <v>92</v>
      </c>
      <c r="F896">
        <v>101.7</v>
      </c>
      <c r="G896">
        <v>6.5</v>
      </c>
    </row>
    <row r="897" spans="1:7" x14ac:dyDescent="0.2">
      <c r="A897" s="61">
        <v>31291</v>
      </c>
      <c r="B897">
        <v>1985</v>
      </c>
      <c r="C897" s="62" t="s">
        <v>93</v>
      </c>
      <c r="D897" s="62" t="s">
        <v>94</v>
      </c>
      <c r="E897" s="62" t="s">
        <v>95</v>
      </c>
      <c r="F897">
        <v>110.6</v>
      </c>
      <c r="G897">
        <v>5.2</v>
      </c>
    </row>
    <row r="898" spans="1:7" x14ac:dyDescent="0.2">
      <c r="A898" s="61">
        <v>31291</v>
      </c>
      <c r="B898">
        <v>1985</v>
      </c>
      <c r="C898" s="62" t="s">
        <v>96</v>
      </c>
      <c r="D898" s="62" t="s">
        <v>97</v>
      </c>
      <c r="E898" s="62" t="s">
        <v>98</v>
      </c>
      <c r="F898">
        <v>209.8</v>
      </c>
      <c r="G898">
        <v>0</v>
      </c>
    </row>
    <row r="899" spans="1:7" x14ac:dyDescent="0.2">
      <c r="A899" s="61">
        <v>31321</v>
      </c>
      <c r="B899">
        <v>1985</v>
      </c>
      <c r="C899" s="62" t="s">
        <v>69</v>
      </c>
      <c r="D899" s="62" t="s">
        <v>70</v>
      </c>
      <c r="E899" s="62" t="s">
        <v>71</v>
      </c>
      <c r="F899">
        <v>260.10000000000002</v>
      </c>
      <c r="G899">
        <v>0</v>
      </c>
    </row>
    <row r="900" spans="1:7" x14ac:dyDescent="0.2">
      <c r="A900" s="61">
        <v>31321</v>
      </c>
      <c r="B900">
        <v>1985</v>
      </c>
      <c r="C900" s="62" t="s">
        <v>72</v>
      </c>
      <c r="D900" s="62" t="s">
        <v>73</v>
      </c>
      <c r="E900" s="62" t="s">
        <v>2</v>
      </c>
      <c r="F900">
        <v>450.4</v>
      </c>
      <c r="G900">
        <v>0</v>
      </c>
    </row>
    <row r="901" spans="1:7" x14ac:dyDescent="0.2">
      <c r="A901" s="61">
        <v>31321</v>
      </c>
      <c r="B901">
        <v>1985</v>
      </c>
      <c r="C901" s="62" t="s">
        <v>74</v>
      </c>
      <c r="D901" s="62" t="s">
        <v>75</v>
      </c>
      <c r="E901" s="62" t="s">
        <v>2</v>
      </c>
      <c r="F901">
        <v>412.9</v>
      </c>
      <c r="G901">
        <v>0</v>
      </c>
    </row>
    <row r="902" spans="1:7" x14ac:dyDescent="0.2">
      <c r="A902" s="61">
        <v>31321</v>
      </c>
      <c r="B902">
        <v>1985</v>
      </c>
      <c r="C902" s="62" t="s">
        <v>76</v>
      </c>
      <c r="D902" s="62" t="s">
        <v>77</v>
      </c>
      <c r="E902" s="62" t="s">
        <v>61</v>
      </c>
      <c r="F902">
        <v>419.2</v>
      </c>
      <c r="G902">
        <v>0</v>
      </c>
    </row>
    <row r="903" spans="1:7" x14ac:dyDescent="0.2">
      <c r="A903" s="61">
        <v>31321</v>
      </c>
      <c r="B903">
        <v>1985</v>
      </c>
      <c r="C903" s="62" t="s">
        <v>78</v>
      </c>
      <c r="D903" s="62" t="s">
        <v>79</v>
      </c>
      <c r="E903" s="62" t="s">
        <v>61</v>
      </c>
      <c r="F903">
        <v>417.7</v>
      </c>
      <c r="G903">
        <v>0</v>
      </c>
    </row>
    <row r="904" spans="1:7" x14ac:dyDescent="0.2">
      <c r="A904" s="61">
        <v>31321</v>
      </c>
      <c r="B904">
        <v>1985</v>
      </c>
      <c r="C904" s="62" t="s">
        <v>26</v>
      </c>
      <c r="D904" s="62" t="s">
        <v>80</v>
      </c>
      <c r="E904" s="62" t="s">
        <v>62</v>
      </c>
      <c r="F904">
        <v>401.6</v>
      </c>
      <c r="G904">
        <v>0</v>
      </c>
    </row>
    <row r="905" spans="1:7" x14ac:dyDescent="0.2">
      <c r="A905" s="61">
        <v>31321</v>
      </c>
      <c r="B905">
        <v>1985</v>
      </c>
      <c r="C905" s="62" t="s">
        <v>81</v>
      </c>
      <c r="D905" s="62" t="s">
        <v>82</v>
      </c>
      <c r="E905" s="62" t="s">
        <v>63</v>
      </c>
      <c r="F905">
        <v>288.7</v>
      </c>
      <c r="G905">
        <v>0</v>
      </c>
    </row>
    <row r="906" spans="1:7" x14ac:dyDescent="0.2">
      <c r="A906" s="61">
        <v>31321</v>
      </c>
      <c r="B906">
        <v>1985</v>
      </c>
      <c r="C906" s="62" t="s">
        <v>83</v>
      </c>
      <c r="D906" s="62" t="s">
        <v>84</v>
      </c>
      <c r="E906" s="62" t="s">
        <v>63</v>
      </c>
      <c r="F906">
        <v>265.39999999999998</v>
      </c>
      <c r="G906">
        <v>0</v>
      </c>
    </row>
    <row r="907" spans="1:7" x14ac:dyDescent="0.2">
      <c r="A907" s="61">
        <v>31321</v>
      </c>
      <c r="B907">
        <v>1985</v>
      </c>
      <c r="C907" s="62" t="s">
        <v>27</v>
      </c>
      <c r="D907" s="62" t="s">
        <v>85</v>
      </c>
      <c r="E907" s="62" t="s">
        <v>86</v>
      </c>
      <c r="F907">
        <v>279.60000000000002</v>
      </c>
      <c r="G907">
        <v>0</v>
      </c>
    </row>
    <row r="908" spans="1:7" x14ac:dyDescent="0.2">
      <c r="A908" s="61">
        <v>31321</v>
      </c>
      <c r="B908">
        <v>1985</v>
      </c>
      <c r="C908" s="62" t="s">
        <v>87</v>
      </c>
      <c r="D908" s="62" t="s">
        <v>88</v>
      </c>
      <c r="E908" s="62" t="s">
        <v>89</v>
      </c>
      <c r="F908">
        <v>317</v>
      </c>
      <c r="G908">
        <v>0</v>
      </c>
    </row>
    <row r="909" spans="1:7" x14ac:dyDescent="0.2">
      <c r="A909" s="61">
        <v>31321</v>
      </c>
      <c r="B909">
        <v>1985</v>
      </c>
      <c r="C909" s="62" t="s">
        <v>90</v>
      </c>
      <c r="D909" s="62" t="s">
        <v>91</v>
      </c>
      <c r="E909" s="62" t="s">
        <v>92</v>
      </c>
      <c r="F909">
        <v>305.89999999999998</v>
      </c>
      <c r="G909">
        <v>0</v>
      </c>
    </row>
    <row r="910" spans="1:7" x14ac:dyDescent="0.2">
      <c r="A910" s="61">
        <v>31321</v>
      </c>
      <c r="B910">
        <v>1985</v>
      </c>
      <c r="C910" s="62" t="s">
        <v>93</v>
      </c>
      <c r="D910" s="62" t="s">
        <v>94</v>
      </c>
      <c r="E910" s="62" t="s">
        <v>95</v>
      </c>
      <c r="F910">
        <v>319.89999999999998</v>
      </c>
      <c r="G910">
        <v>0</v>
      </c>
    </row>
    <row r="911" spans="1:7" x14ac:dyDescent="0.2">
      <c r="A911" s="61">
        <v>31321</v>
      </c>
      <c r="B911">
        <v>1985</v>
      </c>
      <c r="C911" s="62" t="s">
        <v>96</v>
      </c>
      <c r="D911" s="62" t="s">
        <v>97</v>
      </c>
      <c r="E911" s="62" t="s">
        <v>98</v>
      </c>
      <c r="F911">
        <v>378.1</v>
      </c>
      <c r="G911">
        <v>0</v>
      </c>
    </row>
    <row r="912" spans="1:7" x14ac:dyDescent="0.2">
      <c r="A912" s="61">
        <v>31352</v>
      </c>
      <c r="B912">
        <v>1985</v>
      </c>
      <c r="C912" s="62" t="s">
        <v>69</v>
      </c>
      <c r="D912" s="62" t="s">
        <v>70</v>
      </c>
      <c r="E912" s="62" t="s">
        <v>71</v>
      </c>
      <c r="F912">
        <v>537.5</v>
      </c>
      <c r="G912">
        <v>0</v>
      </c>
    </row>
    <row r="913" spans="1:7" x14ac:dyDescent="0.2">
      <c r="A913" s="61">
        <v>31352</v>
      </c>
      <c r="B913">
        <v>1985</v>
      </c>
      <c r="C913" s="62" t="s">
        <v>72</v>
      </c>
      <c r="D913" s="62" t="s">
        <v>73</v>
      </c>
      <c r="E913" s="62" t="s">
        <v>2</v>
      </c>
      <c r="F913">
        <v>960.7</v>
      </c>
      <c r="G913">
        <v>0</v>
      </c>
    </row>
    <row r="914" spans="1:7" x14ac:dyDescent="0.2">
      <c r="A914" s="61">
        <v>31352</v>
      </c>
      <c r="B914">
        <v>1985</v>
      </c>
      <c r="C914" s="62" t="s">
        <v>74</v>
      </c>
      <c r="D914" s="62" t="s">
        <v>75</v>
      </c>
      <c r="E914" s="62" t="s">
        <v>2</v>
      </c>
      <c r="F914">
        <v>917.4</v>
      </c>
      <c r="G914">
        <v>0</v>
      </c>
    </row>
    <row r="915" spans="1:7" x14ac:dyDescent="0.2">
      <c r="A915" s="61">
        <v>31352</v>
      </c>
      <c r="B915">
        <v>1985</v>
      </c>
      <c r="C915" s="62" t="s">
        <v>76</v>
      </c>
      <c r="D915" s="62" t="s">
        <v>77</v>
      </c>
      <c r="E915" s="62" t="s">
        <v>61</v>
      </c>
      <c r="F915">
        <v>948.1</v>
      </c>
      <c r="G915">
        <v>0</v>
      </c>
    </row>
    <row r="916" spans="1:7" x14ac:dyDescent="0.2">
      <c r="A916" s="61">
        <v>31352</v>
      </c>
      <c r="B916">
        <v>1985</v>
      </c>
      <c r="C916" s="62" t="s">
        <v>78</v>
      </c>
      <c r="D916" s="62" t="s">
        <v>79</v>
      </c>
      <c r="E916" s="62" t="s">
        <v>61</v>
      </c>
      <c r="F916">
        <v>987.9</v>
      </c>
      <c r="G916">
        <v>0</v>
      </c>
    </row>
    <row r="917" spans="1:7" x14ac:dyDescent="0.2">
      <c r="A917" s="61">
        <v>31352</v>
      </c>
      <c r="B917">
        <v>1985</v>
      </c>
      <c r="C917" s="62" t="s">
        <v>26</v>
      </c>
      <c r="D917" s="62" t="s">
        <v>80</v>
      </c>
      <c r="E917" s="62" t="s">
        <v>62</v>
      </c>
      <c r="F917">
        <v>897.3</v>
      </c>
      <c r="G917">
        <v>0</v>
      </c>
    </row>
    <row r="918" spans="1:7" x14ac:dyDescent="0.2">
      <c r="A918" s="61">
        <v>31352</v>
      </c>
      <c r="B918">
        <v>1985</v>
      </c>
      <c r="C918" s="62" t="s">
        <v>81</v>
      </c>
      <c r="D918" s="62" t="s">
        <v>82</v>
      </c>
      <c r="E918" s="62" t="s">
        <v>63</v>
      </c>
      <c r="F918">
        <v>532.1</v>
      </c>
      <c r="G918">
        <v>0</v>
      </c>
    </row>
    <row r="919" spans="1:7" x14ac:dyDescent="0.2">
      <c r="A919" s="61">
        <v>31352</v>
      </c>
      <c r="B919">
        <v>1985</v>
      </c>
      <c r="C919" s="62" t="s">
        <v>83</v>
      </c>
      <c r="D919" s="62" t="s">
        <v>84</v>
      </c>
      <c r="E919" s="62" t="s">
        <v>63</v>
      </c>
      <c r="F919">
        <v>437.9</v>
      </c>
      <c r="G919">
        <v>0</v>
      </c>
    </row>
    <row r="920" spans="1:7" x14ac:dyDescent="0.2">
      <c r="A920" s="61">
        <v>31352</v>
      </c>
      <c r="B920">
        <v>1985</v>
      </c>
      <c r="C920" s="62" t="s">
        <v>27</v>
      </c>
      <c r="D920" s="62" t="s">
        <v>85</v>
      </c>
      <c r="E920" s="62" t="s">
        <v>86</v>
      </c>
      <c r="F920">
        <v>508.8</v>
      </c>
      <c r="G920">
        <v>0</v>
      </c>
    </row>
    <row r="921" spans="1:7" x14ac:dyDescent="0.2">
      <c r="A921" s="61">
        <v>31352</v>
      </c>
      <c r="B921">
        <v>1985</v>
      </c>
      <c r="C921" s="62" t="s">
        <v>87</v>
      </c>
      <c r="D921" s="62" t="s">
        <v>88</v>
      </c>
      <c r="E921" s="62" t="s">
        <v>89</v>
      </c>
      <c r="F921">
        <v>501.6</v>
      </c>
      <c r="G921">
        <v>0</v>
      </c>
    </row>
    <row r="922" spans="1:7" x14ac:dyDescent="0.2">
      <c r="A922" s="61">
        <v>31352</v>
      </c>
      <c r="B922">
        <v>1985</v>
      </c>
      <c r="C922" s="62" t="s">
        <v>90</v>
      </c>
      <c r="D922" s="62" t="s">
        <v>91</v>
      </c>
      <c r="E922" s="62" t="s">
        <v>92</v>
      </c>
      <c r="F922">
        <v>471.9</v>
      </c>
      <c r="G922">
        <v>0</v>
      </c>
    </row>
    <row r="923" spans="1:7" x14ac:dyDescent="0.2">
      <c r="A923" s="61">
        <v>31352</v>
      </c>
      <c r="B923">
        <v>1985</v>
      </c>
      <c r="C923" s="62" t="s">
        <v>93</v>
      </c>
      <c r="D923" s="62" t="s">
        <v>94</v>
      </c>
      <c r="E923" s="62" t="s">
        <v>95</v>
      </c>
      <c r="F923">
        <v>504.4</v>
      </c>
      <c r="G923">
        <v>0</v>
      </c>
    </row>
    <row r="924" spans="1:7" x14ac:dyDescent="0.2">
      <c r="A924" s="61">
        <v>31352</v>
      </c>
      <c r="B924">
        <v>1985</v>
      </c>
      <c r="C924" s="62" t="s">
        <v>96</v>
      </c>
      <c r="D924" s="62" t="s">
        <v>97</v>
      </c>
      <c r="E924" s="62" t="s">
        <v>98</v>
      </c>
      <c r="F924">
        <v>529.6</v>
      </c>
      <c r="G924">
        <v>0</v>
      </c>
    </row>
    <row r="925" spans="1:7" x14ac:dyDescent="0.2">
      <c r="A925" s="61">
        <v>31382</v>
      </c>
      <c r="B925">
        <v>1985</v>
      </c>
      <c r="C925" s="62" t="s">
        <v>69</v>
      </c>
      <c r="D925" s="62" t="s">
        <v>70</v>
      </c>
      <c r="E925" s="62" t="s">
        <v>71</v>
      </c>
      <c r="F925">
        <v>503.4</v>
      </c>
      <c r="G925">
        <v>0</v>
      </c>
    </row>
    <row r="926" spans="1:7" x14ac:dyDescent="0.2">
      <c r="A926" s="61">
        <v>31382</v>
      </c>
      <c r="B926">
        <v>1985</v>
      </c>
      <c r="C926" s="62" t="s">
        <v>72</v>
      </c>
      <c r="D926" s="62" t="s">
        <v>73</v>
      </c>
      <c r="E926" s="62" t="s">
        <v>2</v>
      </c>
      <c r="F926">
        <v>733.6</v>
      </c>
      <c r="G926">
        <v>0</v>
      </c>
    </row>
    <row r="927" spans="1:7" x14ac:dyDescent="0.2">
      <c r="A927" s="61">
        <v>31382</v>
      </c>
      <c r="B927">
        <v>1985</v>
      </c>
      <c r="C927" s="62" t="s">
        <v>74</v>
      </c>
      <c r="D927" s="62" t="s">
        <v>75</v>
      </c>
      <c r="E927" s="62" t="s">
        <v>2</v>
      </c>
      <c r="F927">
        <v>646.70000000000005</v>
      </c>
      <c r="G927">
        <v>0</v>
      </c>
    </row>
    <row r="928" spans="1:7" x14ac:dyDescent="0.2">
      <c r="A928" s="61">
        <v>31382</v>
      </c>
      <c r="B928">
        <v>1985</v>
      </c>
      <c r="C928" s="62" t="s">
        <v>76</v>
      </c>
      <c r="D928" s="62" t="s">
        <v>77</v>
      </c>
      <c r="E928" s="62" t="s">
        <v>61</v>
      </c>
      <c r="F928">
        <v>986.6</v>
      </c>
      <c r="G928">
        <v>0</v>
      </c>
    </row>
    <row r="929" spans="1:7" x14ac:dyDescent="0.2">
      <c r="A929" s="61">
        <v>31382</v>
      </c>
      <c r="B929">
        <v>1985</v>
      </c>
      <c r="C929" s="62" t="s">
        <v>78</v>
      </c>
      <c r="D929" s="62" t="s">
        <v>79</v>
      </c>
      <c r="E929" s="62" t="s">
        <v>61</v>
      </c>
      <c r="F929">
        <v>945.9</v>
      </c>
      <c r="G929">
        <v>0</v>
      </c>
    </row>
    <row r="930" spans="1:7" x14ac:dyDescent="0.2">
      <c r="A930" s="61">
        <v>31382</v>
      </c>
      <c r="B930">
        <v>1985</v>
      </c>
      <c r="C930" s="62" t="s">
        <v>26</v>
      </c>
      <c r="D930" s="62" t="s">
        <v>80</v>
      </c>
      <c r="E930" s="62" t="s">
        <v>62</v>
      </c>
      <c r="F930">
        <v>1107</v>
      </c>
      <c r="G930">
        <v>0</v>
      </c>
    </row>
    <row r="931" spans="1:7" x14ac:dyDescent="0.2">
      <c r="A931" s="61">
        <v>31382</v>
      </c>
      <c r="B931">
        <v>1985</v>
      </c>
      <c r="C931" s="62" t="s">
        <v>81</v>
      </c>
      <c r="D931" s="62" t="s">
        <v>82</v>
      </c>
      <c r="E931" s="62" t="s">
        <v>63</v>
      </c>
      <c r="F931">
        <v>833.2</v>
      </c>
      <c r="G931">
        <v>0</v>
      </c>
    </row>
    <row r="932" spans="1:7" x14ac:dyDescent="0.2">
      <c r="A932" s="61">
        <v>31382</v>
      </c>
      <c r="B932">
        <v>1985</v>
      </c>
      <c r="C932" s="62" t="s">
        <v>83</v>
      </c>
      <c r="D932" s="62" t="s">
        <v>84</v>
      </c>
      <c r="E932" s="62" t="s">
        <v>63</v>
      </c>
      <c r="F932">
        <v>701.7</v>
      </c>
      <c r="G932">
        <v>0</v>
      </c>
    </row>
    <row r="933" spans="1:7" x14ac:dyDescent="0.2">
      <c r="A933" s="61">
        <v>31382</v>
      </c>
      <c r="B933">
        <v>1985</v>
      </c>
      <c r="C933" s="62" t="s">
        <v>27</v>
      </c>
      <c r="D933" s="62" t="s">
        <v>85</v>
      </c>
      <c r="E933" s="62" t="s">
        <v>86</v>
      </c>
      <c r="F933">
        <v>809.6</v>
      </c>
      <c r="G933">
        <v>0</v>
      </c>
    </row>
    <row r="934" spans="1:7" x14ac:dyDescent="0.2">
      <c r="A934" s="61">
        <v>31382</v>
      </c>
      <c r="B934">
        <v>1985</v>
      </c>
      <c r="C934" s="62" t="s">
        <v>87</v>
      </c>
      <c r="D934" s="62" t="s">
        <v>88</v>
      </c>
      <c r="E934" s="62" t="s">
        <v>89</v>
      </c>
      <c r="F934">
        <v>820.1</v>
      </c>
      <c r="G934">
        <v>0</v>
      </c>
    </row>
    <row r="935" spans="1:7" x14ac:dyDescent="0.2">
      <c r="A935" s="61">
        <v>31382</v>
      </c>
      <c r="B935">
        <v>1985</v>
      </c>
      <c r="C935" s="62" t="s">
        <v>90</v>
      </c>
      <c r="D935" s="62" t="s">
        <v>91</v>
      </c>
      <c r="E935" s="62" t="s">
        <v>92</v>
      </c>
      <c r="F935">
        <v>716.8</v>
      </c>
      <c r="G935">
        <v>0</v>
      </c>
    </row>
    <row r="936" spans="1:7" x14ac:dyDescent="0.2">
      <c r="A936" s="61">
        <v>31382</v>
      </c>
      <c r="B936">
        <v>1985</v>
      </c>
      <c r="C936" s="62" t="s">
        <v>93</v>
      </c>
      <c r="D936" s="62" t="s">
        <v>94</v>
      </c>
      <c r="E936" s="62" t="s">
        <v>95</v>
      </c>
      <c r="F936">
        <v>770.7</v>
      </c>
      <c r="G936">
        <v>0</v>
      </c>
    </row>
    <row r="937" spans="1:7" x14ac:dyDescent="0.2">
      <c r="A937" s="61">
        <v>31382</v>
      </c>
      <c r="B937">
        <v>1985</v>
      </c>
      <c r="C937" s="62" t="s">
        <v>96</v>
      </c>
      <c r="D937" s="62" t="s">
        <v>97</v>
      </c>
      <c r="E937" s="62" t="s">
        <v>98</v>
      </c>
      <c r="F937">
        <v>655.4</v>
      </c>
      <c r="G937">
        <v>0</v>
      </c>
    </row>
    <row r="938" spans="1:7" x14ac:dyDescent="0.2">
      <c r="A938" s="61">
        <v>31413</v>
      </c>
      <c r="B938">
        <v>1986</v>
      </c>
      <c r="C938" s="62" t="s">
        <v>69</v>
      </c>
      <c r="D938" s="62" t="s">
        <v>70</v>
      </c>
      <c r="E938" s="62" t="s">
        <v>71</v>
      </c>
      <c r="F938">
        <v>368.2</v>
      </c>
      <c r="G938">
        <v>0</v>
      </c>
    </row>
    <row r="939" spans="1:7" x14ac:dyDescent="0.2">
      <c r="A939" s="61">
        <v>31413</v>
      </c>
      <c r="B939">
        <v>1986</v>
      </c>
      <c r="C939" s="62" t="s">
        <v>72</v>
      </c>
      <c r="D939" s="62" t="s">
        <v>73</v>
      </c>
      <c r="E939" s="62" t="s">
        <v>2</v>
      </c>
      <c r="F939">
        <v>749.1</v>
      </c>
      <c r="G939">
        <v>0</v>
      </c>
    </row>
    <row r="940" spans="1:7" x14ac:dyDescent="0.2">
      <c r="A940" s="61">
        <v>31413</v>
      </c>
      <c r="B940">
        <v>1986</v>
      </c>
      <c r="C940" s="62" t="s">
        <v>74</v>
      </c>
      <c r="D940" s="62" t="s">
        <v>75</v>
      </c>
      <c r="E940" s="62" t="s">
        <v>2</v>
      </c>
      <c r="F940">
        <v>580.5</v>
      </c>
      <c r="G940">
        <v>0</v>
      </c>
    </row>
    <row r="941" spans="1:7" x14ac:dyDescent="0.2">
      <c r="A941" s="61">
        <v>31413</v>
      </c>
      <c r="B941">
        <v>1986</v>
      </c>
      <c r="C941" s="62" t="s">
        <v>76</v>
      </c>
      <c r="D941" s="62" t="s">
        <v>77</v>
      </c>
      <c r="E941" s="62" t="s">
        <v>61</v>
      </c>
      <c r="F941">
        <v>808.1</v>
      </c>
      <c r="G941">
        <v>0</v>
      </c>
    </row>
    <row r="942" spans="1:7" x14ac:dyDescent="0.2">
      <c r="A942" s="61">
        <v>31413</v>
      </c>
      <c r="B942">
        <v>1986</v>
      </c>
      <c r="C942" s="62" t="s">
        <v>78</v>
      </c>
      <c r="D942" s="62" t="s">
        <v>79</v>
      </c>
      <c r="E942" s="62" t="s">
        <v>61</v>
      </c>
      <c r="F942">
        <v>823.2</v>
      </c>
      <c r="G942">
        <v>0</v>
      </c>
    </row>
    <row r="943" spans="1:7" x14ac:dyDescent="0.2">
      <c r="A943" s="61">
        <v>31413</v>
      </c>
      <c r="B943">
        <v>1986</v>
      </c>
      <c r="C943" s="62" t="s">
        <v>26</v>
      </c>
      <c r="D943" s="62" t="s">
        <v>80</v>
      </c>
      <c r="E943" s="62" t="s">
        <v>62</v>
      </c>
      <c r="F943">
        <v>964</v>
      </c>
      <c r="G943">
        <v>0</v>
      </c>
    </row>
    <row r="944" spans="1:7" x14ac:dyDescent="0.2">
      <c r="A944" s="61">
        <v>31413</v>
      </c>
      <c r="B944">
        <v>1986</v>
      </c>
      <c r="C944" s="62" t="s">
        <v>81</v>
      </c>
      <c r="D944" s="62" t="s">
        <v>82</v>
      </c>
      <c r="E944" s="62" t="s">
        <v>63</v>
      </c>
      <c r="F944">
        <v>863</v>
      </c>
      <c r="G944">
        <v>0</v>
      </c>
    </row>
    <row r="945" spans="1:7" x14ac:dyDescent="0.2">
      <c r="A945" s="61">
        <v>31413</v>
      </c>
      <c r="B945">
        <v>1986</v>
      </c>
      <c r="C945" s="62" t="s">
        <v>83</v>
      </c>
      <c r="D945" s="62" t="s">
        <v>84</v>
      </c>
      <c r="E945" s="62" t="s">
        <v>63</v>
      </c>
      <c r="F945">
        <v>730.7</v>
      </c>
      <c r="G945">
        <v>0</v>
      </c>
    </row>
    <row r="946" spans="1:7" x14ac:dyDescent="0.2">
      <c r="A946" s="61">
        <v>31413</v>
      </c>
      <c r="B946">
        <v>1986</v>
      </c>
      <c r="C946" s="62" t="s">
        <v>27</v>
      </c>
      <c r="D946" s="62" t="s">
        <v>85</v>
      </c>
      <c r="E946" s="62" t="s">
        <v>86</v>
      </c>
      <c r="F946">
        <v>849.3</v>
      </c>
      <c r="G946">
        <v>0</v>
      </c>
    </row>
    <row r="947" spans="1:7" x14ac:dyDescent="0.2">
      <c r="A947" s="61">
        <v>31413</v>
      </c>
      <c r="B947">
        <v>1986</v>
      </c>
      <c r="C947" s="62" t="s">
        <v>87</v>
      </c>
      <c r="D947" s="62" t="s">
        <v>88</v>
      </c>
      <c r="E947" s="62" t="s">
        <v>89</v>
      </c>
      <c r="F947">
        <v>759.7</v>
      </c>
      <c r="G947">
        <v>0</v>
      </c>
    </row>
    <row r="948" spans="1:7" x14ac:dyDescent="0.2">
      <c r="A948" s="61">
        <v>31413</v>
      </c>
      <c r="B948">
        <v>1986</v>
      </c>
      <c r="C948" s="62" t="s">
        <v>90</v>
      </c>
      <c r="D948" s="62" t="s">
        <v>91</v>
      </c>
      <c r="E948" s="62" t="s">
        <v>92</v>
      </c>
      <c r="F948">
        <v>676.8</v>
      </c>
      <c r="G948">
        <v>0</v>
      </c>
    </row>
    <row r="949" spans="1:7" x14ac:dyDescent="0.2">
      <c r="A949" s="61">
        <v>31413</v>
      </c>
      <c r="B949">
        <v>1986</v>
      </c>
      <c r="C949" s="62" t="s">
        <v>93</v>
      </c>
      <c r="D949" s="62" t="s">
        <v>94</v>
      </c>
      <c r="E949" s="62" t="s">
        <v>95</v>
      </c>
      <c r="F949">
        <v>755.9</v>
      </c>
      <c r="G949">
        <v>0</v>
      </c>
    </row>
    <row r="950" spans="1:7" x14ac:dyDescent="0.2">
      <c r="A950" s="61">
        <v>31413</v>
      </c>
      <c r="B950">
        <v>1986</v>
      </c>
      <c r="C950" s="62" t="s">
        <v>96</v>
      </c>
      <c r="D950" s="62" t="s">
        <v>97</v>
      </c>
      <c r="E950" s="62" t="s">
        <v>98</v>
      </c>
      <c r="F950">
        <v>637.4</v>
      </c>
      <c r="G950">
        <v>0</v>
      </c>
    </row>
    <row r="951" spans="1:7" x14ac:dyDescent="0.2">
      <c r="A951" s="61">
        <v>31444</v>
      </c>
      <c r="B951">
        <v>1986</v>
      </c>
      <c r="C951" s="62" t="s">
        <v>69</v>
      </c>
      <c r="D951" s="62" t="s">
        <v>70</v>
      </c>
      <c r="E951" s="62" t="s">
        <v>71</v>
      </c>
      <c r="F951">
        <v>401.4</v>
      </c>
      <c r="G951">
        <v>0</v>
      </c>
    </row>
    <row r="952" spans="1:7" x14ac:dyDescent="0.2">
      <c r="A952" s="61">
        <v>31444</v>
      </c>
      <c r="B952">
        <v>1986</v>
      </c>
      <c r="C952" s="62" t="s">
        <v>72</v>
      </c>
      <c r="D952" s="62" t="s">
        <v>73</v>
      </c>
      <c r="E952" s="62" t="s">
        <v>2</v>
      </c>
      <c r="F952">
        <v>873.7</v>
      </c>
      <c r="G952">
        <v>0</v>
      </c>
    </row>
    <row r="953" spans="1:7" x14ac:dyDescent="0.2">
      <c r="A953" s="61">
        <v>31444</v>
      </c>
      <c r="B953">
        <v>1986</v>
      </c>
      <c r="C953" s="62" t="s">
        <v>74</v>
      </c>
      <c r="D953" s="62" t="s">
        <v>75</v>
      </c>
      <c r="E953" s="62" t="s">
        <v>2</v>
      </c>
      <c r="F953">
        <v>746.4</v>
      </c>
      <c r="G953">
        <v>0</v>
      </c>
    </row>
    <row r="954" spans="1:7" x14ac:dyDescent="0.2">
      <c r="A954" s="61">
        <v>31444</v>
      </c>
      <c r="B954">
        <v>1986</v>
      </c>
      <c r="C954" s="62" t="s">
        <v>76</v>
      </c>
      <c r="D954" s="62" t="s">
        <v>77</v>
      </c>
      <c r="E954" s="62" t="s">
        <v>61</v>
      </c>
      <c r="F954">
        <v>893.6</v>
      </c>
      <c r="G954">
        <v>0</v>
      </c>
    </row>
    <row r="955" spans="1:7" x14ac:dyDescent="0.2">
      <c r="A955" s="61">
        <v>31444</v>
      </c>
      <c r="B955">
        <v>1986</v>
      </c>
      <c r="C955" s="62" t="s">
        <v>78</v>
      </c>
      <c r="D955" s="62" t="s">
        <v>79</v>
      </c>
      <c r="E955" s="62" t="s">
        <v>61</v>
      </c>
      <c r="F955">
        <v>937.7</v>
      </c>
      <c r="G955">
        <v>0</v>
      </c>
    </row>
    <row r="956" spans="1:7" x14ac:dyDescent="0.2">
      <c r="A956" s="61">
        <v>31444</v>
      </c>
      <c r="B956">
        <v>1986</v>
      </c>
      <c r="C956" s="62" t="s">
        <v>26</v>
      </c>
      <c r="D956" s="62" t="s">
        <v>80</v>
      </c>
      <c r="E956" s="62" t="s">
        <v>62</v>
      </c>
      <c r="F956">
        <v>923</v>
      </c>
      <c r="G956">
        <v>0</v>
      </c>
    </row>
    <row r="957" spans="1:7" x14ac:dyDescent="0.2">
      <c r="A957" s="61">
        <v>31444</v>
      </c>
      <c r="B957">
        <v>1986</v>
      </c>
      <c r="C957" s="62" t="s">
        <v>81</v>
      </c>
      <c r="D957" s="62" t="s">
        <v>82</v>
      </c>
      <c r="E957" s="62" t="s">
        <v>63</v>
      </c>
      <c r="F957">
        <v>775.4</v>
      </c>
      <c r="G957">
        <v>0</v>
      </c>
    </row>
    <row r="958" spans="1:7" x14ac:dyDescent="0.2">
      <c r="A958" s="61">
        <v>31444</v>
      </c>
      <c r="B958">
        <v>1986</v>
      </c>
      <c r="C958" s="62" t="s">
        <v>83</v>
      </c>
      <c r="D958" s="62" t="s">
        <v>84</v>
      </c>
      <c r="E958" s="62" t="s">
        <v>63</v>
      </c>
      <c r="F958">
        <v>675.2</v>
      </c>
      <c r="G958">
        <v>0</v>
      </c>
    </row>
    <row r="959" spans="1:7" x14ac:dyDescent="0.2">
      <c r="A959" s="61">
        <v>31444</v>
      </c>
      <c r="B959">
        <v>1986</v>
      </c>
      <c r="C959" s="62" t="s">
        <v>27</v>
      </c>
      <c r="D959" s="62" t="s">
        <v>85</v>
      </c>
      <c r="E959" s="62" t="s">
        <v>86</v>
      </c>
      <c r="F959">
        <v>787.9</v>
      </c>
      <c r="G959">
        <v>0</v>
      </c>
    </row>
    <row r="960" spans="1:7" x14ac:dyDescent="0.2">
      <c r="A960" s="61">
        <v>31444</v>
      </c>
      <c r="B960">
        <v>1986</v>
      </c>
      <c r="C960" s="62" t="s">
        <v>87</v>
      </c>
      <c r="D960" s="62" t="s">
        <v>88</v>
      </c>
      <c r="E960" s="62" t="s">
        <v>89</v>
      </c>
      <c r="F960">
        <v>733.2</v>
      </c>
      <c r="G960">
        <v>0</v>
      </c>
    </row>
    <row r="961" spans="1:7" x14ac:dyDescent="0.2">
      <c r="A961" s="61">
        <v>31444</v>
      </c>
      <c r="B961">
        <v>1986</v>
      </c>
      <c r="C961" s="62" t="s">
        <v>90</v>
      </c>
      <c r="D961" s="62" t="s">
        <v>91</v>
      </c>
      <c r="E961" s="62" t="s">
        <v>92</v>
      </c>
      <c r="F961">
        <v>688.2</v>
      </c>
      <c r="G961">
        <v>0</v>
      </c>
    </row>
    <row r="962" spans="1:7" x14ac:dyDescent="0.2">
      <c r="A962" s="61">
        <v>31444</v>
      </c>
      <c r="B962">
        <v>1986</v>
      </c>
      <c r="C962" s="62" t="s">
        <v>93</v>
      </c>
      <c r="D962" s="62" t="s">
        <v>94</v>
      </c>
      <c r="E962" s="62" t="s">
        <v>95</v>
      </c>
      <c r="F962">
        <v>743.3</v>
      </c>
      <c r="G962">
        <v>0</v>
      </c>
    </row>
    <row r="963" spans="1:7" x14ac:dyDescent="0.2">
      <c r="A963" s="61">
        <v>31444</v>
      </c>
      <c r="B963">
        <v>1986</v>
      </c>
      <c r="C963" s="62" t="s">
        <v>96</v>
      </c>
      <c r="D963" s="62" t="s">
        <v>97</v>
      </c>
      <c r="E963" s="62" t="s">
        <v>98</v>
      </c>
      <c r="F963">
        <v>657.6</v>
      </c>
      <c r="G963">
        <v>0</v>
      </c>
    </row>
    <row r="964" spans="1:7" x14ac:dyDescent="0.2">
      <c r="A964" s="61">
        <v>31472</v>
      </c>
      <c r="B964">
        <v>1986</v>
      </c>
      <c r="C964" s="62" t="s">
        <v>69</v>
      </c>
      <c r="D964" s="62" t="s">
        <v>70</v>
      </c>
      <c r="E964" s="62" t="s">
        <v>71</v>
      </c>
      <c r="F964">
        <v>314.39999999999998</v>
      </c>
      <c r="G964">
        <v>0</v>
      </c>
    </row>
    <row r="965" spans="1:7" x14ac:dyDescent="0.2">
      <c r="A965" s="61">
        <v>31472</v>
      </c>
      <c r="B965">
        <v>1986</v>
      </c>
      <c r="C965" s="62" t="s">
        <v>72</v>
      </c>
      <c r="D965" s="62" t="s">
        <v>73</v>
      </c>
      <c r="E965" s="62" t="s">
        <v>2</v>
      </c>
      <c r="F965">
        <v>528.1</v>
      </c>
      <c r="G965">
        <v>0</v>
      </c>
    </row>
    <row r="966" spans="1:7" x14ac:dyDescent="0.2">
      <c r="A966" s="61">
        <v>31472</v>
      </c>
      <c r="B966">
        <v>1986</v>
      </c>
      <c r="C966" s="62" t="s">
        <v>74</v>
      </c>
      <c r="D966" s="62" t="s">
        <v>75</v>
      </c>
      <c r="E966" s="62" t="s">
        <v>2</v>
      </c>
      <c r="F966">
        <v>468.5</v>
      </c>
      <c r="G966">
        <v>0</v>
      </c>
    </row>
    <row r="967" spans="1:7" x14ac:dyDescent="0.2">
      <c r="A967" s="61">
        <v>31472</v>
      </c>
      <c r="B967">
        <v>1986</v>
      </c>
      <c r="C967" s="62" t="s">
        <v>76</v>
      </c>
      <c r="D967" s="62" t="s">
        <v>77</v>
      </c>
      <c r="E967" s="62" t="s">
        <v>61</v>
      </c>
      <c r="F967">
        <v>531.79999999999995</v>
      </c>
      <c r="G967">
        <v>0</v>
      </c>
    </row>
    <row r="968" spans="1:7" x14ac:dyDescent="0.2">
      <c r="A968" s="61">
        <v>31472</v>
      </c>
      <c r="B968">
        <v>1986</v>
      </c>
      <c r="C968" s="62" t="s">
        <v>78</v>
      </c>
      <c r="D968" s="62" t="s">
        <v>79</v>
      </c>
      <c r="E968" s="62" t="s">
        <v>61</v>
      </c>
      <c r="F968">
        <v>585.6</v>
      </c>
      <c r="G968">
        <v>0</v>
      </c>
    </row>
    <row r="969" spans="1:7" x14ac:dyDescent="0.2">
      <c r="A969" s="61">
        <v>31472</v>
      </c>
      <c r="B969">
        <v>1986</v>
      </c>
      <c r="C969" s="62" t="s">
        <v>26</v>
      </c>
      <c r="D969" s="62" t="s">
        <v>80</v>
      </c>
      <c r="E969" s="62" t="s">
        <v>62</v>
      </c>
      <c r="F969">
        <v>693.3</v>
      </c>
      <c r="G969">
        <v>0</v>
      </c>
    </row>
    <row r="970" spans="1:7" x14ac:dyDescent="0.2">
      <c r="A970" s="61">
        <v>31472</v>
      </c>
      <c r="B970">
        <v>1986</v>
      </c>
      <c r="C970" s="62" t="s">
        <v>81</v>
      </c>
      <c r="D970" s="62" t="s">
        <v>82</v>
      </c>
      <c r="E970" s="62" t="s">
        <v>63</v>
      </c>
      <c r="F970">
        <v>605.20000000000005</v>
      </c>
      <c r="G970">
        <v>0</v>
      </c>
    </row>
    <row r="971" spans="1:7" x14ac:dyDescent="0.2">
      <c r="A971" s="61">
        <v>31472</v>
      </c>
      <c r="B971">
        <v>1986</v>
      </c>
      <c r="C971" s="62" t="s">
        <v>83</v>
      </c>
      <c r="D971" s="62" t="s">
        <v>84</v>
      </c>
      <c r="E971" s="62" t="s">
        <v>63</v>
      </c>
      <c r="F971">
        <v>539.70000000000005</v>
      </c>
      <c r="G971">
        <v>0</v>
      </c>
    </row>
    <row r="972" spans="1:7" x14ac:dyDescent="0.2">
      <c r="A972" s="61">
        <v>31472</v>
      </c>
      <c r="B972">
        <v>1986</v>
      </c>
      <c r="C972" s="62" t="s">
        <v>27</v>
      </c>
      <c r="D972" s="62" t="s">
        <v>85</v>
      </c>
      <c r="E972" s="62" t="s">
        <v>86</v>
      </c>
      <c r="F972">
        <v>608.1</v>
      </c>
      <c r="G972">
        <v>0</v>
      </c>
    </row>
    <row r="973" spans="1:7" x14ac:dyDescent="0.2">
      <c r="A973" s="61">
        <v>31472</v>
      </c>
      <c r="B973">
        <v>1986</v>
      </c>
      <c r="C973" s="62" t="s">
        <v>87</v>
      </c>
      <c r="D973" s="62" t="s">
        <v>88</v>
      </c>
      <c r="E973" s="62" t="s">
        <v>89</v>
      </c>
      <c r="F973">
        <v>663.6</v>
      </c>
      <c r="G973">
        <v>0</v>
      </c>
    </row>
    <row r="974" spans="1:7" x14ac:dyDescent="0.2">
      <c r="A974" s="61">
        <v>31472</v>
      </c>
      <c r="B974">
        <v>1986</v>
      </c>
      <c r="C974" s="62" t="s">
        <v>90</v>
      </c>
      <c r="D974" s="62" t="s">
        <v>91</v>
      </c>
      <c r="E974" s="62" t="s">
        <v>92</v>
      </c>
      <c r="F974">
        <v>621</v>
      </c>
      <c r="G974">
        <v>0</v>
      </c>
    </row>
    <row r="975" spans="1:7" x14ac:dyDescent="0.2">
      <c r="A975" s="61">
        <v>31472</v>
      </c>
      <c r="B975">
        <v>1986</v>
      </c>
      <c r="C975" s="62" t="s">
        <v>93</v>
      </c>
      <c r="D975" s="62" t="s">
        <v>94</v>
      </c>
      <c r="E975" s="62" t="s">
        <v>95</v>
      </c>
      <c r="F975">
        <v>701.8</v>
      </c>
      <c r="G975">
        <v>0</v>
      </c>
    </row>
    <row r="976" spans="1:7" x14ac:dyDescent="0.2">
      <c r="A976" s="61">
        <v>31472</v>
      </c>
      <c r="B976">
        <v>1986</v>
      </c>
      <c r="C976" s="62" t="s">
        <v>96</v>
      </c>
      <c r="D976" s="62" t="s">
        <v>97</v>
      </c>
      <c r="E976" s="62" t="s">
        <v>98</v>
      </c>
      <c r="F976">
        <v>673.8</v>
      </c>
      <c r="G976">
        <v>0</v>
      </c>
    </row>
    <row r="977" spans="1:7" x14ac:dyDescent="0.2">
      <c r="A977" s="61">
        <v>31503</v>
      </c>
      <c r="B977">
        <v>1986</v>
      </c>
      <c r="C977" s="62" t="s">
        <v>69</v>
      </c>
      <c r="D977" s="62" t="s">
        <v>70</v>
      </c>
      <c r="E977" s="62" t="s">
        <v>71</v>
      </c>
      <c r="F977">
        <v>299</v>
      </c>
      <c r="G977">
        <v>0</v>
      </c>
    </row>
    <row r="978" spans="1:7" x14ac:dyDescent="0.2">
      <c r="A978" s="61">
        <v>31503</v>
      </c>
      <c r="B978">
        <v>1986</v>
      </c>
      <c r="C978" s="62" t="s">
        <v>72</v>
      </c>
      <c r="D978" s="62" t="s">
        <v>73</v>
      </c>
      <c r="E978" s="62" t="s">
        <v>2</v>
      </c>
      <c r="F978">
        <v>423.6</v>
      </c>
      <c r="G978">
        <v>0</v>
      </c>
    </row>
    <row r="979" spans="1:7" x14ac:dyDescent="0.2">
      <c r="A979" s="61">
        <v>31503</v>
      </c>
      <c r="B979">
        <v>1986</v>
      </c>
      <c r="C979" s="62" t="s">
        <v>74</v>
      </c>
      <c r="D979" s="62" t="s">
        <v>75</v>
      </c>
      <c r="E979" s="62" t="s">
        <v>2</v>
      </c>
      <c r="F979">
        <v>407</v>
      </c>
      <c r="G979">
        <v>0</v>
      </c>
    </row>
    <row r="980" spans="1:7" x14ac:dyDescent="0.2">
      <c r="A980" s="61">
        <v>31503</v>
      </c>
      <c r="B980">
        <v>1986</v>
      </c>
      <c r="C980" s="62" t="s">
        <v>76</v>
      </c>
      <c r="D980" s="62" t="s">
        <v>77</v>
      </c>
      <c r="E980" s="62" t="s">
        <v>61</v>
      </c>
      <c r="F980">
        <v>424.1</v>
      </c>
      <c r="G980">
        <v>0</v>
      </c>
    </row>
    <row r="981" spans="1:7" x14ac:dyDescent="0.2">
      <c r="A981" s="61">
        <v>31503</v>
      </c>
      <c r="B981">
        <v>1986</v>
      </c>
      <c r="C981" s="62" t="s">
        <v>78</v>
      </c>
      <c r="D981" s="62" t="s">
        <v>79</v>
      </c>
      <c r="E981" s="62" t="s">
        <v>61</v>
      </c>
      <c r="F981">
        <v>434.3</v>
      </c>
      <c r="G981">
        <v>0</v>
      </c>
    </row>
    <row r="982" spans="1:7" x14ac:dyDescent="0.2">
      <c r="A982" s="61">
        <v>31503</v>
      </c>
      <c r="B982">
        <v>1986</v>
      </c>
      <c r="C982" s="62" t="s">
        <v>26</v>
      </c>
      <c r="D982" s="62" t="s">
        <v>80</v>
      </c>
      <c r="E982" s="62" t="s">
        <v>62</v>
      </c>
      <c r="F982">
        <v>403.8</v>
      </c>
      <c r="G982">
        <v>0</v>
      </c>
    </row>
    <row r="983" spans="1:7" x14ac:dyDescent="0.2">
      <c r="A983" s="61">
        <v>31503</v>
      </c>
      <c r="B983">
        <v>1986</v>
      </c>
      <c r="C983" s="62" t="s">
        <v>81</v>
      </c>
      <c r="D983" s="62" t="s">
        <v>82</v>
      </c>
      <c r="E983" s="62" t="s">
        <v>63</v>
      </c>
      <c r="F983">
        <v>271.89999999999998</v>
      </c>
      <c r="G983">
        <v>0.1</v>
      </c>
    </row>
    <row r="984" spans="1:7" x14ac:dyDescent="0.2">
      <c r="A984" s="61">
        <v>31503</v>
      </c>
      <c r="B984">
        <v>1986</v>
      </c>
      <c r="C984" s="62" t="s">
        <v>83</v>
      </c>
      <c r="D984" s="62" t="s">
        <v>84</v>
      </c>
      <c r="E984" s="62" t="s">
        <v>63</v>
      </c>
      <c r="F984">
        <v>312.89999999999998</v>
      </c>
      <c r="G984">
        <v>0</v>
      </c>
    </row>
    <row r="985" spans="1:7" x14ac:dyDescent="0.2">
      <c r="A985" s="61">
        <v>31503</v>
      </c>
      <c r="B985">
        <v>1986</v>
      </c>
      <c r="C985" s="62" t="s">
        <v>27</v>
      </c>
      <c r="D985" s="62" t="s">
        <v>85</v>
      </c>
      <c r="E985" s="62" t="s">
        <v>86</v>
      </c>
      <c r="F985">
        <v>277.10000000000002</v>
      </c>
      <c r="G985">
        <v>0.9</v>
      </c>
    </row>
    <row r="986" spans="1:7" x14ac:dyDescent="0.2">
      <c r="A986" s="61">
        <v>31503</v>
      </c>
      <c r="B986">
        <v>1986</v>
      </c>
      <c r="C986" s="62" t="s">
        <v>87</v>
      </c>
      <c r="D986" s="62" t="s">
        <v>88</v>
      </c>
      <c r="E986" s="62" t="s">
        <v>89</v>
      </c>
      <c r="F986">
        <v>381.7</v>
      </c>
      <c r="G986">
        <v>0</v>
      </c>
    </row>
    <row r="987" spans="1:7" x14ac:dyDescent="0.2">
      <c r="A987" s="61">
        <v>31503</v>
      </c>
      <c r="B987">
        <v>1986</v>
      </c>
      <c r="C987" s="62" t="s">
        <v>90</v>
      </c>
      <c r="D987" s="62" t="s">
        <v>91</v>
      </c>
      <c r="E987" s="62" t="s">
        <v>92</v>
      </c>
      <c r="F987">
        <v>357.4</v>
      </c>
      <c r="G987">
        <v>0</v>
      </c>
    </row>
    <row r="988" spans="1:7" x14ac:dyDescent="0.2">
      <c r="A988" s="61">
        <v>31503</v>
      </c>
      <c r="B988">
        <v>1986</v>
      </c>
      <c r="C988" s="62" t="s">
        <v>93</v>
      </c>
      <c r="D988" s="62" t="s">
        <v>94</v>
      </c>
      <c r="E988" s="62" t="s">
        <v>95</v>
      </c>
      <c r="F988">
        <v>415.6</v>
      </c>
      <c r="G988">
        <v>0</v>
      </c>
    </row>
    <row r="989" spans="1:7" x14ac:dyDescent="0.2">
      <c r="A989" s="61">
        <v>31503</v>
      </c>
      <c r="B989">
        <v>1986</v>
      </c>
      <c r="C989" s="62" t="s">
        <v>96</v>
      </c>
      <c r="D989" s="62" t="s">
        <v>97</v>
      </c>
      <c r="E989" s="62" t="s">
        <v>98</v>
      </c>
      <c r="F989">
        <v>412.5</v>
      </c>
      <c r="G989">
        <v>0</v>
      </c>
    </row>
    <row r="990" spans="1:7" x14ac:dyDescent="0.2">
      <c r="A990" s="61">
        <v>31533</v>
      </c>
      <c r="B990">
        <v>1986</v>
      </c>
      <c r="C990" s="62" t="s">
        <v>69</v>
      </c>
      <c r="D990" s="62" t="s">
        <v>70</v>
      </c>
      <c r="E990" s="62" t="s">
        <v>71</v>
      </c>
      <c r="F990">
        <v>171.3</v>
      </c>
      <c r="G990">
        <v>0.3</v>
      </c>
    </row>
    <row r="991" spans="1:7" x14ac:dyDescent="0.2">
      <c r="A991" s="61">
        <v>31533</v>
      </c>
      <c r="B991">
        <v>1986</v>
      </c>
      <c r="C991" s="62" t="s">
        <v>72</v>
      </c>
      <c r="D991" s="62" t="s">
        <v>73</v>
      </c>
      <c r="E991" s="62" t="s">
        <v>2</v>
      </c>
      <c r="F991">
        <v>220.7</v>
      </c>
      <c r="G991">
        <v>26.3</v>
      </c>
    </row>
    <row r="992" spans="1:7" x14ac:dyDescent="0.2">
      <c r="A992" s="61">
        <v>31533</v>
      </c>
      <c r="B992">
        <v>1986</v>
      </c>
      <c r="C992" s="62" t="s">
        <v>74</v>
      </c>
      <c r="D992" s="62" t="s">
        <v>75</v>
      </c>
      <c r="E992" s="62" t="s">
        <v>2</v>
      </c>
      <c r="F992">
        <v>244.4</v>
      </c>
      <c r="G992">
        <v>19.7</v>
      </c>
    </row>
    <row r="993" spans="1:7" x14ac:dyDescent="0.2">
      <c r="A993" s="61">
        <v>31533</v>
      </c>
      <c r="B993">
        <v>1986</v>
      </c>
      <c r="C993" s="62" t="s">
        <v>76</v>
      </c>
      <c r="D993" s="62" t="s">
        <v>77</v>
      </c>
      <c r="E993" s="62" t="s">
        <v>61</v>
      </c>
      <c r="F993">
        <v>178.6</v>
      </c>
      <c r="G993">
        <v>21.9</v>
      </c>
    </row>
    <row r="994" spans="1:7" x14ac:dyDescent="0.2">
      <c r="A994" s="61">
        <v>31533</v>
      </c>
      <c r="B994">
        <v>1986</v>
      </c>
      <c r="C994" s="62" t="s">
        <v>78</v>
      </c>
      <c r="D994" s="62" t="s">
        <v>79</v>
      </c>
      <c r="E994" s="62" t="s">
        <v>61</v>
      </c>
      <c r="F994">
        <v>186.5</v>
      </c>
      <c r="G994">
        <v>33.299999999999997</v>
      </c>
    </row>
    <row r="995" spans="1:7" x14ac:dyDescent="0.2">
      <c r="A995" s="61">
        <v>31533</v>
      </c>
      <c r="B995">
        <v>1986</v>
      </c>
      <c r="C995" s="62" t="s">
        <v>26</v>
      </c>
      <c r="D995" s="62" t="s">
        <v>80</v>
      </c>
      <c r="E995" s="62" t="s">
        <v>62</v>
      </c>
      <c r="F995">
        <v>154.5</v>
      </c>
      <c r="G995">
        <v>29.3</v>
      </c>
    </row>
    <row r="996" spans="1:7" x14ac:dyDescent="0.2">
      <c r="A996" s="61">
        <v>31533</v>
      </c>
      <c r="B996">
        <v>1986</v>
      </c>
      <c r="C996" s="62" t="s">
        <v>81</v>
      </c>
      <c r="D996" s="62" t="s">
        <v>82</v>
      </c>
      <c r="E996" s="62" t="s">
        <v>63</v>
      </c>
      <c r="F996">
        <v>136.9</v>
      </c>
      <c r="G996">
        <v>20.399999999999999</v>
      </c>
    </row>
    <row r="997" spans="1:7" x14ac:dyDescent="0.2">
      <c r="A997" s="61">
        <v>31533</v>
      </c>
      <c r="B997">
        <v>1986</v>
      </c>
      <c r="C997" s="62" t="s">
        <v>83</v>
      </c>
      <c r="D997" s="62" t="s">
        <v>84</v>
      </c>
      <c r="E997" s="62" t="s">
        <v>63</v>
      </c>
      <c r="F997">
        <v>132.6</v>
      </c>
      <c r="G997">
        <v>18.3</v>
      </c>
    </row>
    <row r="998" spans="1:7" x14ac:dyDescent="0.2">
      <c r="A998" s="61">
        <v>31533</v>
      </c>
      <c r="B998">
        <v>1986</v>
      </c>
      <c r="C998" s="62" t="s">
        <v>27</v>
      </c>
      <c r="D998" s="62" t="s">
        <v>85</v>
      </c>
      <c r="E998" s="62" t="s">
        <v>86</v>
      </c>
      <c r="F998">
        <v>146.19999999999999</v>
      </c>
      <c r="G998">
        <v>16.5</v>
      </c>
    </row>
    <row r="999" spans="1:7" x14ac:dyDescent="0.2">
      <c r="A999" s="61">
        <v>31533</v>
      </c>
      <c r="B999">
        <v>1986</v>
      </c>
      <c r="C999" s="62" t="s">
        <v>87</v>
      </c>
      <c r="D999" s="62" t="s">
        <v>88</v>
      </c>
      <c r="E999" s="62" t="s">
        <v>89</v>
      </c>
      <c r="F999">
        <v>262.3</v>
      </c>
      <c r="G999">
        <v>0</v>
      </c>
    </row>
    <row r="1000" spans="1:7" x14ac:dyDescent="0.2">
      <c r="A1000" s="61">
        <v>31533</v>
      </c>
      <c r="B1000">
        <v>1986</v>
      </c>
      <c r="C1000" s="62" t="s">
        <v>90</v>
      </c>
      <c r="D1000" s="62" t="s">
        <v>91</v>
      </c>
      <c r="E1000" s="62" t="s">
        <v>92</v>
      </c>
      <c r="F1000">
        <v>263.60000000000002</v>
      </c>
      <c r="G1000">
        <v>0</v>
      </c>
    </row>
    <row r="1001" spans="1:7" x14ac:dyDescent="0.2">
      <c r="A1001" s="61">
        <v>31533</v>
      </c>
      <c r="B1001">
        <v>1986</v>
      </c>
      <c r="C1001" s="62" t="s">
        <v>93</v>
      </c>
      <c r="D1001" s="62" t="s">
        <v>94</v>
      </c>
      <c r="E1001" s="62" t="s">
        <v>95</v>
      </c>
      <c r="F1001">
        <v>274.8</v>
      </c>
      <c r="G1001">
        <v>0</v>
      </c>
    </row>
    <row r="1002" spans="1:7" x14ac:dyDescent="0.2">
      <c r="A1002" s="61">
        <v>31533</v>
      </c>
      <c r="B1002">
        <v>1986</v>
      </c>
      <c r="C1002" s="62" t="s">
        <v>96</v>
      </c>
      <c r="D1002" s="62" t="s">
        <v>97</v>
      </c>
      <c r="E1002" s="62" t="s">
        <v>98</v>
      </c>
      <c r="F1002">
        <v>369.2</v>
      </c>
      <c r="G1002">
        <v>0</v>
      </c>
    </row>
    <row r="1003" spans="1:7" x14ac:dyDescent="0.2">
      <c r="A1003" s="61">
        <v>31564</v>
      </c>
      <c r="B1003">
        <v>1986</v>
      </c>
      <c r="C1003" s="62" t="s">
        <v>69</v>
      </c>
      <c r="D1003" s="62" t="s">
        <v>70</v>
      </c>
      <c r="E1003" s="62" t="s">
        <v>71</v>
      </c>
      <c r="F1003">
        <v>67.8</v>
      </c>
      <c r="G1003">
        <v>0.5</v>
      </c>
    </row>
    <row r="1004" spans="1:7" x14ac:dyDescent="0.2">
      <c r="A1004" s="61">
        <v>31564</v>
      </c>
      <c r="B1004">
        <v>1986</v>
      </c>
      <c r="C1004" s="62" t="s">
        <v>72</v>
      </c>
      <c r="D1004" s="62" t="s">
        <v>73</v>
      </c>
      <c r="E1004" s="62" t="s">
        <v>2</v>
      </c>
      <c r="F1004">
        <v>100</v>
      </c>
      <c r="G1004">
        <v>8</v>
      </c>
    </row>
    <row r="1005" spans="1:7" x14ac:dyDescent="0.2">
      <c r="A1005" s="61">
        <v>31564</v>
      </c>
      <c r="B1005">
        <v>1986</v>
      </c>
      <c r="C1005" s="62" t="s">
        <v>74</v>
      </c>
      <c r="D1005" s="62" t="s">
        <v>75</v>
      </c>
      <c r="E1005" s="62" t="s">
        <v>2</v>
      </c>
      <c r="F1005">
        <v>83.4</v>
      </c>
      <c r="G1005">
        <v>7.8</v>
      </c>
    </row>
    <row r="1006" spans="1:7" x14ac:dyDescent="0.2">
      <c r="A1006" s="61">
        <v>31564</v>
      </c>
      <c r="B1006">
        <v>1986</v>
      </c>
      <c r="C1006" s="62" t="s">
        <v>76</v>
      </c>
      <c r="D1006" s="62" t="s">
        <v>77</v>
      </c>
      <c r="E1006" s="62" t="s">
        <v>61</v>
      </c>
      <c r="F1006">
        <v>59.2</v>
      </c>
      <c r="G1006">
        <v>31.3</v>
      </c>
    </row>
    <row r="1007" spans="1:7" x14ac:dyDescent="0.2">
      <c r="A1007" s="61">
        <v>31564</v>
      </c>
      <c r="B1007">
        <v>1986</v>
      </c>
      <c r="C1007" s="62" t="s">
        <v>78</v>
      </c>
      <c r="D1007" s="62" t="s">
        <v>79</v>
      </c>
      <c r="E1007" s="62" t="s">
        <v>61</v>
      </c>
      <c r="F1007">
        <v>75.3</v>
      </c>
      <c r="G1007">
        <v>16.399999999999999</v>
      </c>
    </row>
    <row r="1008" spans="1:7" x14ac:dyDescent="0.2">
      <c r="A1008" s="61">
        <v>31564</v>
      </c>
      <c r="B1008">
        <v>1986</v>
      </c>
      <c r="C1008" s="62" t="s">
        <v>26</v>
      </c>
      <c r="D1008" s="62" t="s">
        <v>80</v>
      </c>
      <c r="E1008" s="62" t="s">
        <v>62</v>
      </c>
      <c r="F1008">
        <v>64</v>
      </c>
      <c r="G1008">
        <v>29.4</v>
      </c>
    </row>
    <row r="1009" spans="1:7" x14ac:dyDescent="0.2">
      <c r="A1009" s="61">
        <v>31564</v>
      </c>
      <c r="B1009">
        <v>1986</v>
      </c>
      <c r="C1009" s="62" t="s">
        <v>81</v>
      </c>
      <c r="D1009" s="62" t="s">
        <v>82</v>
      </c>
      <c r="E1009" s="62" t="s">
        <v>63</v>
      </c>
      <c r="F1009">
        <v>65.5</v>
      </c>
      <c r="G1009">
        <v>15.8</v>
      </c>
    </row>
    <row r="1010" spans="1:7" x14ac:dyDescent="0.2">
      <c r="A1010" s="61">
        <v>31564</v>
      </c>
      <c r="B1010">
        <v>1986</v>
      </c>
      <c r="C1010" s="62" t="s">
        <v>83</v>
      </c>
      <c r="D1010" s="62" t="s">
        <v>84</v>
      </c>
      <c r="E1010" s="62" t="s">
        <v>63</v>
      </c>
      <c r="F1010">
        <v>66.599999999999994</v>
      </c>
      <c r="G1010">
        <v>17.899999999999999</v>
      </c>
    </row>
    <row r="1011" spans="1:7" x14ac:dyDescent="0.2">
      <c r="A1011" s="61">
        <v>31564</v>
      </c>
      <c r="B1011">
        <v>1986</v>
      </c>
      <c r="C1011" s="62" t="s">
        <v>27</v>
      </c>
      <c r="D1011" s="62" t="s">
        <v>85</v>
      </c>
      <c r="E1011" s="62" t="s">
        <v>86</v>
      </c>
      <c r="F1011">
        <v>76.8</v>
      </c>
      <c r="G1011">
        <v>15.4</v>
      </c>
    </row>
    <row r="1012" spans="1:7" x14ac:dyDescent="0.2">
      <c r="A1012" s="61">
        <v>31564</v>
      </c>
      <c r="B1012">
        <v>1986</v>
      </c>
      <c r="C1012" s="62" t="s">
        <v>87</v>
      </c>
      <c r="D1012" s="62" t="s">
        <v>88</v>
      </c>
      <c r="E1012" s="62" t="s">
        <v>89</v>
      </c>
      <c r="F1012">
        <v>139.4</v>
      </c>
      <c r="G1012">
        <v>0</v>
      </c>
    </row>
    <row r="1013" spans="1:7" x14ac:dyDescent="0.2">
      <c r="A1013" s="61">
        <v>31564</v>
      </c>
      <c r="B1013">
        <v>1986</v>
      </c>
      <c r="C1013" s="62" t="s">
        <v>90</v>
      </c>
      <c r="D1013" s="62" t="s">
        <v>91</v>
      </c>
      <c r="E1013" s="62" t="s">
        <v>92</v>
      </c>
      <c r="F1013">
        <v>144</v>
      </c>
      <c r="G1013">
        <v>1.2</v>
      </c>
    </row>
    <row r="1014" spans="1:7" x14ac:dyDescent="0.2">
      <c r="A1014" s="61">
        <v>31564</v>
      </c>
      <c r="B1014">
        <v>1986</v>
      </c>
      <c r="C1014" s="62" t="s">
        <v>93</v>
      </c>
      <c r="D1014" s="62" t="s">
        <v>94</v>
      </c>
      <c r="E1014" s="62" t="s">
        <v>95</v>
      </c>
      <c r="F1014">
        <v>141.4</v>
      </c>
      <c r="G1014">
        <v>3</v>
      </c>
    </row>
    <row r="1015" spans="1:7" x14ac:dyDescent="0.2">
      <c r="A1015" s="61">
        <v>31564</v>
      </c>
      <c r="B1015">
        <v>1986</v>
      </c>
      <c r="C1015" s="62" t="s">
        <v>96</v>
      </c>
      <c r="D1015" s="62" t="s">
        <v>97</v>
      </c>
      <c r="E1015" s="62" t="s">
        <v>98</v>
      </c>
      <c r="F1015">
        <v>184.8</v>
      </c>
      <c r="G1015">
        <v>1.7</v>
      </c>
    </row>
    <row r="1016" spans="1:7" x14ac:dyDescent="0.2">
      <c r="A1016" s="61">
        <v>31594</v>
      </c>
      <c r="B1016">
        <v>1986</v>
      </c>
      <c r="C1016" s="62" t="s">
        <v>69</v>
      </c>
      <c r="D1016" s="62" t="s">
        <v>70</v>
      </c>
      <c r="E1016" s="62" t="s">
        <v>71</v>
      </c>
      <c r="F1016">
        <v>58.5</v>
      </c>
      <c r="G1016">
        <v>0.8</v>
      </c>
    </row>
    <row r="1017" spans="1:7" x14ac:dyDescent="0.2">
      <c r="A1017" s="61">
        <v>31594</v>
      </c>
      <c r="B1017">
        <v>1986</v>
      </c>
      <c r="C1017" s="62" t="s">
        <v>72</v>
      </c>
      <c r="D1017" s="62" t="s">
        <v>73</v>
      </c>
      <c r="E1017" s="62" t="s">
        <v>2</v>
      </c>
      <c r="F1017">
        <v>90</v>
      </c>
      <c r="G1017">
        <v>3.2</v>
      </c>
    </row>
    <row r="1018" spans="1:7" x14ac:dyDescent="0.2">
      <c r="A1018" s="61">
        <v>31594</v>
      </c>
      <c r="B1018">
        <v>1986</v>
      </c>
      <c r="C1018" s="62" t="s">
        <v>74</v>
      </c>
      <c r="D1018" s="62" t="s">
        <v>75</v>
      </c>
      <c r="E1018" s="62" t="s">
        <v>2</v>
      </c>
      <c r="F1018">
        <v>107.1</v>
      </c>
      <c r="G1018">
        <v>1.5</v>
      </c>
    </row>
    <row r="1019" spans="1:7" x14ac:dyDescent="0.2">
      <c r="A1019" s="61">
        <v>31594</v>
      </c>
      <c r="B1019">
        <v>1986</v>
      </c>
      <c r="C1019" s="62" t="s">
        <v>76</v>
      </c>
      <c r="D1019" s="62" t="s">
        <v>77</v>
      </c>
      <c r="E1019" s="62" t="s">
        <v>61</v>
      </c>
      <c r="F1019">
        <v>25</v>
      </c>
      <c r="G1019">
        <v>24.3</v>
      </c>
    </row>
    <row r="1020" spans="1:7" x14ac:dyDescent="0.2">
      <c r="A1020" s="61">
        <v>31594</v>
      </c>
      <c r="B1020">
        <v>1986</v>
      </c>
      <c r="C1020" s="62" t="s">
        <v>78</v>
      </c>
      <c r="D1020" s="62" t="s">
        <v>79</v>
      </c>
      <c r="E1020" s="62" t="s">
        <v>61</v>
      </c>
      <c r="F1020">
        <v>33.9</v>
      </c>
      <c r="G1020">
        <v>16.7</v>
      </c>
    </row>
    <row r="1021" spans="1:7" x14ac:dyDescent="0.2">
      <c r="A1021" s="61">
        <v>31594</v>
      </c>
      <c r="B1021">
        <v>1986</v>
      </c>
      <c r="C1021" s="62" t="s">
        <v>26</v>
      </c>
      <c r="D1021" s="62" t="s">
        <v>80</v>
      </c>
      <c r="E1021" s="62" t="s">
        <v>62</v>
      </c>
      <c r="F1021">
        <v>9.6999999999999993</v>
      </c>
      <c r="G1021">
        <v>56.9</v>
      </c>
    </row>
    <row r="1022" spans="1:7" x14ac:dyDescent="0.2">
      <c r="A1022" s="61">
        <v>31594</v>
      </c>
      <c r="B1022">
        <v>1986</v>
      </c>
      <c r="C1022" s="62" t="s">
        <v>81</v>
      </c>
      <c r="D1022" s="62" t="s">
        <v>82</v>
      </c>
      <c r="E1022" s="62" t="s">
        <v>63</v>
      </c>
      <c r="F1022">
        <v>20.2</v>
      </c>
      <c r="G1022">
        <v>83</v>
      </c>
    </row>
    <row r="1023" spans="1:7" x14ac:dyDescent="0.2">
      <c r="A1023" s="61">
        <v>31594</v>
      </c>
      <c r="B1023">
        <v>1986</v>
      </c>
      <c r="C1023" s="62" t="s">
        <v>83</v>
      </c>
      <c r="D1023" s="62" t="s">
        <v>84</v>
      </c>
      <c r="E1023" s="62" t="s">
        <v>63</v>
      </c>
      <c r="F1023">
        <v>10.199999999999999</v>
      </c>
      <c r="G1023">
        <v>104.5</v>
      </c>
    </row>
    <row r="1024" spans="1:7" x14ac:dyDescent="0.2">
      <c r="A1024" s="61">
        <v>31594</v>
      </c>
      <c r="B1024">
        <v>1986</v>
      </c>
      <c r="C1024" s="62" t="s">
        <v>27</v>
      </c>
      <c r="D1024" s="62" t="s">
        <v>85</v>
      </c>
      <c r="E1024" s="62" t="s">
        <v>86</v>
      </c>
      <c r="F1024">
        <v>23.2</v>
      </c>
      <c r="G1024">
        <v>73.099999999999994</v>
      </c>
    </row>
    <row r="1025" spans="1:7" x14ac:dyDescent="0.2">
      <c r="A1025" s="61">
        <v>31594</v>
      </c>
      <c r="B1025">
        <v>1986</v>
      </c>
      <c r="C1025" s="62" t="s">
        <v>87</v>
      </c>
      <c r="D1025" s="62" t="s">
        <v>88</v>
      </c>
      <c r="E1025" s="62" t="s">
        <v>89</v>
      </c>
      <c r="F1025">
        <v>60</v>
      </c>
      <c r="G1025">
        <v>4.4000000000000004</v>
      </c>
    </row>
    <row r="1026" spans="1:7" x14ac:dyDescent="0.2">
      <c r="A1026" s="61">
        <v>31594</v>
      </c>
      <c r="B1026">
        <v>1986</v>
      </c>
      <c r="C1026" s="62" t="s">
        <v>90</v>
      </c>
      <c r="D1026" s="62" t="s">
        <v>91</v>
      </c>
      <c r="E1026" s="62" t="s">
        <v>92</v>
      </c>
      <c r="F1026">
        <v>58.7</v>
      </c>
      <c r="G1026">
        <v>18.8</v>
      </c>
    </row>
    <row r="1027" spans="1:7" x14ac:dyDescent="0.2">
      <c r="A1027" s="61">
        <v>31594</v>
      </c>
      <c r="B1027">
        <v>1986</v>
      </c>
      <c r="C1027" s="62" t="s">
        <v>93</v>
      </c>
      <c r="D1027" s="62" t="s">
        <v>94</v>
      </c>
      <c r="E1027" s="62" t="s">
        <v>95</v>
      </c>
      <c r="F1027">
        <v>68.5</v>
      </c>
      <c r="G1027">
        <v>17.899999999999999</v>
      </c>
    </row>
    <row r="1028" spans="1:7" x14ac:dyDescent="0.2">
      <c r="A1028" s="61">
        <v>31594</v>
      </c>
      <c r="B1028">
        <v>1986</v>
      </c>
      <c r="C1028" s="62" t="s">
        <v>96</v>
      </c>
      <c r="D1028" s="62" t="s">
        <v>97</v>
      </c>
      <c r="E1028" s="62" t="s">
        <v>98</v>
      </c>
      <c r="F1028">
        <v>157.1</v>
      </c>
      <c r="G1028">
        <v>2.4</v>
      </c>
    </row>
    <row r="1029" spans="1:7" x14ac:dyDescent="0.2">
      <c r="A1029" s="61">
        <v>31625</v>
      </c>
      <c r="B1029">
        <v>1986</v>
      </c>
      <c r="C1029" s="62" t="s">
        <v>69</v>
      </c>
      <c r="D1029" s="62" t="s">
        <v>70</v>
      </c>
      <c r="E1029" s="62" t="s">
        <v>71</v>
      </c>
      <c r="F1029">
        <v>9.6</v>
      </c>
      <c r="G1029">
        <v>32.4</v>
      </c>
    </row>
    <row r="1030" spans="1:7" x14ac:dyDescent="0.2">
      <c r="A1030" s="61">
        <v>31625</v>
      </c>
      <c r="B1030">
        <v>1986</v>
      </c>
      <c r="C1030" s="62" t="s">
        <v>72</v>
      </c>
      <c r="D1030" s="62" t="s">
        <v>73</v>
      </c>
      <c r="E1030" s="62" t="s">
        <v>2</v>
      </c>
      <c r="F1030">
        <v>75.7</v>
      </c>
      <c r="G1030">
        <v>10.5</v>
      </c>
    </row>
    <row r="1031" spans="1:7" x14ac:dyDescent="0.2">
      <c r="A1031" s="61">
        <v>31625</v>
      </c>
      <c r="B1031">
        <v>1986</v>
      </c>
      <c r="C1031" s="62" t="s">
        <v>74</v>
      </c>
      <c r="D1031" s="62" t="s">
        <v>75</v>
      </c>
      <c r="E1031" s="62" t="s">
        <v>2</v>
      </c>
      <c r="F1031">
        <v>61.3</v>
      </c>
      <c r="G1031">
        <v>8.8000000000000007</v>
      </c>
    </row>
    <row r="1032" spans="1:7" x14ac:dyDescent="0.2">
      <c r="A1032" s="61">
        <v>31625</v>
      </c>
      <c r="B1032">
        <v>1986</v>
      </c>
      <c r="C1032" s="62" t="s">
        <v>76</v>
      </c>
      <c r="D1032" s="62" t="s">
        <v>77</v>
      </c>
      <c r="E1032" s="62" t="s">
        <v>61</v>
      </c>
      <c r="F1032">
        <v>49.7</v>
      </c>
      <c r="G1032">
        <v>35.200000000000003</v>
      </c>
    </row>
    <row r="1033" spans="1:7" x14ac:dyDescent="0.2">
      <c r="A1033" s="61">
        <v>31625</v>
      </c>
      <c r="B1033">
        <v>1986</v>
      </c>
      <c r="C1033" s="62" t="s">
        <v>78</v>
      </c>
      <c r="D1033" s="62" t="s">
        <v>79</v>
      </c>
      <c r="E1033" s="62" t="s">
        <v>61</v>
      </c>
      <c r="F1033">
        <v>58.7</v>
      </c>
      <c r="G1033">
        <v>39.4</v>
      </c>
    </row>
    <row r="1034" spans="1:7" x14ac:dyDescent="0.2">
      <c r="A1034" s="61">
        <v>31625</v>
      </c>
      <c r="B1034">
        <v>1986</v>
      </c>
      <c r="C1034" s="62" t="s">
        <v>26</v>
      </c>
      <c r="D1034" s="62" t="s">
        <v>80</v>
      </c>
      <c r="E1034" s="62" t="s">
        <v>62</v>
      </c>
      <c r="F1034">
        <v>53.6</v>
      </c>
      <c r="G1034">
        <v>37.700000000000003</v>
      </c>
    </row>
    <row r="1035" spans="1:7" x14ac:dyDescent="0.2">
      <c r="A1035" s="61">
        <v>31625</v>
      </c>
      <c r="B1035">
        <v>1986</v>
      </c>
      <c r="C1035" s="62" t="s">
        <v>81</v>
      </c>
      <c r="D1035" s="62" t="s">
        <v>82</v>
      </c>
      <c r="E1035" s="62" t="s">
        <v>63</v>
      </c>
      <c r="F1035">
        <v>40.5</v>
      </c>
      <c r="G1035">
        <v>40.1</v>
      </c>
    </row>
    <row r="1036" spans="1:7" x14ac:dyDescent="0.2">
      <c r="A1036" s="61">
        <v>31625</v>
      </c>
      <c r="B1036">
        <v>1986</v>
      </c>
      <c r="C1036" s="62" t="s">
        <v>83</v>
      </c>
      <c r="D1036" s="62" t="s">
        <v>84</v>
      </c>
      <c r="E1036" s="62" t="s">
        <v>63</v>
      </c>
      <c r="F1036">
        <v>37.4</v>
      </c>
      <c r="G1036">
        <v>51.1</v>
      </c>
    </row>
    <row r="1037" spans="1:7" x14ac:dyDescent="0.2">
      <c r="A1037" s="61">
        <v>31625</v>
      </c>
      <c r="B1037">
        <v>1986</v>
      </c>
      <c r="C1037" s="62" t="s">
        <v>27</v>
      </c>
      <c r="D1037" s="62" t="s">
        <v>85</v>
      </c>
      <c r="E1037" s="62" t="s">
        <v>86</v>
      </c>
      <c r="F1037">
        <v>33.299999999999997</v>
      </c>
      <c r="G1037">
        <v>45.5</v>
      </c>
    </row>
    <row r="1038" spans="1:7" x14ac:dyDescent="0.2">
      <c r="A1038" s="61">
        <v>31625</v>
      </c>
      <c r="B1038">
        <v>1986</v>
      </c>
      <c r="C1038" s="62" t="s">
        <v>87</v>
      </c>
      <c r="D1038" s="62" t="s">
        <v>88</v>
      </c>
      <c r="E1038" s="62" t="s">
        <v>89</v>
      </c>
      <c r="F1038">
        <v>71.900000000000006</v>
      </c>
      <c r="G1038">
        <v>3.2</v>
      </c>
    </row>
    <row r="1039" spans="1:7" x14ac:dyDescent="0.2">
      <c r="A1039" s="61">
        <v>31625</v>
      </c>
      <c r="B1039">
        <v>1986</v>
      </c>
      <c r="C1039" s="62" t="s">
        <v>90</v>
      </c>
      <c r="D1039" s="62" t="s">
        <v>91</v>
      </c>
      <c r="E1039" s="62" t="s">
        <v>92</v>
      </c>
      <c r="F1039">
        <v>48</v>
      </c>
      <c r="G1039">
        <v>20</v>
      </c>
    </row>
    <row r="1040" spans="1:7" x14ac:dyDescent="0.2">
      <c r="A1040" s="61">
        <v>31625</v>
      </c>
      <c r="B1040">
        <v>1986</v>
      </c>
      <c r="C1040" s="62" t="s">
        <v>93</v>
      </c>
      <c r="D1040" s="62" t="s">
        <v>94</v>
      </c>
      <c r="E1040" s="62" t="s">
        <v>95</v>
      </c>
      <c r="F1040">
        <v>45.8</v>
      </c>
      <c r="G1040">
        <v>26</v>
      </c>
    </row>
    <row r="1041" spans="1:7" x14ac:dyDescent="0.2">
      <c r="A1041" s="61">
        <v>31625</v>
      </c>
      <c r="B1041">
        <v>1986</v>
      </c>
      <c r="C1041" s="62" t="s">
        <v>96</v>
      </c>
      <c r="D1041" s="62" t="s">
        <v>97</v>
      </c>
      <c r="E1041" s="62" t="s">
        <v>98</v>
      </c>
      <c r="F1041">
        <v>92.3</v>
      </c>
      <c r="G1041">
        <v>3.2</v>
      </c>
    </row>
    <row r="1042" spans="1:7" x14ac:dyDescent="0.2">
      <c r="A1042" s="61">
        <v>31656</v>
      </c>
      <c r="B1042">
        <v>1986</v>
      </c>
      <c r="C1042" s="62" t="s">
        <v>69</v>
      </c>
      <c r="D1042" s="62" t="s">
        <v>70</v>
      </c>
      <c r="E1042" s="62" t="s">
        <v>71</v>
      </c>
      <c r="F1042">
        <v>113.1</v>
      </c>
      <c r="G1042">
        <v>6.5</v>
      </c>
    </row>
    <row r="1043" spans="1:7" x14ac:dyDescent="0.2">
      <c r="A1043" s="61">
        <v>31656</v>
      </c>
      <c r="B1043">
        <v>1986</v>
      </c>
      <c r="C1043" s="62" t="s">
        <v>72</v>
      </c>
      <c r="D1043" s="62" t="s">
        <v>73</v>
      </c>
      <c r="E1043" s="62" t="s">
        <v>2</v>
      </c>
      <c r="F1043">
        <v>297.3</v>
      </c>
      <c r="G1043">
        <v>0</v>
      </c>
    </row>
    <row r="1044" spans="1:7" x14ac:dyDescent="0.2">
      <c r="A1044" s="61">
        <v>31656</v>
      </c>
      <c r="B1044">
        <v>1986</v>
      </c>
      <c r="C1044" s="62" t="s">
        <v>74</v>
      </c>
      <c r="D1044" s="62" t="s">
        <v>75</v>
      </c>
      <c r="E1044" s="62" t="s">
        <v>2</v>
      </c>
      <c r="F1044">
        <v>322.2</v>
      </c>
      <c r="G1044">
        <v>0</v>
      </c>
    </row>
    <row r="1045" spans="1:7" x14ac:dyDescent="0.2">
      <c r="A1045" s="61">
        <v>31656</v>
      </c>
      <c r="B1045">
        <v>1986</v>
      </c>
      <c r="C1045" s="62" t="s">
        <v>76</v>
      </c>
      <c r="D1045" s="62" t="s">
        <v>77</v>
      </c>
      <c r="E1045" s="62" t="s">
        <v>61</v>
      </c>
      <c r="F1045">
        <v>252</v>
      </c>
      <c r="G1045">
        <v>0</v>
      </c>
    </row>
    <row r="1046" spans="1:7" x14ac:dyDescent="0.2">
      <c r="A1046" s="61">
        <v>31656</v>
      </c>
      <c r="B1046">
        <v>1986</v>
      </c>
      <c r="C1046" s="62" t="s">
        <v>78</v>
      </c>
      <c r="D1046" s="62" t="s">
        <v>79</v>
      </c>
      <c r="E1046" s="62" t="s">
        <v>61</v>
      </c>
      <c r="F1046">
        <v>258.7</v>
      </c>
      <c r="G1046">
        <v>0</v>
      </c>
    </row>
    <row r="1047" spans="1:7" x14ac:dyDescent="0.2">
      <c r="A1047" s="61">
        <v>31656</v>
      </c>
      <c r="B1047">
        <v>1986</v>
      </c>
      <c r="C1047" s="62" t="s">
        <v>26</v>
      </c>
      <c r="D1047" s="62" t="s">
        <v>80</v>
      </c>
      <c r="E1047" s="62" t="s">
        <v>62</v>
      </c>
      <c r="F1047">
        <v>190</v>
      </c>
      <c r="G1047">
        <v>0.4</v>
      </c>
    </row>
    <row r="1048" spans="1:7" x14ac:dyDescent="0.2">
      <c r="A1048" s="61">
        <v>31656</v>
      </c>
      <c r="B1048">
        <v>1986</v>
      </c>
      <c r="C1048" s="62" t="s">
        <v>81</v>
      </c>
      <c r="D1048" s="62" t="s">
        <v>82</v>
      </c>
      <c r="E1048" s="62" t="s">
        <v>63</v>
      </c>
      <c r="F1048">
        <v>145.1</v>
      </c>
      <c r="G1048">
        <v>2.8</v>
      </c>
    </row>
    <row r="1049" spans="1:7" x14ac:dyDescent="0.2">
      <c r="A1049" s="61">
        <v>31656</v>
      </c>
      <c r="B1049">
        <v>1986</v>
      </c>
      <c r="C1049" s="62" t="s">
        <v>83</v>
      </c>
      <c r="D1049" s="62" t="s">
        <v>84</v>
      </c>
      <c r="E1049" s="62" t="s">
        <v>63</v>
      </c>
      <c r="F1049">
        <v>107</v>
      </c>
      <c r="G1049">
        <v>8.6</v>
      </c>
    </row>
    <row r="1050" spans="1:7" x14ac:dyDescent="0.2">
      <c r="A1050" s="61">
        <v>31656</v>
      </c>
      <c r="B1050">
        <v>1986</v>
      </c>
      <c r="C1050" s="62" t="s">
        <v>27</v>
      </c>
      <c r="D1050" s="62" t="s">
        <v>85</v>
      </c>
      <c r="E1050" s="62" t="s">
        <v>86</v>
      </c>
      <c r="F1050">
        <v>143.19999999999999</v>
      </c>
      <c r="G1050">
        <v>2.4</v>
      </c>
    </row>
    <row r="1051" spans="1:7" x14ac:dyDescent="0.2">
      <c r="A1051" s="61">
        <v>31656</v>
      </c>
      <c r="B1051">
        <v>1986</v>
      </c>
      <c r="C1051" s="62" t="s">
        <v>87</v>
      </c>
      <c r="D1051" s="62" t="s">
        <v>88</v>
      </c>
      <c r="E1051" s="62" t="s">
        <v>89</v>
      </c>
      <c r="F1051">
        <v>195.5</v>
      </c>
      <c r="G1051">
        <v>0</v>
      </c>
    </row>
    <row r="1052" spans="1:7" x14ac:dyDescent="0.2">
      <c r="A1052" s="61">
        <v>31656</v>
      </c>
      <c r="B1052">
        <v>1986</v>
      </c>
      <c r="C1052" s="62" t="s">
        <v>90</v>
      </c>
      <c r="D1052" s="62" t="s">
        <v>91</v>
      </c>
      <c r="E1052" s="62" t="s">
        <v>92</v>
      </c>
      <c r="F1052">
        <v>174.2</v>
      </c>
      <c r="G1052">
        <v>0.9</v>
      </c>
    </row>
    <row r="1053" spans="1:7" x14ac:dyDescent="0.2">
      <c r="A1053" s="61">
        <v>31656</v>
      </c>
      <c r="B1053">
        <v>1986</v>
      </c>
      <c r="C1053" s="62" t="s">
        <v>93</v>
      </c>
      <c r="D1053" s="62" t="s">
        <v>94</v>
      </c>
      <c r="E1053" s="62" t="s">
        <v>95</v>
      </c>
      <c r="F1053">
        <v>193.1</v>
      </c>
      <c r="G1053">
        <v>1.2</v>
      </c>
    </row>
    <row r="1054" spans="1:7" x14ac:dyDescent="0.2">
      <c r="A1054" s="61">
        <v>31656</v>
      </c>
      <c r="B1054">
        <v>1986</v>
      </c>
      <c r="C1054" s="62" t="s">
        <v>96</v>
      </c>
      <c r="D1054" s="62" t="s">
        <v>97</v>
      </c>
      <c r="E1054" s="62" t="s">
        <v>98</v>
      </c>
      <c r="F1054">
        <v>249</v>
      </c>
      <c r="G1054">
        <v>0</v>
      </c>
    </row>
    <row r="1055" spans="1:7" x14ac:dyDescent="0.2">
      <c r="A1055" s="61">
        <v>31686</v>
      </c>
      <c r="B1055">
        <v>1986</v>
      </c>
      <c r="C1055" s="62" t="s">
        <v>69</v>
      </c>
      <c r="D1055" s="62" t="s">
        <v>70</v>
      </c>
      <c r="E1055" s="62" t="s">
        <v>71</v>
      </c>
      <c r="F1055">
        <v>223.8</v>
      </c>
      <c r="G1055">
        <v>0</v>
      </c>
    </row>
    <row r="1056" spans="1:7" x14ac:dyDescent="0.2">
      <c r="A1056" s="61">
        <v>31686</v>
      </c>
      <c r="B1056">
        <v>1986</v>
      </c>
      <c r="C1056" s="62" t="s">
        <v>72</v>
      </c>
      <c r="D1056" s="62" t="s">
        <v>73</v>
      </c>
      <c r="E1056" s="62" t="s">
        <v>2</v>
      </c>
      <c r="F1056">
        <v>353.2</v>
      </c>
      <c r="G1056">
        <v>0</v>
      </c>
    </row>
    <row r="1057" spans="1:7" x14ac:dyDescent="0.2">
      <c r="A1057" s="61">
        <v>31686</v>
      </c>
      <c r="B1057">
        <v>1986</v>
      </c>
      <c r="C1057" s="62" t="s">
        <v>74</v>
      </c>
      <c r="D1057" s="62" t="s">
        <v>75</v>
      </c>
      <c r="E1057" s="62" t="s">
        <v>2</v>
      </c>
      <c r="F1057">
        <v>315.3</v>
      </c>
      <c r="G1057">
        <v>0</v>
      </c>
    </row>
    <row r="1058" spans="1:7" x14ac:dyDescent="0.2">
      <c r="A1058" s="61">
        <v>31686</v>
      </c>
      <c r="B1058">
        <v>1986</v>
      </c>
      <c r="C1058" s="62" t="s">
        <v>76</v>
      </c>
      <c r="D1058" s="62" t="s">
        <v>77</v>
      </c>
      <c r="E1058" s="62" t="s">
        <v>61</v>
      </c>
      <c r="F1058">
        <v>374.1</v>
      </c>
      <c r="G1058">
        <v>0</v>
      </c>
    </row>
    <row r="1059" spans="1:7" x14ac:dyDescent="0.2">
      <c r="A1059" s="61">
        <v>31686</v>
      </c>
      <c r="B1059">
        <v>1986</v>
      </c>
      <c r="C1059" s="62" t="s">
        <v>78</v>
      </c>
      <c r="D1059" s="62" t="s">
        <v>79</v>
      </c>
      <c r="E1059" s="62" t="s">
        <v>61</v>
      </c>
      <c r="F1059">
        <v>375.2</v>
      </c>
      <c r="G1059">
        <v>0</v>
      </c>
    </row>
    <row r="1060" spans="1:7" x14ac:dyDescent="0.2">
      <c r="A1060" s="61">
        <v>31686</v>
      </c>
      <c r="B1060">
        <v>1986</v>
      </c>
      <c r="C1060" s="62" t="s">
        <v>26</v>
      </c>
      <c r="D1060" s="62" t="s">
        <v>80</v>
      </c>
      <c r="E1060" s="62" t="s">
        <v>62</v>
      </c>
      <c r="F1060">
        <v>390.8</v>
      </c>
      <c r="G1060">
        <v>0</v>
      </c>
    </row>
    <row r="1061" spans="1:7" x14ac:dyDescent="0.2">
      <c r="A1061" s="61">
        <v>31686</v>
      </c>
      <c r="B1061">
        <v>1986</v>
      </c>
      <c r="C1061" s="62" t="s">
        <v>81</v>
      </c>
      <c r="D1061" s="62" t="s">
        <v>82</v>
      </c>
      <c r="E1061" s="62" t="s">
        <v>63</v>
      </c>
      <c r="F1061">
        <v>319.89999999999998</v>
      </c>
      <c r="G1061">
        <v>0</v>
      </c>
    </row>
    <row r="1062" spans="1:7" x14ac:dyDescent="0.2">
      <c r="A1062" s="61">
        <v>31686</v>
      </c>
      <c r="B1062">
        <v>1986</v>
      </c>
      <c r="C1062" s="62" t="s">
        <v>83</v>
      </c>
      <c r="D1062" s="62" t="s">
        <v>84</v>
      </c>
      <c r="E1062" s="62" t="s">
        <v>63</v>
      </c>
      <c r="F1062">
        <v>287.89999999999998</v>
      </c>
      <c r="G1062">
        <v>0</v>
      </c>
    </row>
    <row r="1063" spans="1:7" x14ac:dyDescent="0.2">
      <c r="A1063" s="61">
        <v>31686</v>
      </c>
      <c r="B1063">
        <v>1986</v>
      </c>
      <c r="C1063" s="62" t="s">
        <v>27</v>
      </c>
      <c r="D1063" s="62" t="s">
        <v>85</v>
      </c>
      <c r="E1063" s="62" t="s">
        <v>86</v>
      </c>
      <c r="F1063">
        <v>309.60000000000002</v>
      </c>
      <c r="G1063">
        <v>0</v>
      </c>
    </row>
    <row r="1064" spans="1:7" x14ac:dyDescent="0.2">
      <c r="A1064" s="61">
        <v>31686</v>
      </c>
      <c r="B1064">
        <v>1986</v>
      </c>
      <c r="C1064" s="62" t="s">
        <v>87</v>
      </c>
      <c r="D1064" s="62" t="s">
        <v>88</v>
      </c>
      <c r="E1064" s="62" t="s">
        <v>89</v>
      </c>
      <c r="F1064">
        <v>363.8</v>
      </c>
      <c r="G1064">
        <v>0</v>
      </c>
    </row>
    <row r="1065" spans="1:7" x14ac:dyDescent="0.2">
      <c r="A1065" s="61">
        <v>31686</v>
      </c>
      <c r="B1065">
        <v>1986</v>
      </c>
      <c r="C1065" s="62" t="s">
        <v>90</v>
      </c>
      <c r="D1065" s="62" t="s">
        <v>91</v>
      </c>
      <c r="E1065" s="62" t="s">
        <v>92</v>
      </c>
      <c r="F1065">
        <v>333.3</v>
      </c>
      <c r="G1065">
        <v>0</v>
      </c>
    </row>
    <row r="1066" spans="1:7" x14ac:dyDescent="0.2">
      <c r="A1066" s="61">
        <v>31686</v>
      </c>
      <c r="B1066">
        <v>1986</v>
      </c>
      <c r="C1066" s="62" t="s">
        <v>93</v>
      </c>
      <c r="D1066" s="62" t="s">
        <v>94</v>
      </c>
      <c r="E1066" s="62" t="s">
        <v>95</v>
      </c>
      <c r="F1066">
        <v>352.2</v>
      </c>
      <c r="G1066">
        <v>0</v>
      </c>
    </row>
    <row r="1067" spans="1:7" x14ac:dyDescent="0.2">
      <c r="A1067" s="61">
        <v>31686</v>
      </c>
      <c r="B1067">
        <v>1986</v>
      </c>
      <c r="C1067" s="62" t="s">
        <v>96</v>
      </c>
      <c r="D1067" s="62" t="s">
        <v>97</v>
      </c>
      <c r="E1067" s="62" t="s">
        <v>98</v>
      </c>
      <c r="F1067">
        <v>391.5</v>
      </c>
      <c r="G1067">
        <v>0</v>
      </c>
    </row>
    <row r="1068" spans="1:7" x14ac:dyDescent="0.2">
      <c r="A1068" s="61">
        <v>31717</v>
      </c>
      <c r="B1068">
        <v>1986</v>
      </c>
      <c r="C1068" s="62" t="s">
        <v>69</v>
      </c>
      <c r="D1068" s="62" t="s">
        <v>70</v>
      </c>
      <c r="E1068" s="62" t="s">
        <v>71</v>
      </c>
      <c r="F1068">
        <v>354.4</v>
      </c>
      <c r="G1068">
        <v>0</v>
      </c>
    </row>
    <row r="1069" spans="1:7" x14ac:dyDescent="0.2">
      <c r="A1069" s="61">
        <v>31717</v>
      </c>
      <c r="B1069">
        <v>1986</v>
      </c>
      <c r="C1069" s="62" t="s">
        <v>72</v>
      </c>
      <c r="D1069" s="62" t="s">
        <v>73</v>
      </c>
      <c r="E1069" s="62" t="s">
        <v>2</v>
      </c>
      <c r="F1069">
        <v>806.8</v>
      </c>
      <c r="G1069">
        <v>0</v>
      </c>
    </row>
    <row r="1070" spans="1:7" x14ac:dyDescent="0.2">
      <c r="A1070" s="61">
        <v>31717</v>
      </c>
      <c r="B1070">
        <v>1986</v>
      </c>
      <c r="C1070" s="62" t="s">
        <v>74</v>
      </c>
      <c r="D1070" s="62" t="s">
        <v>75</v>
      </c>
      <c r="E1070" s="62" t="s">
        <v>2</v>
      </c>
      <c r="F1070">
        <v>701.5</v>
      </c>
      <c r="G1070">
        <v>0</v>
      </c>
    </row>
    <row r="1071" spans="1:7" x14ac:dyDescent="0.2">
      <c r="A1071" s="61">
        <v>31717</v>
      </c>
      <c r="B1071">
        <v>1986</v>
      </c>
      <c r="C1071" s="62" t="s">
        <v>76</v>
      </c>
      <c r="D1071" s="62" t="s">
        <v>77</v>
      </c>
      <c r="E1071" s="62" t="s">
        <v>61</v>
      </c>
      <c r="F1071">
        <v>784.2</v>
      </c>
      <c r="G1071">
        <v>0</v>
      </c>
    </row>
    <row r="1072" spans="1:7" x14ac:dyDescent="0.2">
      <c r="A1072" s="61">
        <v>31717</v>
      </c>
      <c r="B1072">
        <v>1986</v>
      </c>
      <c r="C1072" s="62" t="s">
        <v>78</v>
      </c>
      <c r="D1072" s="62" t="s">
        <v>79</v>
      </c>
      <c r="E1072" s="62" t="s">
        <v>61</v>
      </c>
      <c r="F1072">
        <v>809.4</v>
      </c>
      <c r="G1072">
        <v>0</v>
      </c>
    </row>
    <row r="1073" spans="1:7" x14ac:dyDescent="0.2">
      <c r="A1073" s="61">
        <v>31717</v>
      </c>
      <c r="B1073">
        <v>1986</v>
      </c>
      <c r="C1073" s="62" t="s">
        <v>26</v>
      </c>
      <c r="D1073" s="62" t="s">
        <v>80</v>
      </c>
      <c r="E1073" s="62" t="s">
        <v>62</v>
      </c>
      <c r="F1073">
        <v>828.8</v>
      </c>
      <c r="G1073">
        <v>0</v>
      </c>
    </row>
    <row r="1074" spans="1:7" x14ac:dyDescent="0.2">
      <c r="A1074" s="61">
        <v>31717</v>
      </c>
      <c r="B1074">
        <v>1986</v>
      </c>
      <c r="C1074" s="62" t="s">
        <v>81</v>
      </c>
      <c r="D1074" s="62" t="s">
        <v>82</v>
      </c>
      <c r="E1074" s="62" t="s">
        <v>63</v>
      </c>
      <c r="F1074">
        <v>552.29999999999995</v>
      </c>
      <c r="G1074">
        <v>0</v>
      </c>
    </row>
    <row r="1075" spans="1:7" x14ac:dyDescent="0.2">
      <c r="A1075" s="61">
        <v>31717</v>
      </c>
      <c r="B1075">
        <v>1986</v>
      </c>
      <c r="C1075" s="62" t="s">
        <v>83</v>
      </c>
      <c r="D1075" s="62" t="s">
        <v>84</v>
      </c>
      <c r="E1075" s="62" t="s">
        <v>63</v>
      </c>
      <c r="F1075">
        <v>492.4</v>
      </c>
      <c r="G1075">
        <v>0</v>
      </c>
    </row>
    <row r="1076" spans="1:7" x14ac:dyDescent="0.2">
      <c r="A1076" s="61">
        <v>31717</v>
      </c>
      <c r="B1076">
        <v>1986</v>
      </c>
      <c r="C1076" s="62" t="s">
        <v>27</v>
      </c>
      <c r="D1076" s="62" t="s">
        <v>85</v>
      </c>
      <c r="E1076" s="62" t="s">
        <v>86</v>
      </c>
      <c r="F1076">
        <v>530.9</v>
      </c>
      <c r="G1076">
        <v>0</v>
      </c>
    </row>
    <row r="1077" spans="1:7" x14ac:dyDescent="0.2">
      <c r="A1077" s="61">
        <v>31717</v>
      </c>
      <c r="B1077">
        <v>1986</v>
      </c>
      <c r="C1077" s="62" t="s">
        <v>87</v>
      </c>
      <c r="D1077" s="62" t="s">
        <v>88</v>
      </c>
      <c r="E1077" s="62" t="s">
        <v>89</v>
      </c>
      <c r="F1077">
        <v>544.20000000000005</v>
      </c>
      <c r="G1077">
        <v>0</v>
      </c>
    </row>
    <row r="1078" spans="1:7" x14ac:dyDescent="0.2">
      <c r="A1078" s="61">
        <v>31717</v>
      </c>
      <c r="B1078">
        <v>1986</v>
      </c>
      <c r="C1078" s="62" t="s">
        <v>90</v>
      </c>
      <c r="D1078" s="62" t="s">
        <v>91</v>
      </c>
      <c r="E1078" s="62" t="s">
        <v>92</v>
      </c>
      <c r="F1078">
        <v>511.2</v>
      </c>
      <c r="G1078">
        <v>0</v>
      </c>
    </row>
    <row r="1079" spans="1:7" x14ac:dyDescent="0.2">
      <c r="A1079" s="61">
        <v>31717</v>
      </c>
      <c r="B1079">
        <v>1986</v>
      </c>
      <c r="C1079" s="62" t="s">
        <v>93</v>
      </c>
      <c r="D1079" s="62" t="s">
        <v>94</v>
      </c>
      <c r="E1079" s="62" t="s">
        <v>95</v>
      </c>
      <c r="F1079">
        <v>537.70000000000005</v>
      </c>
      <c r="G1079">
        <v>0</v>
      </c>
    </row>
    <row r="1080" spans="1:7" x14ac:dyDescent="0.2">
      <c r="A1080" s="61">
        <v>31717</v>
      </c>
      <c r="B1080">
        <v>1986</v>
      </c>
      <c r="C1080" s="62" t="s">
        <v>96</v>
      </c>
      <c r="D1080" s="62" t="s">
        <v>97</v>
      </c>
      <c r="E1080" s="62" t="s">
        <v>98</v>
      </c>
      <c r="F1080">
        <v>520.6</v>
      </c>
      <c r="G1080">
        <v>0</v>
      </c>
    </row>
    <row r="1081" spans="1:7" x14ac:dyDescent="0.2">
      <c r="A1081" s="61">
        <v>31747</v>
      </c>
      <c r="B1081">
        <v>1986</v>
      </c>
      <c r="C1081" s="62" t="s">
        <v>69</v>
      </c>
      <c r="D1081" s="62" t="s">
        <v>70</v>
      </c>
      <c r="E1081" s="62" t="s">
        <v>71</v>
      </c>
      <c r="F1081">
        <v>414.3</v>
      </c>
      <c r="G1081">
        <v>0</v>
      </c>
    </row>
    <row r="1082" spans="1:7" x14ac:dyDescent="0.2">
      <c r="A1082" s="61">
        <v>31747</v>
      </c>
      <c r="B1082">
        <v>1986</v>
      </c>
      <c r="C1082" s="62" t="s">
        <v>72</v>
      </c>
      <c r="D1082" s="62" t="s">
        <v>73</v>
      </c>
      <c r="E1082" s="62" t="s">
        <v>2</v>
      </c>
      <c r="F1082">
        <v>757.9</v>
      </c>
      <c r="G1082">
        <v>0</v>
      </c>
    </row>
    <row r="1083" spans="1:7" x14ac:dyDescent="0.2">
      <c r="A1083" s="61">
        <v>31747</v>
      </c>
      <c r="B1083">
        <v>1986</v>
      </c>
      <c r="C1083" s="62" t="s">
        <v>74</v>
      </c>
      <c r="D1083" s="62" t="s">
        <v>75</v>
      </c>
      <c r="E1083" s="62" t="s">
        <v>2</v>
      </c>
      <c r="F1083">
        <v>609.4</v>
      </c>
      <c r="G1083">
        <v>0</v>
      </c>
    </row>
    <row r="1084" spans="1:7" x14ac:dyDescent="0.2">
      <c r="A1084" s="61">
        <v>31747</v>
      </c>
      <c r="B1084">
        <v>1986</v>
      </c>
      <c r="C1084" s="62" t="s">
        <v>76</v>
      </c>
      <c r="D1084" s="62" t="s">
        <v>77</v>
      </c>
      <c r="E1084" s="62" t="s">
        <v>61</v>
      </c>
      <c r="F1084">
        <v>823.3</v>
      </c>
      <c r="G1084">
        <v>0</v>
      </c>
    </row>
    <row r="1085" spans="1:7" x14ac:dyDescent="0.2">
      <c r="A1085" s="61">
        <v>31747</v>
      </c>
      <c r="B1085">
        <v>1986</v>
      </c>
      <c r="C1085" s="62" t="s">
        <v>78</v>
      </c>
      <c r="D1085" s="62" t="s">
        <v>79</v>
      </c>
      <c r="E1085" s="62" t="s">
        <v>61</v>
      </c>
      <c r="F1085">
        <v>818.3</v>
      </c>
      <c r="G1085">
        <v>0</v>
      </c>
    </row>
    <row r="1086" spans="1:7" x14ac:dyDescent="0.2">
      <c r="A1086" s="61">
        <v>31747</v>
      </c>
      <c r="B1086">
        <v>1986</v>
      </c>
      <c r="C1086" s="62" t="s">
        <v>26</v>
      </c>
      <c r="D1086" s="62" t="s">
        <v>80</v>
      </c>
      <c r="E1086" s="62" t="s">
        <v>62</v>
      </c>
      <c r="F1086">
        <v>869.8</v>
      </c>
      <c r="G1086">
        <v>0</v>
      </c>
    </row>
    <row r="1087" spans="1:7" x14ac:dyDescent="0.2">
      <c r="A1087" s="61">
        <v>31747</v>
      </c>
      <c r="B1087">
        <v>1986</v>
      </c>
      <c r="C1087" s="62" t="s">
        <v>81</v>
      </c>
      <c r="D1087" s="62" t="s">
        <v>82</v>
      </c>
      <c r="E1087" s="62" t="s">
        <v>63</v>
      </c>
      <c r="F1087">
        <v>709.8</v>
      </c>
      <c r="G1087">
        <v>0</v>
      </c>
    </row>
    <row r="1088" spans="1:7" x14ac:dyDescent="0.2">
      <c r="A1088" s="61">
        <v>31747</v>
      </c>
      <c r="B1088">
        <v>1986</v>
      </c>
      <c r="C1088" s="62" t="s">
        <v>83</v>
      </c>
      <c r="D1088" s="62" t="s">
        <v>84</v>
      </c>
      <c r="E1088" s="62" t="s">
        <v>63</v>
      </c>
      <c r="F1088">
        <v>594.29999999999995</v>
      </c>
      <c r="G1088">
        <v>0</v>
      </c>
    </row>
    <row r="1089" spans="1:7" x14ac:dyDescent="0.2">
      <c r="A1089" s="61">
        <v>31747</v>
      </c>
      <c r="B1089">
        <v>1986</v>
      </c>
      <c r="C1089" s="62" t="s">
        <v>27</v>
      </c>
      <c r="D1089" s="62" t="s">
        <v>85</v>
      </c>
      <c r="E1089" s="62" t="s">
        <v>86</v>
      </c>
      <c r="F1089">
        <v>700</v>
      </c>
      <c r="G1089">
        <v>0</v>
      </c>
    </row>
    <row r="1090" spans="1:7" x14ac:dyDescent="0.2">
      <c r="A1090" s="61">
        <v>31747</v>
      </c>
      <c r="B1090">
        <v>1986</v>
      </c>
      <c r="C1090" s="62" t="s">
        <v>87</v>
      </c>
      <c r="D1090" s="62" t="s">
        <v>88</v>
      </c>
      <c r="E1090" s="62" t="s">
        <v>89</v>
      </c>
      <c r="F1090">
        <v>704.9</v>
      </c>
      <c r="G1090">
        <v>0</v>
      </c>
    </row>
    <row r="1091" spans="1:7" x14ac:dyDescent="0.2">
      <c r="A1091" s="61">
        <v>31747</v>
      </c>
      <c r="B1091">
        <v>1986</v>
      </c>
      <c r="C1091" s="62" t="s">
        <v>90</v>
      </c>
      <c r="D1091" s="62" t="s">
        <v>91</v>
      </c>
      <c r="E1091" s="62" t="s">
        <v>92</v>
      </c>
      <c r="F1091">
        <v>646.29999999999995</v>
      </c>
      <c r="G1091">
        <v>0</v>
      </c>
    </row>
    <row r="1092" spans="1:7" x14ac:dyDescent="0.2">
      <c r="A1092" s="61">
        <v>31747</v>
      </c>
      <c r="B1092">
        <v>1986</v>
      </c>
      <c r="C1092" s="62" t="s">
        <v>93</v>
      </c>
      <c r="D1092" s="62" t="s">
        <v>94</v>
      </c>
      <c r="E1092" s="62" t="s">
        <v>95</v>
      </c>
      <c r="F1092">
        <v>709.8</v>
      </c>
      <c r="G1092">
        <v>0</v>
      </c>
    </row>
    <row r="1093" spans="1:7" x14ac:dyDescent="0.2">
      <c r="A1093" s="61">
        <v>31747</v>
      </c>
      <c r="B1093">
        <v>1986</v>
      </c>
      <c r="C1093" s="62" t="s">
        <v>96</v>
      </c>
      <c r="D1093" s="62" t="s">
        <v>97</v>
      </c>
      <c r="E1093" s="62" t="s">
        <v>98</v>
      </c>
      <c r="F1093">
        <v>677.9</v>
      </c>
      <c r="G1093">
        <v>0</v>
      </c>
    </row>
    <row r="1094" spans="1:7" x14ac:dyDescent="0.2">
      <c r="A1094" s="61">
        <v>31778</v>
      </c>
      <c r="B1094">
        <v>1987</v>
      </c>
      <c r="C1094" s="62" t="s">
        <v>69</v>
      </c>
      <c r="D1094" s="62" t="s">
        <v>70</v>
      </c>
      <c r="E1094" s="62" t="s">
        <v>71</v>
      </c>
      <c r="F1094">
        <v>421.2</v>
      </c>
      <c r="G1094">
        <v>0</v>
      </c>
    </row>
    <row r="1095" spans="1:7" x14ac:dyDescent="0.2">
      <c r="A1095" s="61">
        <v>31778</v>
      </c>
      <c r="B1095">
        <v>1987</v>
      </c>
      <c r="C1095" s="62" t="s">
        <v>72</v>
      </c>
      <c r="D1095" s="62" t="s">
        <v>73</v>
      </c>
      <c r="E1095" s="62" t="s">
        <v>2</v>
      </c>
      <c r="F1095">
        <v>748.6</v>
      </c>
      <c r="G1095">
        <v>0</v>
      </c>
    </row>
    <row r="1096" spans="1:7" x14ac:dyDescent="0.2">
      <c r="A1096" s="61">
        <v>31778</v>
      </c>
      <c r="B1096">
        <v>1987</v>
      </c>
      <c r="C1096" s="62" t="s">
        <v>74</v>
      </c>
      <c r="D1096" s="62" t="s">
        <v>75</v>
      </c>
      <c r="E1096" s="62" t="s">
        <v>2</v>
      </c>
      <c r="F1096">
        <v>590.1</v>
      </c>
      <c r="G1096">
        <v>0</v>
      </c>
    </row>
    <row r="1097" spans="1:7" x14ac:dyDescent="0.2">
      <c r="A1097" s="61">
        <v>31778</v>
      </c>
      <c r="B1097">
        <v>1987</v>
      </c>
      <c r="C1097" s="62" t="s">
        <v>76</v>
      </c>
      <c r="D1097" s="62" t="s">
        <v>77</v>
      </c>
      <c r="E1097" s="62" t="s">
        <v>61</v>
      </c>
      <c r="F1097">
        <v>835.1</v>
      </c>
      <c r="G1097">
        <v>0</v>
      </c>
    </row>
    <row r="1098" spans="1:7" x14ac:dyDescent="0.2">
      <c r="A1098" s="61">
        <v>31778</v>
      </c>
      <c r="B1098">
        <v>1987</v>
      </c>
      <c r="C1098" s="62" t="s">
        <v>78</v>
      </c>
      <c r="D1098" s="62" t="s">
        <v>79</v>
      </c>
      <c r="E1098" s="62" t="s">
        <v>61</v>
      </c>
      <c r="F1098">
        <v>849.9</v>
      </c>
      <c r="G1098">
        <v>0</v>
      </c>
    </row>
    <row r="1099" spans="1:7" x14ac:dyDescent="0.2">
      <c r="A1099" s="61">
        <v>31778</v>
      </c>
      <c r="B1099">
        <v>1987</v>
      </c>
      <c r="C1099" s="62" t="s">
        <v>26</v>
      </c>
      <c r="D1099" s="62" t="s">
        <v>80</v>
      </c>
      <c r="E1099" s="62" t="s">
        <v>62</v>
      </c>
      <c r="F1099">
        <v>923.4</v>
      </c>
      <c r="G1099">
        <v>0</v>
      </c>
    </row>
    <row r="1100" spans="1:7" x14ac:dyDescent="0.2">
      <c r="A1100" s="61">
        <v>31778</v>
      </c>
      <c r="B1100">
        <v>1987</v>
      </c>
      <c r="C1100" s="62" t="s">
        <v>81</v>
      </c>
      <c r="D1100" s="62" t="s">
        <v>82</v>
      </c>
      <c r="E1100" s="62" t="s">
        <v>63</v>
      </c>
      <c r="F1100">
        <v>838.8</v>
      </c>
      <c r="G1100">
        <v>0</v>
      </c>
    </row>
    <row r="1101" spans="1:7" x14ac:dyDescent="0.2">
      <c r="A1101" s="61">
        <v>31778</v>
      </c>
      <c r="B1101">
        <v>1987</v>
      </c>
      <c r="C1101" s="62" t="s">
        <v>83</v>
      </c>
      <c r="D1101" s="62" t="s">
        <v>84</v>
      </c>
      <c r="E1101" s="62" t="s">
        <v>63</v>
      </c>
      <c r="F1101">
        <v>701.2</v>
      </c>
      <c r="G1101">
        <v>0</v>
      </c>
    </row>
    <row r="1102" spans="1:7" x14ac:dyDescent="0.2">
      <c r="A1102" s="61">
        <v>31778</v>
      </c>
      <c r="B1102">
        <v>1987</v>
      </c>
      <c r="C1102" s="62" t="s">
        <v>27</v>
      </c>
      <c r="D1102" s="62" t="s">
        <v>85</v>
      </c>
      <c r="E1102" s="62" t="s">
        <v>86</v>
      </c>
      <c r="F1102">
        <v>837.1</v>
      </c>
      <c r="G1102">
        <v>0</v>
      </c>
    </row>
    <row r="1103" spans="1:7" x14ac:dyDescent="0.2">
      <c r="A1103" s="61">
        <v>31778</v>
      </c>
      <c r="B1103">
        <v>1987</v>
      </c>
      <c r="C1103" s="62" t="s">
        <v>87</v>
      </c>
      <c r="D1103" s="62" t="s">
        <v>88</v>
      </c>
      <c r="E1103" s="62" t="s">
        <v>89</v>
      </c>
      <c r="F1103">
        <v>827.9</v>
      </c>
      <c r="G1103">
        <v>0</v>
      </c>
    </row>
    <row r="1104" spans="1:7" x14ac:dyDescent="0.2">
      <c r="A1104" s="61">
        <v>31778</v>
      </c>
      <c r="B1104">
        <v>1987</v>
      </c>
      <c r="C1104" s="62" t="s">
        <v>90</v>
      </c>
      <c r="D1104" s="62" t="s">
        <v>91</v>
      </c>
      <c r="E1104" s="62" t="s">
        <v>92</v>
      </c>
      <c r="F1104">
        <v>754.1</v>
      </c>
      <c r="G1104">
        <v>0</v>
      </c>
    </row>
    <row r="1105" spans="1:7" x14ac:dyDescent="0.2">
      <c r="A1105" s="61">
        <v>31778</v>
      </c>
      <c r="B1105">
        <v>1987</v>
      </c>
      <c r="C1105" s="62" t="s">
        <v>93</v>
      </c>
      <c r="D1105" s="62" t="s">
        <v>94</v>
      </c>
      <c r="E1105" s="62" t="s">
        <v>95</v>
      </c>
      <c r="F1105">
        <v>810.4</v>
      </c>
      <c r="G1105">
        <v>0</v>
      </c>
    </row>
    <row r="1106" spans="1:7" x14ac:dyDescent="0.2">
      <c r="A1106" s="61">
        <v>31778</v>
      </c>
      <c r="B1106">
        <v>1987</v>
      </c>
      <c r="C1106" s="62" t="s">
        <v>96</v>
      </c>
      <c r="D1106" s="62" t="s">
        <v>97</v>
      </c>
      <c r="E1106" s="62" t="s">
        <v>98</v>
      </c>
      <c r="F1106">
        <v>727.7</v>
      </c>
      <c r="G1106">
        <v>0</v>
      </c>
    </row>
    <row r="1107" spans="1:7" x14ac:dyDescent="0.2">
      <c r="A1107" s="61">
        <v>31809</v>
      </c>
      <c r="B1107">
        <v>1987</v>
      </c>
      <c r="C1107" s="62" t="s">
        <v>69</v>
      </c>
      <c r="D1107" s="62" t="s">
        <v>70</v>
      </c>
      <c r="E1107" s="62" t="s">
        <v>71</v>
      </c>
      <c r="F1107">
        <v>322.3</v>
      </c>
      <c r="G1107">
        <v>0</v>
      </c>
    </row>
    <row r="1108" spans="1:7" x14ac:dyDescent="0.2">
      <c r="A1108" s="61">
        <v>31809</v>
      </c>
      <c r="B1108">
        <v>1987</v>
      </c>
      <c r="C1108" s="62" t="s">
        <v>72</v>
      </c>
      <c r="D1108" s="62" t="s">
        <v>73</v>
      </c>
      <c r="E1108" s="62" t="s">
        <v>2</v>
      </c>
      <c r="F1108">
        <v>630.20000000000005</v>
      </c>
      <c r="G1108">
        <v>0</v>
      </c>
    </row>
    <row r="1109" spans="1:7" x14ac:dyDescent="0.2">
      <c r="A1109" s="61">
        <v>31809</v>
      </c>
      <c r="B1109">
        <v>1987</v>
      </c>
      <c r="C1109" s="62" t="s">
        <v>74</v>
      </c>
      <c r="D1109" s="62" t="s">
        <v>75</v>
      </c>
      <c r="E1109" s="62" t="s">
        <v>2</v>
      </c>
      <c r="F1109">
        <v>545.6</v>
      </c>
      <c r="G1109">
        <v>0</v>
      </c>
    </row>
    <row r="1110" spans="1:7" x14ac:dyDescent="0.2">
      <c r="A1110" s="61">
        <v>31809</v>
      </c>
      <c r="B1110">
        <v>1987</v>
      </c>
      <c r="C1110" s="62" t="s">
        <v>76</v>
      </c>
      <c r="D1110" s="62" t="s">
        <v>77</v>
      </c>
      <c r="E1110" s="62" t="s">
        <v>61</v>
      </c>
      <c r="F1110">
        <v>675.5</v>
      </c>
      <c r="G1110">
        <v>0</v>
      </c>
    </row>
    <row r="1111" spans="1:7" x14ac:dyDescent="0.2">
      <c r="A1111" s="61">
        <v>31809</v>
      </c>
      <c r="B1111">
        <v>1987</v>
      </c>
      <c r="C1111" s="62" t="s">
        <v>78</v>
      </c>
      <c r="D1111" s="62" t="s">
        <v>79</v>
      </c>
      <c r="E1111" s="62" t="s">
        <v>61</v>
      </c>
      <c r="F1111">
        <v>737.3</v>
      </c>
      <c r="G1111">
        <v>0</v>
      </c>
    </row>
    <row r="1112" spans="1:7" x14ac:dyDescent="0.2">
      <c r="A1112" s="61">
        <v>31809</v>
      </c>
      <c r="B1112">
        <v>1987</v>
      </c>
      <c r="C1112" s="62" t="s">
        <v>26</v>
      </c>
      <c r="D1112" s="62" t="s">
        <v>80</v>
      </c>
      <c r="E1112" s="62" t="s">
        <v>62</v>
      </c>
      <c r="F1112">
        <v>684.6</v>
      </c>
      <c r="G1112">
        <v>0</v>
      </c>
    </row>
    <row r="1113" spans="1:7" x14ac:dyDescent="0.2">
      <c r="A1113" s="61">
        <v>31809</v>
      </c>
      <c r="B1113">
        <v>1987</v>
      </c>
      <c r="C1113" s="62" t="s">
        <v>81</v>
      </c>
      <c r="D1113" s="62" t="s">
        <v>82</v>
      </c>
      <c r="E1113" s="62" t="s">
        <v>63</v>
      </c>
      <c r="F1113">
        <v>774.3</v>
      </c>
      <c r="G1113">
        <v>0</v>
      </c>
    </row>
    <row r="1114" spans="1:7" x14ac:dyDescent="0.2">
      <c r="A1114" s="61">
        <v>31809</v>
      </c>
      <c r="B1114">
        <v>1987</v>
      </c>
      <c r="C1114" s="62" t="s">
        <v>83</v>
      </c>
      <c r="D1114" s="62" t="s">
        <v>84</v>
      </c>
      <c r="E1114" s="62" t="s">
        <v>63</v>
      </c>
      <c r="F1114">
        <v>665.8</v>
      </c>
      <c r="G1114">
        <v>0</v>
      </c>
    </row>
    <row r="1115" spans="1:7" x14ac:dyDescent="0.2">
      <c r="A1115" s="61">
        <v>31809</v>
      </c>
      <c r="B1115">
        <v>1987</v>
      </c>
      <c r="C1115" s="62" t="s">
        <v>27</v>
      </c>
      <c r="D1115" s="62" t="s">
        <v>85</v>
      </c>
      <c r="E1115" s="62" t="s">
        <v>86</v>
      </c>
      <c r="F1115">
        <v>819.7</v>
      </c>
      <c r="G1115">
        <v>0</v>
      </c>
    </row>
    <row r="1116" spans="1:7" x14ac:dyDescent="0.2">
      <c r="A1116" s="61">
        <v>31809</v>
      </c>
      <c r="B1116">
        <v>1987</v>
      </c>
      <c r="C1116" s="62" t="s">
        <v>87</v>
      </c>
      <c r="D1116" s="62" t="s">
        <v>88</v>
      </c>
      <c r="E1116" s="62" t="s">
        <v>89</v>
      </c>
      <c r="F1116">
        <v>756.2</v>
      </c>
      <c r="G1116">
        <v>0</v>
      </c>
    </row>
    <row r="1117" spans="1:7" x14ac:dyDescent="0.2">
      <c r="A1117" s="61">
        <v>31809</v>
      </c>
      <c r="B1117">
        <v>1987</v>
      </c>
      <c r="C1117" s="62" t="s">
        <v>90</v>
      </c>
      <c r="D1117" s="62" t="s">
        <v>91</v>
      </c>
      <c r="E1117" s="62" t="s">
        <v>92</v>
      </c>
      <c r="F1117">
        <v>711.7</v>
      </c>
      <c r="G1117">
        <v>0</v>
      </c>
    </row>
    <row r="1118" spans="1:7" x14ac:dyDescent="0.2">
      <c r="A1118" s="61">
        <v>31809</v>
      </c>
      <c r="B1118">
        <v>1987</v>
      </c>
      <c r="C1118" s="62" t="s">
        <v>93</v>
      </c>
      <c r="D1118" s="62" t="s">
        <v>94</v>
      </c>
      <c r="E1118" s="62" t="s">
        <v>95</v>
      </c>
      <c r="F1118">
        <v>756.7</v>
      </c>
      <c r="G1118">
        <v>0</v>
      </c>
    </row>
    <row r="1119" spans="1:7" x14ac:dyDescent="0.2">
      <c r="A1119" s="61">
        <v>31809</v>
      </c>
      <c r="B1119">
        <v>1987</v>
      </c>
      <c r="C1119" s="62" t="s">
        <v>96</v>
      </c>
      <c r="D1119" s="62" t="s">
        <v>97</v>
      </c>
      <c r="E1119" s="62" t="s">
        <v>98</v>
      </c>
      <c r="F1119">
        <v>643.4</v>
      </c>
      <c r="G1119">
        <v>0</v>
      </c>
    </row>
    <row r="1120" spans="1:7" x14ac:dyDescent="0.2">
      <c r="A1120" s="61">
        <v>31837</v>
      </c>
      <c r="B1120">
        <v>1987</v>
      </c>
      <c r="C1120" s="62" t="s">
        <v>69</v>
      </c>
      <c r="D1120" s="62" t="s">
        <v>70</v>
      </c>
      <c r="E1120" s="62" t="s">
        <v>71</v>
      </c>
      <c r="F1120">
        <v>311.10000000000002</v>
      </c>
      <c r="G1120">
        <v>0</v>
      </c>
    </row>
    <row r="1121" spans="1:7" x14ac:dyDescent="0.2">
      <c r="A1121" s="61">
        <v>31837</v>
      </c>
      <c r="B1121">
        <v>1987</v>
      </c>
      <c r="C1121" s="62" t="s">
        <v>72</v>
      </c>
      <c r="D1121" s="62" t="s">
        <v>73</v>
      </c>
      <c r="E1121" s="62" t="s">
        <v>2</v>
      </c>
      <c r="F1121">
        <v>716.7</v>
      </c>
      <c r="G1121">
        <v>0</v>
      </c>
    </row>
    <row r="1122" spans="1:7" x14ac:dyDescent="0.2">
      <c r="A1122" s="61">
        <v>31837</v>
      </c>
      <c r="B1122">
        <v>1987</v>
      </c>
      <c r="C1122" s="62" t="s">
        <v>74</v>
      </c>
      <c r="D1122" s="62" t="s">
        <v>75</v>
      </c>
      <c r="E1122" s="62" t="s">
        <v>2</v>
      </c>
      <c r="F1122">
        <v>596.20000000000005</v>
      </c>
      <c r="G1122">
        <v>0</v>
      </c>
    </row>
    <row r="1123" spans="1:7" x14ac:dyDescent="0.2">
      <c r="A1123" s="61">
        <v>31837</v>
      </c>
      <c r="B1123">
        <v>1987</v>
      </c>
      <c r="C1123" s="62" t="s">
        <v>76</v>
      </c>
      <c r="D1123" s="62" t="s">
        <v>77</v>
      </c>
      <c r="E1123" s="62" t="s">
        <v>61</v>
      </c>
      <c r="F1123">
        <v>622.70000000000005</v>
      </c>
      <c r="G1123">
        <v>0</v>
      </c>
    </row>
    <row r="1124" spans="1:7" x14ac:dyDescent="0.2">
      <c r="A1124" s="61">
        <v>31837</v>
      </c>
      <c r="B1124">
        <v>1987</v>
      </c>
      <c r="C1124" s="62" t="s">
        <v>78</v>
      </c>
      <c r="D1124" s="62" t="s">
        <v>79</v>
      </c>
      <c r="E1124" s="62" t="s">
        <v>61</v>
      </c>
      <c r="F1124">
        <v>684.3</v>
      </c>
      <c r="G1124">
        <v>0</v>
      </c>
    </row>
    <row r="1125" spans="1:7" x14ac:dyDescent="0.2">
      <c r="A1125" s="61">
        <v>31837</v>
      </c>
      <c r="B1125">
        <v>1987</v>
      </c>
      <c r="C1125" s="62" t="s">
        <v>26</v>
      </c>
      <c r="D1125" s="62" t="s">
        <v>80</v>
      </c>
      <c r="E1125" s="62" t="s">
        <v>62</v>
      </c>
      <c r="F1125">
        <v>704.4</v>
      </c>
      <c r="G1125">
        <v>0</v>
      </c>
    </row>
    <row r="1126" spans="1:7" x14ac:dyDescent="0.2">
      <c r="A1126" s="61">
        <v>31837</v>
      </c>
      <c r="B1126">
        <v>1987</v>
      </c>
      <c r="C1126" s="62" t="s">
        <v>81</v>
      </c>
      <c r="D1126" s="62" t="s">
        <v>82</v>
      </c>
      <c r="E1126" s="62" t="s">
        <v>63</v>
      </c>
      <c r="F1126">
        <v>531.29999999999995</v>
      </c>
      <c r="G1126">
        <v>0</v>
      </c>
    </row>
    <row r="1127" spans="1:7" x14ac:dyDescent="0.2">
      <c r="A1127" s="61">
        <v>31837</v>
      </c>
      <c r="B1127">
        <v>1987</v>
      </c>
      <c r="C1127" s="62" t="s">
        <v>83</v>
      </c>
      <c r="D1127" s="62" t="s">
        <v>84</v>
      </c>
      <c r="E1127" s="62" t="s">
        <v>63</v>
      </c>
      <c r="F1127">
        <v>502</v>
      </c>
      <c r="G1127">
        <v>0</v>
      </c>
    </row>
    <row r="1128" spans="1:7" x14ac:dyDescent="0.2">
      <c r="A1128" s="61">
        <v>31837</v>
      </c>
      <c r="B1128">
        <v>1987</v>
      </c>
      <c r="C1128" s="62" t="s">
        <v>27</v>
      </c>
      <c r="D1128" s="62" t="s">
        <v>85</v>
      </c>
      <c r="E1128" s="62" t="s">
        <v>86</v>
      </c>
      <c r="F1128">
        <v>561.9</v>
      </c>
      <c r="G1128">
        <v>0</v>
      </c>
    </row>
    <row r="1129" spans="1:7" x14ac:dyDescent="0.2">
      <c r="A1129" s="61">
        <v>31837</v>
      </c>
      <c r="B1129">
        <v>1987</v>
      </c>
      <c r="C1129" s="62" t="s">
        <v>87</v>
      </c>
      <c r="D1129" s="62" t="s">
        <v>88</v>
      </c>
      <c r="E1129" s="62" t="s">
        <v>89</v>
      </c>
      <c r="F1129">
        <v>655.1</v>
      </c>
      <c r="G1129">
        <v>0</v>
      </c>
    </row>
    <row r="1130" spans="1:7" x14ac:dyDescent="0.2">
      <c r="A1130" s="61">
        <v>31837</v>
      </c>
      <c r="B1130">
        <v>1987</v>
      </c>
      <c r="C1130" s="62" t="s">
        <v>90</v>
      </c>
      <c r="D1130" s="62" t="s">
        <v>91</v>
      </c>
      <c r="E1130" s="62" t="s">
        <v>92</v>
      </c>
      <c r="F1130">
        <v>619.5</v>
      </c>
      <c r="G1130">
        <v>0</v>
      </c>
    </row>
    <row r="1131" spans="1:7" x14ac:dyDescent="0.2">
      <c r="A1131" s="61">
        <v>31837</v>
      </c>
      <c r="B1131">
        <v>1987</v>
      </c>
      <c r="C1131" s="62" t="s">
        <v>93</v>
      </c>
      <c r="D1131" s="62" t="s">
        <v>94</v>
      </c>
      <c r="E1131" s="62" t="s">
        <v>95</v>
      </c>
      <c r="F1131">
        <v>701.4</v>
      </c>
      <c r="G1131">
        <v>0</v>
      </c>
    </row>
    <row r="1132" spans="1:7" x14ac:dyDescent="0.2">
      <c r="A1132" s="61">
        <v>31837</v>
      </c>
      <c r="B1132">
        <v>1987</v>
      </c>
      <c r="C1132" s="62" t="s">
        <v>96</v>
      </c>
      <c r="D1132" s="62" t="s">
        <v>97</v>
      </c>
      <c r="E1132" s="62" t="s">
        <v>98</v>
      </c>
      <c r="F1132">
        <v>663.9</v>
      </c>
      <c r="G1132">
        <v>0</v>
      </c>
    </row>
    <row r="1133" spans="1:7" x14ac:dyDescent="0.2">
      <c r="A1133" s="61">
        <v>31868</v>
      </c>
      <c r="B1133">
        <v>1987</v>
      </c>
      <c r="C1133" s="62" t="s">
        <v>69</v>
      </c>
      <c r="D1133" s="62" t="s">
        <v>70</v>
      </c>
      <c r="E1133" s="62" t="s">
        <v>71</v>
      </c>
      <c r="F1133">
        <v>229.4</v>
      </c>
      <c r="G1133">
        <v>0</v>
      </c>
    </row>
    <row r="1134" spans="1:7" x14ac:dyDescent="0.2">
      <c r="A1134" s="61">
        <v>31868</v>
      </c>
      <c r="B1134">
        <v>1987</v>
      </c>
      <c r="C1134" s="62" t="s">
        <v>72</v>
      </c>
      <c r="D1134" s="62" t="s">
        <v>73</v>
      </c>
      <c r="E1134" s="62" t="s">
        <v>2</v>
      </c>
      <c r="F1134">
        <v>330</v>
      </c>
      <c r="G1134">
        <v>0</v>
      </c>
    </row>
    <row r="1135" spans="1:7" x14ac:dyDescent="0.2">
      <c r="A1135" s="61">
        <v>31868</v>
      </c>
      <c r="B1135">
        <v>1987</v>
      </c>
      <c r="C1135" s="62" t="s">
        <v>74</v>
      </c>
      <c r="D1135" s="62" t="s">
        <v>75</v>
      </c>
      <c r="E1135" s="62" t="s">
        <v>2</v>
      </c>
      <c r="F1135">
        <v>312.7</v>
      </c>
      <c r="G1135">
        <v>0</v>
      </c>
    </row>
    <row r="1136" spans="1:7" x14ac:dyDescent="0.2">
      <c r="A1136" s="61">
        <v>31868</v>
      </c>
      <c r="B1136">
        <v>1987</v>
      </c>
      <c r="C1136" s="62" t="s">
        <v>76</v>
      </c>
      <c r="D1136" s="62" t="s">
        <v>77</v>
      </c>
      <c r="E1136" s="62" t="s">
        <v>61</v>
      </c>
      <c r="F1136">
        <v>272.2</v>
      </c>
      <c r="G1136">
        <v>0</v>
      </c>
    </row>
    <row r="1137" spans="1:7" x14ac:dyDescent="0.2">
      <c r="A1137" s="61">
        <v>31868</v>
      </c>
      <c r="B1137">
        <v>1987</v>
      </c>
      <c r="C1137" s="62" t="s">
        <v>78</v>
      </c>
      <c r="D1137" s="62" t="s">
        <v>79</v>
      </c>
      <c r="E1137" s="62" t="s">
        <v>61</v>
      </c>
      <c r="F1137">
        <v>305.3</v>
      </c>
      <c r="G1137">
        <v>0</v>
      </c>
    </row>
    <row r="1138" spans="1:7" x14ac:dyDescent="0.2">
      <c r="A1138" s="61">
        <v>31868</v>
      </c>
      <c r="B1138">
        <v>1987</v>
      </c>
      <c r="C1138" s="62" t="s">
        <v>26</v>
      </c>
      <c r="D1138" s="62" t="s">
        <v>80</v>
      </c>
      <c r="E1138" s="62" t="s">
        <v>62</v>
      </c>
      <c r="F1138">
        <v>275.7</v>
      </c>
      <c r="G1138">
        <v>1.5</v>
      </c>
    </row>
    <row r="1139" spans="1:7" x14ac:dyDescent="0.2">
      <c r="A1139" s="61">
        <v>31868</v>
      </c>
      <c r="B1139">
        <v>1987</v>
      </c>
      <c r="C1139" s="62" t="s">
        <v>81</v>
      </c>
      <c r="D1139" s="62" t="s">
        <v>82</v>
      </c>
      <c r="E1139" s="62" t="s">
        <v>63</v>
      </c>
      <c r="F1139">
        <v>262.5</v>
      </c>
      <c r="G1139">
        <v>3.8</v>
      </c>
    </row>
    <row r="1140" spans="1:7" x14ac:dyDescent="0.2">
      <c r="A1140" s="61">
        <v>31868</v>
      </c>
      <c r="B1140">
        <v>1987</v>
      </c>
      <c r="C1140" s="62" t="s">
        <v>83</v>
      </c>
      <c r="D1140" s="62" t="s">
        <v>84</v>
      </c>
      <c r="E1140" s="62" t="s">
        <v>63</v>
      </c>
      <c r="F1140">
        <v>277</v>
      </c>
      <c r="G1140">
        <v>0.3</v>
      </c>
    </row>
    <row r="1141" spans="1:7" x14ac:dyDescent="0.2">
      <c r="A1141" s="61">
        <v>31868</v>
      </c>
      <c r="B1141">
        <v>1987</v>
      </c>
      <c r="C1141" s="62" t="s">
        <v>27</v>
      </c>
      <c r="D1141" s="62" t="s">
        <v>85</v>
      </c>
      <c r="E1141" s="62" t="s">
        <v>86</v>
      </c>
      <c r="F1141">
        <v>260.39999999999998</v>
      </c>
      <c r="G1141">
        <v>2.8</v>
      </c>
    </row>
    <row r="1142" spans="1:7" x14ac:dyDescent="0.2">
      <c r="A1142" s="61">
        <v>31868</v>
      </c>
      <c r="B1142">
        <v>1987</v>
      </c>
      <c r="C1142" s="62" t="s">
        <v>87</v>
      </c>
      <c r="D1142" s="62" t="s">
        <v>88</v>
      </c>
      <c r="E1142" s="62" t="s">
        <v>89</v>
      </c>
      <c r="F1142">
        <v>365</v>
      </c>
      <c r="G1142">
        <v>0</v>
      </c>
    </row>
    <row r="1143" spans="1:7" x14ac:dyDescent="0.2">
      <c r="A1143" s="61">
        <v>31868</v>
      </c>
      <c r="B1143">
        <v>1987</v>
      </c>
      <c r="C1143" s="62" t="s">
        <v>90</v>
      </c>
      <c r="D1143" s="62" t="s">
        <v>91</v>
      </c>
      <c r="E1143" s="62" t="s">
        <v>92</v>
      </c>
      <c r="F1143">
        <v>371.1</v>
      </c>
      <c r="G1143">
        <v>0</v>
      </c>
    </row>
    <row r="1144" spans="1:7" x14ac:dyDescent="0.2">
      <c r="A1144" s="61">
        <v>31868</v>
      </c>
      <c r="B1144">
        <v>1987</v>
      </c>
      <c r="C1144" s="62" t="s">
        <v>93</v>
      </c>
      <c r="D1144" s="62" t="s">
        <v>94</v>
      </c>
      <c r="E1144" s="62" t="s">
        <v>95</v>
      </c>
      <c r="F1144">
        <v>414.3</v>
      </c>
      <c r="G1144">
        <v>0</v>
      </c>
    </row>
    <row r="1145" spans="1:7" x14ac:dyDescent="0.2">
      <c r="A1145" s="61">
        <v>31868</v>
      </c>
      <c r="B1145">
        <v>1987</v>
      </c>
      <c r="C1145" s="62" t="s">
        <v>96</v>
      </c>
      <c r="D1145" s="62" t="s">
        <v>97</v>
      </c>
      <c r="E1145" s="62" t="s">
        <v>98</v>
      </c>
      <c r="F1145">
        <v>480.7</v>
      </c>
      <c r="G1145">
        <v>0</v>
      </c>
    </row>
    <row r="1146" spans="1:7" x14ac:dyDescent="0.2">
      <c r="A1146" s="61">
        <v>31898</v>
      </c>
      <c r="B1146">
        <v>1987</v>
      </c>
      <c r="C1146" s="62" t="s">
        <v>69</v>
      </c>
      <c r="D1146" s="62" t="s">
        <v>70</v>
      </c>
      <c r="E1146" s="62" t="s">
        <v>71</v>
      </c>
      <c r="F1146">
        <v>153.6</v>
      </c>
      <c r="G1146">
        <v>0</v>
      </c>
    </row>
    <row r="1147" spans="1:7" x14ac:dyDescent="0.2">
      <c r="A1147" s="61">
        <v>31898</v>
      </c>
      <c r="B1147">
        <v>1987</v>
      </c>
      <c r="C1147" s="62" t="s">
        <v>72</v>
      </c>
      <c r="D1147" s="62" t="s">
        <v>73</v>
      </c>
      <c r="E1147" s="62" t="s">
        <v>2</v>
      </c>
      <c r="F1147">
        <v>210.2</v>
      </c>
      <c r="G1147">
        <v>0</v>
      </c>
    </row>
    <row r="1148" spans="1:7" x14ac:dyDescent="0.2">
      <c r="A1148" s="61">
        <v>31898</v>
      </c>
      <c r="B1148">
        <v>1987</v>
      </c>
      <c r="C1148" s="62" t="s">
        <v>74</v>
      </c>
      <c r="D1148" s="62" t="s">
        <v>75</v>
      </c>
      <c r="E1148" s="62" t="s">
        <v>2</v>
      </c>
      <c r="F1148">
        <v>196.1</v>
      </c>
      <c r="G1148">
        <v>0.2</v>
      </c>
    </row>
    <row r="1149" spans="1:7" x14ac:dyDescent="0.2">
      <c r="A1149" s="61">
        <v>31898</v>
      </c>
      <c r="B1149">
        <v>1987</v>
      </c>
      <c r="C1149" s="62" t="s">
        <v>76</v>
      </c>
      <c r="D1149" s="62" t="s">
        <v>77</v>
      </c>
      <c r="E1149" s="62" t="s">
        <v>61</v>
      </c>
      <c r="F1149">
        <v>128.6</v>
      </c>
      <c r="G1149">
        <v>7.8</v>
      </c>
    </row>
    <row r="1150" spans="1:7" x14ac:dyDescent="0.2">
      <c r="A1150" s="61">
        <v>31898</v>
      </c>
      <c r="B1150">
        <v>1987</v>
      </c>
      <c r="C1150" s="62" t="s">
        <v>78</v>
      </c>
      <c r="D1150" s="62" t="s">
        <v>79</v>
      </c>
      <c r="E1150" s="62" t="s">
        <v>61</v>
      </c>
      <c r="F1150">
        <v>127.7</v>
      </c>
      <c r="G1150">
        <v>0.6</v>
      </c>
    </row>
    <row r="1151" spans="1:7" x14ac:dyDescent="0.2">
      <c r="A1151" s="61">
        <v>31898</v>
      </c>
      <c r="B1151">
        <v>1987</v>
      </c>
      <c r="C1151" s="62" t="s">
        <v>26</v>
      </c>
      <c r="D1151" s="62" t="s">
        <v>80</v>
      </c>
      <c r="E1151" s="62" t="s">
        <v>62</v>
      </c>
      <c r="F1151">
        <v>123.1</v>
      </c>
      <c r="G1151">
        <v>22.9</v>
      </c>
    </row>
    <row r="1152" spans="1:7" x14ac:dyDescent="0.2">
      <c r="A1152" s="61">
        <v>31898</v>
      </c>
      <c r="B1152">
        <v>1987</v>
      </c>
      <c r="C1152" s="62" t="s">
        <v>81</v>
      </c>
      <c r="D1152" s="62" t="s">
        <v>82</v>
      </c>
      <c r="E1152" s="62" t="s">
        <v>63</v>
      </c>
      <c r="F1152">
        <v>173.9</v>
      </c>
      <c r="G1152">
        <v>20.8</v>
      </c>
    </row>
    <row r="1153" spans="1:7" x14ac:dyDescent="0.2">
      <c r="A1153" s="61">
        <v>31898</v>
      </c>
      <c r="B1153">
        <v>1987</v>
      </c>
      <c r="C1153" s="62" t="s">
        <v>83</v>
      </c>
      <c r="D1153" s="62" t="s">
        <v>84</v>
      </c>
      <c r="E1153" s="62" t="s">
        <v>63</v>
      </c>
      <c r="F1153">
        <v>142.30000000000001</v>
      </c>
      <c r="G1153">
        <v>39.700000000000003</v>
      </c>
    </row>
    <row r="1154" spans="1:7" x14ac:dyDescent="0.2">
      <c r="A1154" s="61">
        <v>31898</v>
      </c>
      <c r="B1154">
        <v>1987</v>
      </c>
      <c r="C1154" s="62" t="s">
        <v>27</v>
      </c>
      <c r="D1154" s="62" t="s">
        <v>85</v>
      </c>
      <c r="E1154" s="62" t="s">
        <v>86</v>
      </c>
      <c r="F1154">
        <v>173.6</v>
      </c>
      <c r="G1154">
        <v>18.7</v>
      </c>
    </row>
    <row r="1155" spans="1:7" x14ac:dyDescent="0.2">
      <c r="A1155" s="61">
        <v>31898</v>
      </c>
      <c r="B1155">
        <v>1987</v>
      </c>
      <c r="C1155" s="62" t="s">
        <v>87</v>
      </c>
      <c r="D1155" s="62" t="s">
        <v>88</v>
      </c>
      <c r="E1155" s="62" t="s">
        <v>89</v>
      </c>
      <c r="F1155">
        <v>259.3</v>
      </c>
      <c r="G1155">
        <v>0</v>
      </c>
    </row>
    <row r="1156" spans="1:7" x14ac:dyDescent="0.2">
      <c r="A1156" s="61">
        <v>31898</v>
      </c>
      <c r="B1156">
        <v>1987</v>
      </c>
      <c r="C1156" s="62" t="s">
        <v>90</v>
      </c>
      <c r="D1156" s="62" t="s">
        <v>91</v>
      </c>
      <c r="E1156" s="62" t="s">
        <v>92</v>
      </c>
      <c r="F1156">
        <v>264.10000000000002</v>
      </c>
      <c r="G1156">
        <v>0</v>
      </c>
    </row>
    <row r="1157" spans="1:7" x14ac:dyDescent="0.2">
      <c r="A1157" s="61">
        <v>31898</v>
      </c>
      <c r="B1157">
        <v>1987</v>
      </c>
      <c r="C1157" s="62" t="s">
        <v>93</v>
      </c>
      <c r="D1157" s="62" t="s">
        <v>94</v>
      </c>
      <c r="E1157" s="62" t="s">
        <v>95</v>
      </c>
      <c r="F1157">
        <v>277.7</v>
      </c>
      <c r="G1157">
        <v>0</v>
      </c>
    </row>
    <row r="1158" spans="1:7" x14ac:dyDescent="0.2">
      <c r="A1158" s="61">
        <v>31898</v>
      </c>
      <c r="B1158">
        <v>1987</v>
      </c>
      <c r="C1158" s="62" t="s">
        <v>96</v>
      </c>
      <c r="D1158" s="62" t="s">
        <v>97</v>
      </c>
      <c r="E1158" s="62" t="s">
        <v>98</v>
      </c>
      <c r="F1158">
        <v>330.2</v>
      </c>
      <c r="G1158">
        <v>0</v>
      </c>
    </row>
    <row r="1159" spans="1:7" x14ac:dyDescent="0.2">
      <c r="A1159" s="61">
        <v>31929</v>
      </c>
      <c r="B1159">
        <v>1987</v>
      </c>
      <c r="C1159" s="62" t="s">
        <v>69</v>
      </c>
      <c r="D1159" s="62" t="s">
        <v>70</v>
      </c>
      <c r="E1159" s="62" t="s">
        <v>71</v>
      </c>
      <c r="F1159">
        <v>74.5</v>
      </c>
      <c r="G1159">
        <v>13.9</v>
      </c>
    </row>
    <row r="1160" spans="1:7" x14ac:dyDescent="0.2">
      <c r="A1160" s="61">
        <v>31929</v>
      </c>
      <c r="B1160">
        <v>1987</v>
      </c>
      <c r="C1160" s="62" t="s">
        <v>72</v>
      </c>
      <c r="D1160" s="62" t="s">
        <v>73</v>
      </c>
      <c r="E1160" s="62" t="s">
        <v>2</v>
      </c>
      <c r="F1160">
        <v>79.099999999999994</v>
      </c>
      <c r="G1160">
        <v>6</v>
      </c>
    </row>
    <row r="1161" spans="1:7" x14ac:dyDescent="0.2">
      <c r="A1161" s="61">
        <v>31929</v>
      </c>
      <c r="B1161">
        <v>1987</v>
      </c>
      <c r="C1161" s="62" t="s">
        <v>74</v>
      </c>
      <c r="D1161" s="62" t="s">
        <v>75</v>
      </c>
      <c r="E1161" s="62" t="s">
        <v>2</v>
      </c>
      <c r="F1161">
        <v>58.4</v>
      </c>
      <c r="G1161">
        <v>19.399999999999999</v>
      </c>
    </row>
    <row r="1162" spans="1:7" x14ac:dyDescent="0.2">
      <c r="A1162" s="61">
        <v>31929</v>
      </c>
      <c r="B1162">
        <v>1987</v>
      </c>
      <c r="C1162" s="62" t="s">
        <v>76</v>
      </c>
      <c r="D1162" s="62" t="s">
        <v>77</v>
      </c>
      <c r="E1162" s="62" t="s">
        <v>61</v>
      </c>
      <c r="F1162">
        <v>43</v>
      </c>
      <c r="G1162">
        <v>55</v>
      </c>
    </row>
    <row r="1163" spans="1:7" x14ac:dyDescent="0.2">
      <c r="A1163" s="61">
        <v>31929</v>
      </c>
      <c r="B1163">
        <v>1987</v>
      </c>
      <c r="C1163" s="62" t="s">
        <v>78</v>
      </c>
      <c r="D1163" s="62" t="s">
        <v>79</v>
      </c>
      <c r="E1163" s="62" t="s">
        <v>61</v>
      </c>
      <c r="F1163">
        <v>33.6</v>
      </c>
      <c r="G1163">
        <v>53</v>
      </c>
    </row>
    <row r="1164" spans="1:7" x14ac:dyDescent="0.2">
      <c r="A1164" s="61">
        <v>31929</v>
      </c>
      <c r="B1164">
        <v>1987</v>
      </c>
      <c r="C1164" s="62" t="s">
        <v>26</v>
      </c>
      <c r="D1164" s="62" t="s">
        <v>80</v>
      </c>
      <c r="E1164" s="62" t="s">
        <v>62</v>
      </c>
      <c r="F1164">
        <v>39.9</v>
      </c>
      <c r="G1164">
        <v>69.099999999999994</v>
      </c>
    </row>
    <row r="1165" spans="1:7" x14ac:dyDescent="0.2">
      <c r="A1165" s="61">
        <v>31929</v>
      </c>
      <c r="B1165">
        <v>1987</v>
      </c>
      <c r="C1165" s="62" t="s">
        <v>81</v>
      </c>
      <c r="D1165" s="62" t="s">
        <v>82</v>
      </c>
      <c r="E1165" s="62" t="s">
        <v>63</v>
      </c>
      <c r="F1165">
        <v>31.1</v>
      </c>
      <c r="G1165">
        <v>52.3</v>
      </c>
    </row>
    <row r="1166" spans="1:7" x14ac:dyDescent="0.2">
      <c r="A1166" s="61">
        <v>31929</v>
      </c>
      <c r="B1166">
        <v>1987</v>
      </c>
      <c r="C1166" s="62" t="s">
        <v>83</v>
      </c>
      <c r="D1166" s="62" t="s">
        <v>84</v>
      </c>
      <c r="E1166" s="62" t="s">
        <v>63</v>
      </c>
      <c r="F1166">
        <v>28.9</v>
      </c>
      <c r="G1166">
        <v>76.8</v>
      </c>
    </row>
    <row r="1167" spans="1:7" x14ac:dyDescent="0.2">
      <c r="A1167" s="61">
        <v>31929</v>
      </c>
      <c r="B1167">
        <v>1987</v>
      </c>
      <c r="C1167" s="62" t="s">
        <v>27</v>
      </c>
      <c r="D1167" s="62" t="s">
        <v>85</v>
      </c>
      <c r="E1167" s="62" t="s">
        <v>86</v>
      </c>
      <c r="F1167">
        <v>29.8</v>
      </c>
      <c r="G1167">
        <v>48.9</v>
      </c>
    </row>
    <row r="1168" spans="1:7" x14ac:dyDescent="0.2">
      <c r="A1168" s="61">
        <v>31929</v>
      </c>
      <c r="B1168">
        <v>1987</v>
      </c>
      <c r="C1168" s="62" t="s">
        <v>87</v>
      </c>
      <c r="D1168" s="62" t="s">
        <v>88</v>
      </c>
      <c r="E1168" s="62" t="s">
        <v>89</v>
      </c>
      <c r="F1168">
        <v>116.7</v>
      </c>
      <c r="G1168">
        <v>0.8</v>
      </c>
    </row>
    <row r="1169" spans="1:7" x14ac:dyDescent="0.2">
      <c r="A1169" s="61">
        <v>31929</v>
      </c>
      <c r="B1169">
        <v>1987</v>
      </c>
      <c r="C1169" s="62" t="s">
        <v>90</v>
      </c>
      <c r="D1169" s="62" t="s">
        <v>91</v>
      </c>
      <c r="E1169" s="62" t="s">
        <v>92</v>
      </c>
      <c r="F1169">
        <v>110.5</v>
      </c>
      <c r="G1169">
        <v>3</v>
      </c>
    </row>
    <row r="1170" spans="1:7" x14ac:dyDescent="0.2">
      <c r="A1170" s="61">
        <v>31929</v>
      </c>
      <c r="B1170">
        <v>1987</v>
      </c>
      <c r="C1170" s="62" t="s">
        <v>93</v>
      </c>
      <c r="D1170" s="62" t="s">
        <v>94</v>
      </c>
      <c r="E1170" s="62" t="s">
        <v>95</v>
      </c>
      <c r="F1170">
        <v>128</v>
      </c>
      <c r="G1170">
        <v>0.9</v>
      </c>
    </row>
    <row r="1171" spans="1:7" x14ac:dyDescent="0.2">
      <c r="A1171" s="61">
        <v>31929</v>
      </c>
      <c r="B1171">
        <v>1987</v>
      </c>
      <c r="C1171" s="62" t="s">
        <v>96</v>
      </c>
      <c r="D1171" s="62" t="s">
        <v>97</v>
      </c>
      <c r="E1171" s="62" t="s">
        <v>98</v>
      </c>
      <c r="F1171">
        <v>248.6</v>
      </c>
      <c r="G1171">
        <v>0</v>
      </c>
    </row>
    <row r="1172" spans="1:7" x14ac:dyDescent="0.2">
      <c r="A1172" s="61">
        <v>31959</v>
      </c>
      <c r="B1172">
        <v>1987</v>
      </c>
      <c r="C1172" s="62" t="s">
        <v>69</v>
      </c>
      <c r="D1172" s="62" t="s">
        <v>70</v>
      </c>
      <c r="E1172" s="62" t="s">
        <v>71</v>
      </c>
      <c r="F1172">
        <v>28.4</v>
      </c>
      <c r="G1172">
        <v>14.2</v>
      </c>
    </row>
    <row r="1173" spans="1:7" x14ac:dyDescent="0.2">
      <c r="A1173" s="61">
        <v>31959</v>
      </c>
      <c r="B1173">
        <v>1987</v>
      </c>
      <c r="C1173" s="62" t="s">
        <v>72</v>
      </c>
      <c r="D1173" s="62" t="s">
        <v>73</v>
      </c>
      <c r="E1173" s="62" t="s">
        <v>2</v>
      </c>
      <c r="F1173">
        <v>88</v>
      </c>
      <c r="G1173">
        <v>19.600000000000001</v>
      </c>
    </row>
    <row r="1174" spans="1:7" x14ac:dyDescent="0.2">
      <c r="A1174" s="61">
        <v>31959</v>
      </c>
      <c r="B1174">
        <v>1987</v>
      </c>
      <c r="C1174" s="62" t="s">
        <v>74</v>
      </c>
      <c r="D1174" s="62" t="s">
        <v>75</v>
      </c>
      <c r="E1174" s="62" t="s">
        <v>2</v>
      </c>
      <c r="F1174">
        <v>93</v>
      </c>
      <c r="G1174">
        <v>26.3</v>
      </c>
    </row>
    <row r="1175" spans="1:7" x14ac:dyDescent="0.2">
      <c r="A1175" s="61">
        <v>31959</v>
      </c>
      <c r="B1175">
        <v>1987</v>
      </c>
      <c r="C1175" s="62" t="s">
        <v>76</v>
      </c>
      <c r="D1175" s="62" t="s">
        <v>77</v>
      </c>
      <c r="E1175" s="62" t="s">
        <v>61</v>
      </c>
      <c r="F1175">
        <v>46.5</v>
      </c>
      <c r="G1175">
        <v>53</v>
      </c>
    </row>
    <row r="1176" spans="1:7" x14ac:dyDescent="0.2">
      <c r="A1176" s="61">
        <v>31959</v>
      </c>
      <c r="B1176">
        <v>1987</v>
      </c>
      <c r="C1176" s="62" t="s">
        <v>78</v>
      </c>
      <c r="D1176" s="62" t="s">
        <v>79</v>
      </c>
      <c r="E1176" s="62" t="s">
        <v>61</v>
      </c>
      <c r="F1176">
        <v>43.4</v>
      </c>
      <c r="G1176">
        <v>57.4</v>
      </c>
    </row>
    <row r="1177" spans="1:7" x14ac:dyDescent="0.2">
      <c r="A1177" s="61">
        <v>31959</v>
      </c>
      <c r="B1177">
        <v>1987</v>
      </c>
      <c r="C1177" s="62" t="s">
        <v>26</v>
      </c>
      <c r="D1177" s="62" t="s">
        <v>80</v>
      </c>
      <c r="E1177" s="62" t="s">
        <v>62</v>
      </c>
      <c r="F1177">
        <v>13.8</v>
      </c>
      <c r="G1177">
        <v>75.3</v>
      </c>
    </row>
    <row r="1178" spans="1:7" x14ac:dyDescent="0.2">
      <c r="A1178" s="61">
        <v>31959</v>
      </c>
      <c r="B1178">
        <v>1987</v>
      </c>
      <c r="C1178" s="62" t="s">
        <v>81</v>
      </c>
      <c r="D1178" s="62" t="s">
        <v>82</v>
      </c>
      <c r="E1178" s="62" t="s">
        <v>63</v>
      </c>
      <c r="F1178">
        <v>6.2</v>
      </c>
      <c r="G1178">
        <v>126.2</v>
      </c>
    </row>
    <row r="1179" spans="1:7" x14ac:dyDescent="0.2">
      <c r="A1179" s="61">
        <v>31959</v>
      </c>
      <c r="B1179">
        <v>1987</v>
      </c>
      <c r="C1179" s="62" t="s">
        <v>83</v>
      </c>
      <c r="D1179" s="62" t="s">
        <v>84</v>
      </c>
      <c r="E1179" s="62" t="s">
        <v>63</v>
      </c>
      <c r="F1179">
        <v>4.4000000000000004</v>
      </c>
      <c r="G1179">
        <v>146</v>
      </c>
    </row>
    <row r="1180" spans="1:7" x14ac:dyDescent="0.2">
      <c r="A1180" s="61">
        <v>31959</v>
      </c>
      <c r="B1180">
        <v>1987</v>
      </c>
      <c r="C1180" s="62" t="s">
        <v>27</v>
      </c>
      <c r="D1180" s="62" t="s">
        <v>85</v>
      </c>
      <c r="E1180" s="62" t="s">
        <v>86</v>
      </c>
      <c r="F1180">
        <v>8.6999999999999993</v>
      </c>
      <c r="G1180">
        <v>118.2</v>
      </c>
    </row>
    <row r="1181" spans="1:7" x14ac:dyDescent="0.2">
      <c r="A1181" s="61">
        <v>31959</v>
      </c>
      <c r="B1181">
        <v>1987</v>
      </c>
      <c r="C1181" s="62" t="s">
        <v>87</v>
      </c>
      <c r="D1181" s="62" t="s">
        <v>88</v>
      </c>
      <c r="E1181" s="62" t="s">
        <v>89</v>
      </c>
      <c r="F1181">
        <v>44.7</v>
      </c>
      <c r="G1181">
        <v>11.2</v>
      </c>
    </row>
    <row r="1182" spans="1:7" x14ac:dyDescent="0.2">
      <c r="A1182" s="61">
        <v>31959</v>
      </c>
      <c r="B1182">
        <v>1987</v>
      </c>
      <c r="C1182" s="62" t="s">
        <v>90</v>
      </c>
      <c r="D1182" s="62" t="s">
        <v>91</v>
      </c>
      <c r="E1182" s="62" t="s">
        <v>92</v>
      </c>
      <c r="F1182">
        <v>17.899999999999999</v>
      </c>
      <c r="G1182">
        <v>41.3</v>
      </c>
    </row>
    <row r="1183" spans="1:7" x14ac:dyDescent="0.2">
      <c r="A1183" s="61">
        <v>31959</v>
      </c>
      <c r="B1183">
        <v>1987</v>
      </c>
      <c r="C1183" s="62" t="s">
        <v>93</v>
      </c>
      <c r="D1183" s="62" t="s">
        <v>94</v>
      </c>
      <c r="E1183" s="62" t="s">
        <v>95</v>
      </c>
      <c r="F1183">
        <v>16.600000000000001</v>
      </c>
      <c r="G1183">
        <v>51</v>
      </c>
    </row>
    <row r="1184" spans="1:7" x14ac:dyDescent="0.2">
      <c r="A1184" s="61">
        <v>31959</v>
      </c>
      <c r="B1184">
        <v>1987</v>
      </c>
      <c r="C1184" s="62" t="s">
        <v>96</v>
      </c>
      <c r="D1184" s="62" t="s">
        <v>97</v>
      </c>
      <c r="E1184" s="62" t="s">
        <v>98</v>
      </c>
      <c r="F1184">
        <v>96.5</v>
      </c>
      <c r="G1184">
        <v>18.600000000000001</v>
      </c>
    </row>
    <row r="1185" spans="1:7" x14ac:dyDescent="0.2">
      <c r="A1185" s="61">
        <v>31990</v>
      </c>
      <c r="B1185">
        <v>1987</v>
      </c>
      <c r="C1185" s="62" t="s">
        <v>69</v>
      </c>
      <c r="D1185" s="62" t="s">
        <v>70</v>
      </c>
      <c r="E1185" s="62" t="s">
        <v>71</v>
      </c>
      <c r="F1185">
        <v>25.6</v>
      </c>
      <c r="G1185">
        <v>16.5</v>
      </c>
    </row>
    <row r="1186" spans="1:7" x14ac:dyDescent="0.2">
      <c r="A1186" s="61">
        <v>31990</v>
      </c>
      <c r="B1186">
        <v>1987</v>
      </c>
      <c r="C1186" s="62" t="s">
        <v>72</v>
      </c>
      <c r="D1186" s="62" t="s">
        <v>73</v>
      </c>
      <c r="E1186" s="62" t="s">
        <v>2</v>
      </c>
      <c r="F1186">
        <v>165.7</v>
      </c>
      <c r="G1186">
        <v>0</v>
      </c>
    </row>
    <row r="1187" spans="1:7" x14ac:dyDescent="0.2">
      <c r="A1187" s="61">
        <v>31990</v>
      </c>
      <c r="B1187">
        <v>1987</v>
      </c>
      <c r="C1187" s="62" t="s">
        <v>74</v>
      </c>
      <c r="D1187" s="62" t="s">
        <v>75</v>
      </c>
      <c r="E1187" s="62" t="s">
        <v>2</v>
      </c>
      <c r="F1187">
        <v>152.80000000000001</v>
      </c>
      <c r="G1187">
        <v>0</v>
      </c>
    </row>
    <row r="1188" spans="1:7" x14ac:dyDescent="0.2">
      <c r="A1188" s="61">
        <v>31990</v>
      </c>
      <c r="B1188">
        <v>1987</v>
      </c>
      <c r="C1188" s="62" t="s">
        <v>76</v>
      </c>
      <c r="D1188" s="62" t="s">
        <v>77</v>
      </c>
      <c r="E1188" s="62" t="s">
        <v>61</v>
      </c>
      <c r="F1188">
        <v>84.4</v>
      </c>
      <c r="G1188">
        <v>9.3000000000000007</v>
      </c>
    </row>
    <row r="1189" spans="1:7" x14ac:dyDescent="0.2">
      <c r="A1189" s="61">
        <v>31990</v>
      </c>
      <c r="B1189">
        <v>1987</v>
      </c>
      <c r="C1189" s="62" t="s">
        <v>78</v>
      </c>
      <c r="D1189" s="62" t="s">
        <v>79</v>
      </c>
      <c r="E1189" s="62" t="s">
        <v>61</v>
      </c>
      <c r="F1189">
        <v>115.8</v>
      </c>
      <c r="G1189">
        <v>5.9</v>
      </c>
    </row>
    <row r="1190" spans="1:7" x14ac:dyDescent="0.2">
      <c r="A1190" s="61">
        <v>31990</v>
      </c>
      <c r="B1190">
        <v>1987</v>
      </c>
      <c r="C1190" s="62" t="s">
        <v>26</v>
      </c>
      <c r="D1190" s="62" t="s">
        <v>80</v>
      </c>
      <c r="E1190" s="62" t="s">
        <v>62</v>
      </c>
      <c r="F1190">
        <v>52.7</v>
      </c>
      <c r="G1190">
        <v>29.8</v>
      </c>
    </row>
    <row r="1191" spans="1:7" x14ac:dyDescent="0.2">
      <c r="A1191" s="61">
        <v>31990</v>
      </c>
      <c r="B1191">
        <v>1987</v>
      </c>
      <c r="C1191" s="62" t="s">
        <v>81</v>
      </c>
      <c r="D1191" s="62" t="s">
        <v>82</v>
      </c>
      <c r="E1191" s="62" t="s">
        <v>63</v>
      </c>
      <c r="F1191">
        <v>27.7</v>
      </c>
      <c r="G1191">
        <v>56.5</v>
      </c>
    </row>
    <row r="1192" spans="1:7" x14ac:dyDescent="0.2">
      <c r="A1192" s="61">
        <v>31990</v>
      </c>
      <c r="B1192">
        <v>1987</v>
      </c>
      <c r="C1192" s="62" t="s">
        <v>83</v>
      </c>
      <c r="D1192" s="62" t="s">
        <v>84</v>
      </c>
      <c r="E1192" s="62" t="s">
        <v>63</v>
      </c>
      <c r="F1192">
        <v>18.3</v>
      </c>
      <c r="G1192">
        <v>68</v>
      </c>
    </row>
    <row r="1193" spans="1:7" x14ac:dyDescent="0.2">
      <c r="A1193" s="61">
        <v>31990</v>
      </c>
      <c r="B1193">
        <v>1987</v>
      </c>
      <c r="C1193" s="62" t="s">
        <v>27</v>
      </c>
      <c r="D1193" s="62" t="s">
        <v>85</v>
      </c>
      <c r="E1193" s="62" t="s">
        <v>86</v>
      </c>
      <c r="F1193">
        <v>31.3</v>
      </c>
      <c r="G1193">
        <v>54.2</v>
      </c>
    </row>
    <row r="1194" spans="1:7" x14ac:dyDescent="0.2">
      <c r="A1194" s="61">
        <v>31990</v>
      </c>
      <c r="B1194">
        <v>1987</v>
      </c>
      <c r="C1194" s="62" t="s">
        <v>87</v>
      </c>
      <c r="D1194" s="62" t="s">
        <v>88</v>
      </c>
      <c r="E1194" s="62" t="s">
        <v>89</v>
      </c>
      <c r="F1194">
        <v>65.5</v>
      </c>
      <c r="G1194">
        <v>11.7</v>
      </c>
    </row>
    <row r="1195" spans="1:7" x14ac:dyDescent="0.2">
      <c r="A1195" s="61">
        <v>31990</v>
      </c>
      <c r="B1195">
        <v>1987</v>
      </c>
      <c r="C1195" s="62" t="s">
        <v>90</v>
      </c>
      <c r="D1195" s="62" t="s">
        <v>91</v>
      </c>
      <c r="E1195" s="62" t="s">
        <v>92</v>
      </c>
      <c r="F1195">
        <v>43.4</v>
      </c>
      <c r="G1195">
        <v>36.299999999999997</v>
      </c>
    </row>
    <row r="1196" spans="1:7" x14ac:dyDescent="0.2">
      <c r="A1196" s="61">
        <v>31990</v>
      </c>
      <c r="B1196">
        <v>1987</v>
      </c>
      <c r="C1196" s="62" t="s">
        <v>93</v>
      </c>
      <c r="D1196" s="62" t="s">
        <v>94</v>
      </c>
      <c r="E1196" s="62" t="s">
        <v>95</v>
      </c>
      <c r="F1196">
        <v>49.3</v>
      </c>
      <c r="G1196">
        <v>30.6</v>
      </c>
    </row>
    <row r="1197" spans="1:7" x14ac:dyDescent="0.2">
      <c r="A1197" s="61">
        <v>31990</v>
      </c>
      <c r="B1197">
        <v>1987</v>
      </c>
      <c r="C1197" s="62" t="s">
        <v>96</v>
      </c>
      <c r="D1197" s="62" t="s">
        <v>97</v>
      </c>
      <c r="E1197" s="62" t="s">
        <v>98</v>
      </c>
      <c r="F1197">
        <v>110.7</v>
      </c>
      <c r="G1197">
        <v>3.1</v>
      </c>
    </row>
    <row r="1198" spans="1:7" x14ac:dyDescent="0.2">
      <c r="A1198" s="61">
        <v>32021</v>
      </c>
      <c r="B1198">
        <v>1987</v>
      </c>
      <c r="C1198" s="62" t="s">
        <v>69</v>
      </c>
      <c r="D1198" s="62" t="s">
        <v>70</v>
      </c>
      <c r="E1198" s="62" t="s">
        <v>71</v>
      </c>
      <c r="F1198">
        <v>73.900000000000006</v>
      </c>
      <c r="G1198">
        <v>6.7</v>
      </c>
    </row>
    <row r="1199" spans="1:7" x14ac:dyDescent="0.2">
      <c r="A1199" s="61">
        <v>32021</v>
      </c>
      <c r="B1199">
        <v>1987</v>
      </c>
      <c r="C1199" s="62" t="s">
        <v>72</v>
      </c>
      <c r="D1199" s="62" t="s">
        <v>73</v>
      </c>
      <c r="E1199" s="62" t="s">
        <v>2</v>
      </c>
      <c r="F1199">
        <v>155.4</v>
      </c>
      <c r="G1199">
        <v>0</v>
      </c>
    </row>
    <row r="1200" spans="1:7" x14ac:dyDescent="0.2">
      <c r="A1200" s="61">
        <v>32021</v>
      </c>
      <c r="B1200">
        <v>1987</v>
      </c>
      <c r="C1200" s="62" t="s">
        <v>74</v>
      </c>
      <c r="D1200" s="62" t="s">
        <v>75</v>
      </c>
      <c r="E1200" s="62" t="s">
        <v>2</v>
      </c>
      <c r="F1200">
        <v>135.1</v>
      </c>
      <c r="G1200">
        <v>2.4</v>
      </c>
    </row>
    <row r="1201" spans="1:7" x14ac:dyDescent="0.2">
      <c r="A1201" s="61">
        <v>32021</v>
      </c>
      <c r="B1201">
        <v>1987</v>
      </c>
      <c r="C1201" s="62" t="s">
        <v>76</v>
      </c>
      <c r="D1201" s="62" t="s">
        <v>77</v>
      </c>
      <c r="E1201" s="62" t="s">
        <v>61</v>
      </c>
      <c r="F1201">
        <v>135.19999999999999</v>
      </c>
      <c r="G1201">
        <v>6.9</v>
      </c>
    </row>
    <row r="1202" spans="1:7" x14ac:dyDescent="0.2">
      <c r="A1202" s="61">
        <v>32021</v>
      </c>
      <c r="B1202">
        <v>1987</v>
      </c>
      <c r="C1202" s="62" t="s">
        <v>78</v>
      </c>
      <c r="D1202" s="62" t="s">
        <v>79</v>
      </c>
      <c r="E1202" s="62" t="s">
        <v>61</v>
      </c>
      <c r="F1202">
        <v>130.4</v>
      </c>
      <c r="G1202">
        <v>7.8</v>
      </c>
    </row>
    <row r="1203" spans="1:7" x14ac:dyDescent="0.2">
      <c r="A1203" s="61">
        <v>32021</v>
      </c>
      <c r="B1203">
        <v>1987</v>
      </c>
      <c r="C1203" s="62" t="s">
        <v>26</v>
      </c>
      <c r="D1203" s="62" t="s">
        <v>80</v>
      </c>
      <c r="E1203" s="62" t="s">
        <v>62</v>
      </c>
      <c r="F1203">
        <v>123.1</v>
      </c>
      <c r="G1203">
        <v>5.4</v>
      </c>
    </row>
    <row r="1204" spans="1:7" x14ac:dyDescent="0.2">
      <c r="A1204" s="61">
        <v>32021</v>
      </c>
      <c r="B1204">
        <v>1987</v>
      </c>
      <c r="C1204" s="62" t="s">
        <v>81</v>
      </c>
      <c r="D1204" s="62" t="s">
        <v>82</v>
      </c>
      <c r="E1204" s="62" t="s">
        <v>63</v>
      </c>
      <c r="F1204">
        <v>108.1</v>
      </c>
      <c r="G1204">
        <v>12.2</v>
      </c>
    </row>
    <row r="1205" spans="1:7" x14ac:dyDescent="0.2">
      <c r="A1205" s="61">
        <v>32021</v>
      </c>
      <c r="B1205">
        <v>1987</v>
      </c>
      <c r="C1205" s="62" t="s">
        <v>83</v>
      </c>
      <c r="D1205" s="62" t="s">
        <v>84</v>
      </c>
      <c r="E1205" s="62" t="s">
        <v>63</v>
      </c>
      <c r="F1205">
        <v>82.2</v>
      </c>
      <c r="G1205">
        <v>7.1</v>
      </c>
    </row>
    <row r="1206" spans="1:7" x14ac:dyDescent="0.2">
      <c r="A1206" s="61">
        <v>32021</v>
      </c>
      <c r="B1206">
        <v>1987</v>
      </c>
      <c r="C1206" s="62" t="s">
        <v>27</v>
      </c>
      <c r="D1206" s="62" t="s">
        <v>85</v>
      </c>
      <c r="E1206" s="62" t="s">
        <v>86</v>
      </c>
      <c r="F1206">
        <v>101.8</v>
      </c>
      <c r="G1206">
        <v>10.3</v>
      </c>
    </row>
    <row r="1207" spans="1:7" x14ac:dyDescent="0.2">
      <c r="A1207" s="61">
        <v>32021</v>
      </c>
      <c r="B1207">
        <v>1987</v>
      </c>
      <c r="C1207" s="62" t="s">
        <v>87</v>
      </c>
      <c r="D1207" s="62" t="s">
        <v>88</v>
      </c>
      <c r="E1207" s="62" t="s">
        <v>89</v>
      </c>
      <c r="F1207">
        <v>137.9</v>
      </c>
      <c r="G1207">
        <v>1.2</v>
      </c>
    </row>
    <row r="1208" spans="1:7" x14ac:dyDescent="0.2">
      <c r="A1208" s="61">
        <v>32021</v>
      </c>
      <c r="B1208">
        <v>1987</v>
      </c>
      <c r="C1208" s="62" t="s">
        <v>90</v>
      </c>
      <c r="D1208" s="62" t="s">
        <v>91</v>
      </c>
      <c r="E1208" s="62" t="s">
        <v>92</v>
      </c>
      <c r="F1208">
        <v>117.9</v>
      </c>
      <c r="G1208">
        <v>3.3</v>
      </c>
    </row>
    <row r="1209" spans="1:7" x14ac:dyDescent="0.2">
      <c r="A1209" s="61">
        <v>32021</v>
      </c>
      <c r="B1209">
        <v>1987</v>
      </c>
      <c r="C1209" s="62" t="s">
        <v>93</v>
      </c>
      <c r="D1209" s="62" t="s">
        <v>94</v>
      </c>
      <c r="E1209" s="62" t="s">
        <v>95</v>
      </c>
      <c r="F1209">
        <v>123.2</v>
      </c>
      <c r="G1209">
        <v>3.4</v>
      </c>
    </row>
    <row r="1210" spans="1:7" x14ac:dyDescent="0.2">
      <c r="A1210" s="61">
        <v>32021</v>
      </c>
      <c r="B1210">
        <v>1987</v>
      </c>
      <c r="C1210" s="62" t="s">
        <v>96</v>
      </c>
      <c r="D1210" s="62" t="s">
        <v>97</v>
      </c>
      <c r="E1210" s="62" t="s">
        <v>98</v>
      </c>
      <c r="F1210">
        <v>204.3</v>
      </c>
      <c r="G1210">
        <v>0</v>
      </c>
    </row>
    <row r="1211" spans="1:7" x14ac:dyDescent="0.2">
      <c r="A1211" s="61">
        <v>32051</v>
      </c>
      <c r="B1211">
        <v>1987</v>
      </c>
      <c r="C1211" s="62" t="s">
        <v>69</v>
      </c>
      <c r="D1211" s="62" t="s">
        <v>70</v>
      </c>
      <c r="E1211" s="62" t="s">
        <v>71</v>
      </c>
      <c r="F1211">
        <v>218.4</v>
      </c>
      <c r="G1211">
        <v>0</v>
      </c>
    </row>
    <row r="1212" spans="1:7" x14ac:dyDescent="0.2">
      <c r="A1212" s="61">
        <v>32051</v>
      </c>
      <c r="B1212">
        <v>1987</v>
      </c>
      <c r="C1212" s="62" t="s">
        <v>72</v>
      </c>
      <c r="D1212" s="62" t="s">
        <v>73</v>
      </c>
      <c r="E1212" s="62" t="s">
        <v>2</v>
      </c>
      <c r="F1212">
        <v>379.9</v>
      </c>
      <c r="G1212">
        <v>0</v>
      </c>
    </row>
    <row r="1213" spans="1:7" x14ac:dyDescent="0.2">
      <c r="A1213" s="61">
        <v>32051</v>
      </c>
      <c r="B1213">
        <v>1987</v>
      </c>
      <c r="C1213" s="62" t="s">
        <v>74</v>
      </c>
      <c r="D1213" s="62" t="s">
        <v>75</v>
      </c>
      <c r="E1213" s="62" t="s">
        <v>2</v>
      </c>
      <c r="F1213">
        <v>337.1</v>
      </c>
      <c r="G1213">
        <v>0</v>
      </c>
    </row>
    <row r="1214" spans="1:7" x14ac:dyDescent="0.2">
      <c r="A1214" s="61">
        <v>32051</v>
      </c>
      <c r="B1214">
        <v>1987</v>
      </c>
      <c r="C1214" s="62" t="s">
        <v>76</v>
      </c>
      <c r="D1214" s="62" t="s">
        <v>77</v>
      </c>
      <c r="E1214" s="62" t="s">
        <v>61</v>
      </c>
      <c r="F1214">
        <v>428</v>
      </c>
      <c r="G1214">
        <v>0</v>
      </c>
    </row>
    <row r="1215" spans="1:7" x14ac:dyDescent="0.2">
      <c r="A1215" s="61">
        <v>32051</v>
      </c>
      <c r="B1215">
        <v>1987</v>
      </c>
      <c r="C1215" s="62" t="s">
        <v>78</v>
      </c>
      <c r="D1215" s="62" t="s">
        <v>79</v>
      </c>
      <c r="E1215" s="62" t="s">
        <v>61</v>
      </c>
      <c r="F1215">
        <v>417.7</v>
      </c>
      <c r="G1215">
        <v>0</v>
      </c>
    </row>
    <row r="1216" spans="1:7" x14ac:dyDescent="0.2">
      <c r="A1216" s="61">
        <v>32051</v>
      </c>
      <c r="B1216">
        <v>1987</v>
      </c>
      <c r="C1216" s="62" t="s">
        <v>26</v>
      </c>
      <c r="D1216" s="62" t="s">
        <v>80</v>
      </c>
      <c r="E1216" s="62" t="s">
        <v>62</v>
      </c>
      <c r="F1216">
        <v>451.7</v>
      </c>
      <c r="G1216">
        <v>0</v>
      </c>
    </row>
    <row r="1217" spans="1:7" x14ac:dyDescent="0.2">
      <c r="A1217" s="61">
        <v>32051</v>
      </c>
      <c r="B1217">
        <v>1987</v>
      </c>
      <c r="C1217" s="62" t="s">
        <v>81</v>
      </c>
      <c r="D1217" s="62" t="s">
        <v>82</v>
      </c>
      <c r="E1217" s="62" t="s">
        <v>63</v>
      </c>
      <c r="F1217">
        <v>360.1</v>
      </c>
      <c r="G1217">
        <v>0</v>
      </c>
    </row>
    <row r="1218" spans="1:7" x14ac:dyDescent="0.2">
      <c r="A1218" s="61">
        <v>32051</v>
      </c>
      <c r="B1218">
        <v>1987</v>
      </c>
      <c r="C1218" s="62" t="s">
        <v>83</v>
      </c>
      <c r="D1218" s="62" t="s">
        <v>84</v>
      </c>
      <c r="E1218" s="62" t="s">
        <v>63</v>
      </c>
      <c r="F1218">
        <v>339.9</v>
      </c>
      <c r="G1218">
        <v>0</v>
      </c>
    </row>
    <row r="1219" spans="1:7" x14ac:dyDescent="0.2">
      <c r="A1219" s="61">
        <v>32051</v>
      </c>
      <c r="B1219">
        <v>1987</v>
      </c>
      <c r="C1219" s="62" t="s">
        <v>27</v>
      </c>
      <c r="D1219" s="62" t="s">
        <v>85</v>
      </c>
      <c r="E1219" s="62" t="s">
        <v>86</v>
      </c>
      <c r="F1219">
        <v>321.2</v>
      </c>
      <c r="G1219">
        <v>0</v>
      </c>
    </row>
    <row r="1220" spans="1:7" x14ac:dyDescent="0.2">
      <c r="A1220" s="61">
        <v>32051</v>
      </c>
      <c r="B1220">
        <v>1987</v>
      </c>
      <c r="C1220" s="62" t="s">
        <v>87</v>
      </c>
      <c r="D1220" s="62" t="s">
        <v>88</v>
      </c>
      <c r="E1220" s="62" t="s">
        <v>89</v>
      </c>
      <c r="F1220">
        <v>306.5</v>
      </c>
      <c r="G1220">
        <v>0</v>
      </c>
    </row>
    <row r="1221" spans="1:7" x14ac:dyDescent="0.2">
      <c r="A1221" s="61">
        <v>32051</v>
      </c>
      <c r="B1221">
        <v>1987</v>
      </c>
      <c r="C1221" s="62" t="s">
        <v>90</v>
      </c>
      <c r="D1221" s="62" t="s">
        <v>91</v>
      </c>
      <c r="E1221" s="62" t="s">
        <v>92</v>
      </c>
      <c r="F1221">
        <v>275.5</v>
      </c>
      <c r="G1221">
        <v>0</v>
      </c>
    </row>
    <row r="1222" spans="1:7" x14ac:dyDescent="0.2">
      <c r="A1222" s="61">
        <v>32051</v>
      </c>
      <c r="B1222">
        <v>1987</v>
      </c>
      <c r="C1222" s="62" t="s">
        <v>93</v>
      </c>
      <c r="D1222" s="62" t="s">
        <v>94</v>
      </c>
      <c r="E1222" s="62" t="s">
        <v>95</v>
      </c>
      <c r="F1222">
        <v>288.39999999999998</v>
      </c>
      <c r="G1222">
        <v>0</v>
      </c>
    </row>
    <row r="1223" spans="1:7" x14ac:dyDescent="0.2">
      <c r="A1223" s="61">
        <v>32051</v>
      </c>
      <c r="B1223">
        <v>1987</v>
      </c>
      <c r="C1223" s="62" t="s">
        <v>96</v>
      </c>
      <c r="D1223" s="62" t="s">
        <v>97</v>
      </c>
      <c r="E1223" s="62" t="s">
        <v>98</v>
      </c>
      <c r="F1223">
        <v>280.10000000000002</v>
      </c>
      <c r="G1223">
        <v>0.3</v>
      </c>
    </row>
    <row r="1224" spans="1:7" x14ac:dyDescent="0.2">
      <c r="A1224" s="61">
        <v>32082</v>
      </c>
      <c r="B1224">
        <v>1987</v>
      </c>
      <c r="C1224" s="62" t="s">
        <v>69</v>
      </c>
      <c r="D1224" s="62" t="s">
        <v>70</v>
      </c>
      <c r="E1224" s="62" t="s">
        <v>71</v>
      </c>
      <c r="F1224">
        <v>289.89999999999998</v>
      </c>
      <c r="G1224">
        <v>0</v>
      </c>
    </row>
    <row r="1225" spans="1:7" x14ac:dyDescent="0.2">
      <c r="A1225" s="61">
        <v>32082</v>
      </c>
      <c r="B1225">
        <v>1987</v>
      </c>
      <c r="C1225" s="62" t="s">
        <v>72</v>
      </c>
      <c r="D1225" s="62" t="s">
        <v>73</v>
      </c>
      <c r="E1225" s="62" t="s">
        <v>2</v>
      </c>
      <c r="F1225">
        <v>541.79999999999995</v>
      </c>
      <c r="G1225">
        <v>0</v>
      </c>
    </row>
    <row r="1226" spans="1:7" x14ac:dyDescent="0.2">
      <c r="A1226" s="61">
        <v>32082</v>
      </c>
      <c r="B1226">
        <v>1987</v>
      </c>
      <c r="C1226" s="62" t="s">
        <v>74</v>
      </c>
      <c r="D1226" s="62" t="s">
        <v>75</v>
      </c>
      <c r="E1226" s="62" t="s">
        <v>2</v>
      </c>
      <c r="F1226">
        <v>479.3</v>
      </c>
      <c r="G1226">
        <v>0</v>
      </c>
    </row>
    <row r="1227" spans="1:7" x14ac:dyDescent="0.2">
      <c r="A1227" s="61">
        <v>32082</v>
      </c>
      <c r="B1227">
        <v>1987</v>
      </c>
      <c r="C1227" s="62" t="s">
        <v>76</v>
      </c>
      <c r="D1227" s="62" t="s">
        <v>77</v>
      </c>
      <c r="E1227" s="62" t="s">
        <v>61</v>
      </c>
      <c r="F1227">
        <v>559.29999999999995</v>
      </c>
      <c r="G1227">
        <v>0</v>
      </c>
    </row>
    <row r="1228" spans="1:7" x14ac:dyDescent="0.2">
      <c r="A1228" s="61">
        <v>32082</v>
      </c>
      <c r="B1228">
        <v>1987</v>
      </c>
      <c r="C1228" s="62" t="s">
        <v>78</v>
      </c>
      <c r="D1228" s="62" t="s">
        <v>79</v>
      </c>
      <c r="E1228" s="62" t="s">
        <v>61</v>
      </c>
      <c r="F1228">
        <v>563.29999999999995</v>
      </c>
      <c r="G1228">
        <v>0</v>
      </c>
    </row>
    <row r="1229" spans="1:7" x14ac:dyDescent="0.2">
      <c r="A1229" s="61">
        <v>32082</v>
      </c>
      <c r="B1229">
        <v>1987</v>
      </c>
      <c r="C1229" s="62" t="s">
        <v>26</v>
      </c>
      <c r="D1229" s="62" t="s">
        <v>80</v>
      </c>
      <c r="E1229" s="62" t="s">
        <v>62</v>
      </c>
      <c r="F1229">
        <v>564</v>
      </c>
      <c r="G1229">
        <v>0</v>
      </c>
    </row>
    <row r="1230" spans="1:7" x14ac:dyDescent="0.2">
      <c r="A1230" s="61">
        <v>32082</v>
      </c>
      <c r="B1230">
        <v>1987</v>
      </c>
      <c r="C1230" s="62" t="s">
        <v>81</v>
      </c>
      <c r="D1230" s="62" t="s">
        <v>82</v>
      </c>
      <c r="E1230" s="62" t="s">
        <v>63</v>
      </c>
      <c r="F1230">
        <v>533.20000000000005</v>
      </c>
      <c r="G1230">
        <v>0</v>
      </c>
    </row>
    <row r="1231" spans="1:7" x14ac:dyDescent="0.2">
      <c r="A1231" s="61">
        <v>32082</v>
      </c>
      <c r="B1231">
        <v>1987</v>
      </c>
      <c r="C1231" s="62" t="s">
        <v>83</v>
      </c>
      <c r="D1231" s="62" t="s">
        <v>84</v>
      </c>
      <c r="E1231" s="62" t="s">
        <v>63</v>
      </c>
      <c r="F1231">
        <v>437.8</v>
      </c>
      <c r="G1231">
        <v>0</v>
      </c>
    </row>
    <row r="1232" spans="1:7" x14ac:dyDescent="0.2">
      <c r="A1232" s="61">
        <v>32082</v>
      </c>
      <c r="B1232">
        <v>1987</v>
      </c>
      <c r="C1232" s="62" t="s">
        <v>27</v>
      </c>
      <c r="D1232" s="62" t="s">
        <v>85</v>
      </c>
      <c r="E1232" s="62" t="s">
        <v>86</v>
      </c>
      <c r="F1232">
        <v>514.1</v>
      </c>
      <c r="G1232">
        <v>0</v>
      </c>
    </row>
    <row r="1233" spans="1:7" x14ac:dyDescent="0.2">
      <c r="A1233" s="61">
        <v>32082</v>
      </c>
      <c r="B1233">
        <v>1987</v>
      </c>
      <c r="C1233" s="62" t="s">
        <v>87</v>
      </c>
      <c r="D1233" s="62" t="s">
        <v>88</v>
      </c>
      <c r="E1233" s="62" t="s">
        <v>89</v>
      </c>
      <c r="F1233">
        <v>511.6</v>
      </c>
      <c r="G1233">
        <v>0</v>
      </c>
    </row>
    <row r="1234" spans="1:7" x14ac:dyDescent="0.2">
      <c r="A1234" s="61">
        <v>32082</v>
      </c>
      <c r="B1234">
        <v>1987</v>
      </c>
      <c r="C1234" s="62" t="s">
        <v>90</v>
      </c>
      <c r="D1234" s="62" t="s">
        <v>91</v>
      </c>
      <c r="E1234" s="62" t="s">
        <v>92</v>
      </c>
      <c r="F1234">
        <v>487.3</v>
      </c>
      <c r="G1234">
        <v>0</v>
      </c>
    </row>
    <row r="1235" spans="1:7" x14ac:dyDescent="0.2">
      <c r="A1235" s="61">
        <v>32082</v>
      </c>
      <c r="B1235">
        <v>1987</v>
      </c>
      <c r="C1235" s="62" t="s">
        <v>93</v>
      </c>
      <c r="D1235" s="62" t="s">
        <v>94</v>
      </c>
      <c r="E1235" s="62" t="s">
        <v>95</v>
      </c>
      <c r="F1235">
        <v>502</v>
      </c>
      <c r="G1235">
        <v>0</v>
      </c>
    </row>
    <row r="1236" spans="1:7" x14ac:dyDescent="0.2">
      <c r="A1236" s="61">
        <v>32082</v>
      </c>
      <c r="B1236">
        <v>1987</v>
      </c>
      <c r="C1236" s="62" t="s">
        <v>96</v>
      </c>
      <c r="D1236" s="62" t="s">
        <v>97</v>
      </c>
      <c r="E1236" s="62" t="s">
        <v>98</v>
      </c>
      <c r="F1236">
        <v>491.8</v>
      </c>
      <c r="G1236">
        <v>0</v>
      </c>
    </row>
    <row r="1237" spans="1:7" x14ac:dyDescent="0.2">
      <c r="A1237" s="61">
        <v>32112</v>
      </c>
      <c r="B1237">
        <v>1987</v>
      </c>
      <c r="C1237" s="62" t="s">
        <v>69</v>
      </c>
      <c r="D1237" s="62" t="s">
        <v>70</v>
      </c>
      <c r="E1237" s="62" t="s">
        <v>71</v>
      </c>
      <c r="F1237">
        <v>447.7</v>
      </c>
      <c r="G1237">
        <v>0</v>
      </c>
    </row>
    <row r="1238" spans="1:7" x14ac:dyDescent="0.2">
      <c r="A1238" s="61">
        <v>32112</v>
      </c>
      <c r="B1238">
        <v>1987</v>
      </c>
      <c r="C1238" s="62" t="s">
        <v>72</v>
      </c>
      <c r="D1238" s="62" t="s">
        <v>73</v>
      </c>
      <c r="E1238" s="62" t="s">
        <v>2</v>
      </c>
      <c r="F1238">
        <v>717</v>
      </c>
      <c r="G1238">
        <v>0</v>
      </c>
    </row>
    <row r="1239" spans="1:7" x14ac:dyDescent="0.2">
      <c r="A1239" s="61">
        <v>32112</v>
      </c>
      <c r="B1239">
        <v>1987</v>
      </c>
      <c r="C1239" s="62" t="s">
        <v>74</v>
      </c>
      <c r="D1239" s="62" t="s">
        <v>75</v>
      </c>
      <c r="E1239" s="62" t="s">
        <v>2</v>
      </c>
      <c r="F1239">
        <v>647.79999999999995</v>
      </c>
      <c r="G1239">
        <v>0</v>
      </c>
    </row>
    <row r="1240" spans="1:7" x14ac:dyDescent="0.2">
      <c r="A1240" s="61">
        <v>32112</v>
      </c>
      <c r="B1240">
        <v>1987</v>
      </c>
      <c r="C1240" s="62" t="s">
        <v>76</v>
      </c>
      <c r="D1240" s="62" t="s">
        <v>77</v>
      </c>
      <c r="E1240" s="62" t="s">
        <v>61</v>
      </c>
      <c r="F1240">
        <v>773.2</v>
      </c>
      <c r="G1240">
        <v>0</v>
      </c>
    </row>
    <row r="1241" spans="1:7" x14ac:dyDescent="0.2">
      <c r="A1241" s="61">
        <v>32112</v>
      </c>
      <c r="B1241">
        <v>1987</v>
      </c>
      <c r="C1241" s="62" t="s">
        <v>78</v>
      </c>
      <c r="D1241" s="62" t="s">
        <v>79</v>
      </c>
      <c r="E1241" s="62" t="s">
        <v>61</v>
      </c>
      <c r="F1241">
        <v>812.3</v>
      </c>
      <c r="G1241">
        <v>0</v>
      </c>
    </row>
    <row r="1242" spans="1:7" x14ac:dyDescent="0.2">
      <c r="A1242" s="61">
        <v>32112</v>
      </c>
      <c r="B1242">
        <v>1987</v>
      </c>
      <c r="C1242" s="62" t="s">
        <v>26</v>
      </c>
      <c r="D1242" s="62" t="s">
        <v>80</v>
      </c>
      <c r="E1242" s="62" t="s">
        <v>62</v>
      </c>
      <c r="F1242">
        <v>811.5</v>
      </c>
      <c r="G1242">
        <v>0</v>
      </c>
    </row>
    <row r="1243" spans="1:7" x14ac:dyDescent="0.2">
      <c r="A1243" s="61">
        <v>32112</v>
      </c>
      <c r="B1243">
        <v>1987</v>
      </c>
      <c r="C1243" s="62" t="s">
        <v>81</v>
      </c>
      <c r="D1243" s="62" t="s">
        <v>82</v>
      </c>
      <c r="E1243" s="62" t="s">
        <v>63</v>
      </c>
      <c r="F1243">
        <v>680.5</v>
      </c>
      <c r="G1243">
        <v>0</v>
      </c>
    </row>
    <row r="1244" spans="1:7" x14ac:dyDescent="0.2">
      <c r="A1244" s="61">
        <v>32112</v>
      </c>
      <c r="B1244">
        <v>1987</v>
      </c>
      <c r="C1244" s="62" t="s">
        <v>83</v>
      </c>
      <c r="D1244" s="62" t="s">
        <v>84</v>
      </c>
      <c r="E1244" s="62" t="s">
        <v>63</v>
      </c>
      <c r="F1244">
        <v>565.5</v>
      </c>
      <c r="G1244">
        <v>0</v>
      </c>
    </row>
    <row r="1245" spans="1:7" x14ac:dyDescent="0.2">
      <c r="A1245" s="61">
        <v>32112</v>
      </c>
      <c r="B1245">
        <v>1987</v>
      </c>
      <c r="C1245" s="62" t="s">
        <v>27</v>
      </c>
      <c r="D1245" s="62" t="s">
        <v>85</v>
      </c>
      <c r="E1245" s="62" t="s">
        <v>86</v>
      </c>
      <c r="F1245">
        <v>661</v>
      </c>
      <c r="G1245">
        <v>0</v>
      </c>
    </row>
    <row r="1246" spans="1:7" x14ac:dyDescent="0.2">
      <c r="A1246" s="61">
        <v>32112</v>
      </c>
      <c r="B1246">
        <v>1987</v>
      </c>
      <c r="C1246" s="62" t="s">
        <v>87</v>
      </c>
      <c r="D1246" s="62" t="s">
        <v>88</v>
      </c>
      <c r="E1246" s="62" t="s">
        <v>89</v>
      </c>
      <c r="F1246">
        <v>710</v>
      </c>
      <c r="G1246">
        <v>0</v>
      </c>
    </row>
    <row r="1247" spans="1:7" x14ac:dyDescent="0.2">
      <c r="A1247" s="61">
        <v>32112</v>
      </c>
      <c r="B1247">
        <v>1987</v>
      </c>
      <c r="C1247" s="62" t="s">
        <v>90</v>
      </c>
      <c r="D1247" s="62" t="s">
        <v>91</v>
      </c>
      <c r="E1247" s="62" t="s">
        <v>92</v>
      </c>
      <c r="F1247">
        <v>663.7</v>
      </c>
      <c r="G1247">
        <v>0</v>
      </c>
    </row>
    <row r="1248" spans="1:7" x14ac:dyDescent="0.2">
      <c r="A1248" s="61">
        <v>32112</v>
      </c>
      <c r="B1248">
        <v>1987</v>
      </c>
      <c r="C1248" s="62" t="s">
        <v>93</v>
      </c>
      <c r="D1248" s="62" t="s">
        <v>94</v>
      </c>
      <c r="E1248" s="62" t="s">
        <v>95</v>
      </c>
      <c r="F1248">
        <v>684</v>
      </c>
      <c r="G1248">
        <v>0</v>
      </c>
    </row>
    <row r="1249" spans="1:7" x14ac:dyDescent="0.2">
      <c r="A1249" s="61">
        <v>32112</v>
      </c>
      <c r="B1249">
        <v>1987</v>
      </c>
      <c r="C1249" s="62" t="s">
        <v>96</v>
      </c>
      <c r="D1249" s="62" t="s">
        <v>97</v>
      </c>
      <c r="E1249" s="62" t="s">
        <v>98</v>
      </c>
      <c r="F1249">
        <v>623.4</v>
      </c>
      <c r="G1249">
        <v>0</v>
      </c>
    </row>
    <row r="1250" spans="1:7" x14ac:dyDescent="0.2">
      <c r="A1250" s="61">
        <v>32143</v>
      </c>
      <c r="B1250">
        <v>1988</v>
      </c>
      <c r="C1250" s="62" t="s">
        <v>69</v>
      </c>
      <c r="D1250" s="62" t="s">
        <v>70</v>
      </c>
      <c r="E1250" s="62" t="s">
        <v>71</v>
      </c>
      <c r="F1250">
        <v>450.6</v>
      </c>
      <c r="G1250">
        <v>0</v>
      </c>
    </row>
    <row r="1251" spans="1:7" x14ac:dyDescent="0.2">
      <c r="A1251" s="61">
        <v>32143</v>
      </c>
      <c r="B1251">
        <v>1988</v>
      </c>
      <c r="C1251" s="62" t="s">
        <v>72</v>
      </c>
      <c r="D1251" s="62" t="s">
        <v>73</v>
      </c>
      <c r="E1251" s="62" t="s">
        <v>2</v>
      </c>
      <c r="F1251">
        <v>931.5</v>
      </c>
      <c r="G1251">
        <v>0</v>
      </c>
    </row>
    <row r="1252" spans="1:7" x14ac:dyDescent="0.2">
      <c r="A1252" s="61">
        <v>32143</v>
      </c>
      <c r="B1252">
        <v>1988</v>
      </c>
      <c r="C1252" s="62" t="s">
        <v>74</v>
      </c>
      <c r="D1252" s="62" t="s">
        <v>75</v>
      </c>
      <c r="E1252" s="62" t="s">
        <v>2</v>
      </c>
      <c r="F1252">
        <v>821.3</v>
      </c>
      <c r="G1252">
        <v>0</v>
      </c>
    </row>
    <row r="1253" spans="1:7" x14ac:dyDescent="0.2">
      <c r="A1253" s="61">
        <v>32143</v>
      </c>
      <c r="B1253">
        <v>1988</v>
      </c>
      <c r="C1253" s="62" t="s">
        <v>76</v>
      </c>
      <c r="D1253" s="62" t="s">
        <v>77</v>
      </c>
      <c r="E1253" s="62" t="s">
        <v>61</v>
      </c>
      <c r="F1253">
        <v>1047.8</v>
      </c>
      <c r="G1253">
        <v>0</v>
      </c>
    </row>
    <row r="1254" spans="1:7" x14ac:dyDescent="0.2">
      <c r="A1254" s="61">
        <v>32143</v>
      </c>
      <c r="B1254">
        <v>1988</v>
      </c>
      <c r="C1254" s="62" t="s">
        <v>78</v>
      </c>
      <c r="D1254" s="62" t="s">
        <v>79</v>
      </c>
      <c r="E1254" s="62" t="s">
        <v>61</v>
      </c>
      <c r="F1254">
        <v>1103.9000000000001</v>
      </c>
      <c r="G1254">
        <v>0</v>
      </c>
    </row>
    <row r="1255" spans="1:7" x14ac:dyDescent="0.2">
      <c r="A1255" s="61">
        <v>32143</v>
      </c>
      <c r="B1255">
        <v>1988</v>
      </c>
      <c r="C1255" s="62" t="s">
        <v>26</v>
      </c>
      <c r="D1255" s="62" t="s">
        <v>80</v>
      </c>
      <c r="E1255" s="62" t="s">
        <v>62</v>
      </c>
      <c r="F1255">
        <v>1123.7</v>
      </c>
      <c r="G1255">
        <v>0</v>
      </c>
    </row>
    <row r="1256" spans="1:7" x14ac:dyDescent="0.2">
      <c r="A1256" s="61">
        <v>32143</v>
      </c>
      <c r="B1256">
        <v>1988</v>
      </c>
      <c r="C1256" s="62" t="s">
        <v>81</v>
      </c>
      <c r="D1256" s="62" t="s">
        <v>82</v>
      </c>
      <c r="E1256" s="62" t="s">
        <v>63</v>
      </c>
      <c r="F1256">
        <v>840.4</v>
      </c>
      <c r="G1256">
        <v>0</v>
      </c>
    </row>
    <row r="1257" spans="1:7" x14ac:dyDescent="0.2">
      <c r="A1257" s="61">
        <v>32143</v>
      </c>
      <c r="B1257">
        <v>1988</v>
      </c>
      <c r="C1257" s="62" t="s">
        <v>83</v>
      </c>
      <c r="D1257" s="62" t="s">
        <v>84</v>
      </c>
      <c r="E1257" s="62" t="s">
        <v>63</v>
      </c>
      <c r="F1257">
        <v>698.8</v>
      </c>
      <c r="G1257">
        <v>0</v>
      </c>
    </row>
    <row r="1258" spans="1:7" x14ac:dyDescent="0.2">
      <c r="A1258" s="61">
        <v>32143</v>
      </c>
      <c r="B1258">
        <v>1988</v>
      </c>
      <c r="C1258" s="62" t="s">
        <v>27</v>
      </c>
      <c r="D1258" s="62" t="s">
        <v>85</v>
      </c>
      <c r="E1258" s="62" t="s">
        <v>86</v>
      </c>
      <c r="F1258">
        <v>807.8</v>
      </c>
      <c r="G1258">
        <v>0</v>
      </c>
    </row>
    <row r="1259" spans="1:7" x14ac:dyDescent="0.2">
      <c r="A1259" s="61">
        <v>32143</v>
      </c>
      <c r="B1259">
        <v>1988</v>
      </c>
      <c r="C1259" s="62" t="s">
        <v>87</v>
      </c>
      <c r="D1259" s="62" t="s">
        <v>88</v>
      </c>
      <c r="E1259" s="62" t="s">
        <v>89</v>
      </c>
      <c r="F1259">
        <v>808.4</v>
      </c>
      <c r="G1259">
        <v>0</v>
      </c>
    </row>
    <row r="1260" spans="1:7" x14ac:dyDescent="0.2">
      <c r="A1260" s="61">
        <v>32143</v>
      </c>
      <c r="B1260">
        <v>1988</v>
      </c>
      <c r="C1260" s="62" t="s">
        <v>90</v>
      </c>
      <c r="D1260" s="62" t="s">
        <v>91</v>
      </c>
      <c r="E1260" s="62" t="s">
        <v>92</v>
      </c>
      <c r="F1260">
        <v>720.5</v>
      </c>
      <c r="G1260">
        <v>0</v>
      </c>
    </row>
    <row r="1261" spans="1:7" x14ac:dyDescent="0.2">
      <c r="A1261" s="61">
        <v>32143</v>
      </c>
      <c r="B1261">
        <v>1988</v>
      </c>
      <c r="C1261" s="62" t="s">
        <v>93</v>
      </c>
      <c r="D1261" s="62" t="s">
        <v>94</v>
      </c>
      <c r="E1261" s="62" t="s">
        <v>95</v>
      </c>
      <c r="F1261">
        <v>788.5</v>
      </c>
      <c r="G1261">
        <v>0</v>
      </c>
    </row>
    <row r="1262" spans="1:7" x14ac:dyDescent="0.2">
      <c r="A1262" s="61">
        <v>32143</v>
      </c>
      <c r="B1262">
        <v>1988</v>
      </c>
      <c r="C1262" s="62" t="s">
        <v>96</v>
      </c>
      <c r="D1262" s="62" t="s">
        <v>97</v>
      </c>
      <c r="E1262" s="62" t="s">
        <v>98</v>
      </c>
      <c r="F1262">
        <v>719.3</v>
      </c>
      <c r="G1262">
        <v>0</v>
      </c>
    </row>
    <row r="1263" spans="1:7" x14ac:dyDescent="0.2">
      <c r="A1263" s="61">
        <v>32174</v>
      </c>
      <c r="B1263">
        <v>1988</v>
      </c>
      <c r="C1263" s="62" t="s">
        <v>69</v>
      </c>
      <c r="D1263" s="62" t="s">
        <v>70</v>
      </c>
      <c r="E1263" s="62" t="s">
        <v>71</v>
      </c>
      <c r="F1263">
        <v>360.3</v>
      </c>
      <c r="G1263">
        <v>0</v>
      </c>
    </row>
    <row r="1264" spans="1:7" x14ac:dyDescent="0.2">
      <c r="A1264" s="61">
        <v>32174</v>
      </c>
      <c r="B1264">
        <v>1988</v>
      </c>
      <c r="C1264" s="62" t="s">
        <v>72</v>
      </c>
      <c r="D1264" s="62" t="s">
        <v>73</v>
      </c>
      <c r="E1264" s="62" t="s">
        <v>2</v>
      </c>
      <c r="F1264">
        <v>771.6</v>
      </c>
      <c r="G1264">
        <v>0</v>
      </c>
    </row>
    <row r="1265" spans="1:7" x14ac:dyDescent="0.2">
      <c r="A1265" s="61">
        <v>32174</v>
      </c>
      <c r="B1265">
        <v>1988</v>
      </c>
      <c r="C1265" s="62" t="s">
        <v>74</v>
      </c>
      <c r="D1265" s="62" t="s">
        <v>75</v>
      </c>
      <c r="E1265" s="62" t="s">
        <v>2</v>
      </c>
      <c r="F1265">
        <v>632.70000000000005</v>
      </c>
      <c r="G1265">
        <v>0</v>
      </c>
    </row>
    <row r="1266" spans="1:7" x14ac:dyDescent="0.2">
      <c r="A1266" s="61">
        <v>32174</v>
      </c>
      <c r="B1266">
        <v>1988</v>
      </c>
      <c r="C1266" s="62" t="s">
        <v>76</v>
      </c>
      <c r="D1266" s="62" t="s">
        <v>77</v>
      </c>
      <c r="E1266" s="62" t="s">
        <v>61</v>
      </c>
      <c r="F1266">
        <v>889.3</v>
      </c>
      <c r="G1266">
        <v>0</v>
      </c>
    </row>
    <row r="1267" spans="1:7" x14ac:dyDescent="0.2">
      <c r="A1267" s="61">
        <v>32174</v>
      </c>
      <c r="B1267">
        <v>1988</v>
      </c>
      <c r="C1267" s="62" t="s">
        <v>78</v>
      </c>
      <c r="D1267" s="62" t="s">
        <v>79</v>
      </c>
      <c r="E1267" s="62" t="s">
        <v>61</v>
      </c>
      <c r="F1267">
        <v>912.2</v>
      </c>
      <c r="G1267">
        <v>0</v>
      </c>
    </row>
    <row r="1268" spans="1:7" x14ac:dyDescent="0.2">
      <c r="A1268" s="61">
        <v>32174</v>
      </c>
      <c r="B1268">
        <v>1988</v>
      </c>
      <c r="C1268" s="62" t="s">
        <v>26</v>
      </c>
      <c r="D1268" s="62" t="s">
        <v>80</v>
      </c>
      <c r="E1268" s="62" t="s">
        <v>62</v>
      </c>
      <c r="F1268">
        <v>976.3</v>
      </c>
      <c r="G1268">
        <v>0</v>
      </c>
    </row>
    <row r="1269" spans="1:7" x14ac:dyDescent="0.2">
      <c r="A1269" s="61">
        <v>32174</v>
      </c>
      <c r="B1269">
        <v>1988</v>
      </c>
      <c r="C1269" s="62" t="s">
        <v>81</v>
      </c>
      <c r="D1269" s="62" t="s">
        <v>82</v>
      </c>
      <c r="E1269" s="62" t="s">
        <v>63</v>
      </c>
      <c r="F1269">
        <v>791.9</v>
      </c>
      <c r="G1269">
        <v>0</v>
      </c>
    </row>
    <row r="1270" spans="1:7" x14ac:dyDescent="0.2">
      <c r="A1270" s="61">
        <v>32174</v>
      </c>
      <c r="B1270">
        <v>1988</v>
      </c>
      <c r="C1270" s="62" t="s">
        <v>83</v>
      </c>
      <c r="D1270" s="62" t="s">
        <v>84</v>
      </c>
      <c r="E1270" s="62" t="s">
        <v>63</v>
      </c>
      <c r="F1270">
        <v>718.2</v>
      </c>
      <c r="G1270">
        <v>0</v>
      </c>
    </row>
    <row r="1271" spans="1:7" x14ac:dyDescent="0.2">
      <c r="A1271" s="61">
        <v>32174</v>
      </c>
      <c r="B1271">
        <v>1988</v>
      </c>
      <c r="C1271" s="62" t="s">
        <v>27</v>
      </c>
      <c r="D1271" s="62" t="s">
        <v>85</v>
      </c>
      <c r="E1271" s="62" t="s">
        <v>86</v>
      </c>
      <c r="F1271">
        <v>745.8</v>
      </c>
      <c r="G1271">
        <v>0</v>
      </c>
    </row>
    <row r="1272" spans="1:7" x14ac:dyDescent="0.2">
      <c r="A1272" s="61">
        <v>32174</v>
      </c>
      <c r="B1272">
        <v>1988</v>
      </c>
      <c r="C1272" s="62" t="s">
        <v>87</v>
      </c>
      <c r="D1272" s="62" t="s">
        <v>88</v>
      </c>
      <c r="E1272" s="62" t="s">
        <v>89</v>
      </c>
      <c r="F1272">
        <v>731.1</v>
      </c>
      <c r="G1272">
        <v>0</v>
      </c>
    </row>
    <row r="1273" spans="1:7" x14ac:dyDescent="0.2">
      <c r="A1273" s="61">
        <v>32174</v>
      </c>
      <c r="B1273">
        <v>1988</v>
      </c>
      <c r="C1273" s="62" t="s">
        <v>90</v>
      </c>
      <c r="D1273" s="62" t="s">
        <v>91</v>
      </c>
      <c r="E1273" s="62" t="s">
        <v>92</v>
      </c>
      <c r="F1273">
        <v>665.1</v>
      </c>
      <c r="G1273">
        <v>0</v>
      </c>
    </row>
    <row r="1274" spans="1:7" x14ac:dyDescent="0.2">
      <c r="A1274" s="61">
        <v>32174</v>
      </c>
      <c r="B1274">
        <v>1988</v>
      </c>
      <c r="C1274" s="62" t="s">
        <v>93</v>
      </c>
      <c r="D1274" s="62" t="s">
        <v>94</v>
      </c>
      <c r="E1274" s="62" t="s">
        <v>95</v>
      </c>
      <c r="F1274">
        <v>755.2</v>
      </c>
      <c r="G1274">
        <v>0</v>
      </c>
    </row>
    <row r="1275" spans="1:7" x14ac:dyDescent="0.2">
      <c r="A1275" s="61">
        <v>32174</v>
      </c>
      <c r="B1275">
        <v>1988</v>
      </c>
      <c r="C1275" s="62" t="s">
        <v>96</v>
      </c>
      <c r="D1275" s="62" t="s">
        <v>97</v>
      </c>
      <c r="E1275" s="62" t="s">
        <v>98</v>
      </c>
      <c r="F1275">
        <v>633.4</v>
      </c>
      <c r="G1275">
        <v>0</v>
      </c>
    </row>
    <row r="1276" spans="1:7" x14ac:dyDescent="0.2">
      <c r="A1276" s="61">
        <v>32203</v>
      </c>
      <c r="B1276">
        <v>1988</v>
      </c>
      <c r="C1276" s="62" t="s">
        <v>69</v>
      </c>
      <c r="D1276" s="62" t="s">
        <v>70</v>
      </c>
      <c r="E1276" s="62" t="s">
        <v>71</v>
      </c>
      <c r="F1276">
        <v>345.8</v>
      </c>
      <c r="G1276">
        <v>0</v>
      </c>
    </row>
    <row r="1277" spans="1:7" x14ac:dyDescent="0.2">
      <c r="A1277" s="61">
        <v>32203</v>
      </c>
      <c r="B1277">
        <v>1988</v>
      </c>
      <c r="C1277" s="62" t="s">
        <v>72</v>
      </c>
      <c r="D1277" s="62" t="s">
        <v>73</v>
      </c>
      <c r="E1277" s="62" t="s">
        <v>2</v>
      </c>
      <c r="F1277">
        <v>515.70000000000005</v>
      </c>
      <c r="G1277">
        <v>0</v>
      </c>
    </row>
    <row r="1278" spans="1:7" x14ac:dyDescent="0.2">
      <c r="A1278" s="61">
        <v>32203</v>
      </c>
      <c r="B1278">
        <v>1988</v>
      </c>
      <c r="C1278" s="62" t="s">
        <v>74</v>
      </c>
      <c r="D1278" s="62" t="s">
        <v>75</v>
      </c>
      <c r="E1278" s="62" t="s">
        <v>2</v>
      </c>
      <c r="F1278">
        <v>529.5</v>
      </c>
      <c r="G1278">
        <v>0</v>
      </c>
    </row>
    <row r="1279" spans="1:7" x14ac:dyDescent="0.2">
      <c r="A1279" s="61">
        <v>32203</v>
      </c>
      <c r="B1279">
        <v>1988</v>
      </c>
      <c r="C1279" s="62" t="s">
        <v>76</v>
      </c>
      <c r="D1279" s="62" t="s">
        <v>77</v>
      </c>
      <c r="E1279" s="62" t="s">
        <v>61</v>
      </c>
      <c r="F1279">
        <v>632.4</v>
      </c>
      <c r="G1279">
        <v>0</v>
      </c>
    </row>
    <row r="1280" spans="1:7" x14ac:dyDescent="0.2">
      <c r="A1280" s="61">
        <v>32203</v>
      </c>
      <c r="B1280">
        <v>1988</v>
      </c>
      <c r="C1280" s="62" t="s">
        <v>78</v>
      </c>
      <c r="D1280" s="62" t="s">
        <v>79</v>
      </c>
      <c r="E1280" s="62" t="s">
        <v>61</v>
      </c>
      <c r="F1280">
        <v>675.2</v>
      </c>
      <c r="G1280">
        <v>0</v>
      </c>
    </row>
    <row r="1281" spans="1:7" x14ac:dyDescent="0.2">
      <c r="A1281" s="61">
        <v>32203</v>
      </c>
      <c r="B1281">
        <v>1988</v>
      </c>
      <c r="C1281" s="62" t="s">
        <v>26</v>
      </c>
      <c r="D1281" s="62" t="s">
        <v>80</v>
      </c>
      <c r="E1281" s="62" t="s">
        <v>62</v>
      </c>
      <c r="F1281">
        <v>697.9</v>
      </c>
      <c r="G1281">
        <v>0</v>
      </c>
    </row>
    <row r="1282" spans="1:7" x14ac:dyDescent="0.2">
      <c r="A1282" s="61">
        <v>32203</v>
      </c>
      <c r="B1282">
        <v>1988</v>
      </c>
      <c r="C1282" s="62" t="s">
        <v>81</v>
      </c>
      <c r="D1282" s="62" t="s">
        <v>82</v>
      </c>
      <c r="E1282" s="62" t="s">
        <v>63</v>
      </c>
      <c r="F1282">
        <v>659.4</v>
      </c>
      <c r="G1282">
        <v>0</v>
      </c>
    </row>
    <row r="1283" spans="1:7" x14ac:dyDescent="0.2">
      <c r="A1283" s="61">
        <v>32203</v>
      </c>
      <c r="B1283">
        <v>1988</v>
      </c>
      <c r="C1283" s="62" t="s">
        <v>83</v>
      </c>
      <c r="D1283" s="62" t="s">
        <v>84</v>
      </c>
      <c r="E1283" s="62" t="s">
        <v>63</v>
      </c>
      <c r="F1283">
        <v>580.5</v>
      </c>
      <c r="G1283">
        <v>0</v>
      </c>
    </row>
    <row r="1284" spans="1:7" x14ac:dyDescent="0.2">
      <c r="A1284" s="61">
        <v>32203</v>
      </c>
      <c r="B1284">
        <v>1988</v>
      </c>
      <c r="C1284" s="62" t="s">
        <v>27</v>
      </c>
      <c r="D1284" s="62" t="s">
        <v>85</v>
      </c>
      <c r="E1284" s="62" t="s">
        <v>86</v>
      </c>
      <c r="F1284">
        <v>642.79999999999995</v>
      </c>
      <c r="G1284">
        <v>0</v>
      </c>
    </row>
    <row r="1285" spans="1:7" x14ac:dyDescent="0.2">
      <c r="A1285" s="61">
        <v>32203</v>
      </c>
      <c r="B1285">
        <v>1988</v>
      </c>
      <c r="C1285" s="62" t="s">
        <v>87</v>
      </c>
      <c r="D1285" s="62" t="s">
        <v>88</v>
      </c>
      <c r="E1285" s="62" t="s">
        <v>89</v>
      </c>
      <c r="F1285">
        <v>612.20000000000005</v>
      </c>
      <c r="G1285">
        <v>0</v>
      </c>
    </row>
    <row r="1286" spans="1:7" x14ac:dyDescent="0.2">
      <c r="A1286" s="61">
        <v>32203</v>
      </c>
      <c r="B1286">
        <v>1988</v>
      </c>
      <c r="C1286" s="62" t="s">
        <v>90</v>
      </c>
      <c r="D1286" s="62" t="s">
        <v>91</v>
      </c>
      <c r="E1286" s="62" t="s">
        <v>92</v>
      </c>
      <c r="F1286">
        <v>602.70000000000005</v>
      </c>
      <c r="G1286">
        <v>0</v>
      </c>
    </row>
    <row r="1287" spans="1:7" x14ac:dyDescent="0.2">
      <c r="A1287" s="61">
        <v>32203</v>
      </c>
      <c r="B1287">
        <v>1988</v>
      </c>
      <c r="C1287" s="62" t="s">
        <v>93</v>
      </c>
      <c r="D1287" s="62" t="s">
        <v>94</v>
      </c>
      <c r="E1287" s="62" t="s">
        <v>95</v>
      </c>
      <c r="F1287">
        <v>664.4</v>
      </c>
      <c r="G1287">
        <v>0</v>
      </c>
    </row>
    <row r="1288" spans="1:7" x14ac:dyDescent="0.2">
      <c r="A1288" s="61">
        <v>32203</v>
      </c>
      <c r="B1288">
        <v>1988</v>
      </c>
      <c r="C1288" s="62" t="s">
        <v>96</v>
      </c>
      <c r="D1288" s="62" t="s">
        <v>97</v>
      </c>
      <c r="E1288" s="62" t="s">
        <v>98</v>
      </c>
      <c r="F1288">
        <v>606.5</v>
      </c>
      <c r="G1288">
        <v>0</v>
      </c>
    </row>
    <row r="1289" spans="1:7" x14ac:dyDescent="0.2">
      <c r="A1289" s="61">
        <v>32234</v>
      </c>
      <c r="B1289">
        <v>1988</v>
      </c>
      <c r="C1289" s="62" t="s">
        <v>69</v>
      </c>
      <c r="D1289" s="62" t="s">
        <v>70</v>
      </c>
      <c r="E1289" s="62" t="s">
        <v>71</v>
      </c>
      <c r="F1289">
        <v>251.4</v>
      </c>
      <c r="G1289">
        <v>0</v>
      </c>
    </row>
    <row r="1290" spans="1:7" x14ac:dyDescent="0.2">
      <c r="A1290" s="61">
        <v>32234</v>
      </c>
      <c r="B1290">
        <v>1988</v>
      </c>
      <c r="C1290" s="62" t="s">
        <v>72</v>
      </c>
      <c r="D1290" s="62" t="s">
        <v>73</v>
      </c>
      <c r="E1290" s="62" t="s">
        <v>2</v>
      </c>
      <c r="F1290">
        <v>360.6</v>
      </c>
      <c r="G1290">
        <v>0</v>
      </c>
    </row>
    <row r="1291" spans="1:7" x14ac:dyDescent="0.2">
      <c r="A1291" s="61">
        <v>32234</v>
      </c>
      <c r="B1291">
        <v>1988</v>
      </c>
      <c r="C1291" s="62" t="s">
        <v>74</v>
      </c>
      <c r="D1291" s="62" t="s">
        <v>75</v>
      </c>
      <c r="E1291" s="62" t="s">
        <v>2</v>
      </c>
      <c r="F1291">
        <v>349.8</v>
      </c>
      <c r="G1291">
        <v>0</v>
      </c>
    </row>
    <row r="1292" spans="1:7" x14ac:dyDescent="0.2">
      <c r="A1292" s="61">
        <v>32234</v>
      </c>
      <c r="B1292">
        <v>1988</v>
      </c>
      <c r="C1292" s="62" t="s">
        <v>76</v>
      </c>
      <c r="D1292" s="62" t="s">
        <v>77</v>
      </c>
      <c r="E1292" s="62" t="s">
        <v>61</v>
      </c>
      <c r="F1292">
        <v>374.4</v>
      </c>
      <c r="G1292">
        <v>0</v>
      </c>
    </row>
    <row r="1293" spans="1:7" x14ac:dyDescent="0.2">
      <c r="A1293" s="61">
        <v>32234</v>
      </c>
      <c r="B1293">
        <v>1988</v>
      </c>
      <c r="C1293" s="62" t="s">
        <v>78</v>
      </c>
      <c r="D1293" s="62" t="s">
        <v>79</v>
      </c>
      <c r="E1293" s="62" t="s">
        <v>61</v>
      </c>
      <c r="F1293">
        <v>388.5</v>
      </c>
      <c r="G1293">
        <v>0.2</v>
      </c>
    </row>
    <row r="1294" spans="1:7" x14ac:dyDescent="0.2">
      <c r="A1294" s="61">
        <v>32234</v>
      </c>
      <c r="B1294">
        <v>1988</v>
      </c>
      <c r="C1294" s="62" t="s">
        <v>26</v>
      </c>
      <c r="D1294" s="62" t="s">
        <v>80</v>
      </c>
      <c r="E1294" s="62" t="s">
        <v>62</v>
      </c>
      <c r="F1294">
        <v>389.3</v>
      </c>
      <c r="G1294">
        <v>1.7</v>
      </c>
    </row>
    <row r="1295" spans="1:7" x14ac:dyDescent="0.2">
      <c r="A1295" s="61">
        <v>32234</v>
      </c>
      <c r="B1295">
        <v>1988</v>
      </c>
      <c r="C1295" s="62" t="s">
        <v>81</v>
      </c>
      <c r="D1295" s="62" t="s">
        <v>82</v>
      </c>
      <c r="E1295" s="62" t="s">
        <v>63</v>
      </c>
      <c r="F1295">
        <v>360.7</v>
      </c>
      <c r="G1295">
        <v>0</v>
      </c>
    </row>
    <row r="1296" spans="1:7" x14ac:dyDescent="0.2">
      <c r="A1296" s="61">
        <v>32234</v>
      </c>
      <c r="B1296">
        <v>1988</v>
      </c>
      <c r="C1296" s="62" t="s">
        <v>83</v>
      </c>
      <c r="D1296" s="62" t="s">
        <v>84</v>
      </c>
      <c r="E1296" s="62" t="s">
        <v>63</v>
      </c>
      <c r="F1296">
        <v>362.7</v>
      </c>
      <c r="G1296">
        <v>0</v>
      </c>
    </row>
    <row r="1297" spans="1:7" x14ac:dyDescent="0.2">
      <c r="A1297" s="61">
        <v>32234</v>
      </c>
      <c r="B1297">
        <v>1988</v>
      </c>
      <c r="C1297" s="62" t="s">
        <v>27</v>
      </c>
      <c r="D1297" s="62" t="s">
        <v>85</v>
      </c>
      <c r="E1297" s="62" t="s">
        <v>86</v>
      </c>
      <c r="F1297">
        <v>339.8</v>
      </c>
      <c r="G1297">
        <v>0</v>
      </c>
    </row>
    <row r="1298" spans="1:7" x14ac:dyDescent="0.2">
      <c r="A1298" s="61">
        <v>32234</v>
      </c>
      <c r="B1298">
        <v>1988</v>
      </c>
      <c r="C1298" s="62" t="s">
        <v>87</v>
      </c>
      <c r="D1298" s="62" t="s">
        <v>88</v>
      </c>
      <c r="E1298" s="62" t="s">
        <v>89</v>
      </c>
      <c r="F1298">
        <v>437.9</v>
      </c>
      <c r="G1298">
        <v>0</v>
      </c>
    </row>
    <row r="1299" spans="1:7" x14ac:dyDescent="0.2">
      <c r="A1299" s="61">
        <v>32234</v>
      </c>
      <c r="B1299">
        <v>1988</v>
      </c>
      <c r="C1299" s="62" t="s">
        <v>90</v>
      </c>
      <c r="D1299" s="62" t="s">
        <v>91</v>
      </c>
      <c r="E1299" s="62" t="s">
        <v>92</v>
      </c>
      <c r="F1299">
        <v>438.2</v>
      </c>
      <c r="G1299">
        <v>0</v>
      </c>
    </row>
    <row r="1300" spans="1:7" x14ac:dyDescent="0.2">
      <c r="A1300" s="61">
        <v>32234</v>
      </c>
      <c r="B1300">
        <v>1988</v>
      </c>
      <c r="C1300" s="62" t="s">
        <v>93</v>
      </c>
      <c r="D1300" s="62" t="s">
        <v>94</v>
      </c>
      <c r="E1300" s="62" t="s">
        <v>95</v>
      </c>
      <c r="F1300">
        <v>476.3</v>
      </c>
      <c r="G1300">
        <v>0</v>
      </c>
    </row>
    <row r="1301" spans="1:7" x14ac:dyDescent="0.2">
      <c r="A1301" s="61">
        <v>32234</v>
      </c>
      <c r="B1301">
        <v>1988</v>
      </c>
      <c r="C1301" s="62" t="s">
        <v>96</v>
      </c>
      <c r="D1301" s="62" t="s">
        <v>97</v>
      </c>
      <c r="E1301" s="62" t="s">
        <v>98</v>
      </c>
      <c r="F1301">
        <v>512.5</v>
      </c>
      <c r="G1301">
        <v>0</v>
      </c>
    </row>
    <row r="1302" spans="1:7" x14ac:dyDescent="0.2">
      <c r="A1302" s="61">
        <v>32264</v>
      </c>
      <c r="B1302">
        <v>1988</v>
      </c>
      <c r="C1302" s="62" t="s">
        <v>69</v>
      </c>
      <c r="D1302" s="62" t="s">
        <v>70</v>
      </c>
      <c r="E1302" s="62" t="s">
        <v>71</v>
      </c>
      <c r="F1302">
        <v>175.3</v>
      </c>
      <c r="G1302">
        <v>0</v>
      </c>
    </row>
    <row r="1303" spans="1:7" x14ac:dyDescent="0.2">
      <c r="A1303" s="61">
        <v>32264</v>
      </c>
      <c r="B1303">
        <v>1988</v>
      </c>
      <c r="C1303" s="62" t="s">
        <v>72</v>
      </c>
      <c r="D1303" s="62" t="s">
        <v>73</v>
      </c>
      <c r="E1303" s="62" t="s">
        <v>2</v>
      </c>
      <c r="F1303">
        <v>170.9</v>
      </c>
      <c r="G1303">
        <v>1.2</v>
      </c>
    </row>
    <row r="1304" spans="1:7" x14ac:dyDescent="0.2">
      <c r="A1304" s="61">
        <v>32264</v>
      </c>
      <c r="B1304">
        <v>1988</v>
      </c>
      <c r="C1304" s="62" t="s">
        <v>74</v>
      </c>
      <c r="D1304" s="62" t="s">
        <v>75</v>
      </c>
      <c r="E1304" s="62" t="s">
        <v>2</v>
      </c>
      <c r="F1304">
        <v>173.8</v>
      </c>
      <c r="G1304">
        <v>0.7</v>
      </c>
    </row>
    <row r="1305" spans="1:7" x14ac:dyDescent="0.2">
      <c r="A1305" s="61">
        <v>32264</v>
      </c>
      <c r="B1305">
        <v>1988</v>
      </c>
      <c r="C1305" s="62" t="s">
        <v>76</v>
      </c>
      <c r="D1305" s="62" t="s">
        <v>77</v>
      </c>
      <c r="E1305" s="62" t="s">
        <v>61</v>
      </c>
      <c r="F1305">
        <v>131</v>
      </c>
      <c r="G1305">
        <v>32.799999999999997</v>
      </c>
    </row>
    <row r="1306" spans="1:7" x14ac:dyDescent="0.2">
      <c r="A1306" s="61">
        <v>32264</v>
      </c>
      <c r="B1306">
        <v>1988</v>
      </c>
      <c r="C1306" s="62" t="s">
        <v>78</v>
      </c>
      <c r="D1306" s="62" t="s">
        <v>79</v>
      </c>
      <c r="E1306" s="62" t="s">
        <v>61</v>
      </c>
      <c r="F1306">
        <v>113.2</v>
      </c>
      <c r="G1306">
        <v>24.1</v>
      </c>
    </row>
    <row r="1307" spans="1:7" x14ac:dyDescent="0.2">
      <c r="A1307" s="61">
        <v>32264</v>
      </c>
      <c r="B1307">
        <v>1988</v>
      </c>
      <c r="C1307" s="62" t="s">
        <v>26</v>
      </c>
      <c r="D1307" s="62" t="s">
        <v>80</v>
      </c>
      <c r="E1307" s="62" t="s">
        <v>62</v>
      </c>
      <c r="F1307">
        <v>146.5</v>
      </c>
      <c r="G1307">
        <v>41.8</v>
      </c>
    </row>
    <row r="1308" spans="1:7" x14ac:dyDescent="0.2">
      <c r="A1308" s="61">
        <v>32264</v>
      </c>
      <c r="B1308">
        <v>1988</v>
      </c>
      <c r="C1308" s="62" t="s">
        <v>81</v>
      </c>
      <c r="D1308" s="62" t="s">
        <v>82</v>
      </c>
      <c r="E1308" s="62" t="s">
        <v>63</v>
      </c>
      <c r="F1308">
        <v>112.8</v>
      </c>
      <c r="G1308">
        <v>17.3</v>
      </c>
    </row>
    <row r="1309" spans="1:7" x14ac:dyDescent="0.2">
      <c r="A1309" s="61">
        <v>32264</v>
      </c>
      <c r="B1309">
        <v>1988</v>
      </c>
      <c r="C1309" s="62" t="s">
        <v>83</v>
      </c>
      <c r="D1309" s="62" t="s">
        <v>84</v>
      </c>
      <c r="E1309" s="62" t="s">
        <v>63</v>
      </c>
      <c r="F1309">
        <v>145</v>
      </c>
      <c r="G1309">
        <v>19</v>
      </c>
    </row>
    <row r="1310" spans="1:7" x14ac:dyDescent="0.2">
      <c r="A1310" s="61">
        <v>32264</v>
      </c>
      <c r="B1310">
        <v>1988</v>
      </c>
      <c r="C1310" s="62" t="s">
        <v>27</v>
      </c>
      <c r="D1310" s="62" t="s">
        <v>85</v>
      </c>
      <c r="E1310" s="62" t="s">
        <v>86</v>
      </c>
      <c r="F1310">
        <v>108.7</v>
      </c>
      <c r="G1310">
        <v>10.6</v>
      </c>
    </row>
    <row r="1311" spans="1:7" x14ac:dyDescent="0.2">
      <c r="A1311" s="61">
        <v>32264</v>
      </c>
      <c r="B1311">
        <v>1988</v>
      </c>
      <c r="C1311" s="62" t="s">
        <v>87</v>
      </c>
      <c r="D1311" s="62" t="s">
        <v>88</v>
      </c>
      <c r="E1311" s="62" t="s">
        <v>89</v>
      </c>
      <c r="F1311">
        <v>252.2</v>
      </c>
      <c r="G1311">
        <v>0</v>
      </c>
    </row>
    <row r="1312" spans="1:7" x14ac:dyDescent="0.2">
      <c r="A1312" s="61">
        <v>32264</v>
      </c>
      <c r="B1312">
        <v>1988</v>
      </c>
      <c r="C1312" s="62" t="s">
        <v>90</v>
      </c>
      <c r="D1312" s="62" t="s">
        <v>91</v>
      </c>
      <c r="E1312" s="62" t="s">
        <v>92</v>
      </c>
      <c r="F1312">
        <v>222.6</v>
      </c>
      <c r="G1312">
        <v>0</v>
      </c>
    </row>
    <row r="1313" spans="1:7" x14ac:dyDescent="0.2">
      <c r="A1313" s="61">
        <v>32264</v>
      </c>
      <c r="B1313">
        <v>1988</v>
      </c>
      <c r="C1313" s="62" t="s">
        <v>93</v>
      </c>
      <c r="D1313" s="62" t="s">
        <v>94</v>
      </c>
      <c r="E1313" s="62" t="s">
        <v>95</v>
      </c>
      <c r="F1313">
        <v>236.8</v>
      </c>
      <c r="G1313">
        <v>0.2</v>
      </c>
    </row>
    <row r="1314" spans="1:7" x14ac:dyDescent="0.2">
      <c r="A1314" s="61">
        <v>32264</v>
      </c>
      <c r="B1314">
        <v>1988</v>
      </c>
      <c r="C1314" s="62" t="s">
        <v>96</v>
      </c>
      <c r="D1314" s="62" t="s">
        <v>97</v>
      </c>
      <c r="E1314" s="62" t="s">
        <v>98</v>
      </c>
      <c r="F1314">
        <v>285.7</v>
      </c>
      <c r="G1314">
        <v>0</v>
      </c>
    </row>
    <row r="1315" spans="1:7" x14ac:dyDescent="0.2">
      <c r="A1315" s="61">
        <v>32295</v>
      </c>
      <c r="B1315">
        <v>1988</v>
      </c>
      <c r="C1315" s="62" t="s">
        <v>69</v>
      </c>
      <c r="D1315" s="62" t="s">
        <v>70</v>
      </c>
      <c r="E1315" s="62" t="s">
        <v>71</v>
      </c>
      <c r="F1315">
        <v>89.9</v>
      </c>
      <c r="G1315">
        <v>2.7</v>
      </c>
    </row>
    <row r="1316" spans="1:7" x14ac:dyDescent="0.2">
      <c r="A1316" s="61">
        <v>32295</v>
      </c>
      <c r="B1316">
        <v>1988</v>
      </c>
      <c r="C1316" s="62" t="s">
        <v>72</v>
      </c>
      <c r="D1316" s="62" t="s">
        <v>73</v>
      </c>
      <c r="E1316" s="62" t="s">
        <v>2</v>
      </c>
      <c r="F1316">
        <v>71.2</v>
      </c>
      <c r="G1316">
        <v>4.5</v>
      </c>
    </row>
    <row r="1317" spans="1:7" x14ac:dyDescent="0.2">
      <c r="A1317" s="61">
        <v>32295</v>
      </c>
      <c r="B1317">
        <v>1988</v>
      </c>
      <c r="C1317" s="62" t="s">
        <v>74</v>
      </c>
      <c r="D1317" s="62" t="s">
        <v>75</v>
      </c>
      <c r="E1317" s="62" t="s">
        <v>2</v>
      </c>
      <c r="F1317">
        <v>70.5</v>
      </c>
      <c r="G1317">
        <v>20.2</v>
      </c>
    </row>
    <row r="1318" spans="1:7" x14ac:dyDescent="0.2">
      <c r="A1318" s="61">
        <v>32295</v>
      </c>
      <c r="B1318">
        <v>1988</v>
      </c>
      <c r="C1318" s="62" t="s">
        <v>76</v>
      </c>
      <c r="D1318" s="62" t="s">
        <v>77</v>
      </c>
      <c r="E1318" s="62" t="s">
        <v>61</v>
      </c>
      <c r="F1318">
        <v>10.9</v>
      </c>
      <c r="G1318">
        <v>150.6</v>
      </c>
    </row>
    <row r="1319" spans="1:7" x14ac:dyDescent="0.2">
      <c r="A1319" s="61">
        <v>32295</v>
      </c>
      <c r="B1319">
        <v>1988</v>
      </c>
      <c r="C1319" s="62" t="s">
        <v>78</v>
      </c>
      <c r="D1319" s="62" t="s">
        <v>79</v>
      </c>
      <c r="E1319" s="62" t="s">
        <v>61</v>
      </c>
      <c r="F1319">
        <v>18.5</v>
      </c>
      <c r="G1319">
        <v>113.8</v>
      </c>
    </row>
    <row r="1320" spans="1:7" x14ac:dyDescent="0.2">
      <c r="A1320" s="61">
        <v>32295</v>
      </c>
      <c r="B1320">
        <v>1988</v>
      </c>
      <c r="C1320" s="62" t="s">
        <v>26</v>
      </c>
      <c r="D1320" s="62" t="s">
        <v>80</v>
      </c>
      <c r="E1320" s="62" t="s">
        <v>62</v>
      </c>
      <c r="F1320">
        <v>11.6</v>
      </c>
      <c r="G1320">
        <v>133.1</v>
      </c>
    </row>
    <row r="1321" spans="1:7" x14ac:dyDescent="0.2">
      <c r="A1321" s="61">
        <v>32295</v>
      </c>
      <c r="B1321">
        <v>1988</v>
      </c>
      <c r="C1321" s="62" t="s">
        <v>81</v>
      </c>
      <c r="D1321" s="62" t="s">
        <v>82</v>
      </c>
      <c r="E1321" s="62" t="s">
        <v>63</v>
      </c>
      <c r="F1321">
        <v>70.099999999999994</v>
      </c>
      <c r="G1321">
        <v>58.3</v>
      </c>
    </row>
    <row r="1322" spans="1:7" x14ac:dyDescent="0.2">
      <c r="A1322" s="61">
        <v>32295</v>
      </c>
      <c r="B1322">
        <v>1988</v>
      </c>
      <c r="C1322" s="62" t="s">
        <v>83</v>
      </c>
      <c r="D1322" s="62" t="s">
        <v>84</v>
      </c>
      <c r="E1322" s="62" t="s">
        <v>63</v>
      </c>
      <c r="F1322">
        <v>69.5</v>
      </c>
      <c r="G1322">
        <v>60.2</v>
      </c>
    </row>
    <row r="1323" spans="1:7" x14ac:dyDescent="0.2">
      <c r="A1323" s="61">
        <v>32295</v>
      </c>
      <c r="B1323">
        <v>1988</v>
      </c>
      <c r="C1323" s="62" t="s">
        <v>27</v>
      </c>
      <c r="D1323" s="62" t="s">
        <v>85</v>
      </c>
      <c r="E1323" s="62" t="s">
        <v>86</v>
      </c>
      <c r="F1323">
        <v>77.3</v>
      </c>
      <c r="G1323">
        <v>50.9</v>
      </c>
    </row>
    <row r="1324" spans="1:7" x14ac:dyDescent="0.2">
      <c r="A1324" s="61">
        <v>32295</v>
      </c>
      <c r="B1324">
        <v>1988</v>
      </c>
      <c r="C1324" s="62" t="s">
        <v>87</v>
      </c>
      <c r="D1324" s="62" t="s">
        <v>88</v>
      </c>
      <c r="E1324" s="62" t="s">
        <v>89</v>
      </c>
      <c r="F1324">
        <v>152.6</v>
      </c>
      <c r="G1324">
        <v>5</v>
      </c>
    </row>
    <row r="1325" spans="1:7" x14ac:dyDescent="0.2">
      <c r="A1325" s="61">
        <v>32295</v>
      </c>
      <c r="B1325">
        <v>1988</v>
      </c>
      <c r="C1325" s="62" t="s">
        <v>90</v>
      </c>
      <c r="D1325" s="62" t="s">
        <v>91</v>
      </c>
      <c r="E1325" s="62" t="s">
        <v>92</v>
      </c>
      <c r="F1325">
        <v>147.69999999999999</v>
      </c>
      <c r="G1325">
        <v>9.6</v>
      </c>
    </row>
    <row r="1326" spans="1:7" x14ac:dyDescent="0.2">
      <c r="A1326" s="61">
        <v>32295</v>
      </c>
      <c r="B1326">
        <v>1988</v>
      </c>
      <c r="C1326" s="62" t="s">
        <v>93</v>
      </c>
      <c r="D1326" s="62" t="s">
        <v>94</v>
      </c>
      <c r="E1326" s="62" t="s">
        <v>95</v>
      </c>
      <c r="F1326">
        <v>171.4</v>
      </c>
      <c r="G1326">
        <v>11.8</v>
      </c>
    </row>
    <row r="1327" spans="1:7" x14ac:dyDescent="0.2">
      <c r="A1327" s="61">
        <v>32295</v>
      </c>
      <c r="B1327">
        <v>1988</v>
      </c>
      <c r="C1327" s="62" t="s">
        <v>96</v>
      </c>
      <c r="D1327" s="62" t="s">
        <v>97</v>
      </c>
      <c r="E1327" s="62" t="s">
        <v>98</v>
      </c>
      <c r="F1327">
        <v>197.7</v>
      </c>
      <c r="G1327">
        <v>8.5</v>
      </c>
    </row>
    <row r="1328" spans="1:7" x14ac:dyDescent="0.2">
      <c r="A1328" s="61">
        <v>32325</v>
      </c>
      <c r="B1328">
        <v>1988</v>
      </c>
      <c r="C1328" s="62" t="s">
        <v>69</v>
      </c>
      <c r="D1328" s="62" t="s">
        <v>70</v>
      </c>
      <c r="E1328" s="62" t="s">
        <v>71</v>
      </c>
      <c r="F1328">
        <v>36.299999999999997</v>
      </c>
      <c r="G1328">
        <v>23.6</v>
      </c>
    </row>
    <row r="1329" spans="1:7" x14ac:dyDescent="0.2">
      <c r="A1329" s="61">
        <v>32325</v>
      </c>
      <c r="B1329">
        <v>1988</v>
      </c>
      <c r="C1329" s="62" t="s">
        <v>72</v>
      </c>
      <c r="D1329" s="62" t="s">
        <v>73</v>
      </c>
      <c r="E1329" s="62" t="s">
        <v>2</v>
      </c>
      <c r="F1329">
        <v>79.5</v>
      </c>
      <c r="G1329">
        <v>9.6999999999999993</v>
      </c>
    </row>
    <row r="1330" spans="1:7" x14ac:dyDescent="0.2">
      <c r="A1330" s="61">
        <v>32325</v>
      </c>
      <c r="B1330">
        <v>1988</v>
      </c>
      <c r="C1330" s="62" t="s">
        <v>74</v>
      </c>
      <c r="D1330" s="62" t="s">
        <v>75</v>
      </c>
      <c r="E1330" s="62" t="s">
        <v>2</v>
      </c>
      <c r="F1330">
        <v>66.3</v>
      </c>
      <c r="G1330">
        <v>19.3</v>
      </c>
    </row>
    <row r="1331" spans="1:7" x14ac:dyDescent="0.2">
      <c r="A1331" s="61">
        <v>32325</v>
      </c>
      <c r="B1331">
        <v>1988</v>
      </c>
      <c r="C1331" s="62" t="s">
        <v>76</v>
      </c>
      <c r="D1331" s="62" t="s">
        <v>77</v>
      </c>
      <c r="E1331" s="62" t="s">
        <v>61</v>
      </c>
      <c r="F1331">
        <v>10</v>
      </c>
      <c r="G1331">
        <v>75.599999999999994</v>
      </c>
    </row>
    <row r="1332" spans="1:7" x14ac:dyDescent="0.2">
      <c r="A1332" s="61">
        <v>32325</v>
      </c>
      <c r="B1332">
        <v>1988</v>
      </c>
      <c r="C1332" s="62" t="s">
        <v>78</v>
      </c>
      <c r="D1332" s="62" t="s">
        <v>79</v>
      </c>
      <c r="E1332" s="62" t="s">
        <v>61</v>
      </c>
      <c r="F1332">
        <v>22.9</v>
      </c>
      <c r="G1332">
        <v>60.6</v>
      </c>
    </row>
    <row r="1333" spans="1:7" x14ac:dyDescent="0.2">
      <c r="A1333" s="61">
        <v>32325</v>
      </c>
      <c r="B1333">
        <v>1988</v>
      </c>
      <c r="C1333" s="62" t="s">
        <v>26</v>
      </c>
      <c r="D1333" s="62" t="s">
        <v>80</v>
      </c>
      <c r="E1333" s="62" t="s">
        <v>62</v>
      </c>
      <c r="F1333">
        <v>7.9</v>
      </c>
      <c r="G1333">
        <v>100.4</v>
      </c>
    </row>
    <row r="1334" spans="1:7" x14ac:dyDescent="0.2">
      <c r="A1334" s="61">
        <v>32325</v>
      </c>
      <c r="B1334">
        <v>1988</v>
      </c>
      <c r="C1334" s="62" t="s">
        <v>81</v>
      </c>
      <c r="D1334" s="62" t="s">
        <v>82</v>
      </c>
      <c r="E1334" s="62" t="s">
        <v>63</v>
      </c>
      <c r="F1334">
        <v>2.5</v>
      </c>
      <c r="G1334">
        <v>148.9</v>
      </c>
    </row>
    <row r="1335" spans="1:7" x14ac:dyDescent="0.2">
      <c r="A1335" s="61">
        <v>32325</v>
      </c>
      <c r="B1335">
        <v>1988</v>
      </c>
      <c r="C1335" s="62" t="s">
        <v>83</v>
      </c>
      <c r="D1335" s="62" t="s">
        <v>84</v>
      </c>
      <c r="E1335" s="62" t="s">
        <v>63</v>
      </c>
      <c r="F1335">
        <v>2.8</v>
      </c>
      <c r="G1335">
        <v>154.30000000000001</v>
      </c>
    </row>
    <row r="1336" spans="1:7" x14ac:dyDescent="0.2">
      <c r="A1336" s="61">
        <v>32325</v>
      </c>
      <c r="B1336">
        <v>1988</v>
      </c>
      <c r="C1336" s="62" t="s">
        <v>27</v>
      </c>
      <c r="D1336" s="62" t="s">
        <v>85</v>
      </c>
      <c r="E1336" s="62" t="s">
        <v>86</v>
      </c>
      <c r="F1336">
        <v>6.4</v>
      </c>
      <c r="G1336">
        <v>144.80000000000001</v>
      </c>
    </row>
    <row r="1337" spans="1:7" x14ac:dyDescent="0.2">
      <c r="A1337" s="61">
        <v>32325</v>
      </c>
      <c r="B1337">
        <v>1988</v>
      </c>
      <c r="C1337" s="62" t="s">
        <v>87</v>
      </c>
      <c r="D1337" s="62" t="s">
        <v>88</v>
      </c>
      <c r="E1337" s="62" t="s">
        <v>89</v>
      </c>
      <c r="F1337">
        <v>34.5</v>
      </c>
      <c r="G1337">
        <v>14.2</v>
      </c>
    </row>
    <row r="1338" spans="1:7" x14ac:dyDescent="0.2">
      <c r="A1338" s="61">
        <v>32325</v>
      </c>
      <c r="B1338">
        <v>1988</v>
      </c>
      <c r="C1338" s="62" t="s">
        <v>90</v>
      </c>
      <c r="D1338" s="62" t="s">
        <v>91</v>
      </c>
      <c r="E1338" s="62" t="s">
        <v>92</v>
      </c>
      <c r="F1338">
        <v>19.899999999999999</v>
      </c>
      <c r="G1338">
        <v>53.1</v>
      </c>
    </row>
    <row r="1339" spans="1:7" x14ac:dyDescent="0.2">
      <c r="A1339" s="61">
        <v>32325</v>
      </c>
      <c r="B1339">
        <v>1988</v>
      </c>
      <c r="C1339" s="62" t="s">
        <v>93</v>
      </c>
      <c r="D1339" s="62" t="s">
        <v>94</v>
      </c>
      <c r="E1339" s="62" t="s">
        <v>95</v>
      </c>
      <c r="F1339">
        <v>22.5</v>
      </c>
      <c r="G1339">
        <v>48.1</v>
      </c>
    </row>
    <row r="1340" spans="1:7" x14ac:dyDescent="0.2">
      <c r="A1340" s="61">
        <v>32325</v>
      </c>
      <c r="B1340">
        <v>1988</v>
      </c>
      <c r="C1340" s="62" t="s">
        <v>96</v>
      </c>
      <c r="D1340" s="62" t="s">
        <v>97</v>
      </c>
      <c r="E1340" s="62" t="s">
        <v>98</v>
      </c>
      <c r="F1340">
        <v>95.4</v>
      </c>
      <c r="G1340">
        <v>9.6</v>
      </c>
    </row>
    <row r="1341" spans="1:7" x14ac:dyDescent="0.2">
      <c r="A1341" s="61">
        <v>32356</v>
      </c>
      <c r="B1341">
        <v>1988</v>
      </c>
      <c r="C1341" s="62" t="s">
        <v>69</v>
      </c>
      <c r="D1341" s="62" t="s">
        <v>70</v>
      </c>
      <c r="E1341" s="62" t="s">
        <v>71</v>
      </c>
      <c r="F1341">
        <v>22.4</v>
      </c>
      <c r="G1341">
        <v>13.5</v>
      </c>
    </row>
    <row r="1342" spans="1:7" x14ac:dyDescent="0.2">
      <c r="A1342" s="61">
        <v>32356</v>
      </c>
      <c r="B1342">
        <v>1988</v>
      </c>
      <c r="C1342" s="62" t="s">
        <v>72</v>
      </c>
      <c r="D1342" s="62" t="s">
        <v>73</v>
      </c>
      <c r="E1342" s="62" t="s">
        <v>2</v>
      </c>
      <c r="F1342">
        <v>93</v>
      </c>
      <c r="G1342">
        <v>2.1</v>
      </c>
    </row>
    <row r="1343" spans="1:7" x14ac:dyDescent="0.2">
      <c r="A1343" s="61">
        <v>32356</v>
      </c>
      <c r="B1343">
        <v>1988</v>
      </c>
      <c r="C1343" s="62" t="s">
        <v>74</v>
      </c>
      <c r="D1343" s="62" t="s">
        <v>75</v>
      </c>
      <c r="E1343" s="62" t="s">
        <v>2</v>
      </c>
      <c r="F1343">
        <v>98.6</v>
      </c>
      <c r="G1343">
        <v>4.7</v>
      </c>
    </row>
    <row r="1344" spans="1:7" x14ac:dyDescent="0.2">
      <c r="A1344" s="61">
        <v>32356</v>
      </c>
      <c r="B1344">
        <v>1988</v>
      </c>
      <c r="C1344" s="62" t="s">
        <v>76</v>
      </c>
      <c r="D1344" s="62" t="s">
        <v>77</v>
      </c>
      <c r="E1344" s="62" t="s">
        <v>61</v>
      </c>
      <c r="F1344">
        <v>39.799999999999997</v>
      </c>
      <c r="G1344">
        <v>47.9</v>
      </c>
    </row>
    <row r="1345" spans="1:7" x14ac:dyDescent="0.2">
      <c r="A1345" s="61">
        <v>32356</v>
      </c>
      <c r="B1345">
        <v>1988</v>
      </c>
      <c r="C1345" s="62" t="s">
        <v>78</v>
      </c>
      <c r="D1345" s="62" t="s">
        <v>79</v>
      </c>
      <c r="E1345" s="62" t="s">
        <v>61</v>
      </c>
      <c r="F1345">
        <v>62.3</v>
      </c>
      <c r="G1345">
        <v>14.7</v>
      </c>
    </row>
    <row r="1346" spans="1:7" x14ac:dyDescent="0.2">
      <c r="A1346" s="61">
        <v>32356</v>
      </c>
      <c r="B1346">
        <v>1988</v>
      </c>
      <c r="C1346" s="62" t="s">
        <v>26</v>
      </c>
      <c r="D1346" s="62" t="s">
        <v>80</v>
      </c>
      <c r="E1346" s="62" t="s">
        <v>62</v>
      </c>
      <c r="F1346">
        <v>17.399999999999999</v>
      </c>
      <c r="G1346">
        <v>84.4</v>
      </c>
    </row>
    <row r="1347" spans="1:7" x14ac:dyDescent="0.2">
      <c r="A1347" s="61">
        <v>32356</v>
      </c>
      <c r="B1347">
        <v>1988</v>
      </c>
      <c r="C1347" s="62" t="s">
        <v>81</v>
      </c>
      <c r="D1347" s="62" t="s">
        <v>82</v>
      </c>
      <c r="E1347" s="62" t="s">
        <v>63</v>
      </c>
      <c r="F1347">
        <v>32.700000000000003</v>
      </c>
      <c r="G1347">
        <v>105.8</v>
      </c>
    </row>
    <row r="1348" spans="1:7" x14ac:dyDescent="0.2">
      <c r="A1348" s="61">
        <v>32356</v>
      </c>
      <c r="B1348">
        <v>1988</v>
      </c>
      <c r="C1348" s="62" t="s">
        <v>83</v>
      </c>
      <c r="D1348" s="62" t="s">
        <v>84</v>
      </c>
      <c r="E1348" s="62" t="s">
        <v>63</v>
      </c>
      <c r="F1348">
        <v>20.6</v>
      </c>
      <c r="G1348">
        <v>125.9</v>
      </c>
    </row>
    <row r="1349" spans="1:7" x14ac:dyDescent="0.2">
      <c r="A1349" s="61">
        <v>32356</v>
      </c>
      <c r="B1349">
        <v>1988</v>
      </c>
      <c r="C1349" s="62" t="s">
        <v>27</v>
      </c>
      <c r="D1349" s="62" t="s">
        <v>85</v>
      </c>
      <c r="E1349" s="62" t="s">
        <v>86</v>
      </c>
      <c r="F1349">
        <v>27.9</v>
      </c>
      <c r="G1349">
        <v>105</v>
      </c>
    </row>
    <row r="1350" spans="1:7" x14ac:dyDescent="0.2">
      <c r="A1350" s="61">
        <v>32356</v>
      </c>
      <c r="B1350">
        <v>1988</v>
      </c>
      <c r="C1350" s="62" t="s">
        <v>87</v>
      </c>
      <c r="D1350" s="62" t="s">
        <v>88</v>
      </c>
      <c r="E1350" s="62" t="s">
        <v>89</v>
      </c>
      <c r="F1350">
        <v>49.2</v>
      </c>
      <c r="G1350">
        <v>27.4</v>
      </c>
    </row>
    <row r="1351" spans="1:7" x14ac:dyDescent="0.2">
      <c r="A1351" s="61">
        <v>32356</v>
      </c>
      <c r="B1351">
        <v>1988</v>
      </c>
      <c r="C1351" s="62" t="s">
        <v>90</v>
      </c>
      <c r="D1351" s="62" t="s">
        <v>91</v>
      </c>
      <c r="E1351" s="62" t="s">
        <v>92</v>
      </c>
      <c r="F1351">
        <v>32.4</v>
      </c>
      <c r="G1351">
        <v>74.099999999999994</v>
      </c>
    </row>
    <row r="1352" spans="1:7" x14ac:dyDescent="0.2">
      <c r="A1352" s="61">
        <v>32356</v>
      </c>
      <c r="B1352">
        <v>1988</v>
      </c>
      <c r="C1352" s="62" t="s">
        <v>93</v>
      </c>
      <c r="D1352" s="62" t="s">
        <v>94</v>
      </c>
      <c r="E1352" s="62" t="s">
        <v>95</v>
      </c>
      <c r="F1352">
        <v>47</v>
      </c>
      <c r="G1352">
        <v>61.7</v>
      </c>
    </row>
    <row r="1353" spans="1:7" x14ac:dyDescent="0.2">
      <c r="A1353" s="61">
        <v>32356</v>
      </c>
      <c r="B1353">
        <v>1988</v>
      </c>
      <c r="C1353" s="62" t="s">
        <v>96</v>
      </c>
      <c r="D1353" s="62" t="s">
        <v>97</v>
      </c>
      <c r="E1353" s="62" t="s">
        <v>98</v>
      </c>
      <c r="F1353">
        <v>85.3</v>
      </c>
      <c r="G1353">
        <v>14.6</v>
      </c>
    </row>
    <row r="1354" spans="1:7" x14ac:dyDescent="0.2">
      <c r="A1354" s="61">
        <v>32387</v>
      </c>
      <c r="B1354">
        <v>1988</v>
      </c>
      <c r="C1354" s="62" t="s">
        <v>69</v>
      </c>
      <c r="D1354" s="62" t="s">
        <v>70</v>
      </c>
      <c r="E1354" s="62" t="s">
        <v>71</v>
      </c>
      <c r="F1354">
        <v>111.8</v>
      </c>
      <c r="G1354">
        <v>7.5</v>
      </c>
    </row>
    <row r="1355" spans="1:7" x14ac:dyDescent="0.2">
      <c r="A1355" s="61">
        <v>32387</v>
      </c>
      <c r="B1355">
        <v>1988</v>
      </c>
      <c r="C1355" s="62" t="s">
        <v>72</v>
      </c>
      <c r="D1355" s="62" t="s">
        <v>73</v>
      </c>
      <c r="E1355" s="62" t="s">
        <v>2</v>
      </c>
      <c r="F1355">
        <v>239.2</v>
      </c>
      <c r="G1355">
        <v>7.1</v>
      </c>
    </row>
    <row r="1356" spans="1:7" x14ac:dyDescent="0.2">
      <c r="A1356" s="61">
        <v>32387</v>
      </c>
      <c r="B1356">
        <v>1988</v>
      </c>
      <c r="C1356" s="62" t="s">
        <v>74</v>
      </c>
      <c r="D1356" s="62" t="s">
        <v>75</v>
      </c>
      <c r="E1356" s="62" t="s">
        <v>2</v>
      </c>
      <c r="F1356">
        <v>220.7</v>
      </c>
      <c r="G1356">
        <v>1.9</v>
      </c>
    </row>
    <row r="1357" spans="1:7" x14ac:dyDescent="0.2">
      <c r="A1357" s="61">
        <v>32387</v>
      </c>
      <c r="B1357">
        <v>1988</v>
      </c>
      <c r="C1357" s="62" t="s">
        <v>76</v>
      </c>
      <c r="D1357" s="62" t="s">
        <v>77</v>
      </c>
      <c r="E1357" s="62" t="s">
        <v>61</v>
      </c>
      <c r="F1357">
        <v>196.7</v>
      </c>
      <c r="G1357">
        <v>3.1</v>
      </c>
    </row>
    <row r="1358" spans="1:7" x14ac:dyDescent="0.2">
      <c r="A1358" s="61">
        <v>32387</v>
      </c>
      <c r="B1358">
        <v>1988</v>
      </c>
      <c r="C1358" s="62" t="s">
        <v>78</v>
      </c>
      <c r="D1358" s="62" t="s">
        <v>79</v>
      </c>
      <c r="E1358" s="62" t="s">
        <v>61</v>
      </c>
      <c r="F1358">
        <v>204.6</v>
      </c>
      <c r="G1358">
        <v>7.5</v>
      </c>
    </row>
    <row r="1359" spans="1:7" x14ac:dyDescent="0.2">
      <c r="A1359" s="61">
        <v>32387</v>
      </c>
      <c r="B1359">
        <v>1988</v>
      </c>
      <c r="C1359" s="62" t="s">
        <v>26</v>
      </c>
      <c r="D1359" s="62" t="s">
        <v>80</v>
      </c>
      <c r="E1359" s="62" t="s">
        <v>62</v>
      </c>
      <c r="F1359">
        <v>165.1</v>
      </c>
      <c r="G1359">
        <v>2.7</v>
      </c>
    </row>
    <row r="1360" spans="1:7" x14ac:dyDescent="0.2">
      <c r="A1360" s="61">
        <v>32387</v>
      </c>
      <c r="B1360">
        <v>1988</v>
      </c>
      <c r="C1360" s="62" t="s">
        <v>81</v>
      </c>
      <c r="D1360" s="62" t="s">
        <v>82</v>
      </c>
      <c r="E1360" s="62" t="s">
        <v>63</v>
      </c>
      <c r="F1360">
        <v>124</v>
      </c>
      <c r="G1360">
        <v>7.8</v>
      </c>
    </row>
    <row r="1361" spans="1:7" x14ac:dyDescent="0.2">
      <c r="A1361" s="61">
        <v>32387</v>
      </c>
      <c r="B1361">
        <v>1988</v>
      </c>
      <c r="C1361" s="62" t="s">
        <v>83</v>
      </c>
      <c r="D1361" s="62" t="s">
        <v>84</v>
      </c>
      <c r="E1361" s="62" t="s">
        <v>63</v>
      </c>
      <c r="F1361">
        <v>88.3</v>
      </c>
      <c r="G1361">
        <v>13.4</v>
      </c>
    </row>
    <row r="1362" spans="1:7" x14ac:dyDescent="0.2">
      <c r="A1362" s="61">
        <v>32387</v>
      </c>
      <c r="B1362">
        <v>1988</v>
      </c>
      <c r="C1362" s="62" t="s">
        <v>27</v>
      </c>
      <c r="D1362" s="62" t="s">
        <v>85</v>
      </c>
      <c r="E1362" s="62" t="s">
        <v>86</v>
      </c>
      <c r="F1362">
        <v>121.6</v>
      </c>
      <c r="G1362">
        <v>9.3000000000000007</v>
      </c>
    </row>
    <row r="1363" spans="1:7" x14ac:dyDescent="0.2">
      <c r="A1363" s="61">
        <v>32387</v>
      </c>
      <c r="B1363">
        <v>1988</v>
      </c>
      <c r="C1363" s="62" t="s">
        <v>87</v>
      </c>
      <c r="D1363" s="62" t="s">
        <v>88</v>
      </c>
      <c r="E1363" s="62" t="s">
        <v>89</v>
      </c>
      <c r="F1363">
        <v>180.3</v>
      </c>
      <c r="G1363">
        <v>0</v>
      </c>
    </row>
    <row r="1364" spans="1:7" x14ac:dyDescent="0.2">
      <c r="A1364" s="61">
        <v>32387</v>
      </c>
      <c r="B1364">
        <v>1988</v>
      </c>
      <c r="C1364" s="62" t="s">
        <v>90</v>
      </c>
      <c r="D1364" s="62" t="s">
        <v>91</v>
      </c>
      <c r="E1364" s="62" t="s">
        <v>92</v>
      </c>
      <c r="F1364">
        <v>165.9</v>
      </c>
      <c r="G1364">
        <v>0.8</v>
      </c>
    </row>
    <row r="1365" spans="1:7" x14ac:dyDescent="0.2">
      <c r="A1365" s="61">
        <v>32387</v>
      </c>
      <c r="B1365">
        <v>1988</v>
      </c>
      <c r="C1365" s="62" t="s">
        <v>93</v>
      </c>
      <c r="D1365" s="62" t="s">
        <v>94</v>
      </c>
      <c r="E1365" s="62" t="s">
        <v>95</v>
      </c>
      <c r="F1365">
        <v>165.6</v>
      </c>
      <c r="G1365">
        <v>0</v>
      </c>
    </row>
    <row r="1366" spans="1:7" x14ac:dyDescent="0.2">
      <c r="A1366" s="61">
        <v>32387</v>
      </c>
      <c r="B1366">
        <v>1988</v>
      </c>
      <c r="C1366" s="62" t="s">
        <v>96</v>
      </c>
      <c r="D1366" s="62" t="s">
        <v>97</v>
      </c>
      <c r="E1366" s="62" t="s">
        <v>98</v>
      </c>
      <c r="F1366">
        <v>175.4</v>
      </c>
      <c r="G1366">
        <v>0.1</v>
      </c>
    </row>
    <row r="1367" spans="1:7" x14ac:dyDescent="0.2">
      <c r="A1367" s="61">
        <v>32417</v>
      </c>
      <c r="B1367">
        <v>1988</v>
      </c>
      <c r="C1367" s="62" t="s">
        <v>69</v>
      </c>
      <c r="D1367" s="62" t="s">
        <v>70</v>
      </c>
      <c r="E1367" s="62" t="s">
        <v>71</v>
      </c>
      <c r="F1367">
        <v>208.9</v>
      </c>
      <c r="G1367">
        <v>0</v>
      </c>
    </row>
    <row r="1368" spans="1:7" x14ac:dyDescent="0.2">
      <c r="A1368" s="61">
        <v>32417</v>
      </c>
      <c r="B1368">
        <v>1988</v>
      </c>
      <c r="C1368" s="62" t="s">
        <v>72</v>
      </c>
      <c r="D1368" s="62" t="s">
        <v>73</v>
      </c>
      <c r="E1368" s="62" t="s">
        <v>2</v>
      </c>
      <c r="F1368">
        <v>369</v>
      </c>
      <c r="G1368">
        <v>0</v>
      </c>
    </row>
    <row r="1369" spans="1:7" x14ac:dyDescent="0.2">
      <c r="A1369" s="61">
        <v>32417</v>
      </c>
      <c r="B1369">
        <v>1988</v>
      </c>
      <c r="C1369" s="62" t="s">
        <v>74</v>
      </c>
      <c r="D1369" s="62" t="s">
        <v>75</v>
      </c>
      <c r="E1369" s="62" t="s">
        <v>2</v>
      </c>
      <c r="F1369">
        <v>346.8</v>
      </c>
      <c r="G1369">
        <v>0</v>
      </c>
    </row>
    <row r="1370" spans="1:7" x14ac:dyDescent="0.2">
      <c r="A1370" s="61">
        <v>32417</v>
      </c>
      <c r="B1370">
        <v>1988</v>
      </c>
      <c r="C1370" s="62" t="s">
        <v>76</v>
      </c>
      <c r="D1370" s="62" t="s">
        <v>77</v>
      </c>
      <c r="E1370" s="62" t="s">
        <v>61</v>
      </c>
      <c r="F1370">
        <v>423.9</v>
      </c>
      <c r="G1370">
        <v>0</v>
      </c>
    </row>
    <row r="1371" spans="1:7" x14ac:dyDescent="0.2">
      <c r="A1371" s="61">
        <v>32417</v>
      </c>
      <c r="B1371">
        <v>1988</v>
      </c>
      <c r="C1371" s="62" t="s">
        <v>78</v>
      </c>
      <c r="D1371" s="62" t="s">
        <v>79</v>
      </c>
      <c r="E1371" s="62" t="s">
        <v>61</v>
      </c>
      <c r="F1371">
        <v>407.6</v>
      </c>
      <c r="G1371">
        <v>0</v>
      </c>
    </row>
    <row r="1372" spans="1:7" x14ac:dyDescent="0.2">
      <c r="A1372" s="61">
        <v>32417</v>
      </c>
      <c r="B1372">
        <v>1988</v>
      </c>
      <c r="C1372" s="62" t="s">
        <v>26</v>
      </c>
      <c r="D1372" s="62" t="s">
        <v>80</v>
      </c>
      <c r="E1372" s="62" t="s">
        <v>62</v>
      </c>
      <c r="F1372">
        <v>442.6</v>
      </c>
      <c r="G1372">
        <v>0</v>
      </c>
    </row>
    <row r="1373" spans="1:7" x14ac:dyDescent="0.2">
      <c r="A1373" s="61">
        <v>32417</v>
      </c>
      <c r="B1373">
        <v>1988</v>
      </c>
      <c r="C1373" s="62" t="s">
        <v>81</v>
      </c>
      <c r="D1373" s="62" t="s">
        <v>82</v>
      </c>
      <c r="E1373" s="62" t="s">
        <v>63</v>
      </c>
      <c r="F1373">
        <v>374.9</v>
      </c>
      <c r="G1373">
        <v>0.5</v>
      </c>
    </row>
    <row r="1374" spans="1:7" x14ac:dyDescent="0.2">
      <c r="A1374" s="61">
        <v>32417</v>
      </c>
      <c r="B1374">
        <v>1988</v>
      </c>
      <c r="C1374" s="62" t="s">
        <v>83</v>
      </c>
      <c r="D1374" s="62" t="s">
        <v>84</v>
      </c>
      <c r="E1374" s="62" t="s">
        <v>63</v>
      </c>
      <c r="F1374">
        <v>339.5</v>
      </c>
      <c r="G1374">
        <v>3.9</v>
      </c>
    </row>
    <row r="1375" spans="1:7" x14ac:dyDescent="0.2">
      <c r="A1375" s="61">
        <v>32417</v>
      </c>
      <c r="B1375">
        <v>1988</v>
      </c>
      <c r="C1375" s="62" t="s">
        <v>27</v>
      </c>
      <c r="D1375" s="62" t="s">
        <v>85</v>
      </c>
      <c r="E1375" s="62" t="s">
        <v>86</v>
      </c>
      <c r="F1375">
        <v>367</v>
      </c>
      <c r="G1375">
        <v>1.2</v>
      </c>
    </row>
    <row r="1376" spans="1:7" x14ac:dyDescent="0.2">
      <c r="A1376" s="61">
        <v>32417</v>
      </c>
      <c r="B1376">
        <v>1988</v>
      </c>
      <c r="C1376" s="62" t="s">
        <v>87</v>
      </c>
      <c r="D1376" s="62" t="s">
        <v>88</v>
      </c>
      <c r="E1376" s="62" t="s">
        <v>89</v>
      </c>
      <c r="F1376">
        <v>361.3</v>
      </c>
      <c r="G1376">
        <v>0</v>
      </c>
    </row>
    <row r="1377" spans="1:7" x14ac:dyDescent="0.2">
      <c r="A1377" s="61">
        <v>32417</v>
      </c>
      <c r="B1377">
        <v>1988</v>
      </c>
      <c r="C1377" s="62" t="s">
        <v>90</v>
      </c>
      <c r="D1377" s="62" t="s">
        <v>91</v>
      </c>
      <c r="E1377" s="62" t="s">
        <v>92</v>
      </c>
      <c r="F1377">
        <v>328.7</v>
      </c>
      <c r="G1377">
        <v>0</v>
      </c>
    </row>
    <row r="1378" spans="1:7" x14ac:dyDescent="0.2">
      <c r="A1378" s="61">
        <v>32417</v>
      </c>
      <c r="B1378">
        <v>1988</v>
      </c>
      <c r="C1378" s="62" t="s">
        <v>93</v>
      </c>
      <c r="D1378" s="62" t="s">
        <v>94</v>
      </c>
      <c r="E1378" s="62" t="s">
        <v>95</v>
      </c>
      <c r="F1378">
        <v>339.2</v>
      </c>
      <c r="G1378">
        <v>0.7</v>
      </c>
    </row>
    <row r="1379" spans="1:7" x14ac:dyDescent="0.2">
      <c r="A1379" s="61">
        <v>32417</v>
      </c>
      <c r="B1379">
        <v>1988</v>
      </c>
      <c r="C1379" s="62" t="s">
        <v>96</v>
      </c>
      <c r="D1379" s="62" t="s">
        <v>97</v>
      </c>
      <c r="E1379" s="62" t="s">
        <v>98</v>
      </c>
      <c r="F1379">
        <v>301</v>
      </c>
      <c r="G1379">
        <v>0</v>
      </c>
    </row>
    <row r="1380" spans="1:7" x14ac:dyDescent="0.2">
      <c r="A1380" s="61">
        <v>32448</v>
      </c>
      <c r="B1380">
        <v>1988</v>
      </c>
      <c r="C1380" s="62" t="s">
        <v>69</v>
      </c>
      <c r="D1380" s="62" t="s">
        <v>70</v>
      </c>
      <c r="E1380" s="62" t="s">
        <v>71</v>
      </c>
      <c r="F1380">
        <v>329.5</v>
      </c>
      <c r="G1380">
        <v>0</v>
      </c>
    </row>
    <row r="1381" spans="1:7" x14ac:dyDescent="0.2">
      <c r="A1381" s="61">
        <v>32448</v>
      </c>
      <c r="B1381">
        <v>1988</v>
      </c>
      <c r="C1381" s="62" t="s">
        <v>72</v>
      </c>
      <c r="D1381" s="62" t="s">
        <v>73</v>
      </c>
      <c r="E1381" s="62" t="s">
        <v>2</v>
      </c>
      <c r="F1381">
        <v>683.8</v>
      </c>
      <c r="G1381">
        <v>0</v>
      </c>
    </row>
    <row r="1382" spans="1:7" x14ac:dyDescent="0.2">
      <c r="A1382" s="61">
        <v>32448</v>
      </c>
      <c r="B1382">
        <v>1988</v>
      </c>
      <c r="C1382" s="62" t="s">
        <v>74</v>
      </c>
      <c r="D1382" s="62" t="s">
        <v>75</v>
      </c>
      <c r="E1382" s="62" t="s">
        <v>2</v>
      </c>
      <c r="F1382">
        <v>548.5</v>
      </c>
      <c r="G1382">
        <v>0</v>
      </c>
    </row>
    <row r="1383" spans="1:7" x14ac:dyDescent="0.2">
      <c r="A1383" s="61">
        <v>32448</v>
      </c>
      <c r="B1383">
        <v>1988</v>
      </c>
      <c r="C1383" s="62" t="s">
        <v>76</v>
      </c>
      <c r="D1383" s="62" t="s">
        <v>77</v>
      </c>
      <c r="E1383" s="62" t="s">
        <v>61</v>
      </c>
      <c r="F1383">
        <v>683.6</v>
      </c>
      <c r="G1383">
        <v>0</v>
      </c>
    </row>
    <row r="1384" spans="1:7" x14ac:dyDescent="0.2">
      <c r="A1384" s="61">
        <v>32448</v>
      </c>
      <c r="B1384">
        <v>1988</v>
      </c>
      <c r="C1384" s="62" t="s">
        <v>78</v>
      </c>
      <c r="D1384" s="62" t="s">
        <v>79</v>
      </c>
      <c r="E1384" s="62" t="s">
        <v>61</v>
      </c>
      <c r="F1384">
        <v>676.2</v>
      </c>
      <c r="G1384">
        <v>0</v>
      </c>
    </row>
    <row r="1385" spans="1:7" x14ac:dyDescent="0.2">
      <c r="A1385" s="61">
        <v>32448</v>
      </c>
      <c r="B1385">
        <v>1988</v>
      </c>
      <c r="C1385" s="62" t="s">
        <v>26</v>
      </c>
      <c r="D1385" s="62" t="s">
        <v>80</v>
      </c>
      <c r="E1385" s="62" t="s">
        <v>62</v>
      </c>
      <c r="F1385">
        <v>671.9</v>
      </c>
      <c r="G1385">
        <v>0</v>
      </c>
    </row>
    <row r="1386" spans="1:7" x14ac:dyDescent="0.2">
      <c r="A1386" s="61">
        <v>32448</v>
      </c>
      <c r="B1386">
        <v>1988</v>
      </c>
      <c r="C1386" s="62" t="s">
        <v>81</v>
      </c>
      <c r="D1386" s="62" t="s">
        <v>82</v>
      </c>
      <c r="E1386" s="62" t="s">
        <v>63</v>
      </c>
      <c r="F1386">
        <v>459.3</v>
      </c>
      <c r="G1386">
        <v>0</v>
      </c>
    </row>
    <row r="1387" spans="1:7" x14ac:dyDescent="0.2">
      <c r="A1387" s="61">
        <v>32448</v>
      </c>
      <c r="B1387">
        <v>1988</v>
      </c>
      <c r="C1387" s="62" t="s">
        <v>83</v>
      </c>
      <c r="D1387" s="62" t="s">
        <v>84</v>
      </c>
      <c r="E1387" s="62" t="s">
        <v>63</v>
      </c>
      <c r="F1387">
        <v>403.9</v>
      </c>
      <c r="G1387">
        <v>0</v>
      </c>
    </row>
    <row r="1388" spans="1:7" x14ac:dyDescent="0.2">
      <c r="A1388" s="61">
        <v>32448</v>
      </c>
      <c r="B1388">
        <v>1988</v>
      </c>
      <c r="C1388" s="62" t="s">
        <v>27</v>
      </c>
      <c r="D1388" s="62" t="s">
        <v>85</v>
      </c>
      <c r="E1388" s="62" t="s">
        <v>86</v>
      </c>
      <c r="F1388">
        <v>445.5</v>
      </c>
      <c r="G1388">
        <v>0</v>
      </c>
    </row>
    <row r="1389" spans="1:7" x14ac:dyDescent="0.2">
      <c r="A1389" s="61">
        <v>32448</v>
      </c>
      <c r="B1389">
        <v>1988</v>
      </c>
      <c r="C1389" s="62" t="s">
        <v>87</v>
      </c>
      <c r="D1389" s="62" t="s">
        <v>88</v>
      </c>
      <c r="E1389" s="62" t="s">
        <v>89</v>
      </c>
      <c r="F1389">
        <v>435.7</v>
      </c>
      <c r="G1389">
        <v>0</v>
      </c>
    </row>
    <row r="1390" spans="1:7" x14ac:dyDescent="0.2">
      <c r="A1390" s="61">
        <v>32448</v>
      </c>
      <c r="B1390">
        <v>1988</v>
      </c>
      <c r="C1390" s="62" t="s">
        <v>90</v>
      </c>
      <c r="D1390" s="62" t="s">
        <v>91</v>
      </c>
      <c r="E1390" s="62" t="s">
        <v>92</v>
      </c>
      <c r="F1390">
        <v>420.3</v>
      </c>
      <c r="G1390">
        <v>0</v>
      </c>
    </row>
    <row r="1391" spans="1:7" x14ac:dyDescent="0.2">
      <c r="A1391" s="61">
        <v>32448</v>
      </c>
      <c r="B1391">
        <v>1988</v>
      </c>
      <c r="C1391" s="62" t="s">
        <v>93</v>
      </c>
      <c r="D1391" s="62" t="s">
        <v>94</v>
      </c>
      <c r="E1391" s="62" t="s">
        <v>95</v>
      </c>
      <c r="F1391">
        <v>432.7</v>
      </c>
      <c r="G1391">
        <v>0</v>
      </c>
    </row>
    <row r="1392" spans="1:7" x14ac:dyDescent="0.2">
      <c r="A1392" s="61">
        <v>32448</v>
      </c>
      <c r="B1392">
        <v>1988</v>
      </c>
      <c r="C1392" s="62" t="s">
        <v>96</v>
      </c>
      <c r="D1392" s="62" t="s">
        <v>97</v>
      </c>
      <c r="E1392" s="62" t="s">
        <v>98</v>
      </c>
      <c r="F1392">
        <v>442</v>
      </c>
      <c r="G1392">
        <v>0</v>
      </c>
    </row>
    <row r="1393" spans="1:7" x14ac:dyDescent="0.2">
      <c r="A1393" s="61">
        <v>32478</v>
      </c>
      <c r="B1393">
        <v>1988</v>
      </c>
      <c r="C1393" s="62" t="s">
        <v>69</v>
      </c>
      <c r="D1393" s="62" t="s">
        <v>70</v>
      </c>
      <c r="E1393" s="62" t="s">
        <v>71</v>
      </c>
      <c r="F1393">
        <v>409.3</v>
      </c>
      <c r="G1393">
        <v>0</v>
      </c>
    </row>
    <row r="1394" spans="1:7" x14ac:dyDescent="0.2">
      <c r="A1394" s="61">
        <v>32478</v>
      </c>
      <c r="B1394">
        <v>1988</v>
      </c>
      <c r="C1394" s="62" t="s">
        <v>72</v>
      </c>
      <c r="D1394" s="62" t="s">
        <v>73</v>
      </c>
      <c r="E1394" s="62" t="s">
        <v>2</v>
      </c>
      <c r="F1394">
        <v>782.6</v>
      </c>
      <c r="G1394">
        <v>0</v>
      </c>
    </row>
    <row r="1395" spans="1:7" x14ac:dyDescent="0.2">
      <c r="A1395" s="61">
        <v>32478</v>
      </c>
      <c r="B1395">
        <v>1988</v>
      </c>
      <c r="C1395" s="62" t="s">
        <v>74</v>
      </c>
      <c r="D1395" s="62" t="s">
        <v>75</v>
      </c>
      <c r="E1395" s="62" t="s">
        <v>2</v>
      </c>
      <c r="F1395">
        <v>713.1</v>
      </c>
      <c r="G1395">
        <v>0</v>
      </c>
    </row>
    <row r="1396" spans="1:7" x14ac:dyDescent="0.2">
      <c r="A1396" s="61">
        <v>32478</v>
      </c>
      <c r="B1396">
        <v>1988</v>
      </c>
      <c r="C1396" s="62" t="s">
        <v>76</v>
      </c>
      <c r="D1396" s="62" t="s">
        <v>77</v>
      </c>
      <c r="E1396" s="62" t="s">
        <v>61</v>
      </c>
      <c r="F1396">
        <v>913.9</v>
      </c>
      <c r="G1396">
        <v>0</v>
      </c>
    </row>
    <row r="1397" spans="1:7" x14ac:dyDescent="0.2">
      <c r="A1397" s="61">
        <v>32478</v>
      </c>
      <c r="B1397">
        <v>1988</v>
      </c>
      <c r="C1397" s="62" t="s">
        <v>78</v>
      </c>
      <c r="D1397" s="62" t="s">
        <v>79</v>
      </c>
      <c r="E1397" s="62" t="s">
        <v>61</v>
      </c>
      <c r="F1397">
        <v>922.6</v>
      </c>
      <c r="G1397">
        <v>0</v>
      </c>
    </row>
    <row r="1398" spans="1:7" x14ac:dyDescent="0.2">
      <c r="A1398" s="61">
        <v>32478</v>
      </c>
      <c r="B1398">
        <v>1988</v>
      </c>
      <c r="C1398" s="62" t="s">
        <v>26</v>
      </c>
      <c r="D1398" s="62" t="s">
        <v>80</v>
      </c>
      <c r="E1398" s="62" t="s">
        <v>62</v>
      </c>
      <c r="F1398">
        <v>955.3</v>
      </c>
      <c r="G1398">
        <v>0</v>
      </c>
    </row>
    <row r="1399" spans="1:7" x14ac:dyDescent="0.2">
      <c r="A1399" s="61">
        <v>32478</v>
      </c>
      <c r="B1399">
        <v>1988</v>
      </c>
      <c r="C1399" s="62" t="s">
        <v>81</v>
      </c>
      <c r="D1399" s="62" t="s">
        <v>82</v>
      </c>
      <c r="E1399" s="62" t="s">
        <v>63</v>
      </c>
      <c r="F1399">
        <v>815.3</v>
      </c>
      <c r="G1399">
        <v>0</v>
      </c>
    </row>
    <row r="1400" spans="1:7" x14ac:dyDescent="0.2">
      <c r="A1400" s="61">
        <v>32478</v>
      </c>
      <c r="B1400">
        <v>1988</v>
      </c>
      <c r="C1400" s="62" t="s">
        <v>83</v>
      </c>
      <c r="D1400" s="62" t="s">
        <v>84</v>
      </c>
      <c r="E1400" s="62" t="s">
        <v>63</v>
      </c>
      <c r="F1400">
        <v>645.79999999999995</v>
      </c>
      <c r="G1400">
        <v>0</v>
      </c>
    </row>
    <row r="1401" spans="1:7" x14ac:dyDescent="0.2">
      <c r="A1401" s="61">
        <v>32478</v>
      </c>
      <c r="B1401">
        <v>1988</v>
      </c>
      <c r="C1401" s="62" t="s">
        <v>27</v>
      </c>
      <c r="D1401" s="62" t="s">
        <v>85</v>
      </c>
      <c r="E1401" s="62" t="s">
        <v>86</v>
      </c>
      <c r="F1401">
        <v>795.7</v>
      </c>
      <c r="G1401">
        <v>0</v>
      </c>
    </row>
    <row r="1402" spans="1:7" x14ac:dyDescent="0.2">
      <c r="A1402" s="61">
        <v>32478</v>
      </c>
      <c r="B1402">
        <v>1988</v>
      </c>
      <c r="C1402" s="62" t="s">
        <v>87</v>
      </c>
      <c r="D1402" s="62" t="s">
        <v>88</v>
      </c>
      <c r="E1402" s="62" t="s">
        <v>89</v>
      </c>
      <c r="F1402">
        <v>732.2</v>
      </c>
      <c r="G1402">
        <v>0</v>
      </c>
    </row>
    <row r="1403" spans="1:7" x14ac:dyDescent="0.2">
      <c r="A1403" s="61">
        <v>32478</v>
      </c>
      <c r="B1403">
        <v>1988</v>
      </c>
      <c r="C1403" s="62" t="s">
        <v>90</v>
      </c>
      <c r="D1403" s="62" t="s">
        <v>91</v>
      </c>
      <c r="E1403" s="62" t="s">
        <v>92</v>
      </c>
      <c r="F1403">
        <v>693</v>
      </c>
      <c r="G1403">
        <v>0</v>
      </c>
    </row>
    <row r="1404" spans="1:7" x14ac:dyDescent="0.2">
      <c r="A1404" s="61">
        <v>32478</v>
      </c>
      <c r="B1404">
        <v>1988</v>
      </c>
      <c r="C1404" s="62" t="s">
        <v>93</v>
      </c>
      <c r="D1404" s="62" t="s">
        <v>94</v>
      </c>
      <c r="E1404" s="62" t="s">
        <v>95</v>
      </c>
      <c r="F1404">
        <v>732.7</v>
      </c>
      <c r="G1404">
        <v>0</v>
      </c>
    </row>
    <row r="1405" spans="1:7" x14ac:dyDescent="0.2">
      <c r="A1405" s="61">
        <v>32478</v>
      </c>
      <c r="B1405">
        <v>1988</v>
      </c>
      <c r="C1405" s="62" t="s">
        <v>96</v>
      </c>
      <c r="D1405" s="62" t="s">
        <v>97</v>
      </c>
      <c r="E1405" s="62" t="s">
        <v>98</v>
      </c>
      <c r="F1405">
        <v>651.4</v>
      </c>
      <c r="G1405">
        <v>0</v>
      </c>
    </row>
    <row r="1406" spans="1:7" x14ac:dyDescent="0.2">
      <c r="A1406" s="61">
        <v>32509</v>
      </c>
      <c r="B1406">
        <v>1989</v>
      </c>
      <c r="C1406" s="62" t="s">
        <v>69</v>
      </c>
      <c r="D1406" s="62" t="s">
        <v>70</v>
      </c>
      <c r="E1406" s="62" t="s">
        <v>71</v>
      </c>
      <c r="F1406">
        <v>449.3</v>
      </c>
      <c r="G1406">
        <v>0</v>
      </c>
    </row>
    <row r="1407" spans="1:7" x14ac:dyDescent="0.2">
      <c r="A1407" s="61">
        <v>32509</v>
      </c>
      <c r="B1407">
        <v>1989</v>
      </c>
      <c r="C1407" s="62" t="s">
        <v>72</v>
      </c>
      <c r="D1407" s="62" t="s">
        <v>73</v>
      </c>
      <c r="E1407" s="62" t="s">
        <v>2</v>
      </c>
      <c r="F1407">
        <v>862.5</v>
      </c>
      <c r="G1407">
        <v>0</v>
      </c>
    </row>
    <row r="1408" spans="1:7" x14ac:dyDescent="0.2">
      <c r="A1408" s="61">
        <v>32509</v>
      </c>
      <c r="B1408">
        <v>1989</v>
      </c>
      <c r="C1408" s="62" t="s">
        <v>74</v>
      </c>
      <c r="D1408" s="62" t="s">
        <v>75</v>
      </c>
      <c r="E1408" s="62" t="s">
        <v>2</v>
      </c>
      <c r="F1408">
        <v>778.7</v>
      </c>
      <c r="G1408">
        <v>0</v>
      </c>
    </row>
    <row r="1409" spans="1:7" x14ac:dyDescent="0.2">
      <c r="A1409" s="61">
        <v>32509</v>
      </c>
      <c r="B1409">
        <v>1989</v>
      </c>
      <c r="C1409" s="62" t="s">
        <v>76</v>
      </c>
      <c r="D1409" s="62" t="s">
        <v>77</v>
      </c>
      <c r="E1409" s="62" t="s">
        <v>61</v>
      </c>
      <c r="F1409">
        <v>987.7</v>
      </c>
      <c r="G1409">
        <v>0</v>
      </c>
    </row>
    <row r="1410" spans="1:7" x14ac:dyDescent="0.2">
      <c r="A1410" s="61">
        <v>32509</v>
      </c>
      <c r="B1410">
        <v>1989</v>
      </c>
      <c r="C1410" s="62" t="s">
        <v>78</v>
      </c>
      <c r="D1410" s="62" t="s">
        <v>79</v>
      </c>
      <c r="E1410" s="62" t="s">
        <v>61</v>
      </c>
      <c r="F1410">
        <v>995.2</v>
      </c>
      <c r="G1410">
        <v>0</v>
      </c>
    </row>
    <row r="1411" spans="1:7" x14ac:dyDescent="0.2">
      <c r="A1411" s="61">
        <v>32509</v>
      </c>
      <c r="B1411">
        <v>1989</v>
      </c>
      <c r="C1411" s="62" t="s">
        <v>26</v>
      </c>
      <c r="D1411" s="62" t="s">
        <v>80</v>
      </c>
      <c r="E1411" s="62" t="s">
        <v>62</v>
      </c>
      <c r="F1411">
        <v>1047.5999999999999</v>
      </c>
      <c r="G1411">
        <v>0</v>
      </c>
    </row>
    <row r="1412" spans="1:7" x14ac:dyDescent="0.2">
      <c r="A1412" s="61">
        <v>32509</v>
      </c>
      <c r="B1412">
        <v>1989</v>
      </c>
      <c r="C1412" s="62" t="s">
        <v>81</v>
      </c>
      <c r="D1412" s="62" t="s">
        <v>82</v>
      </c>
      <c r="E1412" s="62" t="s">
        <v>63</v>
      </c>
      <c r="F1412">
        <v>803.7</v>
      </c>
      <c r="G1412">
        <v>0</v>
      </c>
    </row>
    <row r="1413" spans="1:7" x14ac:dyDescent="0.2">
      <c r="A1413" s="61">
        <v>32509</v>
      </c>
      <c r="B1413">
        <v>1989</v>
      </c>
      <c r="C1413" s="62" t="s">
        <v>83</v>
      </c>
      <c r="D1413" s="62" t="s">
        <v>84</v>
      </c>
      <c r="E1413" s="62" t="s">
        <v>63</v>
      </c>
      <c r="F1413">
        <v>625.29999999999995</v>
      </c>
      <c r="G1413">
        <v>0</v>
      </c>
    </row>
    <row r="1414" spans="1:7" x14ac:dyDescent="0.2">
      <c r="A1414" s="61">
        <v>32509</v>
      </c>
      <c r="B1414">
        <v>1989</v>
      </c>
      <c r="C1414" s="62" t="s">
        <v>27</v>
      </c>
      <c r="D1414" s="62" t="s">
        <v>85</v>
      </c>
      <c r="E1414" s="62" t="s">
        <v>86</v>
      </c>
      <c r="F1414">
        <v>786.2</v>
      </c>
      <c r="G1414">
        <v>0</v>
      </c>
    </row>
    <row r="1415" spans="1:7" x14ac:dyDescent="0.2">
      <c r="A1415" s="61">
        <v>32509</v>
      </c>
      <c r="B1415">
        <v>1989</v>
      </c>
      <c r="C1415" s="62" t="s">
        <v>87</v>
      </c>
      <c r="D1415" s="62" t="s">
        <v>88</v>
      </c>
      <c r="E1415" s="62" t="s">
        <v>89</v>
      </c>
      <c r="F1415">
        <v>754.1</v>
      </c>
      <c r="G1415">
        <v>0</v>
      </c>
    </row>
    <row r="1416" spans="1:7" x14ac:dyDescent="0.2">
      <c r="A1416" s="61">
        <v>32509</v>
      </c>
      <c r="B1416">
        <v>1989</v>
      </c>
      <c r="C1416" s="62" t="s">
        <v>90</v>
      </c>
      <c r="D1416" s="62" t="s">
        <v>91</v>
      </c>
      <c r="E1416" s="62" t="s">
        <v>92</v>
      </c>
      <c r="F1416">
        <v>725</v>
      </c>
      <c r="G1416">
        <v>0</v>
      </c>
    </row>
    <row r="1417" spans="1:7" x14ac:dyDescent="0.2">
      <c r="A1417" s="61">
        <v>32509</v>
      </c>
      <c r="B1417">
        <v>1989</v>
      </c>
      <c r="C1417" s="62" t="s">
        <v>93</v>
      </c>
      <c r="D1417" s="62" t="s">
        <v>94</v>
      </c>
      <c r="E1417" s="62" t="s">
        <v>95</v>
      </c>
      <c r="F1417">
        <v>787.1</v>
      </c>
      <c r="G1417">
        <v>0</v>
      </c>
    </row>
    <row r="1418" spans="1:7" x14ac:dyDescent="0.2">
      <c r="A1418" s="61">
        <v>32509</v>
      </c>
      <c r="B1418">
        <v>1989</v>
      </c>
      <c r="C1418" s="62" t="s">
        <v>96</v>
      </c>
      <c r="D1418" s="62" t="s">
        <v>97</v>
      </c>
      <c r="E1418" s="62" t="s">
        <v>98</v>
      </c>
      <c r="F1418">
        <v>743.8</v>
      </c>
      <c r="G1418">
        <v>0</v>
      </c>
    </row>
    <row r="1419" spans="1:7" x14ac:dyDescent="0.2">
      <c r="A1419" s="61">
        <v>32540</v>
      </c>
      <c r="B1419">
        <v>1989</v>
      </c>
      <c r="C1419" s="62" t="s">
        <v>69</v>
      </c>
      <c r="D1419" s="62" t="s">
        <v>70</v>
      </c>
      <c r="E1419" s="62" t="s">
        <v>71</v>
      </c>
      <c r="F1419">
        <v>481</v>
      </c>
      <c r="G1419">
        <v>0</v>
      </c>
    </row>
    <row r="1420" spans="1:7" x14ac:dyDescent="0.2">
      <c r="A1420" s="61">
        <v>32540</v>
      </c>
      <c r="B1420">
        <v>1989</v>
      </c>
      <c r="C1420" s="62" t="s">
        <v>72</v>
      </c>
      <c r="D1420" s="62" t="s">
        <v>73</v>
      </c>
      <c r="E1420" s="62" t="s">
        <v>2</v>
      </c>
      <c r="F1420">
        <v>938.1</v>
      </c>
      <c r="G1420">
        <v>0</v>
      </c>
    </row>
    <row r="1421" spans="1:7" x14ac:dyDescent="0.2">
      <c r="A1421" s="61">
        <v>32540</v>
      </c>
      <c r="B1421">
        <v>1989</v>
      </c>
      <c r="C1421" s="62" t="s">
        <v>74</v>
      </c>
      <c r="D1421" s="62" t="s">
        <v>75</v>
      </c>
      <c r="E1421" s="62" t="s">
        <v>2</v>
      </c>
      <c r="F1421">
        <v>846.2</v>
      </c>
      <c r="G1421">
        <v>0</v>
      </c>
    </row>
    <row r="1422" spans="1:7" x14ac:dyDescent="0.2">
      <c r="A1422" s="61">
        <v>32540</v>
      </c>
      <c r="B1422">
        <v>1989</v>
      </c>
      <c r="C1422" s="62" t="s">
        <v>76</v>
      </c>
      <c r="D1422" s="62" t="s">
        <v>77</v>
      </c>
      <c r="E1422" s="62" t="s">
        <v>61</v>
      </c>
      <c r="F1422">
        <v>1016.6</v>
      </c>
      <c r="G1422">
        <v>0</v>
      </c>
    </row>
    <row r="1423" spans="1:7" x14ac:dyDescent="0.2">
      <c r="A1423" s="61">
        <v>32540</v>
      </c>
      <c r="B1423">
        <v>1989</v>
      </c>
      <c r="C1423" s="62" t="s">
        <v>78</v>
      </c>
      <c r="D1423" s="62" t="s">
        <v>79</v>
      </c>
      <c r="E1423" s="62" t="s">
        <v>61</v>
      </c>
      <c r="F1423">
        <v>1006.5</v>
      </c>
      <c r="G1423">
        <v>0</v>
      </c>
    </row>
    <row r="1424" spans="1:7" x14ac:dyDescent="0.2">
      <c r="A1424" s="61">
        <v>32540</v>
      </c>
      <c r="B1424">
        <v>1989</v>
      </c>
      <c r="C1424" s="62" t="s">
        <v>26</v>
      </c>
      <c r="D1424" s="62" t="s">
        <v>80</v>
      </c>
      <c r="E1424" s="62" t="s">
        <v>62</v>
      </c>
      <c r="F1424">
        <v>1021.2</v>
      </c>
      <c r="G1424">
        <v>0</v>
      </c>
    </row>
    <row r="1425" spans="1:7" x14ac:dyDescent="0.2">
      <c r="A1425" s="61">
        <v>32540</v>
      </c>
      <c r="B1425">
        <v>1989</v>
      </c>
      <c r="C1425" s="62" t="s">
        <v>81</v>
      </c>
      <c r="D1425" s="62" t="s">
        <v>82</v>
      </c>
      <c r="E1425" s="62" t="s">
        <v>63</v>
      </c>
      <c r="F1425">
        <v>772</v>
      </c>
      <c r="G1425">
        <v>0</v>
      </c>
    </row>
    <row r="1426" spans="1:7" x14ac:dyDescent="0.2">
      <c r="A1426" s="61">
        <v>32540</v>
      </c>
      <c r="B1426">
        <v>1989</v>
      </c>
      <c r="C1426" s="62" t="s">
        <v>83</v>
      </c>
      <c r="D1426" s="62" t="s">
        <v>84</v>
      </c>
      <c r="E1426" s="62" t="s">
        <v>63</v>
      </c>
      <c r="F1426">
        <v>684.2</v>
      </c>
      <c r="G1426">
        <v>0</v>
      </c>
    </row>
    <row r="1427" spans="1:7" x14ac:dyDescent="0.2">
      <c r="A1427" s="61">
        <v>32540</v>
      </c>
      <c r="B1427">
        <v>1989</v>
      </c>
      <c r="C1427" s="62" t="s">
        <v>27</v>
      </c>
      <c r="D1427" s="62" t="s">
        <v>85</v>
      </c>
      <c r="E1427" s="62" t="s">
        <v>86</v>
      </c>
      <c r="F1427">
        <v>747.2</v>
      </c>
      <c r="G1427">
        <v>0</v>
      </c>
    </row>
    <row r="1428" spans="1:7" x14ac:dyDescent="0.2">
      <c r="A1428" s="61">
        <v>32540</v>
      </c>
      <c r="B1428">
        <v>1989</v>
      </c>
      <c r="C1428" s="62" t="s">
        <v>87</v>
      </c>
      <c r="D1428" s="62" t="s">
        <v>88</v>
      </c>
      <c r="E1428" s="62" t="s">
        <v>89</v>
      </c>
      <c r="F1428">
        <v>757.9</v>
      </c>
      <c r="G1428">
        <v>0</v>
      </c>
    </row>
    <row r="1429" spans="1:7" x14ac:dyDescent="0.2">
      <c r="A1429" s="61">
        <v>32540</v>
      </c>
      <c r="B1429">
        <v>1989</v>
      </c>
      <c r="C1429" s="62" t="s">
        <v>90</v>
      </c>
      <c r="D1429" s="62" t="s">
        <v>91</v>
      </c>
      <c r="E1429" s="62" t="s">
        <v>92</v>
      </c>
      <c r="F1429">
        <v>698.4</v>
      </c>
      <c r="G1429">
        <v>0</v>
      </c>
    </row>
    <row r="1430" spans="1:7" x14ac:dyDescent="0.2">
      <c r="A1430" s="61">
        <v>32540</v>
      </c>
      <c r="B1430">
        <v>1989</v>
      </c>
      <c r="C1430" s="62" t="s">
        <v>93</v>
      </c>
      <c r="D1430" s="62" t="s">
        <v>94</v>
      </c>
      <c r="E1430" s="62" t="s">
        <v>95</v>
      </c>
      <c r="F1430">
        <v>761.1</v>
      </c>
      <c r="G1430">
        <v>0</v>
      </c>
    </row>
    <row r="1431" spans="1:7" x14ac:dyDescent="0.2">
      <c r="A1431" s="61">
        <v>32540</v>
      </c>
      <c r="B1431">
        <v>1989</v>
      </c>
      <c r="C1431" s="62" t="s">
        <v>96</v>
      </c>
      <c r="D1431" s="62" t="s">
        <v>97</v>
      </c>
      <c r="E1431" s="62" t="s">
        <v>98</v>
      </c>
      <c r="F1431">
        <v>702.8</v>
      </c>
      <c r="G1431">
        <v>0</v>
      </c>
    </row>
    <row r="1432" spans="1:7" x14ac:dyDescent="0.2">
      <c r="A1432" s="61">
        <v>32568</v>
      </c>
      <c r="B1432">
        <v>1989</v>
      </c>
      <c r="C1432" s="62" t="s">
        <v>69</v>
      </c>
      <c r="D1432" s="62" t="s">
        <v>70</v>
      </c>
      <c r="E1432" s="62" t="s">
        <v>71</v>
      </c>
      <c r="F1432">
        <v>378.9</v>
      </c>
      <c r="G1432">
        <v>0</v>
      </c>
    </row>
    <row r="1433" spans="1:7" x14ac:dyDescent="0.2">
      <c r="A1433" s="61">
        <v>32568</v>
      </c>
      <c r="B1433">
        <v>1989</v>
      </c>
      <c r="C1433" s="62" t="s">
        <v>72</v>
      </c>
      <c r="D1433" s="62" t="s">
        <v>73</v>
      </c>
      <c r="E1433" s="62" t="s">
        <v>2</v>
      </c>
      <c r="F1433">
        <v>871.3</v>
      </c>
      <c r="G1433">
        <v>0</v>
      </c>
    </row>
    <row r="1434" spans="1:7" x14ac:dyDescent="0.2">
      <c r="A1434" s="61">
        <v>32568</v>
      </c>
      <c r="B1434">
        <v>1989</v>
      </c>
      <c r="C1434" s="62" t="s">
        <v>74</v>
      </c>
      <c r="D1434" s="62" t="s">
        <v>75</v>
      </c>
      <c r="E1434" s="62" t="s">
        <v>2</v>
      </c>
      <c r="F1434">
        <v>773.6</v>
      </c>
      <c r="G1434">
        <v>0</v>
      </c>
    </row>
    <row r="1435" spans="1:7" x14ac:dyDescent="0.2">
      <c r="A1435" s="61">
        <v>32568</v>
      </c>
      <c r="B1435">
        <v>1989</v>
      </c>
      <c r="C1435" s="62" t="s">
        <v>76</v>
      </c>
      <c r="D1435" s="62" t="s">
        <v>77</v>
      </c>
      <c r="E1435" s="62" t="s">
        <v>61</v>
      </c>
      <c r="F1435">
        <v>864.2</v>
      </c>
      <c r="G1435">
        <v>0</v>
      </c>
    </row>
    <row r="1436" spans="1:7" x14ac:dyDescent="0.2">
      <c r="A1436" s="61">
        <v>32568</v>
      </c>
      <c r="B1436">
        <v>1989</v>
      </c>
      <c r="C1436" s="62" t="s">
        <v>78</v>
      </c>
      <c r="D1436" s="62" t="s">
        <v>79</v>
      </c>
      <c r="E1436" s="62" t="s">
        <v>61</v>
      </c>
      <c r="F1436">
        <v>889</v>
      </c>
      <c r="G1436">
        <v>0</v>
      </c>
    </row>
    <row r="1437" spans="1:7" x14ac:dyDescent="0.2">
      <c r="A1437" s="61">
        <v>32568</v>
      </c>
      <c r="B1437">
        <v>1989</v>
      </c>
      <c r="C1437" s="62" t="s">
        <v>26</v>
      </c>
      <c r="D1437" s="62" t="s">
        <v>80</v>
      </c>
      <c r="E1437" s="62" t="s">
        <v>62</v>
      </c>
      <c r="F1437">
        <v>873</v>
      </c>
      <c r="G1437">
        <v>0</v>
      </c>
    </row>
    <row r="1438" spans="1:7" x14ac:dyDescent="0.2">
      <c r="A1438" s="61">
        <v>32568</v>
      </c>
      <c r="B1438">
        <v>1989</v>
      </c>
      <c r="C1438" s="62" t="s">
        <v>81</v>
      </c>
      <c r="D1438" s="62" t="s">
        <v>82</v>
      </c>
      <c r="E1438" s="62" t="s">
        <v>63</v>
      </c>
      <c r="F1438">
        <v>713.4</v>
      </c>
      <c r="G1438">
        <v>0</v>
      </c>
    </row>
    <row r="1439" spans="1:7" x14ac:dyDescent="0.2">
      <c r="A1439" s="61">
        <v>32568</v>
      </c>
      <c r="B1439">
        <v>1989</v>
      </c>
      <c r="C1439" s="62" t="s">
        <v>83</v>
      </c>
      <c r="D1439" s="62" t="s">
        <v>84</v>
      </c>
      <c r="E1439" s="62" t="s">
        <v>63</v>
      </c>
      <c r="F1439">
        <v>622.5</v>
      </c>
      <c r="G1439">
        <v>0</v>
      </c>
    </row>
    <row r="1440" spans="1:7" x14ac:dyDescent="0.2">
      <c r="A1440" s="61">
        <v>32568</v>
      </c>
      <c r="B1440">
        <v>1989</v>
      </c>
      <c r="C1440" s="62" t="s">
        <v>27</v>
      </c>
      <c r="D1440" s="62" t="s">
        <v>85</v>
      </c>
      <c r="E1440" s="62" t="s">
        <v>86</v>
      </c>
      <c r="F1440">
        <v>695.9</v>
      </c>
      <c r="G1440">
        <v>0</v>
      </c>
    </row>
    <row r="1441" spans="1:7" x14ac:dyDescent="0.2">
      <c r="A1441" s="61">
        <v>32568</v>
      </c>
      <c r="B1441">
        <v>1989</v>
      </c>
      <c r="C1441" s="62" t="s">
        <v>87</v>
      </c>
      <c r="D1441" s="62" t="s">
        <v>88</v>
      </c>
      <c r="E1441" s="62" t="s">
        <v>89</v>
      </c>
      <c r="F1441">
        <v>721.4</v>
      </c>
      <c r="G1441">
        <v>0</v>
      </c>
    </row>
    <row r="1442" spans="1:7" x14ac:dyDescent="0.2">
      <c r="A1442" s="61">
        <v>32568</v>
      </c>
      <c r="B1442">
        <v>1989</v>
      </c>
      <c r="C1442" s="62" t="s">
        <v>90</v>
      </c>
      <c r="D1442" s="62" t="s">
        <v>91</v>
      </c>
      <c r="E1442" s="62" t="s">
        <v>92</v>
      </c>
      <c r="F1442">
        <v>671.4</v>
      </c>
      <c r="G1442">
        <v>0</v>
      </c>
    </row>
    <row r="1443" spans="1:7" x14ac:dyDescent="0.2">
      <c r="A1443" s="61">
        <v>32568</v>
      </c>
      <c r="B1443">
        <v>1989</v>
      </c>
      <c r="C1443" s="62" t="s">
        <v>93</v>
      </c>
      <c r="D1443" s="62" t="s">
        <v>94</v>
      </c>
      <c r="E1443" s="62" t="s">
        <v>95</v>
      </c>
      <c r="F1443">
        <v>739.9</v>
      </c>
      <c r="G1443">
        <v>0</v>
      </c>
    </row>
    <row r="1444" spans="1:7" x14ac:dyDescent="0.2">
      <c r="A1444" s="61">
        <v>32568</v>
      </c>
      <c r="B1444">
        <v>1989</v>
      </c>
      <c r="C1444" s="62" t="s">
        <v>96</v>
      </c>
      <c r="D1444" s="62" t="s">
        <v>97</v>
      </c>
      <c r="E1444" s="62" t="s">
        <v>98</v>
      </c>
      <c r="F1444">
        <v>714.2</v>
      </c>
      <c r="G1444">
        <v>0</v>
      </c>
    </row>
    <row r="1445" spans="1:7" x14ac:dyDescent="0.2">
      <c r="A1445" s="61">
        <v>32599</v>
      </c>
      <c r="B1445">
        <v>1989</v>
      </c>
      <c r="C1445" s="62" t="s">
        <v>69</v>
      </c>
      <c r="D1445" s="62" t="s">
        <v>70</v>
      </c>
      <c r="E1445" s="62" t="s">
        <v>71</v>
      </c>
      <c r="F1445">
        <v>227.1</v>
      </c>
      <c r="G1445">
        <v>0</v>
      </c>
    </row>
    <row r="1446" spans="1:7" x14ac:dyDescent="0.2">
      <c r="A1446" s="61">
        <v>32599</v>
      </c>
      <c r="B1446">
        <v>1989</v>
      </c>
      <c r="C1446" s="62" t="s">
        <v>72</v>
      </c>
      <c r="D1446" s="62" t="s">
        <v>73</v>
      </c>
      <c r="E1446" s="62" t="s">
        <v>2</v>
      </c>
      <c r="F1446">
        <v>410.8</v>
      </c>
      <c r="G1446">
        <v>0</v>
      </c>
    </row>
    <row r="1447" spans="1:7" x14ac:dyDescent="0.2">
      <c r="A1447" s="61">
        <v>32599</v>
      </c>
      <c r="B1447">
        <v>1989</v>
      </c>
      <c r="C1447" s="62" t="s">
        <v>74</v>
      </c>
      <c r="D1447" s="62" t="s">
        <v>75</v>
      </c>
      <c r="E1447" s="62" t="s">
        <v>2</v>
      </c>
      <c r="F1447">
        <v>406.4</v>
      </c>
      <c r="G1447">
        <v>0</v>
      </c>
    </row>
    <row r="1448" spans="1:7" x14ac:dyDescent="0.2">
      <c r="A1448" s="61">
        <v>32599</v>
      </c>
      <c r="B1448">
        <v>1989</v>
      </c>
      <c r="C1448" s="62" t="s">
        <v>76</v>
      </c>
      <c r="D1448" s="62" t="s">
        <v>77</v>
      </c>
      <c r="E1448" s="62" t="s">
        <v>61</v>
      </c>
      <c r="F1448">
        <v>390.9</v>
      </c>
      <c r="G1448">
        <v>1.4</v>
      </c>
    </row>
    <row r="1449" spans="1:7" x14ac:dyDescent="0.2">
      <c r="A1449" s="61">
        <v>32599</v>
      </c>
      <c r="B1449">
        <v>1989</v>
      </c>
      <c r="C1449" s="62" t="s">
        <v>78</v>
      </c>
      <c r="D1449" s="62" t="s">
        <v>79</v>
      </c>
      <c r="E1449" s="62" t="s">
        <v>61</v>
      </c>
      <c r="F1449">
        <v>408</v>
      </c>
      <c r="G1449">
        <v>1.2</v>
      </c>
    </row>
    <row r="1450" spans="1:7" x14ac:dyDescent="0.2">
      <c r="A1450" s="61">
        <v>32599</v>
      </c>
      <c r="B1450">
        <v>1989</v>
      </c>
      <c r="C1450" s="62" t="s">
        <v>26</v>
      </c>
      <c r="D1450" s="62" t="s">
        <v>80</v>
      </c>
      <c r="E1450" s="62" t="s">
        <v>62</v>
      </c>
      <c r="F1450">
        <v>461.7</v>
      </c>
      <c r="G1450">
        <v>0</v>
      </c>
    </row>
    <row r="1451" spans="1:7" x14ac:dyDescent="0.2">
      <c r="A1451" s="61">
        <v>32599</v>
      </c>
      <c r="B1451">
        <v>1989</v>
      </c>
      <c r="C1451" s="62" t="s">
        <v>81</v>
      </c>
      <c r="D1451" s="62" t="s">
        <v>82</v>
      </c>
      <c r="E1451" s="62" t="s">
        <v>63</v>
      </c>
      <c r="F1451">
        <v>405.4</v>
      </c>
      <c r="G1451">
        <v>0</v>
      </c>
    </row>
    <row r="1452" spans="1:7" x14ac:dyDescent="0.2">
      <c r="A1452" s="61">
        <v>32599</v>
      </c>
      <c r="B1452">
        <v>1989</v>
      </c>
      <c r="C1452" s="62" t="s">
        <v>83</v>
      </c>
      <c r="D1452" s="62" t="s">
        <v>84</v>
      </c>
      <c r="E1452" s="62" t="s">
        <v>63</v>
      </c>
      <c r="F1452">
        <v>387.5</v>
      </c>
      <c r="G1452">
        <v>0</v>
      </c>
    </row>
    <row r="1453" spans="1:7" x14ac:dyDescent="0.2">
      <c r="A1453" s="61">
        <v>32599</v>
      </c>
      <c r="B1453">
        <v>1989</v>
      </c>
      <c r="C1453" s="62" t="s">
        <v>27</v>
      </c>
      <c r="D1453" s="62" t="s">
        <v>85</v>
      </c>
      <c r="E1453" s="62" t="s">
        <v>86</v>
      </c>
      <c r="F1453">
        <v>395.5</v>
      </c>
      <c r="G1453">
        <v>0</v>
      </c>
    </row>
    <row r="1454" spans="1:7" x14ac:dyDescent="0.2">
      <c r="A1454" s="61">
        <v>32599</v>
      </c>
      <c r="B1454">
        <v>1989</v>
      </c>
      <c r="C1454" s="62" t="s">
        <v>87</v>
      </c>
      <c r="D1454" s="62" t="s">
        <v>88</v>
      </c>
      <c r="E1454" s="62" t="s">
        <v>89</v>
      </c>
      <c r="F1454">
        <v>460</v>
      </c>
      <c r="G1454">
        <v>0</v>
      </c>
    </row>
    <row r="1455" spans="1:7" x14ac:dyDescent="0.2">
      <c r="A1455" s="61">
        <v>32599</v>
      </c>
      <c r="B1455">
        <v>1989</v>
      </c>
      <c r="C1455" s="62" t="s">
        <v>90</v>
      </c>
      <c r="D1455" s="62" t="s">
        <v>91</v>
      </c>
      <c r="E1455" s="62" t="s">
        <v>92</v>
      </c>
      <c r="F1455">
        <v>423.5</v>
      </c>
      <c r="G1455">
        <v>0</v>
      </c>
    </row>
    <row r="1456" spans="1:7" x14ac:dyDescent="0.2">
      <c r="A1456" s="61">
        <v>32599</v>
      </c>
      <c r="B1456">
        <v>1989</v>
      </c>
      <c r="C1456" s="62" t="s">
        <v>93</v>
      </c>
      <c r="D1456" s="62" t="s">
        <v>94</v>
      </c>
      <c r="E1456" s="62" t="s">
        <v>95</v>
      </c>
      <c r="F1456">
        <v>450.3</v>
      </c>
      <c r="G1456">
        <v>0</v>
      </c>
    </row>
    <row r="1457" spans="1:7" x14ac:dyDescent="0.2">
      <c r="A1457" s="61">
        <v>32599</v>
      </c>
      <c r="B1457">
        <v>1989</v>
      </c>
      <c r="C1457" s="62" t="s">
        <v>96</v>
      </c>
      <c r="D1457" s="62" t="s">
        <v>97</v>
      </c>
      <c r="E1457" s="62" t="s">
        <v>98</v>
      </c>
      <c r="F1457">
        <v>462.6</v>
      </c>
      <c r="G1457">
        <v>0</v>
      </c>
    </row>
    <row r="1458" spans="1:7" x14ac:dyDescent="0.2">
      <c r="A1458" s="61">
        <v>32629</v>
      </c>
      <c r="B1458">
        <v>1989</v>
      </c>
      <c r="C1458" s="62" t="s">
        <v>69</v>
      </c>
      <c r="D1458" s="62" t="s">
        <v>70</v>
      </c>
      <c r="E1458" s="62" t="s">
        <v>71</v>
      </c>
      <c r="F1458">
        <v>160.1</v>
      </c>
      <c r="G1458">
        <v>0</v>
      </c>
    </row>
    <row r="1459" spans="1:7" x14ac:dyDescent="0.2">
      <c r="A1459" s="61">
        <v>32629</v>
      </c>
      <c r="B1459">
        <v>1989</v>
      </c>
      <c r="C1459" s="62" t="s">
        <v>72</v>
      </c>
      <c r="D1459" s="62" t="s">
        <v>73</v>
      </c>
      <c r="E1459" s="62" t="s">
        <v>2</v>
      </c>
      <c r="F1459">
        <v>257</v>
      </c>
      <c r="G1459">
        <v>0.9</v>
      </c>
    </row>
    <row r="1460" spans="1:7" x14ac:dyDescent="0.2">
      <c r="A1460" s="61">
        <v>32629</v>
      </c>
      <c r="B1460">
        <v>1989</v>
      </c>
      <c r="C1460" s="62" t="s">
        <v>74</v>
      </c>
      <c r="D1460" s="62" t="s">
        <v>75</v>
      </c>
      <c r="E1460" s="62" t="s">
        <v>2</v>
      </c>
      <c r="F1460">
        <v>277</v>
      </c>
      <c r="G1460">
        <v>0</v>
      </c>
    </row>
    <row r="1461" spans="1:7" x14ac:dyDescent="0.2">
      <c r="A1461" s="61">
        <v>32629</v>
      </c>
      <c r="B1461">
        <v>1989</v>
      </c>
      <c r="C1461" s="62" t="s">
        <v>76</v>
      </c>
      <c r="D1461" s="62" t="s">
        <v>77</v>
      </c>
      <c r="E1461" s="62" t="s">
        <v>61</v>
      </c>
      <c r="F1461">
        <v>172.8</v>
      </c>
      <c r="G1461">
        <v>2.5</v>
      </c>
    </row>
    <row r="1462" spans="1:7" x14ac:dyDescent="0.2">
      <c r="A1462" s="61">
        <v>32629</v>
      </c>
      <c r="B1462">
        <v>1989</v>
      </c>
      <c r="C1462" s="62" t="s">
        <v>78</v>
      </c>
      <c r="D1462" s="62" t="s">
        <v>79</v>
      </c>
      <c r="E1462" s="62" t="s">
        <v>61</v>
      </c>
      <c r="F1462">
        <v>211.8</v>
      </c>
      <c r="G1462">
        <v>1.4</v>
      </c>
    </row>
    <row r="1463" spans="1:7" x14ac:dyDescent="0.2">
      <c r="A1463" s="61">
        <v>32629</v>
      </c>
      <c r="B1463">
        <v>1989</v>
      </c>
      <c r="C1463" s="62" t="s">
        <v>26</v>
      </c>
      <c r="D1463" s="62" t="s">
        <v>80</v>
      </c>
      <c r="E1463" s="62" t="s">
        <v>62</v>
      </c>
      <c r="F1463">
        <v>152.69999999999999</v>
      </c>
      <c r="G1463">
        <v>21.1</v>
      </c>
    </row>
    <row r="1464" spans="1:7" x14ac:dyDescent="0.2">
      <c r="A1464" s="61">
        <v>32629</v>
      </c>
      <c r="B1464">
        <v>1989</v>
      </c>
      <c r="C1464" s="62" t="s">
        <v>81</v>
      </c>
      <c r="D1464" s="62" t="s">
        <v>82</v>
      </c>
      <c r="E1464" s="62" t="s">
        <v>63</v>
      </c>
      <c r="F1464">
        <v>137.4</v>
      </c>
      <c r="G1464">
        <v>16.5</v>
      </c>
    </row>
    <row r="1465" spans="1:7" x14ac:dyDescent="0.2">
      <c r="A1465" s="61">
        <v>32629</v>
      </c>
      <c r="B1465">
        <v>1989</v>
      </c>
      <c r="C1465" s="62" t="s">
        <v>83</v>
      </c>
      <c r="D1465" s="62" t="s">
        <v>84</v>
      </c>
      <c r="E1465" s="62" t="s">
        <v>63</v>
      </c>
      <c r="F1465">
        <v>161.6</v>
      </c>
      <c r="G1465">
        <v>4.8</v>
      </c>
    </row>
    <row r="1466" spans="1:7" x14ac:dyDescent="0.2">
      <c r="A1466" s="61">
        <v>32629</v>
      </c>
      <c r="B1466">
        <v>1989</v>
      </c>
      <c r="C1466" s="62" t="s">
        <v>27</v>
      </c>
      <c r="D1466" s="62" t="s">
        <v>85</v>
      </c>
      <c r="E1466" s="62" t="s">
        <v>86</v>
      </c>
      <c r="F1466">
        <v>124.4</v>
      </c>
      <c r="G1466">
        <v>16.3</v>
      </c>
    </row>
    <row r="1467" spans="1:7" x14ac:dyDescent="0.2">
      <c r="A1467" s="61">
        <v>32629</v>
      </c>
      <c r="B1467">
        <v>1989</v>
      </c>
      <c r="C1467" s="62" t="s">
        <v>87</v>
      </c>
      <c r="D1467" s="62" t="s">
        <v>88</v>
      </c>
      <c r="E1467" s="62" t="s">
        <v>89</v>
      </c>
      <c r="F1467">
        <v>186.6</v>
      </c>
      <c r="G1467">
        <v>0</v>
      </c>
    </row>
    <row r="1468" spans="1:7" x14ac:dyDescent="0.2">
      <c r="A1468" s="61">
        <v>32629</v>
      </c>
      <c r="B1468">
        <v>1989</v>
      </c>
      <c r="C1468" s="62" t="s">
        <v>90</v>
      </c>
      <c r="D1468" s="62" t="s">
        <v>91</v>
      </c>
      <c r="E1468" s="62" t="s">
        <v>92</v>
      </c>
      <c r="F1468">
        <v>163.1</v>
      </c>
      <c r="G1468">
        <v>0</v>
      </c>
    </row>
    <row r="1469" spans="1:7" x14ac:dyDescent="0.2">
      <c r="A1469" s="61">
        <v>32629</v>
      </c>
      <c r="B1469">
        <v>1989</v>
      </c>
      <c r="C1469" s="62" t="s">
        <v>93</v>
      </c>
      <c r="D1469" s="62" t="s">
        <v>94</v>
      </c>
      <c r="E1469" s="62" t="s">
        <v>95</v>
      </c>
      <c r="F1469">
        <v>166.2</v>
      </c>
      <c r="G1469">
        <v>0</v>
      </c>
    </row>
    <row r="1470" spans="1:7" x14ac:dyDescent="0.2">
      <c r="A1470" s="61">
        <v>32629</v>
      </c>
      <c r="B1470">
        <v>1989</v>
      </c>
      <c r="C1470" s="62" t="s">
        <v>96</v>
      </c>
      <c r="D1470" s="62" t="s">
        <v>97</v>
      </c>
      <c r="E1470" s="62" t="s">
        <v>98</v>
      </c>
      <c r="F1470">
        <v>314.5</v>
      </c>
      <c r="G1470">
        <v>0</v>
      </c>
    </row>
    <row r="1471" spans="1:7" x14ac:dyDescent="0.2">
      <c r="A1471" s="61">
        <v>32660</v>
      </c>
      <c r="B1471">
        <v>1989</v>
      </c>
      <c r="C1471" s="62" t="s">
        <v>69</v>
      </c>
      <c r="D1471" s="62" t="s">
        <v>70</v>
      </c>
      <c r="E1471" s="62" t="s">
        <v>71</v>
      </c>
      <c r="F1471">
        <v>66.099999999999994</v>
      </c>
      <c r="G1471">
        <v>9.3000000000000007</v>
      </c>
    </row>
    <row r="1472" spans="1:7" x14ac:dyDescent="0.2">
      <c r="A1472" s="61">
        <v>32660</v>
      </c>
      <c r="B1472">
        <v>1989</v>
      </c>
      <c r="C1472" s="62" t="s">
        <v>72</v>
      </c>
      <c r="D1472" s="62" t="s">
        <v>73</v>
      </c>
      <c r="E1472" s="62" t="s">
        <v>2</v>
      </c>
      <c r="F1472">
        <v>102.7</v>
      </c>
      <c r="G1472">
        <v>2.2999999999999998</v>
      </c>
    </row>
    <row r="1473" spans="1:7" x14ac:dyDescent="0.2">
      <c r="A1473" s="61">
        <v>32660</v>
      </c>
      <c r="B1473">
        <v>1989</v>
      </c>
      <c r="C1473" s="62" t="s">
        <v>74</v>
      </c>
      <c r="D1473" s="62" t="s">
        <v>75</v>
      </c>
      <c r="E1473" s="62" t="s">
        <v>2</v>
      </c>
      <c r="F1473">
        <v>114.2</v>
      </c>
      <c r="G1473">
        <v>2.2999999999999998</v>
      </c>
    </row>
    <row r="1474" spans="1:7" x14ac:dyDescent="0.2">
      <c r="A1474" s="61">
        <v>32660</v>
      </c>
      <c r="B1474">
        <v>1989</v>
      </c>
      <c r="C1474" s="62" t="s">
        <v>76</v>
      </c>
      <c r="D1474" s="62" t="s">
        <v>77</v>
      </c>
      <c r="E1474" s="62" t="s">
        <v>61</v>
      </c>
      <c r="F1474">
        <v>72.3</v>
      </c>
      <c r="G1474">
        <v>26.6</v>
      </c>
    </row>
    <row r="1475" spans="1:7" x14ac:dyDescent="0.2">
      <c r="A1475" s="61">
        <v>32660</v>
      </c>
      <c r="B1475">
        <v>1989</v>
      </c>
      <c r="C1475" s="62" t="s">
        <v>78</v>
      </c>
      <c r="D1475" s="62" t="s">
        <v>79</v>
      </c>
      <c r="E1475" s="62" t="s">
        <v>61</v>
      </c>
      <c r="F1475">
        <v>71.400000000000006</v>
      </c>
      <c r="G1475">
        <v>23.1</v>
      </c>
    </row>
    <row r="1476" spans="1:7" x14ac:dyDescent="0.2">
      <c r="A1476" s="61">
        <v>32660</v>
      </c>
      <c r="B1476">
        <v>1989</v>
      </c>
      <c r="C1476" s="62" t="s">
        <v>26</v>
      </c>
      <c r="D1476" s="62" t="s">
        <v>80</v>
      </c>
      <c r="E1476" s="62" t="s">
        <v>62</v>
      </c>
      <c r="F1476">
        <v>70.599999999999994</v>
      </c>
      <c r="G1476">
        <v>24.3</v>
      </c>
    </row>
    <row r="1477" spans="1:7" x14ac:dyDescent="0.2">
      <c r="A1477" s="61">
        <v>32660</v>
      </c>
      <c r="B1477">
        <v>1989</v>
      </c>
      <c r="C1477" s="62" t="s">
        <v>81</v>
      </c>
      <c r="D1477" s="62" t="s">
        <v>82</v>
      </c>
      <c r="E1477" s="62" t="s">
        <v>63</v>
      </c>
      <c r="F1477">
        <v>29.2</v>
      </c>
      <c r="G1477">
        <v>54.6</v>
      </c>
    </row>
    <row r="1478" spans="1:7" x14ac:dyDescent="0.2">
      <c r="A1478" s="61">
        <v>32660</v>
      </c>
      <c r="B1478">
        <v>1989</v>
      </c>
      <c r="C1478" s="62" t="s">
        <v>83</v>
      </c>
      <c r="D1478" s="62" t="s">
        <v>84</v>
      </c>
      <c r="E1478" s="62" t="s">
        <v>63</v>
      </c>
      <c r="F1478">
        <v>31.8</v>
      </c>
      <c r="G1478">
        <v>44.5</v>
      </c>
    </row>
    <row r="1479" spans="1:7" x14ac:dyDescent="0.2">
      <c r="A1479" s="61">
        <v>32660</v>
      </c>
      <c r="B1479">
        <v>1989</v>
      </c>
      <c r="C1479" s="62" t="s">
        <v>27</v>
      </c>
      <c r="D1479" s="62" t="s">
        <v>85</v>
      </c>
      <c r="E1479" s="62" t="s">
        <v>86</v>
      </c>
      <c r="F1479">
        <v>29.4</v>
      </c>
      <c r="G1479">
        <v>56</v>
      </c>
    </row>
    <row r="1480" spans="1:7" x14ac:dyDescent="0.2">
      <c r="A1480" s="61">
        <v>32660</v>
      </c>
      <c r="B1480">
        <v>1989</v>
      </c>
      <c r="C1480" s="62" t="s">
        <v>87</v>
      </c>
      <c r="D1480" s="62" t="s">
        <v>88</v>
      </c>
      <c r="E1480" s="62" t="s">
        <v>89</v>
      </c>
      <c r="F1480">
        <v>94.5</v>
      </c>
      <c r="G1480">
        <v>10.199999999999999</v>
      </c>
    </row>
    <row r="1481" spans="1:7" x14ac:dyDescent="0.2">
      <c r="A1481" s="61">
        <v>32660</v>
      </c>
      <c r="B1481">
        <v>1989</v>
      </c>
      <c r="C1481" s="62" t="s">
        <v>90</v>
      </c>
      <c r="D1481" s="62" t="s">
        <v>91</v>
      </c>
      <c r="E1481" s="62" t="s">
        <v>92</v>
      </c>
      <c r="F1481">
        <v>83.5</v>
      </c>
      <c r="G1481">
        <v>6.9</v>
      </c>
    </row>
    <row r="1482" spans="1:7" x14ac:dyDescent="0.2">
      <c r="A1482" s="61">
        <v>32660</v>
      </c>
      <c r="B1482">
        <v>1989</v>
      </c>
      <c r="C1482" s="62" t="s">
        <v>93</v>
      </c>
      <c r="D1482" s="62" t="s">
        <v>94</v>
      </c>
      <c r="E1482" s="62" t="s">
        <v>95</v>
      </c>
      <c r="F1482">
        <v>112.3</v>
      </c>
      <c r="G1482">
        <v>4.5999999999999996</v>
      </c>
    </row>
    <row r="1483" spans="1:7" x14ac:dyDescent="0.2">
      <c r="A1483" s="61">
        <v>32660</v>
      </c>
      <c r="B1483">
        <v>1989</v>
      </c>
      <c r="C1483" s="62" t="s">
        <v>96</v>
      </c>
      <c r="D1483" s="62" t="s">
        <v>97</v>
      </c>
      <c r="E1483" s="62" t="s">
        <v>98</v>
      </c>
      <c r="F1483">
        <v>189.1</v>
      </c>
      <c r="G1483">
        <v>3.2</v>
      </c>
    </row>
    <row r="1484" spans="1:7" x14ac:dyDescent="0.2">
      <c r="A1484" s="61">
        <v>32690</v>
      </c>
      <c r="B1484">
        <v>1989</v>
      </c>
      <c r="C1484" s="62" t="s">
        <v>69</v>
      </c>
      <c r="D1484" s="62" t="s">
        <v>70</v>
      </c>
      <c r="E1484" s="62" t="s">
        <v>71</v>
      </c>
      <c r="F1484">
        <v>24.2</v>
      </c>
      <c r="G1484">
        <v>4.5</v>
      </c>
    </row>
    <row r="1485" spans="1:7" x14ac:dyDescent="0.2">
      <c r="A1485" s="61">
        <v>32690</v>
      </c>
      <c r="B1485">
        <v>1989</v>
      </c>
      <c r="C1485" s="62" t="s">
        <v>72</v>
      </c>
      <c r="D1485" s="62" t="s">
        <v>73</v>
      </c>
      <c r="E1485" s="62" t="s">
        <v>2</v>
      </c>
      <c r="F1485">
        <v>46.7</v>
      </c>
      <c r="G1485">
        <v>17</v>
      </c>
    </row>
    <row r="1486" spans="1:7" x14ac:dyDescent="0.2">
      <c r="A1486" s="61">
        <v>32690</v>
      </c>
      <c r="B1486">
        <v>1989</v>
      </c>
      <c r="C1486" s="62" t="s">
        <v>74</v>
      </c>
      <c r="D1486" s="62" t="s">
        <v>75</v>
      </c>
      <c r="E1486" s="62" t="s">
        <v>2</v>
      </c>
      <c r="F1486">
        <v>37.5</v>
      </c>
      <c r="G1486">
        <v>29.7</v>
      </c>
    </row>
    <row r="1487" spans="1:7" x14ac:dyDescent="0.2">
      <c r="A1487" s="61">
        <v>32690</v>
      </c>
      <c r="B1487">
        <v>1989</v>
      </c>
      <c r="C1487" s="62" t="s">
        <v>76</v>
      </c>
      <c r="D1487" s="62" t="s">
        <v>77</v>
      </c>
      <c r="E1487" s="62" t="s">
        <v>61</v>
      </c>
      <c r="F1487">
        <v>5.7</v>
      </c>
      <c r="G1487">
        <v>114.4</v>
      </c>
    </row>
    <row r="1488" spans="1:7" x14ac:dyDescent="0.2">
      <c r="A1488" s="61">
        <v>32690</v>
      </c>
      <c r="B1488">
        <v>1989</v>
      </c>
      <c r="C1488" s="62" t="s">
        <v>78</v>
      </c>
      <c r="D1488" s="62" t="s">
        <v>79</v>
      </c>
      <c r="E1488" s="62" t="s">
        <v>61</v>
      </c>
      <c r="F1488">
        <v>8.3000000000000007</v>
      </c>
      <c r="G1488">
        <v>87.4</v>
      </c>
    </row>
    <row r="1489" spans="1:7" x14ac:dyDescent="0.2">
      <c r="A1489" s="61">
        <v>32690</v>
      </c>
      <c r="B1489">
        <v>1989</v>
      </c>
      <c r="C1489" s="62" t="s">
        <v>26</v>
      </c>
      <c r="D1489" s="62" t="s">
        <v>80</v>
      </c>
      <c r="E1489" s="62" t="s">
        <v>62</v>
      </c>
      <c r="F1489">
        <v>0.4</v>
      </c>
      <c r="G1489">
        <v>126.7</v>
      </c>
    </row>
    <row r="1490" spans="1:7" x14ac:dyDescent="0.2">
      <c r="A1490" s="61">
        <v>32690</v>
      </c>
      <c r="B1490">
        <v>1989</v>
      </c>
      <c r="C1490" s="62" t="s">
        <v>81</v>
      </c>
      <c r="D1490" s="62" t="s">
        <v>82</v>
      </c>
      <c r="E1490" s="62" t="s">
        <v>63</v>
      </c>
      <c r="F1490">
        <v>0</v>
      </c>
      <c r="G1490">
        <v>129.80000000000001</v>
      </c>
    </row>
    <row r="1491" spans="1:7" x14ac:dyDescent="0.2">
      <c r="A1491" s="61">
        <v>32690</v>
      </c>
      <c r="B1491">
        <v>1989</v>
      </c>
      <c r="C1491" s="62" t="s">
        <v>83</v>
      </c>
      <c r="D1491" s="62" t="s">
        <v>84</v>
      </c>
      <c r="E1491" s="62" t="s">
        <v>63</v>
      </c>
      <c r="F1491">
        <v>1.9</v>
      </c>
      <c r="G1491">
        <v>108.8</v>
      </c>
    </row>
    <row r="1492" spans="1:7" x14ac:dyDescent="0.2">
      <c r="A1492" s="61">
        <v>32690</v>
      </c>
      <c r="B1492">
        <v>1989</v>
      </c>
      <c r="C1492" s="62" t="s">
        <v>27</v>
      </c>
      <c r="D1492" s="62" t="s">
        <v>85</v>
      </c>
      <c r="E1492" s="62" t="s">
        <v>86</v>
      </c>
      <c r="F1492">
        <v>0.8</v>
      </c>
      <c r="G1492">
        <v>114.8</v>
      </c>
    </row>
    <row r="1493" spans="1:7" x14ac:dyDescent="0.2">
      <c r="A1493" s="61">
        <v>32690</v>
      </c>
      <c r="B1493">
        <v>1989</v>
      </c>
      <c r="C1493" s="62" t="s">
        <v>87</v>
      </c>
      <c r="D1493" s="62" t="s">
        <v>88</v>
      </c>
      <c r="E1493" s="62" t="s">
        <v>89</v>
      </c>
      <c r="F1493">
        <v>49.9</v>
      </c>
      <c r="G1493">
        <v>11.5</v>
      </c>
    </row>
    <row r="1494" spans="1:7" x14ac:dyDescent="0.2">
      <c r="A1494" s="61">
        <v>32690</v>
      </c>
      <c r="B1494">
        <v>1989</v>
      </c>
      <c r="C1494" s="62" t="s">
        <v>90</v>
      </c>
      <c r="D1494" s="62" t="s">
        <v>91</v>
      </c>
      <c r="E1494" s="62" t="s">
        <v>92</v>
      </c>
      <c r="F1494">
        <v>33.200000000000003</v>
      </c>
      <c r="G1494">
        <v>21.6</v>
      </c>
    </row>
    <row r="1495" spans="1:7" x14ac:dyDescent="0.2">
      <c r="A1495" s="61">
        <v>32690</v>
      </c>
      <c r="B1495">
        <v>1989</v>
      </c>
      <c r="C1495" s="62" t="s">
        <v>93</v>
      </c>
      <c r="D1495" s="62" t="s">
        <v>94</v>
      </c>
      <c r="E1495" s="62" t="s">
        <v>95</v>
      </c>
      <c r="F1495">
        <v>43.2</v>
      </c>
      <c r="G1495">
        <v>31.9</v>
      </c>
    </row>
    <row r="1496" spans="1:7" x14ac:dyDescent="0.2">
      <c r="A1496" s="61">
        <v>32690</v>
      </c>
      <c r="B1496">
        <v>1989</v>
      </c>
      <c r="C1496" s="62" t="s">
        <v>96</v>
      </c>
      <c r="D1496" s="62" t="s">
        <v>97</v>
      </c>
      <c r="E1496" s="62" t="s">
        <v>98</v>
      </c>
      <c r="F1496">
        <v>96.1</v>
      </c>
      <c r="G1496">
        <v>11.3</v>
      </c>
    </row>
    <row r="1497" spans="1:7" x14ac:dyDescent="0.2">
      <c r="A1497" s="61">
        <v>32721</v>
      </c>
      <c r="B1497">
        <v>1989</v>
      </c>
      <c r="C1497" s="62" t="s">
        <v>69</v>
      </c>
      <c r="D1497" s="62" t="s">
        <v>70</v>
      </c>
      <c r="E1497" s="62" t="s">
        <v>71</v>
      </c>
      <c r="F1497">
        <v>31.5</v>
      </c>
      <c r="G1497">
        <v>6.7</v>
      </c>
    </row>
    <row r="1498" spans="1:7" x14ac:dyDescent="0.2">
      <c r="A1498" s="61">
        <v>32721</v>
      </c>
      <c r="B1498">
        <v>1989</v>
      </c>
      <c r="C1498" s="62" t="s">
        <v>72</v>
      </c>
      <c r="D1498" s="62" t="s">
        <v>73</v>
      </c>
      <c r="E1498" s="62" t="s">
        <v>2</v>
      </c>
      <c r="F1498">
        <v>100.8</v>
      </c>
      <c r="G1498">
        <v>15.2</v>
      </c>
    </row>
    <row r="1499" spans="1:7" x14ac:dyDescent="0.2">
      <c r="A1499" s="61">
        <v>32721</v>
      </c>
      <c r="B1499">
        <v>1989</v>
      </c>
      <c r="C1499" s="62" t="s">
        <v>74</v>
      </c>
      <c r="D1499" s="62" t="s">
        <v>75</v>
      </c>
      <c r="E1499" s="62" t="s">
        <v>2</v>
      </c>
      <c r="F1499">
        <v>92.2</v>
      </c>
      <c r="G1499">
        <v>12.8</v>
      </c>
    </row>
    <row r="1500" spans="1:7" x14ac:dyDescent="0.2">
      <c r="A1500" s="61">
        <v>32721</v>
      </c>
      <c r="B1500">
        <v>1989</v>
      </c>
      <c r="C1500" s="62" t="s">
        <v>76</v>
      </c>
      <c r="D1500" s="62" t="s">
        <v>77</v>
      </c>
      <c r="E1500" s="62" t="s">
        <v>61</v>
      </c>
      <c r="F1500">
        <v>37.299999999999997</v>
      </c>
      <c r="G1500">
        <v>76.2</v>
      </c>
    </row>
    <row r="1501" spans="1:7" x14ac:dyDescent="0.2">
      <c r="A1501" s="61">
        <v>32721</v>
      </c>
      <c r="B1501">
        <v>1989</v>
      </c>
      <c r="C1501" s="62" t="s">
        <v>78</v>
      </c>
      <c r="D1501" s="62" t="s">
        <v>79</v>
      </c>
      <c r="E1501" s="62" t="s">
        <v>61</v>
      </c>
      <c r="F1501">
        <v>50.1</v>
      </c>
      <c r="G1501">
        <v>55.5</v>
      </c>
    </row>
    <row r="1502" spans="1:7" x14ac:dyDescent="0.2">
      <c r="A1502" s="61">
        <v>32721</v>
      </c>
      <c r="B1502">
        <v>1989</v>
      </c>
      <c r="C1502" s="62" t="s">
        <v>26</v>
      </c>
      <c r="D1502" s="62" t="s">
        <v>80</v>
      </c>
      <c r="E1502" s="62" t="s">
        <v>62</v>
      </c>
      <c r="F1502">
        <v>37.9</v>
      </c>
      <c r="G1502">
        <v>85.5</v>
      </c>
    </row>
    <row r="1503" spans="1:7" x14ac:dyDescent="0.2">
      <c r="A1503" s="61">
        <v>32721</v>
      </c>
      <c r="B1503">
        <v>1989</v>
      </c>
      <c r="C1503" s="62" t="s">
        <v>81</v>
      </c>
      <c r="D1503" s="62" t="s">
        <v>82</v>
      </c>
      <c r="E1503" s="62" t="s">
        <v>63</v>
      </c>
      <c r="F1503">
        <v>25.3</v>
      </c>
      <c r="G1503">
        <v>69</v>
      </c>
    </row>
    <row r="1504" spans="1:7" x14ac:dyDescent="0.2">
      <c r="A1504" s="61">
        <v>32721</v>
      </c>
      <c r="B1504">
        <v>1989</v>
      </c>
      <c r="C1504" s="62" t="s">
        <v>83</v>
      </c>
      <c r="D1504" s="62" t="s">
        <v>84</v>
      </c>
      <c r="E1504" s="62" t="s">
        <v>63</v>
      </c>
      <c r="F1504">
        <v>21.2</v>
      </c>
      <c r="G1504">
        <v>72.3</v>
      </c>
    </row>
    <row r="1505" spans="1:7" x14ac:dyDescent="0.2">
      <c r="A1505" s="61">
        <v>32721</v>
      </c>
      <c r="B1505">
        <v>1989</v>
      </c>
      <c r="C1505" s="62" t="s">
        <v>27</v>
      </c>
      <c r="D1505" s="62" t="s">
        <v>85</v>
      </c>
      <c r="E1505" s="62" t="s">
        <v>86</v>
      </c>
      <c r="F1505">
        <v>26.9</v>
      </c>
      <c r="G1505">
        <v>71.599999999999994</v>
      </c>
    </row>
    <row r="1506" spans="1:7" x14ac:dyDescent="0.2">
      <c r="A1506" s="61">
        <v>32721</v>
      </c>
      <c r="B1506">
        <v>1989</v>
      </c>
      <c r="C1506" s="62" t="s">
        <v>87</v>
      </c>
      <c r="D1506" s="62" t="s">
        <v>88</v>
      </c>
      <c r="E1506" s="62" t="s">
        <v>89</v>
      </c>
      <c r="F1506">
        <v>53.7</v>
      </c>
      <c r="G1506">
        <v>2.6</v>
      </c>
    </row>
    <row r="1507" spans="1:7" x14ac:dyDescent="0.2">
      <c r="A1507" s="61">
        <v>32721</v>
      </c>
      <c r="B1507">
        <v>1989</v>
      </c>
      <c r="C1507" s="62" t="s">
        <v>90</v>
      </c>
      <c r="D1507" s="62" t="s">
        <v>91</v>
      </c>
      <c r="E1507" s="62" t="s">
        <v>92</v>
      </c>
      <c r="F1507">
        <v>33.4</v>
      </c>
      <c r="G1507">
        <v>47.3</v>
      </c>
    </row>
    <row r="1508" spans="1:7" x14ac:dyDescent="0.2">
      <c r="A1508" s="61">
        <v>32721</v>
      </c>
      <c r="B1508">
        <v>1989</v>
      </c>
      <c r="C1508" s="62" t="s">
        <v>93</v>
      </c>
      <c r="D1508" s="62" t="s">
        <v>94</v>
      </c>
      <c r="E1508" s="62" t="s">
        <v>95</v>
      </c>
      <c r="F1508">
        <v>42.4</v>
      </c>
      <c r="G1508">
        <v>50.7</v>
      </c>
    </row>
    <row r="1509" spans="1:7" x14ac:dyDescent="0.2">
      <c r="A1509" s="61">
        <v>32721</v>
      </c>
      <c r="B1509">
        <v>1989</v>
      </c>
      <c r="C1509" s="62" t="s">
        <v>96</v>
      </c>
      <c r="D1509" s="62" t="s">
        <v>97</v>
      </c>
      <c r="E1509" s="62" t="s">
        <v>98</v>
      </c>
      <c r="F1509">
        <v>51.9</v>
      </c>
      <c r="G1509">
        <v>31.3</v>
      </c>
    </row>
    <row r="1510" spans="1:7" x14ac:dyDescent="0.2">
      <c r="A1510" s="61">
        <v>32752</v>
      </c>
      <c r="B1510">
        <v>1989</v>
      </c>
      <c r="C1510" s="62" t="s">
        <v>69</v>
      </c>
      <c r="D1510" s="62" t="s">
        <v>70</v>
      </c>
      <c r="E1510" s="62" t="s">
        <v>71</v>
      </c>
      <c r="F1510">
        <v>83.6</v>
      </c>
      <c r="G1510">
        <v>3.1</v>
      </c>
    </row>
    <row r="1511" spans="1:7" x14ac:dyDescent="0.2">
      <c r="A1511" s="61">
        <v>32752</v>
      </c>
      <c r="B1511">
        <v>1989</v>
      </c>
      <c r="C1511" s="62" t="s">
        <v>72</v>
      </c>
      <c r="D1511" s="62" t="s">
        <v>73</v>
      </c>
      <c r="E1511" s="62" t="s">
        <v>2</v>
      </c>
      <c r="F1511">
        <v>213.5</v>
      </c>
      <c r="G1511">
        <v>0</v>
      </c>
    </row>
    <row r="1512" spans="1:7" x14ac:dyDescent="0.2">
      <c r="A1512" s="61">
        <v>32752</v>
      </c>
      <c r="B1512">
        <v>1989</v>
      </c>
      <c r="C1512" s="62" t="s">
        <v>74</v>
      </c>
      <c r="D1512" s="62" t="s">
        <v>75</v>
      </c>
      <c r="E1512" s="62" t="s">
        <v>2</v>
      </c>
      <c r="F1512">
        <v>193.5</v>
      </c>
      <c r="G1512">
        <v>0</v>
      </c>
    </row>
    <row r="1513" spans="1:7" x14ac:dyDescent="0.2">
      <c r="A1513" s="61">
        <v>32752</v>
      </c>
      <c r="B1513">
        <v>1989</v>
      </c>
      <c r="C1513" s="62" t="s">
        <v>76</v>
      </c>
      <c r="D1513" s="62" t="s">
        <v>77</v>
      </c>
      <c r="E1513" s="62" t="s">
        <v>61</v>
      </c>
      <c r="F1513">
        <v>178.1</v>
      </c>
      <c r="G1513">
        <v>0.8</v>
      </c>
    </row>
    <row r="1514" spans="1:7" x14ac:dyDescent="0.2">
      <c r="A1514" s="61">
        <v>32752</v>
      </c>
      <c r="B1514">
        <v>1989</v>
      </c>
      <c r="C1514" s="62" t="s">
        <v>78</v>
      </c>
      <c r="D1514" s="62" t="s">
        <v>79</v>
      </c>
      <c r="E1514" s="62" t="s">
        <v>61</v>
      </c>
      <c r="F1514">
        <v>187.9</v>
      </c>
      <c r="G1514">
        <v>0</v>
      </c>
    </row>
    <row r="1515" spans="1:7" x14ac:dyDescent="0.2">
      <c r="A1515" s="61">
        <v>32752</v>
      </c>
      <c r="B1515">
        <v>1989</v>
      </c>
      <c r="C1515" s="62" t="s">
        <v>26</v>
      </c>
      <c r="D1515" s="62" t="s">
        <v>80</v>
      </c>
      <c r="E1515" s="62" t="s">
        <v>62</v>
      </c>
      <c r="F1515">
        <v>143.9</v>
      </c>
      <c r="G1515">
        <v>12.7</v>
      </c>
    </row>
    <row r="1516" spans="1:7" x14ac:dyDescent="0.2">
      <c r="A1516" s="61">
        <v>32752</v>
      </c>
      <c r="B1516">
        <v>1989</v>
      </c>
      <c r="C1516" s="62" t="s">
        <v>81</v>
      </c>
      <c r="D1516" s="62" t="s">
        <v>82</v>
      </c>
      <c r="E1516" s="62" t="s">
        <v>63</v>
      </c>
      <c r="F1516">
        <v>107.8</v>
      </c>
      <c r="G1516">
        <v>23.7</v>
      </c>
    </row>
    <row r="1517" spans="1:7" x14ac:dyDescent="0.2">
      <c r="A1517" s="61">
        <v>32752</v>
      </c>
      <c r="B1517">
        <v>1989</v>
      </c>
      <c r="C1517" s="62" t="s">
        <v>83</v>
      </c>
      <c r="D1517" s="62" t="s">
        <v>84</v>
      </c>
      <c r="E1517" s="62" t="s">
        <v>63</v>
      </c>
      <c r="F1517">
        <v>100</v>
      </c>
      <c r="G1517">
        <v>30.6</v>
      </c>
    </row>
    <row r="1518" spans="1:7" x14ac:dyDescent="0.2">
      <c r="A1518" s="61">
        <v>32752</v>
      </c>
      <c r="B1518">
        <v>1989</v>
      </c>
      <c r="C1518" s="62" t="s">
        <v>27</v>
      </c>
      <c r="D1518" s="62" t="s">
        <v>85</v>
      </c>
      <c r="E1518" s="62" t="s">
        <v>86</v>
      </c>
      <c r="F1518">
        <v>98.1</v>
      </c>
      <c r="G1518">
        <v>27</v>
      </c>
    </row>
    <row r="1519" spans="1:7" x14ac:dyDescent="0.2">
      <c r="A1519" s="61">
        <v>32752</v>
      </c>
      <c r="B1519">
        <v>1989</v>
      </c>
      <c r="C1519" s="62" t="s">
        <v>87</v>
      </c>
      <c r="D1519" s="62" t="s">
        <v>88</v>
      </c>
      <c r="E1519" s="62" t="s">
        <v>89</v>
      </c>
      <c r="F1519">
        <v>156.30000000000001</v>
      </c>
      <c r="G1519">
        <v>4.5999999999999996</v>
      </c>
    </row>
    <row r="1520" spans="1:7" x14ac:dyDescent="0.2">
      <c r="A1520" s="61">
        <v>32752</v>
      </c>
      <c r="B1520">
        <v>1989</v>
      </c>
      <c r="C1520" s="62" t="s">
        <v>90</v>
      </c>
      <c r="D1520" s="62" t="s">
        <v>91</v>
      </c>
      <c r="E1520" s="62" t="s">
        <v>92</v>
      </c>
      <c r="F1520">
        <v>114.5</v>
      </c>
      <c r="G1520">
        <v>11</v>
      </c>
    </row>
    <row r="1521" spans="1:7" x14ac:dyDescent="0.2">
      <c r="A1521" s="61">
        <v>32752</v>
      </c>
      <c r="B1521">
        <v>1989</v>
      </c>
      <c r="C1521" s="62" t="s">
        <v>93</v>
      </c>
      <c r="D1521" s="62" t="s">
        <v>94</v>
      </c>
      <c r="E1521" s="62" t="s">
        <v>95</v>
      </c>
      <c r="F1521">
        <v>125</v>
      </c>
      <c r="G1521">
        <v>10.4</v>
      </c>
    </row>
    <row r="1522" spans="1:7" x14ac:dyDescent="0.2">
      <c r="A1522" s="61">
        <v>32752</v>
      </c>
      <c r="B1522">
        <v>1989</v>
      </c>
      <c r="C1522" s="62" t="s">
        <v>96</v>
      </c>
      <c r="D1522" s="62" t="s">
        <v>97</v>
      </c>
      <c r="E1522" s="62" t="s">
        <v>98</v>
      </c>
      <c r="F1522">
        <v>154.9</v>
      </c>
      <c r="G1522">
        <v>8.6999999999999993</v>
      </c>
    </row>
    <row r="1523" spans="1:7" x14ac:dyDescent="0.2">
      <c r="A1523" s="61">
        <v>32782</v>
      </c>
      <c r="B1523">
        <v>1989</v>
      </c>
      <c r="C1523" s="62" t="s">
        <v>69</v>
      </c>
      <c r="D1523" s="62" t="s">
        <v>70</v>
      </c>
      <c r="E1523" s="62" t="s">
        <v>71</v>
      </c>
      <c r="F1523">
        <v>232.6</v>
      </c>
      <c r="G1523">
        <v>0</v>
      </c>
    </row>
    <row r="1524" spans="1:7" x14ac:dyDescent="0.2">
      <c r="A1524" s="61">
        <v>32782</v>
      </c>
      <c r="B1524">
        <v>1989</v>
      </c>
      <c r="C1524" s="62" t="s">
        <v>72</v>
      </c>
      <c r="D1524" s="62" t="s">
        <v>73</v>
      </c>
      <c r="E1524" s="62" t="s">
        <v>2</v>
      </c>
      <c r="F1524">
        <v>429.3</v>
      </c>
      <c r="G1524">
        <v>0</v>
      </c>
    </row>
    <row r="1525" spans="1:7" x14ac:dyDescent="0.2">
      <c r="A1525" s="61">
        <v>32782</v>
      </c>
      <c r="B1525">
        <v>1989</v>
      </c>
      <c r="C1525" s="62" t="s">
        <v>74</v>
      </c>
      <c r="D1525" s="62" t="s">
        <v>75</v>
      </c>
      <c r="E1525" s="62" t="s">
        <v>2</v>
      </c>
      <c r="F1525">
        <v>382</v>
      </c>
      <c r="G1525">
        <v>0</v>
      </c>
    </row>
    <row r="1526" spans="1:7" x14ac:dyDescent="0.2">
      <c r="A1526" s="61">
        <v>32782</v>
      </c>
      <c r="B1526">
        <v>1989</v>
      </c>
      <c r="C1526" s="62" t="s">
        <v>76</v>
      </c>
      <c r="D1526" s="62" t="s">
        <v>77</v>
      </c>
      <c r="E1526" s="62" t="s">
        <v>61</v>
      </c>
      <c r="F1526">
        <v>396.1</v>
      </c>
      <c r="G1526">
        <v>0</v>
      </c>
    </row>
    <row r="1527" spans="1:7" x14ac:dyDescent="0.2">
      <c r="A1527" s="61">
        <v>32782</v>
      </c>
      <c r="B1527">
        <v>1989</v>
      </c>
      <c r="C1527" s="62" t="s">
        <v>78</v>
      </c>
      <c r="D1527" s="62" t="s">
        <v>79</v>
      </c>
      <c r="E1527" s="62" t="s">
        <v>61</v>
      </c>
      <c r="F1527">
        <v>408</v>
      </c>
      <c r="G1527">
        <v>0</v>
      </c>
    </row>
    <row r="1528" spans="1:7" x14ac:dyDescent="0.2">
      <c r="A1528" s="61">
        <v>32782</v>
      </c>
      <c r="B1528">
        <v>1989</v>
      </c>
      <c r="C1528" s="62" t="s">
        <v>26</v>
      </c>
      <c r="D1528" s="62" t="s">
        <v>80</v>
      </c>
      <c r="E1528" s="62" t="s">
        <v>62</v>
      </c>
      <c r="F1528">
        <v>378.5</v>
      </c>
      <c r="G1528">
        <v>0</v>
      </c>
    </row>
    <row r="1529" spans="1:7" x14ac:dyDescent="0.2">
      <c r="A1529" s="61">
        <v>32782</v>
      </c>
      <c r="B1529">
        <v>1989</v>
      </c>
      <c r="C1529" s="62" t="s">
        <v>81</v>
      </c>
      <c r="D1529" s="62" t="s">
        <v>82</v>
      </c>
      <c r="E1529" s="62" t="s">
        <v>63</v>
      </c>
      <c r="F1529">
        <v>277.89999999999998</v>
      </c>
      <c r="G1529">
        <v>0</v>
      </c>
    </row>
    <row r="1530" spans="1:7" x14ac:dyDescent="0.2">
      <c r="A1530" s="61">
        <v>32782</v>
      </c>
      <c r="B1530">
        <v>1989</v>
      </c>
      <c r="C1530" s="62" t="s">
        <v>83</v>
      </c>
      <c r="D1530" s="62" t="s">
        <v>84</v>
      </c>
      <c r="E1530" s="62" t="s">
        <v>63</v>
      </c>
      <c r="F1530">
        <v>253.9</v>
      </c>
      <c r="G1530">
        <v>0</v>
      </c>
    </row>
    <row r="1531" spans="1:7" x14ac:dyDescent="0.2">
      <c r="A1531" s="61">
        <v>32782</v>
      </c>
      <c r="B1531">
        <v>1989</v>
      </c>
      <c r="C1531" s="62" t="s">
        <v>27</v>
      </c>
      <c r="D1531" s="62" t="s">
        <v>85</v>
      </c>
      <c r="E1531" s="62" t="s">
        <v>86</v>
      </c>
      <c r="F1531">
        <v>265.10000000000002</v>
      </c>
      <c r="G1531">
        <v>0</v>
      </c>
    </row>
    <row r="1532" spans="1:7" x14ac:dyDescent="0.2">
      <c r="A1532" s="61">
        <v>32782</v>
      </c>
      <c r="B1532">
        <v>1989</v>
      </c>
      <c r="C1532" s="62" t="s">
        <v>87</v>
      </c>
      <c r="D1532" s="62" t="s">
        <v>88</v>
      </c>
      <c r="E1532" s="62" t="s">
        <v>89</v>
      </c>
      <c r="F1532">
        <v>327.2</v>
      </c>
      <c r="G1532">
        <v>0</v>
      </c>
    </row>
    <row r="1533" spans="1:7" x14ac:dyDescent="0.2">
      <c r="A1533" s="61">
        <v>32782</v>
      </c>
      <c r="B1533">
        <v>1989</v>
      </c>
      <c r="C1533" s="62" t="s">
        <v>90</v>
      </c>
      <c r="D1533" s="62" t="s">
        <v>91</v>
      </c>
      <c r="E1533" s="62" t="s">
        <v>92</v>
      </c>
      <c r="F1533">
        <v>315.89999999999998</v>
      </c>
      <c r="G1533">
        <v>0</v>
      </c>
    </row>
    <row r="1534" spans="1:7" x14ac:dyDescent="0.2">
      <c r="A1534" s="61">
        <v>32782</v>
      </c>
      <c r="B1534">
        <v>1989</v>
      </c>
      <c r="C1534" s="62" t="s">
        <v>93</v>
      </c>
      <c r="D1534" s="62" t="s">
        <v>94</v>
      </c>
      <c r="E1534" s="62" t="s">
        <v>95</v>
      </c>
      <c r="F1534">
        <v>330.1</v>
      </c>
      <c r="G1534">
        <v>0</v>
      </c>
    </row>
    <row r="1535" spans="1:7" x14ac:dyDescent="0.2">
      <c r="A1535" s="61">
        <v>32782</v>
      </c>
      <c r="B1535">
        <v>1989</v>
      </c>
      <c r="C1535" s="62" t="s">
        <v>96</v>
      </c>
      <c r="D1535" s="62" t="s">
        <v>97</v>
      </c>
      <c r="E1535" s="62" t="s">
        <v>98</v>
      </c>
      <c r="F1535">
        <v>362.1</v>
      </c>
      <c r="G1535">
        <v>0</v>
      </c>
    </row>
    <row r="1536" spans="1:7" x14ac:dyDescent="0.2">
      <c r="A1536" s="61">
        <v>32813</v>
      </c>
      <c r="B1536">
        <v>1989</v>
      </c>
      <c r="C1536" s="62" t="s">
        <v>69</v>
      </c>
      <c r="D1536" s="62" t="s">
        <v>70</v>
      </c>
      <c r="E1536" s="62" t="s">
        <v>71</v>
      </c>
      <c r="F1536">
        <v>330.6</v>
      </c>
      <c r="G1536">
        <v>0</v>
      </c>
    </row>
    <row r="1537" spans="1:7" x14ac:dyDescent="0.2">
      <c r="A1537" s="61">
        <v>32813</v>
      </c>
      <c r="B1537">
        <v>1989</v>
      </c>
      <c r="C1537" s="62" t="s">
        <v>72</v>
      </c>
      <c r="D1537" s="62" t="s">
        <v>73</v>
      </c>
      <c r="E1537" s="62" t="s">
        <v>2</v>
      </c>
      <c r="F1537">
        <v>653.1</v>
      </c>
      <c r="G1537">
        <v>0</v>
      </c>
    </row>
    <row r="1538" spans="1:7" x14ac:dyDescent="0.2">
      <c r="A1538" s="61">
        <v>32813</v>
      </c>
      <c r="B1538">
        <v>1989</v>
      </c>
      <c r="C1538" s="62" t="s">
        <v>74</v>
      </c>
      <c r="D1538" s="62" t="s">
        <v>75</v>
      </c>
      <c r="E1538" s="62" t="s">
        <v>2</v>
      </c>
      <c r="F1538">
        <v>560.9</v>
      </c>
      <c r="G1538">
        <v>0</v>
      </c>
    </row>
    <row r="1539" spans="1:7" x14ac:dyDescent="0.2">
      <c r="A1539" s="61">
        <v>32813</v>
      </c>
      <c r="B1539">
        <v>1989</v>
      </c>
      <c r="C1539" s="62" t="s">
        <v>76</v>
      </c>
      <c r="D1539" s="62" t="s">
        <v>77</v>
      </c>
      <c r="E1539" s="62" t="s">
        <v>61</v>
      </c>
      <c r="F1539">
        <v>687.4</v>
      </c>
      <c r="G1539">
        <v>0</v>
      </c>
    </row>
    <row r="1540" spans="1:7" x14ac:dyDescent="0.2">
      <c r="A1540" s="61">
        <v>32813</v>
      </c>
      <c r="B1540">
        <v>1989</v>
      </c>
      <c r="C1540" s="62" t="s">
        <v>78</v>
      </c>
      <c r="D1540" s="62" t="s">
        <v>79</v>
      </c>
      <c r="E1540" s="62" t="s">
        <v>61</v>
      </c>
      <c r="F1540">
        <v>717.6</v>
      </c>
      <c r="G1540">
        <v>0</v>
      </c>
    </row>
    <row r="1541" spans="1:7" x14ac:dyDescent="0.2">
      <c r="A1541" s="61">
        <v>32813</v>
      </c>
      <c r="B1541">
        <v>1989</v>
      </c>
      <c r="C1541" s="62" t="s">
        <v>26</v>
      </c>
      <c r="D1541" s="62" t="s">
        <v>80</v>
      </c>
      <c r="E1541" s="62" t="s">
        <v>62</v>
      </c>
      <c r="F1541">
        <v>772.3</v>
      </c>
      <c r="G1541">
        <v>0</v>
      </c>
    </row>
    <row r="1542" spans="1:7" x14ac:dyDescent="0.2">
      <c r="A1542" s="61">
        <v>32813</v>
      </c>
      <c r="B1542">
        <v>1989</v>
      </c>
      <c r="C1542" s="62" t="s">
        <v>81</v>
      </c>
      <c r="D1542" s="62" t="s">
        <v>82</v>
      </c>
      <c r="E1542" s="62" t="s">
        <v>63</v>
      </c>
      <c r="F1542">
        <v>582.20000000000005</v>
      </c>
      <c r="G1542">
        <v>0</v>
      </c>
    </row>
    <row r="1543" spans="1:7" x14ac:dyDescent="0.2">
      <c r="A1543" s="61">
        <v>32813</v>
      </c>
      <c r="B1543">
        <v>1989</v>
      </c>
      <c r="C1543" s="62" t="s">
        <v>83</v>
      </c>
      <c r="D1543" s="62" t="s">
        <v>84</v>
      </c>
      <c r="E1543" s="62" t="s">
        <v>63</v>
      </c>
      <c r="F1543">
        <v>484.5</v>
      </c>
      <c r="G1543">
        <v>0</v>
      </c>
    </row>
    <row r="1544" spans="1:7" x14ac:dyDescent="0.2">
      <c r="A1544" s="61">
        <v>32813</v>
      </c>
      <c r="B1544">
        <v>1989</v>
      </c>
      <c r="C1544" s="62" t="s">
        <v>27</v>
      </c>
      <c r="D1544" s="62" t="s">
        <v>85</v>
      </c>
      <c r="E1544" s="62" t="s">
        <v>86</v>
      </c>
      <c r="F1544">
        <v>556.70000000000005</v>
      </c>
      <c r="G1544">
        <v>0</v>
      </c>
    </row>
    <row r="1545" spans="1:7" x14ac:dyDescent="0.2">
      <c r="A1545" s="61">
        <v>32813</v>
      </c>
      <c r="B1545">
        <v>1989</v>
      </c>
      <c r="C1545" s="62" t="s">
        <v>87</v>
      </c>
      <c r="D1545" s="62" t="s">
        <v>88</v>
      </c>
      <c r="E1545" s="62" t="s">
        <v>89</v>
      </c>
      <c r="F1545">
        <v>510.9</v>
      </c>
      <c r="G1545">
        <v>0</v>
      </c>
    </row>
    <row r="1546" spans="1:7" x14ac:dyDescent="0.2">
      <c r="A1546" s="61">
        <v>32813</v>
      </c>
      <c r="B1546">
        <v>1989</v>
      </c>
      <c r="C1546" s="62" t="s">
        <v>90</v>
      </c>
      <c r="D1546" s="62" t="s">
        <v>91</v>
      </c>
      <c r="E1546" s="62" t="s">
        <v>92</v>
      </c>
      <c r="F1546">
        <v>481.3</v>
      </c>
      <c r="G1546">
        <v>0</v>
      </c>
    </row>
    <row r="1547" spans="1:7" x14ac:dyDescent="0.2">
      <c r="A1547" s="61">
        <v>32813</v>
      </c>
      <c r="B1547">
        <v>1989</v>
      </c>
      <c r="C1547" s="62" t="s">
        <v>93</v>
      </c>
      <c r="D1547" s="62" t="s">
        <v>94</v>
      </c>
      <c r="E1547" s="62" t="s">
        <v>95</v>
      </c>
      <c r="F1547">
        <v>505.3</v>
      </c>
      <c r="G1547">
        <v>0</v>
      </c>
    </row>
    <row r="1548" spans="1:7" x14ac:dyDescent="0.2">
      <c r="A1548" s="61">
        <v>32813</v>
      </c>
      <c r="B1548">
        <v>1989</v>
      </c>
      <c r="C1548" s="62" t="s">
        <v>96</v>
      </c>
      <c r="D1548" s="62" t="s">
        <v>97</v>
      </c>
      <c r="E1548" s="62" t="s">
        <v>98</v>
      </c>
      <c r="F1548">
        <v>444.8</v>
      </c>
      <c r="G1548">
        <v>0</v>
      </c>
    </row>
    <row r="1549" spans="1:7" x14ac:dyDescent="0.2">
      <c r="A1549" s="61">
        <v>32843</v>
      </c>
      <c r="B1549">
        <v>1989</v>
      </c>
      <c r="C1549" s="62" t="s">
        <v>69</v>
      </c>
      <c r="D1549" s="62" t="s">
        <v>70</v>
      </c>
      <c r="E1549" s="62" t="s">
        <v>71</v>
      </c>
      <c r="F1549">
        <v>404.2</v>
      </c>
      <c r="G1549">
        <v>0</v>
      </c>
    </row>
    <row r="1550" spans="1:7" x14ac:dyDescent="0.2">
      <c r="A1550" s="61">
        <v>32843</v>
      </c>
      <c r="B1550">
        <v>1989</v>
      </c>
      <c r="C1550" s="62" t="s">
        <v>72</v>
      </c>
      <c r="D1550" s="62" t="s">
        <v>73</v>
      </c>
      <c r="E1550" s="62" t="s">
        <v>2</v>
      </c>
      <c r="F1550">
        <v>792</v>
      </c>
      <c r="G1550">
        <v>0</v>
      </c>
    </row>
    <row r="1551" spans="1:7" x14ac:dyDescent="0.2">
      <c r="A1551" s="61">
        <v>32843</v>
      </c>
      <c r="B1551">
        <v>1989</v>
      </c>
      <c r="C1551" s="62" t="s">
        <v>74</v>
      </c>
      <c r="D1551" s="62" t="s">
        <v>75</v>
      </c>
      <c r="E1551" s="62" t="s">
        <v>2</v>
      </c>
      <c r="F1551">
        <v>697.9</v>
      </c>
      <c r="G1551">
        <v>0</v>
      </c>
    </row>
    <row r="1552" spans="1:7" x14ac:dyDescent="0.2">
      <c r="A1552" s="61">
        <v>32843</v>
      </c>
      <c r="B1552">
        <v>1989</v>
      </c>
      <c r="C1552" s="62" t="s">
        <v>76</v>
      </c>
      <c r="D1552" s="62" t="s">
        <v>77</v>
      </c>
      <c r="E1552" s="62" t="s">
        <v>61</v>
      </c>
      <c r="F1552">
        <v>1024.7</v>
      </c>
      <c r="G1552">
        <v>0</v>
      </c>
    </row>
    <row r="1553" spans="1:7" x14ac:dyDescent="0.2">
      <c r="A1553" s="61">
        <v>32843</v>
      </c>
      <c r="B1553">
        <v>1989</v>
      </c>
      <c r="C1553" s="62" t="s">
        <v>78</v>
      </c>
      <c r="D1553" s="62" t="s">
        <v>79</v>
      </c>
      <c r="E1553" s="62" t="s">
        <v>61</v>
      </c>
      <c r="F1553">
        <v>1048.2</v>
      </c>
      <c r="G1553">
        <v>0</v>
      </c>
    </row>
    <row r="1554" spans="1:7" x14ac:dyDescent="0.2">
      <c r="A1554" s="61">
        <v>32843</v>
      </c>
      <c r="B1554">
        <v>1989</v>
      </c>
      <c r="C1554" s="62" t="s">
        <v>26</v>
      </c>
      <c r="D1554" s="62" t="s">
        <v>80</v>
      </c>
      <c r="E1554" s="62" t="s">
        <v>62</v>
      </c>
      <c r="F1554">
        <v>1172.2</v>
      </c>
      <c r="G1554">
        <v>0</v>
      </c>
    </row>
    <row r="1555" spans="1:7" x14ac:dyDescent="0.2">
      <c r="A1555" s="61">
        <v>32843</v>
      </c>
      <c r="B1555">
        <v>1989</v>
      </c>
      <c r="C1555" s="62" t="s">
        <v>81</v>
      </c>
      <c r="D1555" s="62" t="s">
        <v>82</v>
      </c>
      <c r="E1555" s="62" t="s">
        <v>63</v>
      </c>
      <c r="F1555">
        <v>1073.4000000000001</v>
      </c>
      <c r="G1555">
        <v>0</v>
      </c>
    </row>
    <row r="1556" spans="1:7" x14ac:dyDescent="0.2">
      <c r="A1556" s="61">
        <v>32843</v>
      </c>
      <c r="B1556">
        <v>1989</v>
      </c>
      <c r="C1556" s="62" t="s">
        <v>83</v>
      </c>
      <c r="D1556" s="62" t="s">
        <v>84</v>
      </c>
      <c r="E1556" s="62" t="s">
        <v>63</v>
      </c>
      <c r="F1556">
        <v>871.1</v>
      </c>
      <c r="G1556">
        <v>0</v>
      </c>
    </row>
    <row r="1557" spans="1:7" x14ac:dyDescent="0.2">
      <c r="A1557" s="61">
        <v>32843</v>
      </c>
      <c r="B1557">
        <v>1989</v>
      </c>
      <c r="C1557" s="62" t="s">
        <v>27</v>
      </c>
      <c r="D1557" s="62" t="s">
        <v>85</v>
      </c>
      <c r="E1557" s="62" t="s">
        <v>86</v>
      </c>
      <c r="F1557">
        <v>1040.0999999999999</v>
      </c>
      <c r="G1557">
        <v>0</v>
      </c>
    </row>
    <row r="1558" spans="1:7" x14ac:dyDescent="0.2">
      <c r="A1558" s="61">
        <v>32843</v>
      </c>
      <c r="B1558">
        <v>1989</v>
      </c>
      <c r="C1558" s="62" t="s">
        <v>87</v>
      </c>
      <c r="D1558" s="62" t="s">
        <v>88</v>
      </c>
      <c r="E1558" s="62" t="s">
        <v>89</v>
      </c>
      <c r="F1558">
        <v>967.7</v>
      </c>
      <c r="G1558">
        <v>0</v>
      </c>
    </row>
    <row r="1559" spans="1:7" x14ac:dyDescent="0.2">
      <c r="A1559" s="61">
        <v>32843</v>
      </c>
      <c r="B1559">
        <v>1989</v>
      </c>
      <c r="C1559" s="62" t="s">
        <v>90</v>
      </c>
      <c r="D1559" s="62" t="s">
        <v>91</v>
      </c>
      <c r="E1559" s="62" t="s">
        <v>92</v>
      </c>
      <c r="F1559">
        <v>856.6</v>
      </c>
      <c r="G1559">
        <v>0</v>
      </c>
    </row>
    <row r="1560" spans="1:7" x14ac:dyDescent="0.2">
      <c r="A1560" s="61">
        <v>32843</v>
      </c>
      <c r="B1560">
        <v>1989</v>
      </c>
      <c r="C1560" s="62" t="s">
        <v>93</v>
      </c>
      <c r="D1560" s="62" t="s">
        <v>94</v>
      </c>
      <c r="E1560" s="62" t="s">
        <v>95</v>
      </c>
      <c r="F1560">
        <v>913.8</v>
      </c>
      <c r="G1560">
        <v>0</v>
      </c>
    </row>
    <row r="1561" spans="1:7" x14ac:dyDescent="0.2">
      <c r="A1561" s="61">
        <v>32843</v>
      </c>
      <c r="B1561">
        <v>1989</v>
      </c>
      <c r="C1561" s="62" t="s">
        <v>96</v>
      </c>
      <c r="D1561" s="62" t="s">
        <v>97</v>
      </c>
      <c r="E1561" s="62" t="s">
        <v>98</v>
      </c>
      <c r="F1561">
        <v>710.5</v>
      </c>
      <c r="G1561">
        <v>0</v>
      </c>
    </row>
    <row r="1562" spans="1:7" x14ac:dyDescent="0.2">
      <c r="A1562" s="61">
        <v>32874</v>
      </c>
      <c r="B1562">
        <v>1990</v>
      </c>
      <c r="C1562" s="62" t="s">
        <v>69</v>
      </c>
      <c r="D1562" s="62" t="s">
        <v>70</v>
      </c>
      <c r="E1562" s="62" t="s">
        <v>71</v>
      </c>
      <c r="F1562">
        <v>423.3</v>
      </c>
      <c r="G1562">
        <v>0</v>
      </c>
    </row>
    <row r="1563" spans="1:7" x14ac:dyDescent="0.2">
      <c r="A1563" s="61">
        <v>32874</v>
      </c>
      <c r="B1563">
        <v>1990</v>
      </c>
      <c r="C1563" s="62" t="s">
        <v>72</v>
      </c>
      <c r="D1563" s="62" t="s">
        <v>73</v>
      </c>
      <c r="E1563" s="62" t="s">
        <v>2</v>
      </c>
      <c r="F1563">
        <v>812.8</v>
      </c>
      <c r="G1563">
        <v>0</v>
      </c>
    </row>
    <row r="1564" spans="1:7" x14ac:dyDescent="0.2">
      <c r="A1564" s="61">
        <v>32874</v>
      </c>
      <c r="B1564">
        <v>1990</v>
      </c>
      <c r="C1564" s="62" t="s">
        <v>74</v>
      </c>
      <c r="D1564" s="62" t="s">
        <v>75</v>
      </c>
      <c r="E1564" s="62" t="s">
        <v>2</v>
      </c>
      <c r="F1564">
        <v>701.3</v>
      </c>
      <c r="G1564">
        <v>0</v>
      </c>
    </row>
    <row r="1565" spans="1:7" x14ac:dyDescent="0.2">
      <c r="A1565" s="61">
        <v>32874</v>
      </c>
      <c r="B1565">
        <v>1990</v>
      </c>
      <c r="C1565" s="62" t="s">
        <v>76</v>
      </c>
      <c r="D1565" s="62" t="s">
        <v>77</v>
      </c>
      <c r="E1565" s="62" t="s">
        <v>61</v>
      </c>
      <c r="F1565">
        <v>853.2</v>
      </c>
      <c r="G1565">
        <v>0</v>
      </c>
    </row>
    <row r="1566" spans="1:7" x14ac:dyDescent="0.2">
      <c r="A1566" s="61">
        <v>32874</v>
      </c>
      <c r="B1566">
        <v>1990</v>
      </c>
      <c r="C1566" s="62" t="s">
        <v>78</v>
      </c>
      <c r="D1566" s="62" t="s">
        <v>79</v>
      </c>
      <c r="E1566" s="62" t="s">
        <v>61</v>
      </c>
      <c r="F1566">
        <v>929.9</v>
      </c>
      <c r="G1566">
        <v>0</v>
      </c>
    </row>
    <row r="1567" spans="1:7" x14ac:dyDescent="0.2">
      <c r="A1567" s="61">
        <v>32874</v>
      </c>
      <c r="B1567">
        <v>1990</v>
      </c>
      <c r="C1567" s="62" t="s">
        <v>26</v>
      </c>
      <c r="D1567" s="62" t="s">
        <v>80</v>
      </c>
      <c r="E1567" s="62" t="s">
        <v>62</v>
      </c>
      <c r="F1567">
        <v>917.2</v>
      </c>
      <c r="G1567">
        <v>0</v>
      </c>
    </row>
    <row r="1568" spans="1:7" x14ac:dyDescent="0.2">
      <c r="A1568" s="61">
        <v>32874</v>
      </c>
      <c r="B1568">
        <v>1990</v>
      </c>
      <c r="C1568" s="62" t="s">
        <v>81</v>
      </c>
      <c r="D1568" s="62" t="s">
        <v>82</v>
      </c>
      <c r="E1568" s="62" t="s">
        <v>63</v>
      </c>
      <c r="F1568">
        <v>702</v>
      </c>
      <c r="G1568">
        <v>0</v>
      </c>
    </row>
    <row r="1569" spans="1:7" x14ac:dyDescent="0.2">
      <c r="A1569" s="61">
        <v>32874</v>
      </c>
      <c r="B1569">
        <v>1990</v>
      </c>
      <c r="C1569" s="62" t="s">
        <v>83</v>
      </c>
      <c r="D1569" s="62" t="s">
        <v>84</v>
      </c>
      <c r="E1569" s="62" t="s">
        <v>63</v>
      </c>
      <c r="F1569">
        <v>582.79999999999995</v>
      </c>
      <c r="G1569">
        <v>0</v>
      </c>
    </row>
    <row r="1570" spans="1:7" x14ac:dyDescent="0.2">
      <c r="A1570" s="61">
        <v>32874</v>
      </c>
      <c r="B1570">
        <v>1990</v>
      </c>
      <c r="C1570" s="62" t="s">
        <v>27</v>
      </c>
      <c r="D1570" s="62" t="s">
        <v>85</v>
      </c>
      <c r="E1570" s="62" t="s">
        <v>86</v>
      </c>
      <c r="F1570">
        <v>670.9</v>
      </c>
      <c r="G1570">
        <v>0</v>
      </c>
    </row>
    <row r="1571" spans="1:7" x14ac:dyDescent="0.2">
      <c r="A1571" s="61">
        <v>32874</v>
      </c>
      <c r="B1571">
        <v>1990</v>
      </c>
      <c r="C1571" s="62" t="s">
        <v>87</v>
      </c>
      <c r="D1571" s="62" t="s">
        <v>88</v>
      </c>
      <c r="E1571" s="62" t="s">
        <v>89</v>
      </c>
      <c r="F1571">
        <v>693.5</v>
      </c>
      <c r="G1571">
        <v>0</v>
      </c>
    </row>
    <row r="1572" spans="1:7" x14ac:dyDescent="0.2">
      <c r="A1572" s="61">
        <v>32874</v>
      </c>
      <c r="B1572">
        <v>1990</v>
      </c>
      <c r="C1572" s="62" t="s">
        <v>90</v>
      </c>
      <c r="D1572" s="62" t="s">
        <v>91</v>
      </c>
      <c r="E1572" s="62" t="s">
        <v>92</v>
      </c>
      <c r="F1572">
        <v>648.5</v>
      </c>
      <c r="G1572">
        <v>0</v>
      </c>
    </row>
    <row r="1573" spans="1:7" x14ac:dyDescent="0.2">
      <c r="A1573" s="61">
        <v>32874</v>
      </c>
      <c r="B1573">
        <v>1990</v>
      </c>
      <c r="C1573" s="62" t="s">
        <v>93</v>
      </c>
      <c r="D1573" s="62" t="s">
        <v>94</v>
      </c>
      <c r="E1573" s="62" t="s">
        <v>95</v>
      </c>
      <c r="F1573">
        <v>728.3</v>
      </c>
      <c r="G1573">
        <v>0</v>
      </c>
    </row>
    <row r="1574" spans="1:7" x14ac:dyDescent="0.2">
      <c r="A1574" s="61">
        <v>32874</v>
      </c>
      <c r="B1574">
        <v>1990</v>
      </c>
      <c r="C1574" s="62" t="s">
        <v>96</v>
      </c>
      <c r="D1574" s="62" t="s">
        <v>97</v>
      </c>
      <c r="E1574" s="62" t="s">
        <v>98</v>
      </c>
      <c r="F1574">
        <v>695.4</v>
      </c>
      <c r="G1574">
        <v>0</v>
      </c>
    </row>
    <row r="1575" spans="1:7" x14ac:dyDescent="0.2">
      <c r="A1575" s="61">
        <v>32905</v>
      </c>
      <c r="B1575">
        <v>1990</v>
      </c>
      <c r="C1575" s="62" t="s">
        <v>69</v>
      </c>
      <c r="D1575" s="62" t="s">
        <v>70</v>
      </c>
      <c r="E1575" s="62" t="s">
        <v>71</v>
      </c>
      <c r="F1575">
        <v>446.5</v>
      </c>
      <c r="G1575">
        <v>0</v>
      </c>
    </row>
    <row r="1576" spans="1:7" x14ac:dyDescent="0.2">
      <c r="A1576" s="61">
        <v>32905</v>
      </c>
      <c r="B1576">
        <v>1990</v>
      </c>
      <c r="C1576" s="62" t="s">
        <v>72</v>
      </c>
      <c r="D1576" s="62" t="s">
        <v>73</v>
      </c>
      <c r="E1576" s="62" t="s">
        <v>2</v>
      </c>
      <c r="F1576">
        <v>810.8</v>
      </c>
      <c r="G1576">
        <v>0</v>
      </c>
    </row>
    <row r="1577" spans="1:7" x14ac:dyDescent="0.2">
      <c r="A1577" s="61">
        <v>32905</v>
      </c>
      <c r="B1577">
        <v>1990</v>
      </c>
      <c r="C1577" s="62" t="s">
        <v>74</v>
      </c>
      <c r="D1577" s="62" t="s">
        <v>75</v>
      </c>
      <c r="E1577" s="62" t="s">
        <v>2</v>
      </c>
      <c r="F1577">
        <v>686.9</v>
      </c>
      <c r="G1577">
        <v>0</v>
      </c>
    </row>
    <row r="1578" spans="1:7" x14ac:dyDescent="0.2">
      <c r="A1578" s="61">
        <v>32905</v>
      </c>
      <c r="B1578">
        <v>1990</v>
      </c>
      <c r="C1578" s="62" t="s">
        <v>76</v>
      </c>
      <c r="D1578" s="62" t="s">
        <v>77</v>
      </c>
      <c r="E1578" s="62" t="s">
        <v>61</v>
      </c>
      <c r="F1578">
        <v>835.2</v>
      </c>
      <c r="G1578">
        <v>0</v>
      </c>
    </row>
    <row r="1579" spans="1:7" x14ac:dyDescent="0.2">
      <c r="A1579" s="61">
        <v>32905</v>
      </c>
      <c r="B1579">
        <v>1990</v>
      </c>
      <c r="C1579" s="62" t="s">
        <v>78</v>
      </c>
      <c r="D1579" s="62" t="s">
        <v>79</v>
      </c>
      <c r="E1579" s="62" t="s">
        <v>61</v>
      </c>
      <c r="F1579">
        <v>896.6</v>
      </c>
      <c r="G1579">
        <v>0</v>
      </c>
    </row>
    <row r="1580" spans="1:7" x14ac:dyDescent="0.2">
      <c r="A1580" s="61">
        <v>32905</v>
      </c>
      <c r="B1580">
        <v>1990</v>
      </c>
      <c r="C1580" s="62" t="s">
        <v>26</v>
      </c>
      <c r="D1580" s="62" t="s">
        <v>80</v>
      </c>
      <c r="E1580" s="62" t="s">
        <v>62</v>
      </c>
      <c r="F1580">
        <v>915.3</v>
      </c>
      <c r="G1580">
        <v>0</v>
      </c>
    </row>
    <row r="1581" spans="1:7" x14ac:dyDescent="0.2">
      <c r="A1581" s="61">
        <v>32905</v>
      </c>
      <c r="B1581">
        <v>1990</v>
      </c>
      <c r="C1581" s="62" t="s">
        <v>81</v>
      </c>
      <c r="D1581" s="62" t="s">
        <v>82</v>
      </c>
      <c r="E1581" s="62" t="s">
        <v>63</v>
      </c>
      <c r="F1581">
        <v>697.7</v>
      </c>
      <c r="G1581">
        <v>0</v>
      </c>
    </row>
    <row r="1582" spans="1:7" x14ac:dyDescent="0.2">
      <c r="A1582" s="61">
        <v>32905</v>
      </c>
      <c r="B1582">
        <v>1990</v>
      </c>
      <c r="C1582" s="62" t="s">
        <v>83</v>
      </c>
      <c r="D1582" s="62" t="s">
        <v>84</v>
      </c>
      <c r="E1582" s="62" t="s">
        <v>63</v>
      </c>
      <c r="F1582">
        <v>603.1</v>
      </c>
      <c r="G1582">
        <v>0</v>
      </c>
    </row>
    <row r="1583" spans="1:7" x14ac:dyDescent="0.2">
      <c r="A1583" s="61">
        <v>32905</v>
      </c>
      <c r="B1583">
        <v>1990</v>
      </c>
      <c r="C1583" s="62" t="s">
        <v>27</v>
      </c>
      <c r="D1583" s="62" t="s">
        <v>85</v>
      </c>
      <c r="E1583" s="62" t="s">
        <v>86</v>
      </c>
      <c r="F1583">
        <v>695.8</v>
      </c>
      <c r="G1583">
        <v>0</v>
      </c>
    </row>
    <row r="1584" spans="1:7" x14ac:dyDescent="0.2">
      <c r="A1584" s="61">
        <v>32905</v>
      </c>
      <c r="B1584">
        <v>1990</v>
      </c>
      <c r="C1584" s="62" t="s">
        <v>87</v>
      </c>
      <c r="D1584" s="62" t="s">
        <v>88</v>
      </c>
      <c r="E1584" s="62" t="s">
        <v>89</v>
      </c>
      <c r="F1584">
        <v>744.2</v>
      </c>
      <c r="G1584">
        <v>0</v>
      </c>
    </row>
    <row r="1585" spans="1:7" x14ac:dyDescent="0.2">
      <c r="A1585" s="61">
        <v>32905</v>
      </c>
      <c r="B1585">
        <v>1990</v>
      </c>
      <c r="C1585" s="62" t="s">
        <v>90</v>
      </c>
      <c r="D1585" s="62" t="s">
        <v>91</v>
      </c>
      <c r="E1585" s="62" t="s">
        <v>92</v>
      </c>
      <c r="F1585">
        <v>695.5</v>
      </c>
      <c r="G1585">
        <v>0</v>
      </c>
    </row>
    <row r="1586" spans="1:7" x14ac:dyDescent="0.2">
      <c r="A1586" s="61">
        <v>32905</v>
      </c>
      <c r="B1586">
        <v>1990</v>
      </c>
      <c r="C1586" s="62" t="s">
        <v>93</v>
      </c>
      <c r="D1586" s="62" t="s">
        <v>94</v>
      </c>
      <c r="E1586" s="62" t="s">
        <v>95</v>
      </c>
      <c r="F1586">
        <v>763.6</v>
      </c>
      <c r="G1586">
        <v>0</v>
      </c>
    </row>
    <row r="1587" spans="1:7" x14ac:dyDescent="0.2">
      <c r="A1587" s="61">
        <v>32905</v>
      </c>
      <c r="B1587">
        <v>1990</v>
      </c>
      <c r="C1587" s="62" t="s">
        <v>96</v>
      </c>
      <c r="D1587" s="62" t="s">
        <v>97</v>
      </c>
      <c r="E1587" s="62" t="s">
        <v>98</v>
      </c>
      <c r="F1587">
        <v>766.2</v>
      </c>
      <c r="G1587">
        <v>0</v>
      </c>
    </row>
    <row r="1588" spans="1:7" x14ac:dyDescent="0.2">
      <c r="A1588" s="61">
        <v>32933</v>
      </c>
      <c r="B1588">
        <v>1990</v>
      </c>
      <c r="C1588" s="62" t="s">
        <v>69</v>
      </c>
      <c r="D1588" s="62" t="s">
        <v>70</v>
      </c>
      <c r="E1588" s="62" t="s">
        <v>71</v>
      </c>
      <c r="F1588">
        <v>357.1</v>
      </c>
      <c r="G1588">
        <v>0</v>
      </c>
    </row>
    <row r="1589" spans="1:7" x14ac:dyDescent="0.2">
      <c r="A1589" s="61">
        <v>32933</v>
      </c>
      <c r="B1589">
        <v>1990</v>
      </c>
      <c r="C1589" s="62" t="s">
        <v>72</v>
      </c>
      <c r="D1589" s="62" t="s">
        <v>73</v>
      </c>
      <c r="E1589" s="62" t="s">
        <v>2</v>
      </c>
      <c r="F1589">
        <v>573.1</v>
      </c>
      <c r="G1589">
        <v>0</v>
      </c>
    </row>
    <row r="1590" spans="1:7" x14ac:dyDescent="0.2">
      <c r="A1590" s="61">
        <v>32933</v>
      </c>
      <c r="B1590">
        <v>1990</v>
      </c>
      <c r="C1590" s="62" t="s">
        <v>74</v>
      </c>
      <c r="D1590" s="62" t="s">
        <v>75</v>
      </c>
      <c r="E1590" s="62" t="s">
        <v>2</v>
      </c>
      <c r="F1590">
        <v>531.20000000000005</v>
      </c>
      <c r="G1590">
        <v>0</v>
      </c>
    </row>
    <row r="1591" spans="1:7" x14ac:dyDescent="0.2">
      <c r="A1591" s="61">
        <v>32933</v>
      </c>
      <c r="B1591">
        <v>1990</v>
      </c>
      <c r="C1591" s="62" t="s">
        <v>76</v>
      </c>
      <c r="D1591" s="62" t="s">
        <v>77</v>
      </c>
      <c r="E1591" s="62" t="s">
        <v>61</v>
      </c>
      <c r="F1591">
        <v>597.79999999999995</v>
      </c>
      <c r="G1591">
        <v>0</v>
      </c>
    </row>
    <row r="1592" spans="1:7" x14ac:dyDescent="0.2">
      <c r="A1592" s="61">
        <v>32933</v>
      </c>
      <c r="B1592">
        <v>1990</v>
      </c>
      <c r="C1592" s="62" t="s">
        <v>78</v>
      </c>
      <c r="D1592" s="62" t="s">
        <v>79</v>
      </c>
      <c r="E1592" s="62" t="s">
        <v>61</v>
      </c>
      <c r="F1592">
        <v>619.1</v>
      </c>
      <c r="G1592">
        <v>0</v>
      </c>
    </row>
    <row r="1593" spans="1:7" x14ac:dyDescent="0.2">
      <c r="A1593" s="61">
        <v>32933</v>
      </c>
      <c r="B1593">
        <v>1990</v>
      </c>
      <c r="C1593" s="62" t="s">
        <v>26</v>
      </c>
      <c r="D1593" s="62" t="s">
        <v>80</v>
      </c>
      <c r="E1593" s="62" t="s">
        <v>62</v>
      </c>
      <c r="F1593">
        <v>685.8</v>
      </c>
      <c r="G1593">
        <v>0</v>
      </c>
    </row>
    <row r="1594" spans="1:7" x14ac:dyDescent="0.2">
      <c r="A1594" s="61">
        <v>32933</v>
      </c>
      <c r="B1594">
        <v>1990</v>
      </c>
      <c r="C1594" s="62" t="s">
        <v>81</v>
      </c>
      <c r="D1594" s="62" t="s">
        <v>82</v>
      </c>
      <c r="E1594" s="62" t="s">
        <v>63</v>
      </c>
      <c r="F1594">
        <v>612.29999999999995</v>
      </c>
      <c r="G1594">
        <v>0</v>
      </c>
    </row>
    <row r="1595" spans="1:7" x14ac:dyDescent="0.2">
      <c r="A1595" s="61">
        <v>32933</v>
      </c>
      <c r="B1595">
        <v>1990</v>
      </c>
      <c r="C1595" s="62" t="s">
        <v>83</v>
      </c>
      <c r="D1595" s="62" t="s">
        <v>84</v>
      </c>
      <c r="E1595" s="62" t="s">
        <v>63</v>
      </c>
      <c r="F1595">
        <v>539.29999999999995</v>
      </c>
      <c r="G1595">
        <v>0</v>
      </c>
    </row>
    <row r="1596" spans="1:7" x14ac:dyDescent="0.2">
      <c r="A1596" s="61">
        <v>32933</v>
      </c>
      <c r="B1596">
        <v>1990</v>
      </c>
      <c r="C1596" s="62" t="s">
        <v>27</v>
      </c>
      <c r="D1596" s="62" t="s">
        <v>85</v>
      </c>
      <c r="E1596" s="62" t="s">
        <v>86</v>
      </c>
      <c r="F1596">
        <v>591.6</v>
      </c>
      <c r="G1596">
        <v>0</v>
      </c>
    </row>
    <row r="1597" spans="1:7" x14ac:dyDescent="0.2">
      <c r="A1597" s="61">
        <v>32933</v>
      </c>
      <c r="B1597">
        <v>1990</v>
      </c>
      <c r="C1597" s="62" t="s">
        <v>87</v>
      </c>
      <c r="D1597" s="62" t="s">
        <v>88</v>
      </c>
      <c r="E1597" s="62" t="s">
        <v>89</v>
      </c>
      <c r="F1597">
        <v>641</v>
      </c>
      <c r="G1597">
        <v>0</v>
      </c>
    </row>
    <row r="1598" spans="1:7" x14ac:dyDescent="0.2">
      <c r="A1598" s="61">
        <v>32933</v>
      </c>
      <c r="B1598">
        <v>1990</v>
      </c>
      <c r="C1598" s="62" t="s">
        <v>90</v>
      </c>
      <c r="D1598" s="62" t="s">
        <v>91</v>
      </c>
      <c r="E1598" s="62" t="s">
        <v>92</v>
      </c>
      <c r="F1598">
        <v>627</v>
      </c>
      <c r="G1598">
        <v>0</v>
      </c>
    </row>
    <row r="1599" spans="1:7" x14ac:dyDescent="0.2">
      <c r="A1599" s="61">
        <v>32933</v>
      </c>
      <c r="B1599">
        <v>1990</v>
      </c>
      <c r="C1599" s="62" t="s">
        <v>93</v>
      </c>
      <c r="D1599" s="62" t="s">
        <v>94</v>
      </c>
      <c r="E1599" s="62" t="s">
        <v>95</v>
      </c>
      <c r="F1599">
        <v>683</v>
      </c>
      <c r="G1599">
        <v>0</v>
      </c>
    </row>
    <row r="1600" spans="1:7" x14ac:dyDescent="0.2">
      <c r="A1600" s="61">
        <v>32933</v>
      </c>
      <c r="B1600">
        <v>1990</v>
      </c>
      <c r="C1600" s="62" t="s">
        <v>96</v>
      </c>
      <c r="D1600" s="62" t="s">
        <v>97</v>
      </c>
      <c r="E1600" s="62" t="s">
        <v>98</v>
      </c>
      <c r="F1600">
        <v>710.9</v>
      </c>
      <c r="G1600">
        <v>0</v>
      </c>
    </row>
    <row r="1601" spans="1:7" x14ac:dyDescent="0.2">
      <c r="A1601" s="61">
        <v>32964</v>
      </c>
      <c r="B1601">
        <v>1990</v>
      </c>
      <c r="C1601" s="62" t="s">
        <v>69</v>
      </c>
      <c r="D1601" s="62" t="s">
        <v>70</v>
      </c>
      <c r="E1601" s="62" t="s">
        <v>71</v>
      </c>
      <c r="F1601">
        <v>231.7</v>
      </c>
      <c r="G1601">
        <v>0</v>
      </c>
    </row>
    <row r="1602" spans="1:7" x14ac:dyDescent="0.2">
      <c r="A1602" s="61">
        <v>32964</v>
      </c>
      <c r="B1602">
        <v>1990</v>
      </c>
      <c r="C1602" s="62" t="s">
        <v>72</v>
      </c>
      <c r="D1602" s="62" t="s">
        <v>73</v>
      </c>
      <c r="E1602" s="62" t="s">
        <v>2</v>
      </c>
      <c r="F1602">
        <v>416.4</v>
      </c>
      <c r="G1602">
        <v>0</v>
      </c>
    </row>
    <row r="1603" spans="1:7" x14ac:dyDescent="0.2">
      <c r="A1603" s="61">
        <v>32964</v>
      </c>
      <c r="B1603">
        <v>1990</v>
      </c>
      <c r="C1603" s="62" t="s">
        <v>74</v>
      </c>
      <c r="D1603" s="62" t="s">
        <v>75</v>
      </c>
      <c r="E1603" s="62" t="s">
        <v>2</v>
      </c>
      <c r="F1603">
        <v>399.7</v>
      </c>
      <c r="G1603">
        <v>0</v>
      </c>
    </row>
    <row r="1604" spans="1:7" x14ac:dyDescent="0.2">
      <c r="A1604" s="61">
        <v>32964</v>
      </c>
      <c r="B1604">
        <v>1990</v>
      </c>
      <c r="C1604" s="62" t="s">
        <v>76</v>
      </c>
      <c r="D1604" s="62" t="s">
        <v>77</v>
      </c>
      <c r="E1604" s="62" t="s">
        <v>61</v>
      </c>
      <c r="F1604">
        <v>411.9</v>
      </c>
      <c r="G1604">
        <v>0</v>
      </c>
    </row>
    <row r="1605" spans="1:7" x14ac:dyDescent="0.2">
      <c r="A1605" s="61">
        <v>32964</v>
      </c>
      <c r="B1605">
        <v>1990</v>
      </c>
      <c r="C1605" s="62" t="s">
        <v>78</v>
      </c>
      <c r="D1605" s="62" t="s">
        <v>79</v>
      </c>
      <c r="E1605" s="62" t="s">
        <v>61</v>
      </c>
      <c r="F1605">
        <v>429.6</v>
      </c>
      <c r="G1605">
        <v>0</v>
      </c>
    </row>
    <row r="1606" spans="1:7" x14ac:dyDescent="0.2">
      <c r="A1606" s="61">
        <v>32964</v>
      </c>
      <c r="B1606">
        <v>1990</v>
      </c>
      <c r="C1606" s="62" t="s">
        <v>26</v>
      </c>
      <c r="D1606" s="62" t="s">
        <v>80</v>
      </c>
      <c r="E1606" s="62" t="s">
        <v>62</v>
      </c>
      <c r="F1606">
        <v>461.1</v>
      </c>
      <c r="G1606">
        <v>5.2</v>
      </c>
    </row>
    <row r="1607" spans="1:7" x14ac:dyDescent="0.2">
      <c r="A1607" s="61">
        <v>32964</v>
      </c>
      <c r="B1607">
        <v>1990</v>
      </c>
      <c r="C1607" s="62" t="s">
        <v>81</v>
      </c>
      <c r="D1607" s="62" t="s">
        <v>82</v>
      </c>
      <c r="E1607" s="62" t="s">
        <v>63</v>
      </c>
      <c r="F1607">
        <v>331.1</v>
      </c>
      <c r="G1607">
        <v>10.5</v>
      </c>
    </row>
    <row r="1608" spans="1:7" x14ac:dyDescent="0.2">
      <c r="A1608" s="61">
        <v>32964</v>
      </c>
      <c r="B1608">
        <v>1990</v>
      </c>
      <c r="C1608" s="62" t="s">
        <v>83</v>
      </c>
      <c r="D1608" s="62" t="s">
        <v>84</v>
      </c>
      <c r="E1608" s="62" t="s">
        <v>63</v>
      </c>
      <c r="F1608">
        <v>310</v>
      </c>
      <c r="G1608">
        <v>17.8</v>
      </c>
    </row>
    <row r="1609" spans="1:7" x14ac:dyDescent="0.2">
      <c r="A1609" s="61">
        <v>32964</v>
      </c>
      <c r="B1609">
        <v>1990</v>
      </c>
      <c r="C1609" s="62" t="s">
        <v>27</v>
      </c>
      <c r="D1609" s="62" t="s">
        <v>85</v>
      </c>
      <c r="E1609" s="62" t="s">
        <v>86</v>
      </c>
      <c r="F1609">
        <v>352.2</v>
      </c>
      <c r="G1609">
        <v>5.0999999999999996</v>
      </c>
    </row>
    <row r="1610" spans="1:7" x14ac:dyDescent="0.2">
      <c r="A1610" s="61">
        <v>32964</v>
      </c>
      <c r="B1610">
        <v>1990</v>
      </c>
      <c r="C1610" s="62" t="s">
        <v>87</v>
      </c>
      <c r="D1610" s="62" t="s">
        <v>88</v>
      </c>
      <c r="E1610" s="62" t="s">
        <v>89</v>
      </c>
      <c r="F1610">
        <v>420.1</v>
      </c>
      <c r="G1610">
        <v>0</v>
      </c>
    </row>
    <row r="1611" spans="1:7" x14ac:dyDescent="0.2">
      <c r="A1611" s="61">
        <v>32964</v>
      </c>
      <c r="B1611">
        <v>1990</v>
      </c>
      <c r="C1611" s="62" t="s">
        <v>90</v>
      </c>
      <c r="D1611" s="62" t="s">
        <v>91</v>
      </c>
      <c r="E1611" s="62" t="s">
        <v>92</v>
      </c>
      <c r="F1611">
        <v>413.4</v>
      </c>
      <c r="G1611">
        <v>0</v>
      </c>
    </row>
    <row r="1612" spans="1:7" x14ac:dyDescent="0.2">
      <c r="A1612" s="61">
        <v>32964</v>
      </c>
      <c r="B1612">
        <v>1990</v>
      </c>
      <c r="C1612" s="62" t="s">
        <v>93</v>
      </c>
      <c r="D1612" s="62" t="s">
        <v>94</v>
      </c>
      <c r="E1612" s="62" t="s">
        <v>95</v>
      </c>
      <c r="F1612">
        <v>441.9</v>
      </c>
      <c r="G1612">
        <v>0</v>
      </c>
    </row>
    <row r="1613" spans="1:7" x14ac:dyDescent="0.2">
      <c r="A1613" s="61">
        <v>32964</v>
      </c>
      <c r="B1613">
        <v>1990</v>
      </c>
      <c r="C1613" s="62" t="s">
        <v>96</v>
      </c>
      <c r="D1613" s="62" t="s">
        <v>97</v>
      </c>
      <c r="E1613" s="62" t="s">
        <v>98</v>
      </c>
      <c r="F1613">
        <v>458.5</v>
      </c>
      <c r="G1613">
        <v>0</v>
      </c>
    </row>
    <row r="1614" spans="1:7" x14ac:dyDescent="0.2">
      <c r="A1614" s="61">
        <v>32994</v>
      </c>
      <c r="B1614">
        <v>1990</v>
      </c>
      <c r="C1614" s="62" t="s">
        <v>69</v>
      </c>
      <c r="D1614" s="62" t="s">
        <v>70</v>
      </c>
      <c r="E1614" s="62" t="s">
        <v>71</v>
      </c>
      <c r="F1614">
        <v>164</v>
      </c>
      <c r="G1614">
        <v>0</v>
      </c>
    </row>
    <row r="1615" spans="1:7" x14ac:dyDescent="0.2">
      <c r="A1615" s="61">
        <v>32994</v>
      </c>
      <c r="B1615">
        <v>1990</v>
      </c>
      <c r="C1615" s="62" t="s">
        <v>72</v>
      </c>
      <c r="D1615" s="62" t="s">
        <v>73</v>
      </c>
      <c r="E1615" s="62" t="s">
        <v>2</v>
      </c>
      <c r="F1615">
        <v>231.7</v>
      </c>
      <c r="G1615">
        <v>1</v>
      </c>
    </row>
    <row r="1616" spans="1:7" x14ac:dyDescent="0.2">
      <c r="A1616" s="61">
        <v>32994</v>
      </c>
      <c r="B1616">
        <v>1990</v>
      </c>
      <c r="C1616" s="62" t="s">
        <v>74</v>
      </c>
      <c r="D1616" s="62" t="s">
        <v>75</v>
      </c>
      <c r="E1616" s="62" t="s">
        <v>2</v>
      </c>
      <c r="F1616">
        <v>278.7</v>
      </c>
      <c r="G1616">
        <v>0</v>
      </c>
    </row>
    <row r="1617" spans="1:7" x14ac:dyDescent="0.2">
      <c r="A1617" s="61">
        <v>32994</v>
      </c>
      <c r="B1617">
        <v>1990</v>
      </c>
      <c r="C1617" s="62" t="s">
        <v>76</v>
      </c>
      <c r="D1617" s="62" t="s">
        <v>77</v>
      </c>
      <c r="E1617" s="62" t="s">
        <v>61</v>
      </c>
      <c r="F1617">
        <v>213.2</v>
      </c>
      <c r="G1617">
        <v>5.7</v>
      </c>
    </row>
    <row r="1618" spans="1:7" x14ac:dyDescent="0.2">
      <c r="A1618" s="61">
        <v>32994</v>
      </c>
      <c r="B1618">
        <v>1990</v>
      </c>
      <c r="C1618" s="62" t="s">
        <v>78</v>
      </c>
      <c r="D1618" s="62" t="s">
        <v>79</v>
      </c>
      <c r="E1618" s="62" t="s">
        <v>61</v>
      </c>
      <c r="F1618">
        <v>230</v>
      </c>
      <c r="G1618">
        <v>6.4</v>
      </c>
    </row>
    <row r="1619" spans="1:7" x14ac:dyDescent="0.2">
      <c r="A1619" s="61">
        <v>32994</v>
      </c>
      <c r="B1619">
        <v>1990</v>
      </c>
      <c r="C1619" s="62" t="s">
        <v>26</v>
      </c>
      <c r="D1619" s="62" t="s">
        <v>80</v>
      </c>
      <c r="E1619" s="62" t="s">
        <v>62</v>
      </c>
      <c r="F1619">
        <v>243</v>
      </c>
      <c r="G1619">
        <v>5.0999999999999996</v>
      </c>
    </row>
    <row r="1620" spans="1:7" x14ac:dyDescent="0.2">
      <c r="A1620" s="61">
        <v>32994</v>
      </c>
      <c r="B1620">
        <v>1990</v>
      </c>
      <c r="C1620" s="62" t="s">
        <v>81</v>
      </c>
      <c r="D1620" s="62" t="s">
        <v>82</v>
      </c>
      <c r="E1620" s="62" t="s">
        <v>63</v>
      </c>
      <c r="F1620">
        <v>197.5</v>
      </c>
      <c r="G1620">
        <v>0.1</v>
      </c>
    </row>
    <row r="1621" spans="1:7" x14ac:dyDescent="0.2">
      <c r="A1621" s="61">
        <v>32994</v>
      </c>
      <c r="B1621">
        <v>1990</v>
      </c>
      <c r="C1621" s="62" t="s">
        <v>83</v>
      </c>
      <c r="D1621" s="62" t="s">
        <v>84</v>
      </c>
      <c r="E1621" s="62" t="s">
        <v>63</v>
      </c>
      <c r="F1621">
        <v>198.9</v>
      </c>
      <c r="G1621">
        <v>1.2</v>
      </c>
    </row>
    <row r="1622" spans="1:7" x14ac:dyDescent="0.2">
      <c r="A1622" s="61">
        <v>32994</v>
      </c>
      <c r="B1622">
        <v>1990</v>
      </c>
      <c r="C1622" s="62" t="s">
        <v>27</v>
      </c>
      <c r="D1622" s="62" t="s">
        <v>85</v>
      </c>
      <c r="E1622" s="62" t="s">
        <v>86</v>
      </c>
      <c r="F1622">
        <v>198.8</v>
      </c>
      <c r="G1622">
        <v>0.2</v>
      </c>
    </row>
    <row r="1623" spans="1:7" x14ac:dyDescent="0.2">
      <c r="A1623" s="61">
        <v>32994</v>
      </c>
      <c r="B1623">
        <v>1990</v>
      </c>
      <c r="C1623" s="62" t="s">
        <v>87</v>
      </c>
      <c r="D1623" s="62" t="s">
        <v>88</v>
      </c>
      <c r="E1623" s="62" t="s">
        <v>89</v>
      </c>
      <c r="F1623">
        <v>286.60000000000002</v>
      </c>
      <c r="G1623">
        <v>0</v>
      </c>
    </row>
    <row r="1624" spans="1:7" x14ac:dyDescent="0.2">
      <c r="A1624" s="61">
        <v>32994</v>
      </c>
      <c r="B1624">
        <v>1990</v>
      </c>
      <c r="C1624" s="62" t="s">
        <v>90</v>
      </c>
      <c r="D1624" s="62" t="s">
        <v>91</v>
      </c>
      <c r="E1624" s="62" t="s">
        <v>92</v>
      </c>
      <c r="F1624">
        <v>299.8</v>
      </c>
      <c r="G1624">
        <v>0</v>
      </c>
    </row>
    <row r="1625" spans="1:7" x14ac:dyDescent="0.2">
      <c r="A1625" s="61">
        <v>32994</v>
      </c>
      <c r="B1625">
        <v>1990</v>
      </c>
      <c r="C1625" s="62" t="s">
        <v>93</v>
      </c>
      <c r="D1625" s="62" t="s">
        <v>94</v>
      </c>
      <c r="E1625" s="62" t="s">
        <v>95</v>
      </c>
      <c r="F1625">
        <v>337.4</v>
      </c>
      <c r="G1625">
        <v>0</v>
      </c>
    </row>
    <row r="1626" spans="1:7" x14ac:dyDescent="0.2">
      <c r="A1626" s="61">
        <v>32994</v>
      </c>
      <c r="B1626">
        <v>1990</v>
      </c>
      <c r="C1626" s="62" t="s">
        <v>96</v>
      </c>
      <c r="D1626" s="62" t="s">
        <v>97</v>
      </c>
      <c r="E1626" s="62" t="s">
        <v>98</v>
      </c>
      <c r="F1626">
        <v>423.3</v>
      </c>
      <c r="G1626">
        <v>0</v>
      </c>
    </row>
    <row r="1627" spans="1:7" x14ac:dyDescent="0.2">
      <c r="A1627" s="61">
        <v>33025</v>
      </c>
      <c r="B1627">
        <v>1990</v>
      </c>
      <c r="C1627" s="62" t="s">
        <v>69</v>
      </c>
      <c r="D1627" s="62" t="s">
        <v>70</v>
      </c>
      <c r="E1627" s="62" t="s">
        <v>71</v>
      </c>
      <c r="F1627">
        <v>82.4</v>
      </c>
      <c r="G1627">
        <v>3.1</v>
      </c>
    </row>
    <row r="1628" spans="1:7" x14ac:dyDescent="0.2">
      <c r="A1628" s="61">
        <v>33025</v>
      </c>
      <c r="B1628">
        <v>1990</v>
      </c>
      <c r="C1628" s="62" t="s">
        <v>72</v>
      </c>
      <c r="D1628" s="62" t="s">
        <v>73</v>
      </c>
      <c r="E1628" s="62" t="s">
        <v>2</v>
      </c>
      <c r="F1628">
        <v>105.2</v>
      </c>
      <c r="G1628">
        <v>5.3</v>
      </c>
    </row>
    <row r="1629" spans="1:7" x14ac:dyDescent="0.2">
      <c r="A1629" s="61">
        <v>33025</v>
      </c>
      <c r="B1629">
        <v>1990</v>
      </c>
      <c r="C1629" s="62" t="s">
        <v>74</v>
      </c>
      <c r="D1629" s="62" t="s">
        <v>75</v>
      </c>
      <c r="E1629" s="62" t="s">
        <v>2</v>
      </c>
      <c r="F1629">
        <v>130.9</v>
      </c>
      <c r="G1629">
        <v>6.6</v>
      </c>
    </row>
    <row r="1630" spans="1:7" x14ac:dyDescent="0.2">
      <c r="A1630" s="61">
        <v>33025</v>
      </c>
      <c r="B1630">
        <v>1990</v>
      </c>
      <c r="C1630" s="62" t="s">
        <v>76</v>
      </c>
      <c r="D1630" s="62" t="s">
        <v>77</v>
      </c>
      <c r="E1630" s="62" t="s">
        <v>61</v>
      </c>
      <c r="F1630">
        <v>60.9</v>
      </c>
      <c r="G1630">
        <v>31.9</v>
      </c>
    </row>
    <row r="1631" spans="1:7" x14ac:dyDescent="0.2">
      <c r="A1631" s="61">
        <v>33025</v>
      </c>
      <c r="B1631">
        <v>1990</v>
      </c>
      <c r="C1631" s="62" t="s">
        <v>78</v>
      </c>
      <c r="D1631" s="62" t="s">
        <v>79</v>
      </c>
      <c r="E1631" s="62" t="s">
        <v>61</v>
      </c>
      <c r="F1631">
        <v>64.3</v>
      </c>
      <c r="G1631">
        <v>37</v>
      </c>
    </row>
    <row r="1632" spans="1:7" x14ac:dyDescent="0.2">
      <c r="A1632" s="61">
        <v>33025</v>
      </c>
      <c r="B1632">
        <v>1990</v>
      </c>
      <c r="C1632" s="62" t="s">
        <v>26</v>
      </c>
      <c r="D1632" s="62" t="s">
        <v>80</v>
      </c>
      <c r="E1632" s="62" t="s">
        <v>62</v>
      </c>
      <c r="F1632">
        <v>54.7</v>
      </c>
      <c r="G1632">
        <v>42.4</v>
      </c>
    </row>
    <row r="1633" spans="1:7" x14ac:dyDescent="0.2">
      <c r="A1633" s="61">
        <v>33025</v>
      </c>
      <c r="B1633">
        <v>1990</v>
      </c>
      <c r="C1633" s="62" t="s">
        <v>81</v>
      </c>
      <c r="D1633" s="62" t="s">
        <v>82</v>
      </c>
      <c r="E1633" s="62" t="s">
        <v>63</v>
      </c>
      <c r="F1633">
        <v>35.299999999999997</v>
      </c>
      <c r="G1633">
        <v>54.3</v>
      </c>
    </row>
    <row r="1634" spans="1:7" x14ac:dyDescent="0.2">
      <c r="A1634" s="61">
        <v>33025</v>
      </c>
      <c r="B1634">
        <v>1990</v>
      </c>
      <c r="C1634" s="62" t="s">
        <v>83</v>
      </c>
      <c r="D1634" s="62" t="s">
        <v>84</v>
      </c>
      <c r="E1634" s="62" t="s">
        <v>63</v>
      </c>
      <c r="F1634">
        <v>31.7</v>
      </c>
      <c r="G1634">
        <v>52</v>
      </c>
    </row>
    <row r="1635" spans="1:7" x14ac:dyDescent="0.2">
      <c r="A1635" s="61">
        <v>33025</v>
      </c>
      <c r="B1635">
        <v>1990</v>
      </c>
      <c r="C1635" s="62" t="s">
        <v>27</v>
      </c>
      <c r="D1635" s="62" t="s">
        <v>85</v>
      </c>
      <c r="E1635" s="62" t="s">
        <v>86</v>
      </c>
      <c r="F1635">
        <v>41.1</v>
      </c>
      <c r="G1635">
        <v>43.3</v>
      </c>
    </row>
    <row r="1636" spans="1:7" x14ac:dyDescent="0.2">
      <c r="A1636" s="61">
        <v>33025</v>
      </c>
      <c r="B1636">
        <v>1990</v>
      </c>
      <c r="C1636" s="62" t="s">
        <v>87</v>
      </c>
      <c r="D1636" s="62" t="s">
        <v>88</v>
      </c>
      <c r="E1636" s="62" t="s">
        <v>89</v>
      </c>
      <c r="F1636">
        <v>111.3</v>
      </c>
      <c r="G1636">
        <v>0.2</v>
      </c>
    </row>
    <row r="1637" spans="1:7" x14ac:dyDescent="0.2">
      <c r="A1637" s="61">
        <v>33025</v>
      </c>
      <c r="B1637">
        <v>1990</v>
      </c>
      <c r="C1637" s="62" t="s">
        <v>90</v>
      </c>
      <c r="D1637" s="62" t="s">
        <v>91</v>
      </c>
      <c r="E1637" s="62" t="s">
        <v>92</v>
      </c>
      <c r="F1637">
        <v>72.599999999999994</v>
      </c>
      <c r="G1637">
        <v>11.9</v>
      </c>
    </row>
    <row r="1638" spans="1:7" x14ac:dyDescent="0.2">
      <c r="A1638" s="61">
        <v>33025</v>
      </c>
      <c r="B1638">
        <v>1990</v>
      </c>
      <c r="C1638" s="62" t="s">
        <v>93</v>
      </c>
      <c r="D1638" s="62" t="s">
        <v>94</v>
      </c>
      <c r="E1638" s="62" t="s">
        <v>95</v>
      </c>
      <c r="F1638">
        <v>80.8</v>
      </c>
      <c r="G1638">
        <v>22.7</v>
      </c>
    </row>
    <row r="1639" spans="1:7" x14ac:dyDescent="0.2">
      <c r="A1639" s="61">
        <v>33025</v>
      </c>
      <c r="B1639">
        <v>1990</v>
      </c>
      <c r="C1639" s="62" t="s">
        <v>96</v>
      </c>
      <c r="D1639" s="62" t="s">
        <v>97</v>
      </c>
      <c r="E1639" s="62" t="s">
        <v>98</v>
      </c>
      <c r="F1639">
        <v>178.1</v>
      </c>
      <c r="G1639">
        <v>1.1000000000000001</v>
      </c>
    </row>
    <row r="1640" spans="1:7" x14ac:dyDescent="0.2">
      <c r="A1640" s="61">
        <v>33055</v>
      </c>
      <c r="B1640">
        <v>1990</v>
      </c>
      <c r="C1640" s="62" t="s">
        <v>69</v>
      </c>
      <c r="D1640" s="62" t="s">
        <v>70</v>
      </c>
      <c r="E1640" s="62" t="s">
        <v>71</v>
      </c>
      <c r="F1640">
        <v>12.6</v>
      </c>
      <c r="G1640">
        <v>35.5</v>
      </c>
    </row>
    <row r="1641" spans="1:7" x14ac:dyDescent="0.2">
      <c r="A1641" s="61">
        <v>33055</v>
      </c>
      <c r="B1641">
        <v>1990</v>
      </c>
      <c r="C1641" s="62" t="s">
        <v>72</v>
      </c>
      <c r="D1641" s="62" t="s">
        <v>73</v>
      </c>
      <c r="E1641" s="62" t="s">
        <v>2</v>
      </c>
      <c r="F1641">
        <v>69.3</v>
      </c>
      <c r="G1641">
        <v>20.3</v>
      </c>
    </row>
    <row r="1642" spans="1:7" x14ac:dyDescent="0.2">
      <c r="A1642" s="61">
        <v>33055</v>
      </c>
      <c r="B1642">
        <v>1990</v>
      </c>
      <c r="C1642" s="62" t="s">
        <v>74</v>
      </c>
      <c r="D1642" s="62" t="s">
        <v>75</v>
      </c>
      <c r="E1642" s="62" t="s">
        <v>2</v>
      </c>
      <c r="F1642">
        <v>69.400000000000006</v>
      </c>
      <c r="G1642">
        <v>14.7</v>
      </c>
    </row>
    <row r="1643" spans="1:7" x14ac:dyDescent="0.2">
      <c r="A1643" s="61">
        <v>33055</v>
      </c>
      <c r="B1643">
        <v>1990</v>
      </c>
      <c r="C1643" s="62" t="s">
        <v>76</v>
      </c>
      <c r="D1643" s="62" t="s">
        <v>77</v>
      </c>
      <c r="E1643" s="62" t="s">
        <v>61</v>
      </c>
      <c r="F1643">
        <v>40.299999999999997</v>
      </c>
      <c r="G1643">
        <v>33.200000000000003</v>
      </c>
    </row>
    <row r="1644" spans="1:7" x14ac:dyDescent="0.2">
      <c r="A1644" s="61">
        <v>33055</v>
      </c>
      <c r="B1644">
        <v>1990</v>
      </c>
      <c r="C1644" s="62" t="s">
        <v>78</v>
      </c>
      <c r="D1644" s="62" t="s">
        <v>79</v>
      </c>
      <c r="E1644" s="62" t="s">
        <v>61</v>
      </c>
      <c r="F1644">
        <v>49.6</v>
      </c>
      <c r="G1644">
        <v>41</v>
      </c>
    </row>
    <row r="1645" spans="1:7" x14ac:dyDescent="0.2">
      <c r="A1645" s="61">
        <v>33055</v>
      </c>
      <c r="B1645">
        <v>1990</v>
      </c>
      <c r="C1645" s="62" t="s">
        <v>26</v>
      </c>
      <c r="D1645" s="62" t="s">
        <v>80</v>
      </c>
      <c r="E1645" s="62" t="s">
        <v>62</v>
      </c>
      <c r="F1645">
        <v>17.899999999999999</v>
      </c>
      <c r="G1645">
        <v>54.7</v>
      </c>
    </row>
    <row r="1646" spans="1:7" x14ac:dyDescent="0.2">
      <c r="A1646" s="61">
        <v>33055</v>
      </c>
      <c r="B1646">
        <v>1990</v>
      </c>
      <c r="C1646" s="62" t="s">
        <v>81</v>
      </c>
      <c r="D1646" s="62" t="s">
        <v>82</v>
      </c>
      <c r="E1646" s="62" t="s">
        <v>63</v>
      </c>
      <c r="F1646">
        <v>2.2999999999999998</v>
      </c>
      <c r="G1646">
        <v>107.8</v>
      </c>
    </row>
    <row r="1647" spans="1:7" x14ac:dyDescent="0.2">
      <c r="A1647" s="61">
        <v>33055</v>
      </c>
      <c r="B1647">
        <v>1990</v>
      </c>
      <c r="C1647" s="62" t="s">
        <v>83</v>
      </c>
      <c r="D1647" s="62" t="s">
        <v>84</v>
      </c>
      <c r="E1647" s="62" t="s">
        <v>63</v>
      </c>
      <c r="F1647">
        <v>3.8</v>
      </c>
      <c r="G1647">
        <v>93.3</v>
      </c>
    </row>
    <row r="1648" spans="1:7" x14ac:dyDescent="0.2">
      <c r="A1648" s="61">
        <v>33055</v>
      </c>
      <c r="B1648">
        <v>1990</v>
      </c>
      <c r="C1648" s="62" t="s">
        <v>27</v>
      </c>
      <c r="D1648" s="62" t="s">
        <v>85</v>
      </c>
      <c r="E1648" s="62" t="s">
        <v>86</v>
      </c>
      <c r="F1648">
        <v>8.6999999999999993</v>
      </c>
      <c r="G1648">
        <v>105.4</v>
      </c>
    </row>
    <row r="1649" spans="1:7" x14ac:dyDescent="0.2">
      <c r="A1649" s="61">
        <v>33055</v>
      </c>
      <c r="B1649">
        <v>1990</v>
      </c>
      <c r="C1649" s="62" t="s">
        <v>87</v>
      </c>
      <c r="D1649" s="62" t="s">
        <v>88</v>
      </c>
      <c r="E1649" s="62" t="s">
        <v>89</v>
      </c>
      <c r="F1649">
        <v>31.2</v>
      </c>
      <c r="G1649">
        <v>37.9</v>
      </c>
    </row>
    <row r="1650" spans="1:7" x14ac:dyDescent="0.2">
      <c r="A1650" s="61">
        <v>33055</v>
      </c>
      <c r="B1650">
        <v>1990</v>
      </c>
      <c r="C1650" s="62" t="s">
        <v>90</v>
      </c>
      <c r="D1650" s="62" t="s">
        <v>91</v>
      </c>
      <c r="E1650" s="62" t="s">
        <v>92</v>
      </c>
      <c r="F1650">
        <v>21.8</v>
      </c>
      <c r="G1650">
        <v>74.2</v>
      </c>
    </row>
    <row r="1651" spans="1:7" x14ac:dyDescent="0.2">
      <c r="A1651" s="61">
        <v>33055</v>
      </c>
      <c r="B1651">
        <v>1990</v>
      </c>
      <c r="C1651" s="62" t="s">
        <v>93</v>
      </c>
      <c r="D1651" s="62" t="s">
        <v>94</v>
      </c>
      <c r="E1651" s="62" t="s">
        <v>95</v>
      </c>
      <c r="F1651">
        <v>32.5</v>
      </c>
      <c r="G1651">
        <v>66.599999999999994</v>
      </c>
    </row>
    <row r="1652" spans="1:7" x14ac:dyDescent="0.2">
      <c r="A1652" s="61">
        <v>33055</v>
      </c>
      <c r="B1652">
        <v>1990</v>
      </c>
      <c r="C1652" s="62" t="s">
        <v>96</v>
      </c>
      <c r="D1652" s="62" t="s">
        <v>97</v>
      </c>
      <c r="E1652" s="62" t="s">
        <v>98</v>
      </c>
      <c r="F1652">
        <v>124.7</v>
      </c>
      <c r="G1652">
        <v>7.6</v>
      </c>
    </row>
    <row r="1653" spans="1:7" x14ac:dyDescent="0.2">
      <c r="A1653" s="61">
        <v>33086</v>
      </c>
      <c r="B1653">
        <v>1990</v>
      </c>
      <c r="C1653" s="62" t="s">
        <v>69</v>
      </c>
      <c r="D1653" s="62" t="s">
        <v>70</v>
      </c>
      <c r="E1653" s="62" t="s">
        <v>71</v>
      </c>
      <c r="F1653">
        <v>17</v>
      </c>
      <c r="G1653">
        <v>48.9</v>
      </c>
    </row>
    <row r="1654" spans="1:7" x14ac:dyDescent="0.2">
      <c r="A1654" s="61">
        <v>33086</v>
      </c>
      <c r="B1654">
        <v>1990</v>
      </c>
      <c r="C1654" s="62" t="s">
        <v>72</v>
      </c>
      <c r="D1654" s="62" t="s">
        <v>73</v>
      </c>
      <c r="E1654" s="62" t="s">
        <v>2</v>
      </c>
      <c r="F1654">
        <v>77.099999999999994</v>
      </c>
      <c r="G1654">
        <v>19.8</v>
      </c>
    </row>
    <row r="1655" spans="1:7" x14ac:dyDescent="0.2">
      <c r="A1655" s="61">
        <v>33086</v>
      </c>
      <c r="B1655">
        <v>1990</v>
      </c>
      <c r="C1655" s="62" t="s">
        <v>74</v>
      </c>
      <c r="D1655" s="62" t="s">
        <v>75</v>
      </c>
      <c r="E1655" s="62" t="s">
        <v>2</v>
      </c>
      <c r="F1655">
        <v>62.2</v>
      </c>
      <c r="G1655">
        <v>22.3</v>
      </c>
    </row>
    <row r="1656" spans="1:7" x14ac:dyDescent="0.2">
      <c r="A1656" s="61">
        <v>33086</v>
      </c>
      <c r="B1656">
        <v>1990</v>
      </c>
      <c r="C1656" s="62" t="s">
        <v>76</v>
      </c>
      <c r="D1656" s="62" t="s">
        <v>77</v>
      </c>
      <c r="E1656" s="62" t="s">
        <v>61</v>
      </c>
      <c r="F1656">
        <v>33.200000000000003</v>
      </c>
      <c r="G1656">
        <v>51.3</v>
      </c>
    </row>
    <row r="1657" spans="1:7" x14ac:dyDescent="0.2">
      <c r="A1657" s="61">
        <v>33086</v>
      </c>
      <c r="B1657">
        <v>1990</v>
      </c>
      <c r="C1657" s="62" t="s">
        <v>78</v>
      </c>
      <c r="D1657" s="62" t="s">
        <v>79</v>
      </c>
      <c r="E1657" s="62" t="s">
        <v>61</v>
      </c>
      <c r="F1657">
        <v>46.1</v>
      </c>
      <c r="G1657">
        <v>44.6</v>
      </c>
    </row>
    <row r="1658" spans="1:7" x14ac:dyDescent="0.2">
      <c r="A1658" s="61">
        <v>33086</v>
      </c>
      <c r="B1658">
        <v>1990</v>
      </c>
      <c r="C1658" s="62" t="s">
        <v>26</v>
      </c>
      <c r="D1658" s="62" t="s">
        <v>80</v>
      </c>
      <c r="E1658" s="62" t="s">
        <v>62</v>
      </c>
      <c r="F1658">
        <v>16.5</v>
      </c>
      <c r="G1658">
        <v>79</v>
      </c>
    </row>
    <row r="1659" spans="1:7" x14ac:dyDescent="0.2">
      <c r="A1659" s="61">
        <v>33086</v>
      </c>
      <c r="B1659">
        <v>1990</v>
      </c>
      <c r="C1659" s="62" t="s">
        <v>81</v>
      </c>
      <c r="D1659" s="62" t="s">
        <v>82</v>
      </c>
      <c r="E1659" s="62" t="s">
        <v>63</v>
      </c>
      <c r="F1659">
        <v>9.6999999999999993</v>
      </c>
      <c r="G1659">
        <v>79.900000000000006</v>
      </c>
    </row>
    <row r="1660" spans="1:7" x14ac:dyDescent="0.2">
      <c r="A1660" s="61">
        <v>33086</v>
      </c>
      <c r="B1660">
        <v>1990</v>
      </c>
      <c r="C1660" s="62" t="s">
        <v>83</v>
      </c>
      <c r="D1660" s="62" t="s">
        <v>84</v>
      </c>
      <c r="E1660" s="62" t="s">
        <v>63</v>
      </c>
      <c r="F1660">
        <v>3.5</v>
      </c>
      <c r="G1660">
        <v>74.900000000000006</v>
      </c>
    </row>
    <row r="1661" spans="1:7" x14ac:dyDescent="0.2">
      <c r="A1661" s="61">
        <v>33086</v>
      </c>
      <c r="B1661">
        <v>1990</v>
      </c>
      <c r="C1661" s="62" t="s">
        <v>27</v>
      </c>
      <c r="D1661" s="62" t="s">
        <v>85</v>
      </c>
      <c r="E1661" s="62" t="s">
        <v>86</v>
      </c>
      <c r="F1661">
        <v>6.6</v>
      </c>
      <c r="G1661">
        <v>86.7</v>
      </c>
    </row>
    <row r="1662" spans="1:7" x14ac:dyDescent="0.2">
      <c r="A1662" s="61">
        <v>33086</v>
      </c>
      <c r="B1662">
        <v>1990</v>
      </c>
      <c r="C1662" s="62" t="s">
        <v>87</v>
      </c>
      <c r="D1662" s="62" t="s">
        <v>88</v>
      </c>
      <c r="E1662" s="62" t="s">
        <v>89</v>
      </c>
      <c r="F1662">
        <v>31</v>
      </c>
      <c r="G1662">
        <v>43.8</v>
      </c>
    </row>
    <row r="1663" spans="1:7" x14ac:dyDescent="0.2">
      <c r="A1663" s="61">
        <v>33086</v>
      </c>
      <c r="B1663">
        <v>1990</v>
      </c>
      <c r="C1663" s="62" t="s">
        <v>90</v>
      </c>
      <c r="D1663" s="62" t="s">
        <v>91</v>
      </c>
      <c r="E1663" s="62" t="s">
        <v>92</v>
      </c>
      <c r="F1663">
        <v>14.6</v>
      </c>
      <c r="G1663">
        <v>73.2</v>
      </c>
    </row>
    <row r="1664" spans="1:7" x14ac:dyDescent="0.2">
      <c r="A1664" s="61">
        <v>33086</v>
      </c>
      <c r="B1664">
        <v>1990</v>
      </c>
      <c r="C1664" s="62" t="s">
        <v>93</v>
      </c>
      <c r="D1664" s="62" t="s">
        <v>94</v>
      </c>
      <c r="E1664" s="62" t="s">
        <v>95</v>
      </c>
      <c r="F1664">
        <v>15</v>
      </c>
      <c r="G1664">
        <v>84.5</v>
      </c>
    </row>
    <row r="1665" spans="1:7" x14ac:dyDescent="0.2">
      <c r="A1665" s="61">
        <v>33086</v>
      </c>
      <c r="B1665">
        <v>1990</v>
      </c>
      <c r="C1665" s="62" t="s">
        <v>96</v>
      </c>
      <c r="D1665" s="62" t="s">
        <v>97</v>
      </c>
      <c r="E1665" s="62" t="s">
        <v>98</v>
      </c>
      <c r="F1665">
        <v>46</v>
      </c>
      <c r="G1665">
        <v>35.6</v>
      </c>
    </row>
    <row r="1666" spans="1:7" x14ac:dyDescent="0.2">
      <c r="A1666" s="61">
        <v>33117</v>
      </c>
      <c r="B1666">
        <v>1990</v>
      </c>
      <c r="C1666" s="62" t="s">
        <v>69</v>
      </c>
      <c r="D1666" s="62" t="s">
        <v>70</v>
      </c>
      <c r="E1666" s="62" t="s">
        <v>71</v>
      </c>
      <c r="F1666">
        <v>58.6</v>
      </c>
      <c r="G1666">
        <v>0.1</v>
      </c>
    </row>
    <row r="1667" spans="1:7" x14ac:dyDescent="0.2">
      <c r="A1667" s="61">
        <v>33117</v>
      </c>
      <c r="B1667">
        <v>1990</v>
      </c>
      <c r="C1667" s="62" t="s">
        <v>72</v>
      </c>
      <c r="D1667" s="62" t="s">
        <v>73</v>
      </c>
      <c r="E1667" s="62" t="s">
        <v>2</v>
      </c>
      <c r="F1667">
        <v>150</v>
      </c>
      <c r="G1667">
        <v>0.4</v>
      </c>
    </row>
    <row r="1668" spans="1:7" x14ac:dyDescent="0.2">
      <c r="A1668" s="61">
        <v>33117</v>
      </c>
      <c r="B1668">
        <v>1990</v>
      </c>
      <c r="C1668" s="62" t="s">
        <v>74</v>
      </c>
      <c r="D1668" s="62" t="s">
        <v>75</v>
      </c>
      <c r="E1668" s="62" t="s">
        <v>2</v>
      </c>
      <c r="F1668">
        <v>122.2</v>
      </c>
      <c r="G1668">
        <v>4.5999999999999996</v>
      </c>
    </row>
    <row r="1669" spans="1:7" x14ac:dyDescent="0.2">
      <c r="A1669" s="61">
        <v>33117</v>
      </c>
      <c r="B1669">
        <v>1990</v>
      </c>
      <c r="C1669" s="62" t="s">
        <v>76</v>
      </c>
      <c r="D1669" s="62" t="s">
        <v>77</v>
      </c>
      <c r="E1669" s="62" t="s">
        <v>61</v>
      </c>
      <c r="F1669">
        <v>123.1</v>
      </c>
      <c r="G1669">
        <v>16.399999999999999</v>
      </c>
    </row>
    <row r="1670" spans="1:7" x14ac:dyDescent="0.2">
      <c r="A1670" s="61">
        <v>33117</v>
      </c>
      <c r="B1670">
        <v>1990</v>
      </c>
      <c r="C1670" s="62" t="s">
        <v>78</v>
      </c>
      <c r="D1670" s="62" t="s">
        <v>79</v>
      </c>
      <c r="E1670" s="62" t="s">
        <v>61</v>
      </c>
      <c r="F1670">
        <v>146.69999999999999</v>
      </c>
      <c r="G1670">
        <v>4.5999999999999996</v>
      </c>
    </row>
    <row r="1671" spans="1:7" x14ac:dyDescent="0.2">
      <c r="A1671" s="61">
        <v>33117</v>
      </c>
      <c r="B1671">
        <v>1990</v>
      </c>
      <c r="C1671" s="62" t="s">
        <v>26</v>
      </c>
      <c r="D1671" s="62" t="s">
        <v>80</v>
      </c>
      <c r="E1671" s="62" t="s">
        <v>62</v>
      </c>
      <c r="F1671">
        <v>137.5</v>
      </c>
      <c r="G1671">
        <v>14.3</v>
      </c>
    </row>
    <row r="1672" spans="1:7" x14ac:dyDescent="0.2">
      <c r="A1672" s="61">
        <v>33117</v>
      </c>
      <c r="B1672">
        <v>1990</v>
      </c>
      <c r="C1672" s="62" t="s">
        <v>81</v>
      </c>
      <c r="D1672" s="62" t="s">
        <v>82</v>
      </c>
      <c r="E1672" s="62" t="s">
        <v>63</v>
      </c>
      <c r="F1672">
        <v>141.30000000000001</v>
      </c>
      <c r="G1672">
        <v>3.3</v>
      </c>
    </row>
    <row r="1673" spans="1:7" x14ac:dyDescent="0.2">
      <c r="A1673" s="61">
        <v>33117</v>
      </c>
      <c r="B1673">
        <v>1990</v>
      </c>
      <c r="C1673" s="62" t="s">
        <v>83</v>
      </c>
      <c r="D1673" s="62" t="s">
        <v>84</v>
      </c>
      <c r="E1673" s="62" t="s">
        <v>63</v>
      </c>
      <c r="F1673">
        <v>102.6</v>
      </c>
      <c r="G1673">
        <v>21.7</v>
      </c>
    </row>
    <row r="1674" spans="1:7" x14ac:dyDescent="0.2">
      <c r="A1674" s="61">
        <v>33117</v>
      </c>
      <c r="B1674">
        <v>1990</v>
      </c>
      <c r="C1674" s="62" t="s">
        <v>27</v>
      </c>
      <c r="D1674" s="62" t="s">
        <v>85</v>
      </c>
      <c r="E1674" s="62" t="s">
        <v>86</v>
      </c>
      <c r="F1674">
        <v>120.5</v>
      </c>
      <c r="G1674">
        <v>4</v>
      </c>
    </row>
    <row r="1675" spans="1:7" x14ac:dyDescent="0.2">
      <c r="A1675" s="61">
        <v>33117</v>
      </c>
      <c r="B1675">
        <v>1990</v>
      </c>
      <c r="C1675" s="62" t="s">
        <v>87</v>
      </c>
      <c r="D1675" s="62" t="s">
        <v>88</v>
      </c>
      <c r="E1675" s="62" t="s">
        <v>89</v>
      </c>
      <c r="F1675">
        <v>155.80000000000001</v>
      </c>
      <c r="G1675">
        <v>0.1</v>
      </c>
    </row>
    <row r="1676" spans="1:7" x14ac:dyDescent="0.2">
      <c r="A1676" s="61">
        <v>33117</v>
      </c>
      <c r="B1676">
        <v>1990</v>
      </c>
      <c r="C1676" s="62" t="s">
        <v>90</v>
      </c>
      <c r="D1676" s="62" t="s">
        <v>91</v>
      </c>
      <c r="E1676" s="62" t="s">
        <v>92</v>
      </c>
      <c r="F1676">
        <v>124.3</v>
      </c>
      <c r="G1676">
        <v>0.8</v>
      </c>
    </row>
    <row r="1677" spans="1:7" x14ac:dyDescent="0.2">
      <c r="A1677" s="61">
        <v>33117</v>
      </c>
      <c r="B1677">
        <v>1990</v>
      </c>
      <c r="C1677" s="62" t="s">
        <v>93</v>
      </c>
      <c r="D1677" s="62" t="s">
        <v>94</v>
      </c>
      <c r="E1677" s="62" t="s">
        <v>95</v>
      </c>
      <c r="F1677">
        <v>140.6</v>
      </c>
      <c r="G1677">
        <v>1.2</v>
      </c>
    </row>
    <row r="1678" spans="1:7" x14ac:dyDescent="0.2">
      <c r="A1678" s="61">
        <v>33117</v>
      </c>
      <c r="B1678">
        <v>1990</v>
      </c>
      <c r="C1678" s="62" t="s">
        <v>96</v>
      </c>
      <c r="D1678" s="62" t="s">
        <v>97</v>
      </c>
      <c r="E1678" s="62" t="s">
        <v>98</v>
      </c>
      <c r="F1678">
        <v>163.19999999999999</v>
      </c>
      <c r="G1678">
        <v>0.9</v>
      </c>
    </row>
    <row r="1679" spans="1:7" x14ac:dyDescent="0.2">
      <c r="A1679" s="61">
        <v>33147</v>
      </c>
      <c r="B1679">
        <v>1990</v>
      </c>
      <c r="C1679" s="62" t="s">
        <v>69</v>
      </c>
      <c r="D1679" s="62" t="s">
        <v>70</v>
      </c>
      <c r="E1679" s="62" t="s">
        <v>71</v>
      </c>
      <c r="F1679">
        <v>251</v>
      </c>
      <c r="G1679">
        <v>0</v>
      </c>
    </row>
    <row r="1680" spans="1:7" x14ac:dyDescent="0.2">
      <c r="A1680" s="61">
        <v>33147</v>
      </c>
      <c r="B1680">
        <v>1990</v>
      </c>
      <c r="C1680" s="62" t="s">
        <v>72</v>
      </c>
      <c r="D1680" s="62" t="s">
        <v>73</v>
      </c>
      <c r="E1680" s="62" t="s">
        <v>2</v>
      </c>
      <c r="F1680">
        <v>475.4</v>
      </c>
      <c r="G1680">
        <v>0</v>
      </c>
    </row>
    <row r="1681" spans="1:7" x14ac:dyDescent="0.2">
      <c r="A1681" s="61">
        <v>33147</v>
      </c>
      <c r="B1681">
        <v>1990</v>
      </c>
      <c r="C1681" s="62" t="s">
        <v>74</v>
      </c>
      <c r="D1681" s="62" t="s">
        <v>75</v>
      </c>
      <c r="E1681" s="62" t="s">
        <v>2</v>
      </c>
      <c r="F1681">
        <v>432.1</v>
      </c>
      <c r="G1681">
        <v>0</v>
      </c>
    </row>
    <row r="1682" spans="1:7" x14ac:dyDescent="0.2">
      <c r="A1682" s="61">
        <v>33147</v>
      </c>
      <c r="B1682">
        <v>1990</v>
      </c>
      <c r="C1682" s="62" t="s">
        <v>76</v>
      </c>
      <c r="D1682" s="62" t="s">
        <v>77</v>
      </c>
      <c r="E1682" s="62" t="s">
        <v>61</v>
      </c>
      <c r="F1682">
        <v>439.5</v>
      </c>
      <c r="G1682">
        <v>0</v>
      </c>
    </row>
    <row r="1683" spans="1:7" x14ac:dyDescent="0.2">
      <c r="A1683" s="61">
        <v>33147</v>
      </c>
      <c r="B1683">
        <v>1990</v>
      </c>
      <c r="C1683" s="62" t="s">
        <v>78</v>
      </c>
      <c r="D1683" s="62" t="s">
        <v>79</v>
      </c>
      <c r="E1683" s="62" t="s">
        <v>61</v>
      </c>
      <c r="F1683">
        <v>462.6</v>
      </c>
      <c r="G1683">
        <v>0</v>
      </c>
    </row>
    <row r="1684" spans="1:7" x14ac:dyDescent="0.2">
      <c r="A1684" s="61">
        <v>33147</v>
      </c>
      <c r="B1684">
        <v>1990</v>
      </c>
      <c r="C1684" s="62" t="s">
        <v>26</v>
      </c>
      <c r="D1684" s="62" t="s">
        <v>80</v>
      </c>
      <c r="E1684" s="62" t="s">
        <v>62</v>
      </c>
      <c r="F1684">
        <v>393.7</v>
      </c>
      <c r="G1684">
        <v>0</v>
      </c>
    </row>
    <row r="1685" spans="1:7" x14ac:dyDescent="0.2">
      <c r="A1685" s="61">
        <v>33147</v>
      </c>
      <c r="B1685">
        <v>1990</v>
      </c>
      <c r="C1685" s="62" t="s">
        <v>81</v>
      </c>
      <c r="D1685" s="62" t="s">
        <v>82</v>
      </c>
      <c r="E1685" s="62" t="s">
        <v>63</v>
      </c>
      <c r="F1685">
        <v>312.5</v>
      </c>
      <c r="G1685">
        <v>0.5</v>
      </c>
    </row>
    <row r="1686" spans="1:7" x14ac:dyDescent="0.2">
      <c r="A1686" s="61">
        <v>33147</v>
      </c>
      <c r="B1686">
        <v>1990</v>
      </c>
      <c r="C1686" s="62" t="s">
        <v>83</v>
      </c>
      <c r="D1686" s="62" t="s">
        <v>84</v>
      </c>
      <c r="E1686" s="62" t="s">
        <v>63</v>
      </c>
      <c r="F1686">
        <v>269.39999999999998</v>
      </c>
      <c r="G1686">
        <v>3.9</v>
      </c>
    </row>
    <row r="1687" spans="1:7" x14ac:dyDescent="0.2">
      <c r="A1687" s="61">
        <v>33147</v>
      </c>
      <c r="B1687">
        <v>1990</v>
      </c>
      <c r="C1687" s="62" t="s">
        <v>27</v>
      </c>
      <c r="D1687" s="62" t="s">
        <v>85</v>
      </c>
      <c r="E1687" s="62" t="s">
        <v>86</v>
      </c>
      <c r="F1687">
        <v>294.5</v>
      </c>
      <c r="G1687">
        <v>0</v>
      </c>
    </row>
    <row r="1688" spans="1:7" x14ac:dyDescent="0.2">
      <c r="A1688" s="61">
        <v>33147</v>
      </c>
      <c r="B1688">
        <v>1990</v>
      </c>
      <c r="C1688" s="62" t="s">
        <v>87</v>
      </c>
      <c r="D1688" s="62" t="s">
        <v>88</v>
      </c>
      <c r="E1688" s="62" t="s">
        <v>89</v>
      </c>
      <c r="F1688">
        <v>280.10000000000002</v>
      </c>
      <c r="G1688">
        <v>0</v>
      </c>
    </row>
    <row r="1689" spans="1:7" x14ac:dyDescent="0.2">
      <c r="A1689" s="61">
        <v>33147</v>
      </c>
      <c r="B1689">
        <v>1990</v>
      </c>
      <c r="C1689" s="62" t="s">
        <v>90</v>
      </c>
      <c r="D1689" s="62" t="s">
        <v>91</v>
      </c>
      <c r="E1689" s="62" t="s">
        <v>92</v>
      </c>
      <c r="F1689">
        <v>233.4</v>
      </c>
      <c r="G1689">
        <v>1.3</v>
      </c>
    </row>
    <row r="1690" spans="1:7" x14ac:dyDescent="0.2">
      <c r="A1690" s="61">
        <v>33147</v>
      </c>
      <c r="B1690">
        <v>1990</v>
      </c>
      <c r="C1690" s="62" t="s">
        <v>93</v>
      </c>
      <c r="D1690" s="62" t="s">
        <v>94</v>
      </c>
      <c r="E1690" s="62" t="s">
        <v>95</v>
      </c>
      <c r="F1690">
        <v>258.10000000000002</v>
      </c>
      <c r="G1690">
        <v>1.2</v>
      </c>
    </row>
    <row r="1691" spans="1:7" x14ac:dyDescent="0.2">
      <c r="A1691" s="61">
        <v>33147</v>
      </c>
      <c r="B1691">
        <v>1990</v>
      </c>
      <c r="C1691" s="62" t="s">
        <v>96</v>
      </c>
      <c r="D1691" s="62" t="s">
        <v>97</v>
      </c>
      <c r="E1691" s="62" t="s">
        <v>98</v>
      </c>
      <c r="F1691">
        <v>289.60000000000002</v>
      </c>
      <c r="G1691">
        <v>0</v>
      </c>
    </row>
    <row r="1692" spans="1:7" x14ac:dyDescent="0.2">
      <c r="A1692" s="61">
        <v>33178</v>
      </c>
      <c r="B1692">
        <v>1990</v>
      </c>
      <c r="C1692" s="62" t="s">
        <v>69</v>
      </c>
      <c r="D1692" s="62" t="s">
        <v>70</v>
      </c>
      <c r="E1692" s="62" t="s">
        <v>71</v>
      </c>
      <c r="F1692">
        <v>331.4</v>
      </c>
      <c r="G1692">
        <v>0</v>
      </c>
    </row>
    <row r="1693" spans="1:7" x14ac:dyDescent="0.2">
      <c r="A1693" s="61">
        <v>33178</v>
      </c>
      <c r="B1693">
        <v>1990</v>
      </c>
      <c r="C1693" s="62" t="s">
        <v>72</v>
      </c>
      <c r="D1693" s="62" t="s">
        <v>73</v>
      </c>
      <c r="E1693" s="62" t="s">
        <v>2</v>
      </c>
      <c r="F1693">
        <v>768.2</v>
      </c>
      <c r="G1693">
        <v>0</v>
      </c>
    </row>
    <row r="1694" spans="1:7" x14ac:dyDescent="0.2">
      <c r="A1694" s="61">
        <v>33178</v>
      </c>
      <c r="B1694">
        <v>1990</v>
      </c>
      <c r="C1694" s="62" t="s">
        <v>74</v>
      </c>
      <c r="D1694" s="62" t="s">
        <v>75</v>
      </c>
      <c r="E1694" s="62" t="s">
        <v>2</v>
      </c>
      <c r="F1694">
        <v>660</v>
      </c>
      <c r="G1694">
        <v>0</v>
      </c>
    </row>
    <row r="1695" spans="1:7" x14ac:dyDescent="0.2">
      <c r="A1695" s="61">
        <v>33178</v>
      </c>
      <c r="B1695">
        <v>1990</v>
      </c>
      <c r="C1695" s="62" t="s">
        <v>76</v>
      </c>
      <c r="D1695" s="62" t="s">
        <v>77</v>
      </c>
      <c r="E1695" s="62" t="s">
        <v>61</v>
      </c>
      <c r="F1695">
        <v>691</v>
      </c>
      <c r="G1695">
        <v>0</v>
      </c>
    </row>
    <row r="1696" spans="1:7" x14ac:dyDescent="0.2">
      <c r="A1696" s="61">
        <v>33178</v>
      </c>
      <c r="B1696">
        <v>1990</v>
      </c>
      <c r="C1696" s="62" t="s">
        <v>78</v>
      </c>
      <c r="D1696" s="62" t="s">
        <v>79</v>
      </c>
      <c r="E1696" s="62" t="s">
        <v>61</v>
      </c>
      <c r="F1696">
        <v>775.5</v>
      </c>
      <c r="G1696">
        <v>0</v>
      </c>
    </row>
    <row r="1697" spans="1:7" x14ac:dyDescent="0.2">
      <c r="A1697" s="61">
        <v>33178</v>
      </c>
      <c r="B1697">
        <v>1990</v>
      </c>
      <c r="C1697" s="62" t="s">
        <v>26</v>
      </c>
      <c r="D1697" s="62" t="s">
        <v>80</v>
      </c>
      <c r="E1697" s="62" t="s">
        <v>62</v>
      </c>
      <c r="F1697">
        <v>668.6</v>
      </c>
      <c r="G1697">
        <v>0</v>
      </c>
    </row>
    <row r="1698" spans="1:7" x14ac:dyDescent="0.2">
      <c r="A1698" s="61">
        <v>33178</v>
      </c>
      <c r="B1698">
        <v>1990</v>
      </c>
      <c r="C1698" s="62" t="s">
        <v>81</v>
      </c>
      <c r="D1698" s="62" t="s">
        <v>82</v>
      </c>
      <c r="E1698" s="62" t="s">
        <v>63</v>
      </c>
      <c r="F1698">
        <v>479.3</v>
      </c>
      <c r="G1698">
        <v>0</v>
      </c>
    </row>
    <row r="1699" spans="1:7" x14ac:dyDescent="0.2">
      <c r="A1699" s="61">
        <v>33178</v>
      </c>
      <c r="B1699">
        <v>1990</v>
      </c>
      <c r="C1699" s="62" t="s">
        <v>83</v>
      </c>
      <c r="D1699" s="62" t="s">
        <v>84</v>
      </c>
      <c r="E1699" s="62" t="s">
        <v>63</v>
      </c>
      <c r="F1699">
        <v>403.2</v>
      </c>
      <c r="G1699">
        <v>0</v>
      </c>
    </row>
    <row r="1700" spans="1:7" x14ac:dyDescent="0.2">
      <c r="A1700" s="61">
        <v>33178</v>
      </c>
      <c r="B1700">
        <v>1990</v>
      </c>
      <c r="C1700" s="62" t="s">
        <v>27</v>
      </c>
      <c r="D1700" s="62" t="s">
        <v>85</v>
      </c>
      <c r="E1700" s="62" t="s">
        <v>86</v>
      </c>
      <c r="F1700">
        <v>464.8</v>
      </c>
      <c r="G1700">
        <v>0</v>
      </c>
    </row>
    <row r="1701" spans="1:7" x14ac:dyDescent="0.2">
      <c r="A1701" s="61">
        <v>33178</v>
      </c>
      <c r="B1701">
        <v>1990</v>
      </c>
      <c r="C1701" s="62" t="s">
        <v>87</v>
      </c>
      <c r="D1701" s="62" t="s">
        <v>88</v>
      </c>
      <c r="E1701" s="62" t="s">
        <v>89</v>
      </c>
      <c r="F1701">
        <v>469.2</v>
      </c>
      <c r="G1701">
        <v>0</v>
      </c>
    </row>
    <row r="1702" spans="1:7" x14ac:dyDescent="0.2">
      <c r="A1702" s="61">
        <v>33178</v>
      </c>
      <c r="B1702">
        <v>1990</v>
      </c>
      <c r="C1702" s="62" t="s">
        <v>90</v>
      </c>
      <c r="D1702" s="62" t="s">
        <v>91</v>
      </c>
      <c r="E1702" s="62" t="s">
        <v>92</v>
      </c>
      <c r="F1702">
        <v>434.9</v>
      </c>
      <c r="G1702">
        <v>0</v>
      </c>
    </row>
    <row r="1703" spans="1:7" x14ac:dyDescent="0.2">
      <c r="A1703" s="61">
        <v>33178</v>
      </c>
      <c r="B1703">
        <v>1990</v>
      </c>
      <c r="C1703" s="62" t="s">
        <v>93</v>
      </c>
      <c r="D1703" s="62" t="s">
        <v>94</v>
      </c>
      <c r="E1703" s="62" t="s">
        <v>95</v>
      </c>
      <c r="F1703">
        <v>466.9</v>
      </c>
      <c r="G1703">
        <v>0</v>
      </c>
    </row>
    <row r="1704" spans="1:7" x14ac:dyDescent="0.2">
      <c r="A1704" s="61">
        <v>33178</v>
      </c>
      <c r="B1704">
        <v>1990</v>
      </c>
      <c r="C1704" s="62" t="s">
        <v>96</v>
      </c>
      <c r="D1704" s="62" t="s">
        <v>97</v>
      </c>
      <c r="E1704" s="62" t="s">
        <v>98</v>
      </c>
      <c r="F1704">
        <v>454.7</v>
      </c>
      <c r="G1704">
        <v>0</v>
      </c>
    </row>
    <row r="1705" spans="1:7" x14ac:dyDescent="0.2">
      <c r="A1705" s="61">
        <v>33208</v>
      </c>
      <c r="B1705">
        <v>1990</v>
      </c>
      <c r="C1705" s="62" t="s">
        <v>69</v>
      </c>
      <c r="D1705" s="62" t="s">
        <v>70</v>
      </c>
      <c r="E1705" s="62" t="s">
        <v>71</v>
      </c>
      <c r="F1705">
        <v>535</v>
      </c>
      <c r="G1705">
        <v>0</v>
      </c>
    </row>
    <row r="1706" spans="1:7" x14ac:dyDescent="0.2">
      <c r="A1706" s="61">
        <v>33208</v>
      </c>
      <c r="B1706">
        <v>1990</v>
      </c>
      <c r="C1706" s="62" t="s">
        <v>72</v>
      </c>
      <c r="D1706" s="62" t="s">
        <v>73</v>
      </c>
      <c r="E1706" s="62" t="s">
        <v>2</v>
      </c>
      <c r="F1706">
        <v>1004.7</v>
      </c>
      <c r="G1706">
        <v>0</v>
      </c>
    </row>
    <row r="1707" spans="1:7" x14ac:dyDescent="0.2">
      <c r="A1707" s="61">
        <v>33208</v>
      </c>
      <c r="B1707">
        <v>1990</v>
      </c>
      <c r="C1707" s="62" t="s">
        <v>74</v>
      </c>
      <c r="D1707" s="62" t="s">
        <v>75</v>
      </c>
      <c r="E1707" s="62" t="s">
        <v>2</v>
      </c>
      <c r="F1707">
        <v>887.5</v>
      </c>
      <c r="G1707">
        <v>0</v>
      </c>
    </row>
    <row r="1708" spans="1:7" x14ac:dyDescent="0.2">
      <c r="A1708" s="61">
        <v>33208</v>
      </c>
      <c r="B1708">
        <v>1990</v>
      </c>
      <c r="C1708" s="62" t="s">
        <v>76</v>
      </c>
      <c r="D1708" s="62" t="s">
        <v>77</v>
      </c>
      <c r="E1708" s="62" t="s">
        <v>61</v>
      </c>
      <c r="F1708">
        <v>1091.3</v>
      </c>
      <c r="G1708">
        <v>0</v>
      </c>
    </row>
    <row r="1709" spans="1:7" x14ac:dyDescent="0.2">
      <c r="A1709" s="61">
        <v>33208</v>
      </c>
      <c r="B1709">
        <v>1990</v>
      </c>
      <c r="C1709" s="62" t="s">
        <v>78</v>
      </c>
      <c r="D1709" s="62" t="s">
        <v>79</v>
      </c>
      <c r="E1709" s="62" t="s">
        <v>61</v>
      </c>
      <c r="F1709">
        <v>1134.2</v>
      </c>
      <c r="G1709">
        <v>0</v>
      </c>
    </row>
    <row r="1710" spans="1:7" x14ac:dyDescent="0.2">
      <c r="A1710" s="61">
        <v>33208</v>
      </c>
      <c r="B1710">
        <v>1990</v>
      </c>
      <c r="C1710" s="62" t="s">
        <v>26</v>
      </c>
      <c r="D1710" s="62" t="s">
        <v>80</v>
      </c>
      <c r="E1710" s="62" t="s">
        <v>62</v>
      </c>
      <c r="F1710">
        <v>1064</v>
      </c>
      <c r="G1710">
        <v>0</v>
      </c>
    </row>
    <row r="1711" spans="1:7" x14ac:dyDescent="0.2">
      <c r="A1711" s="61">
        <v>33208</v>
      </c>
      <c r="B1711">
        <v>1990</v>
      </c>
      <c r="C1711" s="62" t="s">
        <v>81</v>
      </c>
      <c r="D1711" s="62" t="s">
        <v>82</v>
      </c>
      <c r="E1711" s="62" t="s">
        <v>63</v>
      </c>
      <c r="F1711">
        <v>728.7</v>
      </c>
      <c r="G1711">
        <v>0</v>
      </c>
    </row>
    <row r="1712" spans="1:7" x14ac:dyDescent="0.2">
      <c r="A1712" s="61">
        <v>33208</v>
      </c>
      <c r="B1712">
        <v>1990</v>
      </c>
      <c r="C1712" s="62" t="s">
        <v>83</v>
      </c>
      <c r="D1712" s="62" t="s">
        <v>84</v>
      </c>
      <c r="E1712" s="62" t="s">
        <v>63</v>
      </c>
      <c r="F1712">
        <v>587.4</v>
      </c>
      <c r="G1712">
        <v>0</v>
      </c>
    </row>
    <row r="1713" spans="1:7" x14ac:dyDescent="0.2">
      <c r="A1713" s="61">
        <v>33208</v>
      </c>
      <c r="B1713">
        <v>1990</v>
      </c>
      <c r="C1713" s="62" t="s">
        <v>27</v>
      </c>
      <c r="D1713" s="62" t="s">
        <v>85</v>
      </c>
      <c r="E1713" s="62" t="s">
        <v>86</v>
      </c>
      <c r="F1713">
        <v>685.8</v>
      </c>
      <c r="G1713">
        <v>0</v>
      </c>
    </row>
    <row r="1714" spans="1:7" x14ac:dyDescent="0.2">
      <c r="A1714" s="61">
        <v>33208</v>
      </c>
      <c r="B1714">
        <v>1990</v>
      </c>
      <c r="C1714" s="62" t="s">
        <v>87</v>
      </c>
      <c r="D1714" s="62" t="s">
        <v>88</v>
      </c>
      <c r="E1714" s="62" t="s">
        <v>89</v>
      </c>
      <c r="F1714">
        <v>598.70000000000005</v>
      </c>
      <c r="G1714">
        <v>0</v>
      </c>
    </row>
    <row r="1715" spans="1:7" x14ac:dyDescent="0.2">
      <c r="A1715" s="61">
        <v>33208</v>
      </c>
      <c r="B1715">
        <v>1990</v>
      </c>
      <c r="C1715" s="62" t="s">
        <v>90</v>
      </c>
      <c r="D1715" s="62" t="s">
        <v>91</v>
      </c>
      <c r="E1715" s="62" t="s">
        <v>92</v>
      </c>
      <c r="F1715">
        <v>569.79999999999995</v>
      </c>
      <c r="G1715">
        <v>0</v>
      </c>
    </row>
    <row r="1716" spans="1:7" x14ac:dyDescent="0.2">
      <c r="A1716" s="61">
        <v>33208</v>
      </c>
      <c r="B1716">
        <v>1990</v>
      </c>
      <c r="C1716" s="62" t="s">
        <v>93</v>
      </c>
      <c r="D1716" s="62" t="s">
        <v>94</v>
      </c>
      <c r="E1716" s="62" t="s">
        <v>95</v>
      </c>
      <c r="F1716">
        <v>609.9</v>
      </c>
      <c r="G1716">
        <v>0</v>
      </c>
    </row>
    <row r="1717" spans="1:7" x14ac:dyDescent="0.2">
      <c r="A1717" s="61">
        <v>33208</v>
      </c>
      <c r="B1717">
        <v>1990</v>
      </c>
      <c r="C1717" s="62" t="s">
        <v>96</v>
      </c>
      <c r="D1717" s="62" t="s">
        <v>97</v>
      </c>
      <c r="E1717" s="62" t="s">
        <v>98</v>
      </c>
      <c r="F1717">
        <v>592.70000000000005</v>
      </c>
      <c r="G1717">
        <v>0</v>
      </c>
    </row>
    <row r="1718" spans="1:7" x14ac:dyDescent="0.2">
      <c r="A1718" s="61">
        <v>33239</v>
      </c>
      <c r="B1718">
        <v>1991</v>
      </c>
      <c r="C1718" s="62" t="s">
        <v>69</v>
      </c>
      <c r="D1718" s="62" t="s">
        <v>70</v>
      </c>
      <c r="E1718" s="62" t="s">
        <v>71</v>
      </c>
      <c r="F1718">
        <v>508.5</v>
      </c>
      <c r="G1718">
        <v>0</v>
      </c>
    </row>
    <row r="1719" spans="1:7" x14ac:dyDescent="0.2">
      <c r="A1719" s="61">
        <v>33239</v>
      </c>
      <c r="B1719">
        <v>1991</v>
      </c>
      <c r="C1719" s="62" t="s">
        <v>72</v>
      </c>
      <c r="D1719" s="62" t="s">
        <v>73</v>
      </c>
      <c r="E1719" s="62" t="s">
        <v>2</v>
      </c>
      <c r="F1719">
        <v>927.5</v>
      </c>
      <c r="G1719">
        <v>0</v>
      </c>
    </row>
    <row r="1720" spans="1:7" x14ac:dyDescent="0.2">
      <c r="A1720" s="61">
        <v>33239</v>
      </c>
      <c r="B1720">
        <v>1991</v>
      </c>
      <c r="C1720" s="62" t="s">
        <v>74</v>
      </c>
      <c r="D1720" s="62" t="s">
        <v>75</v>
      </c>
      <c r="E1720" s="62" t="s">
        <v>2</v>
      </c>
      <c r="F1720">
        <v>829.5</v>
      </c>
      <c r="G1720">
        <v>0</v>
      </c>
    </row>
    <row r="1721" spans="1:7" x14ac:dyDescent="0.2">
      <c r="A1721" s="61">
        <v>33239</v>
      </c>
      <c r="B1721">
        <v>1991</v>
      </c>
      <c r="C1721" s="62" t="s">
        <v>76</v>
      </c>
      <c r="D1721" s="62" t="s">
        <v>77</v>
      </c>
      <c r="E1721" s="62" t="s">
        <v>61</v>
      </c>
      <c r="F1721">
        <v>1078.8</v>
      </c>
      <c r="G1721">
        <v>0</v>
      </c>
    </row>
    <row r="1722" spans="1:7" x14ac:dyDescent="0.2">
      <c r="A1722" s="61">
        <v>33239</v>
      </c>
      <c r="B1722">
        <v>1991</v>
      </c>
      <c r="C1722" s="62" t="s">
        <v>78</v>
      </c>
      <c r="D1722" s="62" t="s">
        <v>79</v>
      </c>
      <c r="E1722" s="62" t="s">
        <v>61</v>
      </c>
      <c r="F1722">
        <v>1101.7</v>
      </c>
      <c r="G1722">
        <v>0</v>
      </c>
    </row>
    <row r="1723" spans="1:7" x14ac:dyDescent="0.2">
      <c r="A1723" s="61">
        <v>33239</v>
      </c>
      <c r="B1723">
        <v>1991</v>
      </c>
      <c r="C1723" s="62" t="s">
        <v>26</v>
      </c>
      <c r="D1723" s="62" t="s">
        <v>80</v>
      </c>
      <c r="E1723" s="62" t="s">
        <v>62</v>
      </c>
      <c r="F1723">
        <v>1141.8</v>
      </c>
      <c r="G1723">
        <v>0</v>
      </c>
    </row>
    <row r="1724" spans="1:7" x14ac:dyDescent="0.2">
      <c r="A1724" s="61">
        <v>33239</v>
      </c>
      <c r="B1724">
        <v>1991</v>
      </c>
      <c r="C1724" s="62" t="s">
        <v>81</v>
      </c>
      <c r="D1724" s="62" t="s">
        <v>82</v>
      </c>
      <c r="E1724" s="62" t="s">
        <v>63</v>
      </c>
      <c r="F1724">
        <v>886.9</v>
      </c>
      <c r="G1724">
        <v>0</v>
      </c>
    </row>
    <row r="1725" spans="1:7" x14ac:dyDescent="0.2">
      <c r="A1725" s="61">
        <v>33239</v>
      </c>
      <c r="B1725">
        <v>1991</v>
      </c>
      <c r="C1725" s="62" t="s">
        <v>83</v>
      </c>
      <c r="D1725" s="62" t="s">
        <v>84</v>
      </c>
      <c r="E1725" s="62" t="s">
        <v>63</v>
      </c>
      <c r="F1725">
        <v>734.5</v>
      </c>
      <c r="G1725">
        <v>0</v>
      </c>
    </row>
    <row r="1726" spans="1:7" x14ac:dyDescent="0.2">
      <c r="A1726" s="61">
        <v>33239</v>
      </c>
      <c r="B1726">
        <v>1991</v>
      </c>
      <c r="C1726" s="62" t="s">
        <v>27</v>
      </c>
      <c r="D1726" s="62" t="s">
        <v>85</v>
      </c>
      <c r="E1726" s="62" t="s">
        <v>86</v>
      </c>
      <c r="F1726">
        <v>883.7</v>
      </c>
      <c r="G1726">
        <v>0</v>
      </c>
    </row>
    <row r="1727" spans="1:7" x14ac:dyDescent="0.2">
      <c r="A1727" s="61">
        <v>33239</v>
      </c>
      <c r="B1727">
        <v>1991</v>
      </c>
      <c r="C1727" s="62" t="s">
        <v>87</v>
      </c>
      <c r="D1727" s="62" t="s">
        <v>88</v>
      </c>
      <c r="E1727" s="62" t="s">
        <v>89</v>
      </c>
      <c r="F1727">
        <v>846.2</v>
      </c>
      <c r="G1727">
        <v>0</v>
      </c>
    </row>
    <row r="1728" spans="1:7" x14ac:dyDescent="0.2">
      <c r="A1728" s="61">
        <v>33239</v>
      </c>
      <c r="B1728">
        <v>1991</v>
      </c>
      <c r="C1728" s="62" t="s">
        <v>90</v>
      </c>
      <c r="D1728" s="62" t="s">
        <v>91</v>
      </c>
      <c r="E1728" s="62" t="s">
        <v>92</v>
      </c>
      <c r="F1728">
        <v>809</v>
      </c>
      <c r="G1728">
        <v>0</v>
      </c>
    </row>
    <row r="1729" spans="1:7" x14ac:dyDescent="0.2">
      <c r="A1729" s="61">
        <v>33239</v>
      </c>
      <c r="B1729">
        <v>1991</v>
      </c>
      <c r="C1729" s="62" t="s">
        <v>93</v>
      </c>
      <c r="D1729" s="62" t="s">
        <v>94</v>
      </c>
      <c r="E1729" s="62" t="s">
        <v>95</v>
      </c>
      <c r="F1729">
        <v>893.7</v>
      </c>
      <c r="G1729">
        <v>0</v>
      </c>
    </row>
    <row r="1730" spans="1:7" x14ac:dyDescent="0.2">
      <c r="A1730" s="61">
        <v>33239</v>
      </c>
      <c r="B1730">
        <v>1991</v>
      </c>
      <c r="C1730" s="62" t="s">
        <v>96</v>
      </c>
      <c r="D1730" s="62" t="s">
        <v>97</v>
      </c>
      <c r="E1730" s="62" t="s">
        <v>98</v>
      </c>
      <c r="F1730">
        <v>808.2</v>
      </c>
      <c r="G1730">
        <v>0</v>
      </c>
    </row>
    <row r="1731" spans="1:7" x14ac:dyDescent="0.2">
      <c r="A1731" s="61">
        <v>33270</v>
      </c>
      <c r="B1731">
        <v>1991</v>
      </c>
      <c r="C1731" s="62" t="s">
        <v>69</v>
      </c>
      <c r="D1731" s="62" t="s">
        <v>70</v>
      </c>
      <c r="E1731" s="62" t="s">
        <v>71</v>
      </c>
      <c r="F1731">
        <v>306.39999999999998</v>
      </c>
      <c r="G1731">
        <v>0</v>
      </c>
    </row>
    <row r="1732" spans="1:7" x14ac:dyDescent="0.2">
      <c r="A1732" s="61">
        <v>33270</v>
      </c>
      <c r="B1732">
        <v>1991</v>
      </c>
      <c r="C1732" s="62" t="s">
        <v>72</v>
      </c>
      <c r="D1732" s="62" t="s">
        <v>73</v>
      </c>
      <c r="E1732" s="62" t="s">
        <v>2</v>
      </c>
      <c r="F1732">
        <v>550.79999999999995</v>
      </c>
      <c r="G1732">
        <v>0</v>
      </c>
    </row>
    <row r="1733" spans="1:7" x14ac:dyDescent="0.2">
      <c r="A1733" s="61">
        <v>33270</v>
      </c>
      <c r="B1733">
        <v>1991</v>
      </c>
      <c r="C1733" s="62" t="s">
        <v>74</v>
      </c>
      <c r="D1733" s="62" t="s">
        <v>75</v>
      </c>
      <c r="E1733" s="62" t="s">
        <v>2</v>
      </c>
      <c r="F1733">
        <v>478.2</v>
      </c>
      <c r="G1733">
        <v>0</v>
      </c>
    </row>
    <row r="1734" spans="1:7" x14ac:dyDescent="0.2">
      <c r="A1734" s="61">
        <v>33270</v>
      </c>
      <c r="B1734">
        <v>1991</v>
      </c>
      <c r="C1734" s="62" t="s">
        <v>76</v>
      </c>
      <c r="D1734" s="62" t="s">
        <v>77</v>
      </c>
      <c r="E1734" s="62" t="s">
        <v>61</v>
      </c>
      <c r="F1734">
        <v>663.9</v>
      </c>
      <c r="G1734">
        <v>0</v>
      </c>
    </row>
    <row r="1735" spans="1:7" x14ac:dyDescent="0.2">
      <c r="A1735" s="61">
        <v>33270</v>
      </c>
      <c r="B1735">
        <v>1991</v>
      </c>
      <c r="C1735" s="62" t="s">
        <v>78</v>
      </c>
      <c r="D1735" s="62" t="s">
        <v>79</v>
      </c>
      <c r="E1735" s="62" t="s">
        <v>61</v>
      </c>
      <c r="F1735">
        <v>704.5</v>
      </c>
      <c r="G1735">
        <v>0</v>
      </c>
    </row>
    <row r="1736" spans="1:7" x14ac:dyDescent="0.2">
      <c r="A1736" s="61">
        <v>33270</v>
      </c>
      <c r="B1736">
        <v>1991</v>
      </c>
      <c r="C1736" s="62" t="s">
        <v>26</v>
      </c>
      <c r="D1736" s="62" t="s">
        <v>80</v>
      </c>
      <c r="E1736" s="62" t="s">
        <v>62</v>
      </c>
      <c r="F1736">
        <v>783.8</v>
      </c>
      <c r="G1736">
        <v>0</v>
      </c>
    </row>
    <row r="1737" spans="1:7" x14ac:dyDescent="0.2">
      <c r="A1737" s="61">
        <v>33270</v>
      </c>
      <c r="B1737">
        <v>1991</v>
      </c>
      <c r="C1737" s="62" t="s">
        <v>81</v>
      </c>
      <c r="D1737" s="62" t="s">
        <v>82</v>
      </c>
      <c r="E1737" s="62" t="s">
        <v>63</v>
      </c>
      <c r="F1737">
        <v>673.5</v>
      </c>
      <c r="G1737">
        <v>0</v>
      </c>
    </row>
    <row r="1738" spans="1:7" x14ac:dyDescent="0.2">
      <c r="A1738" s="61">
        <v>33270</v>
      </c>
      <c r="B1738">
        <v>1991</v>
      </c>
      <c r="C1738" s="62" t="s">
        <v>83</v>
      </c>
      <c r="D1738" s="62" t="s">
        <v>84</v>
      </c>
      <c r="E1738" s="62" t="s">
        <v>63</v>
      </c>
      <c r="F1738">
        <v>571.79999999999995</v>
      </c>
      <c r="G1738">
        <v>0</v>
      </c>
    </row>
    <row r="1739" spans="1:7" x14ac:dyDescent="0.2">
      <c r="A1739" s="61">
        <v>33270</v>
      </c>
      <c r="B1739">
        <v>1991</v>
      </c>
      <c r="C1739" s="62" t="s">
        <v>27</v>
      </c>
      <c r="D1739" s="62" t="s">
        <v>85</v>
      </c>
      <c r="E1739" s="62" t="s">
        <v>86</v>
      </c>
      <c r="F1739">
        <v>657.8</v>
      </c>
      <c r="G1739">
        <v>0</v>
      </c>
    </row>
    <row r="1740" spans="1:7" x14ac:dyDescent="0.2">
      <c r="A1740" s="61">
        <v>33270</v>
      </c>
      <c r="B1740">
        <v>1991</v>
      </c>
      <c r="C1740" s="62" t="s">
        <v>87</v>
      </c>
      <c r="D1740" s="62" t="s">
        <v>88</v>
      </c>
      <c r="E1740" s="62" t="s">
        <v>89</v>
      </c>
      <c r="F1740">
        <v>659.4</v>
      </c>
      <c r="G1740">
        <v>0</v>
      </c>
    </row>
    <row r="1741" spans="1:7" x14ac:dyDescent="0.2">
      <c r="A1741" s="61">
        <v>33270</v>
      </c>
      <c r="B1741">
        <v>1991</v>
      </c>
      <c r="C1741" s="62" t="s">
        <v>90</v>
      </c>
      <c r="D1741" s="62" t="s">
        <v>91</v>
      </c>
      <c r="E1741" s="62" t="s">
        <v>92</v>
      </c>
      <c r="F1741">
        <v>623.70000000000005</v>
      </c>
      <c r="G1741">
        <v>0</v>
      </c>
    </row>
    <row r="1742" spans="1:7" x14ac:dyDescent="0.2">
      <c r="A1742" s="61">
        <v>33270</v>
      </c>
      <c r="B1742">
        <v>1991</v>
      </c>
      <c r="C1742" s="62" t="s">
        <v>93</v>
      </c>
      <c r="D1742" s="62" t="s">
        <v>94</v>
      </c>
      <c r="E1742" s="62" t="s">
        <v>95</v>
      </c>
      <c r="F1742">
        <v>706.4</v>
      </c>
      <c r="G1742">
        <v>0</v>
      </c>
    </row>
    <row r="1743" spans="1:7" x14ac:dyDescent="0.2">
      <c r="A1743" s="61">
        <v>33270</v>
      </c>
      <c r="B1743">
        <v>1991</v>
      </c>
      <c r="C1743" s="62" t="s">
        <v>96</v>
      </c>
      <c r="D1743" s="62" t="s">
        <v>97</v>
      </c>
      <c r="E1743" s="62" t="s">
        <v>98</v>
      </c>
      <c r="F1743">
        <v>666.1</v>
      </c>
      <c r="G1743">
        <v>0</v>
      </c>
    </row>
    <row r="1744" spans="1:7" x14ac:dyDescent="0.2">
      <c r="A1744" s="61">
        <v>33298</v>
      </c>
      <c r="B1744">
        <v>1991</v>
      </c>
      <c r="C1744" s="62" t="s">
        <v>69</v>
      </c>
      <c r="D1744" s="62" t="s">
        <v>70</v>
      </c>
      <c r="E1744" s="62" t="s">
        <v>71</v>
      </c>
      <c r="F1744">
        <v>391.8</v>
      </c>
      <c r="G1744">
        <v>0</v>
      </c>
    </row>
    <row r="1745" spans="1:7" x14ac:dyDescent="0.2">
      <c r="A1745" s="61">
        <v>33298</v>
      </c>
      <c r="B1745">
        <v>1991</v>
      </c>
      <c r="C1745" s="62" t="s">
        <v>72</v>
      </c>
      <c r="D1745" s="62" t="s">
        <v>73</v>
      </c>
      <c r="E1745" s="62" t="s">
        <v>2</v>
      </c>
      <c r="F1745">
        <v>742.4</v>
      </c>
      <c r="G1745">
        <v>0</v>
      </c>
    </row>
    <row r="1746" spans="1:7" x14ac:dyDescent="0.2">
      <c r="A1746" s="61">
        <v>33298</v>
      </c>
      <c r="B1746">
        <v>1991</v>
      </c>
      <c r="C1746" s="62" t="s">
        <v>74</v>
      </c>
      <c r="D1746" s="62" t="s">
        <v>75</v>
      </c>
      <c r="E1746" s="62" t="s">
        <v>2</v>
      </c>
      <c r="F1746">
        <v>665</v>
      </c>
      <c r="G1746">
        <v>0</v>
      </c>
    </row>
    <row r="1747" spans="1:7" x14ac:dyDescent="0.2">
      <c r="A1747" s="61">
        <v>33298</v>
      </c>
      <c r="B1747">
        <v>1991</v>
      </c>
      <c r="C1747" s="62" t="s">
        <v>76</v>
      </c>
      <c r="D1747" s="62" t="s">
        <v>77</v>
      </c>
      <c r="E1747" s="62" t="s">
        <v>61</v>
      </c>
      <c r="F1747">
        <v>714.8</v>
      </c>
      <c r="G1747">
        <v>0</v>
      </c>
    </row>
    <row r="1748" spans="1:7" x14ac:dyDescent="0.2">
      <c r="A1748" s="61">
        <v>33298</v>
      </c>
      <c r="B1748">
        <v>1991</v>
      </c>
      <c r="C1748" s="62" t="s">
        <v>78</v>
      </c>
      <c r="D1748" s="62" t="s">
        <v>79</v>
      </c>
      <c r="E1748" s="62" t="s">
        <v>61</v>
      </c>
      <c r="F1748">
        <v>730.3</v>
      </c>
      <c r="G1748">
        <v>0</v>
      </c>
    </row>
    <row r="1749" spans="1:7" x14ac:dyDescent="0.2">
      <c r="A1749" s="61">
        <v>33298</v>
      </c>
      <c r="B1749">
        <v>1991</v>
      </c>
      <c r="C1749" s="62" t="s">
        <v>26</v>
      </c>
      <c r="D1749" s="62" t="s">
        <v>80</v>
      </c>
      <c r="E1749" s="62" t="s">
        <v>62</v>
      </c>
      <c r="F1749">
        <v>724.2</v>
      </c>
      <c r="G1749">
        <v>0</v>
      </c>
    </row>
    <row r="1750" spans="1:7" x14ac:dyDescent="0.2">
      <c r="A1750" s="61">
        <v>33298</v>
      </c>
      <c r="B1750">
        <v>1991</v>
      </c>
      <c r="C1750" s="62" t="s">
        <v>81</v>
      </c>
      <c r="D1750" s="62" t="s">
        <v>82</v>
      </c>
      <c r="E1750" s="62" t="s">
        <v>63</v>
      </c>
      <c r="F1750">
        <v>597.29999999999995</v>
      </c>
      <c r="G1750">
        <v>0</v>
      </c>
    </row>
    <row r="1751" spans="1:7" x14ac:dyDescent="0.2">
      <c r="A1751" s="61">
        <v>33298</v>
      </c>
      <c r="B1751">
        <v>1991</v>
      </c>
      <c r="C1751" s="62" t="s">
        <v>83</v>
      </c>
      <c r="D1751" s="62" t="s">
        <v>84</v>
      </c>
      <c r="E1751" s="62" t="s">
        <v>63</v>
      </c>
      <c r="F1751">
        <v>507.5</v>
      </c>
      <c r="G1751">
        <v>0</v>
      </c>
    </row>
    <row r="1752" spans="1:7" x14ac:dyDescent="0.2">
      <c r="A1752" s="61">
        <v>33298</v>
      </c>
      <c r="B1752">
        <v>1991</v>
      </c>
      <c r="C1752" s="62" t="s">
        <v>27</v>
      </c>
      <c r="D1752" s="62" t="s">
        <v>85</v>
      </c>
      <c r="E1752" s="62" t="s">
        <v>86</v>
      </c>
      <c r="F1752">
        <v>579.5</v>
      </c>
      <c r="G1752">
        <v>0</v>
      </c>
    </row>
    <row r="1753" spans="1:7" x14ac:dyDescent="0.2">
      <c r="A1753" s="61">
        <v>33298</v>
      </c>
      <c r="B1753">
        <v>1991</v>
      </c>
      <c r="C1753" s="62" t="s">
        <v>87</v>
      </c>
      <c r="D1753" s="62" t="s">
        <v>88</v>
      </c>
      <c r="E1753" s="62" t="s">
        <v>89</v>
      </c>
      <c r="F1753">
        <v>594.20000000000005</v>
      </c>
      <c r="G1753">
        <v>0</v>
      </c>
    </row>
    <row r="1754" spans="1:7" x14ac:dyDescent="0.2">
      <c r="A1754" s="61">
        <v>33298</v>
      </c>
      <c r="B1754">
        <v>1991</v>
      </c>
      <c r="C1754" s="62" t="s">
        <v>90</v>
      </c>
      <c r="D1754" s="62" t="s">
        <v>91</v>
      </c>
      <c r="E1754" s="62" t="s">
        <v>92</v>
      </c>
      <c r="F1754">
        <v>555.79999999999995</v>
      </c>
      <c r="G1754">
        <v>0</v>
      </c>
    </row>
    <row r="1755" spans="1:7" x14ac:dyDescent="0.2">
      <c r="A1755" s="61">
        <v>33298</v>
      </c>
      <c r="B1755">
        <v>1991</v>
      </c>
      <c r="C1755" s="62" t="s">
        <v>93</v>
      </c>
      <c r="D1755" s="62" t="s">
        <v>94</v>
      </c>
      <c r="E1755" s="62" t="s">
        <v>95</v>
      </c>
      <c r="F1755">
        <v>594.4</v>
      </c>
      <c r="G1755">
        <v>0</v>
      </c>
    </row>
    <row r="1756" spans="1:7" x14ac:dyDescent="0.2">
      <c r="A1756" s="61">
        <v>33298</v>
      </c>
      <c r="B1756">
        <v>1991</v>
      </c>
      <c r="C1756" s="62" t="s">
        <v>96</v>
      </c>
      <c r="D1756" s="62" t="s">
        <v>97</v>
      </c>
      <c r="E1756" s="62" t="s">
        <v>98</v>
      </c>
      <c r="F1756">
        <v>606.20000000000005</v>
      </c>
      <c r="G1756">
        <v>0</v>
      </c>
    </row>
    <row r="1757" spans="1:7" x14ac:dyDescent="0.2">
      <c r="A1757" s="61">
        <v>33329</v>
      </c>
      <c r="B1757">
        <v>1991</v>
      </c>
      <c r="C1757" s="62" t="s">
        <v>69</v>
      </c>
      <c r="D1757" s="62" t="s">
        <v>70</v>
      </c>
      <c r="E1757" s="62" t="s">
        <v>71</v>
      </c>
      <c r="F1757">
        <v>276.89999999999998</v>
      </c>
      <c r="G1757">
        <v>0</v>
      </c>
    </row>
    <row r="1758" spans="1:7" x14ac:dyDescent="0.2">
      <c r="A1758" s="61">
        <v>33329</v>
      </c>
      <c r="B1758">
        <v>1991</v>
      </c>
      <c r="C1758" s="62" t="s">
        <v>72</v>
      </c>
      <c r="D1758" s="62" t="s">
        <v>73</v>
      </c>
      <c r="E1758" s="62" t="s">
        <v>2</v>
      </c>
      <c r="F1758">
        <v>357.1</v>
      </c>
      <c r="G1758">
        <v>0</v>
      </c>
    </row>
    <row r="1759" spans="1:7" x14ac:dyDescent="0.2">
      <c r="A1759" s="61">
        <v>33329</v>
      </c>
      <c r="B1759">
        <v>1991</v>
      </c>
      <c r="C1759" s="62" t="s">
        <v>74</v>
      </c>
      <c r="D1759" s="62" t="s">
        <v>75</v>
      </c>
      <c r="E1759" s="62" t="s">
        <v>2</v>
      </c>
      <c r="F1759">
        <v>377.5</v>
      </c>
      <c r="G1759">
        <v>0</v>
      </c>
    </row>
    <row r="1760" spans="1:7" x14ac:dyDescent="0.2">
      <c r="A1760" s="61">
        <v>33329</v>
      </c>
      <c r="B1760">
        <v>1991</v>
      </c>
      <c r="C1760" s="62" t="s">
        <v>76</v>
      </c>
      <c r="D1760" s="62" t="s">
        <v>77</v>
      </c>
      <c r="E1760" s="62" t="s">
        <v>61</v>
      </c>
      <c r="F1760">
        <v>329</v>
      </c>
      <c r="G1760">
        <v>0</v>
      </c>
    </row>
    <row r="1761" spans="1:7" x14ac:dyDescent="0.2">
      <c r="A1761" s="61">
        <v>33329</v>
      </c>
      <c r="B1761">
        <v>1991</v>
      </c>
      <c r="C1761" s="62" t="s">
        <v>78</v>
      </c>
      <c r="D1761" s="62" t="s">
        <v>79</v>
      </c>
      <c r="E1761" s="62" t="s">
        <v>61</v>
      </c>
      <c r="F1761">
        <v>350.6</v>
      </c>
      <c r="G1761">
        <v>0</v>
      </c>
    </row>
    <row r="1762" spans="1:7" x14ac:dyDescent="0.2">
      <c r="A1762" s="61">
        <v>33329</v>
      </c>
      <c r="B1762">
        <v>1991</v>
      </c>
      <c r="C1762" s="62" t="s">
        <v>26</v>
      </c>
      <c r="D1762" s="62" t="s">
        <v>80</v>
      </c>
      <c r="E1762" s="62" t="s">
        <v>62</v>
      </c>
      <c r="F1762">
        <v>323.60000000000002</v>
      </c>
      <c r="G1762">
        <v>0</v>
      </c>
    </row>
    <row r="1763" spans="1:7" x14ac:dyDescent="0.2">
      <c r="A1763" s="61">
        <v>33329</v>
      </c>
      <c r="B1763">
        <v>1991</v>
      </c>
      <c r="C1763" s="62" t="s">
        <v>81</v>
      </c>
      <c r="D1763" s="62" t="s">
        <v>82</v>
      </c>
      <c r="E1763" s="62" t="s">
        <v>63</v>
      </c>
      <c r="F1763">
        <v>292.39999999999998</v>
      </c>
      <c r="G1763">
        <v>0</v>
      </c>
    </row>
    <row r="1764" spans="1:7" x14ac:dyDescent="0.2">
      <c r="A1764" s="61">
        <v>33329</v>
      </c>
      <c r="B1764">
        <v>1991</v>
      </c>
      <c r="C1764" s="62" t="s">
        <v>83</v>
      </c>
      <c r="D1764" s="62" t="s">
        <v>84</v>
      </c>
      <c r="E1764" s="62" t="s">
        <v>63</v>
      </c>
      <c r="F1764">
        <v>283.39999999999998</v>
      </c>
      <c r="G1764">
        <v>3.9</v>
      </c>
    </row>
    <row r="1765" spans="1:7" x14ac:dyDescent="0.2">
      <c r="A1765" s="61">
        <v>33329</v>
      </c>
      <c r="B1765">
        <v>1991</v>
      </c>
      <c r="C1765" s="62" t="s">
        <v>27</v>
      </c>
      <c r="D1765" s="62" t="s">
        <v>85</v>
      </c>
      <c r="E1765" s="62" t="s">
        <v>86</v>
      </c>
      <c r="F1765">
        <v>305</v>
      </c>
      <c r="G1765">
        <v>0</v>
      </c>
    </row>
    <row r="1766" spans="1:7" x14ac:dyDescent="0.2">
      <c r="A1766" s="61">
        <v>33329</v>
      </c>
      <c r="B1766">
        <v>1991</v>
      </c>
      <c r="C1766" s="62" t="s">
        <v>87</v>
      </c>
      <c r="D1766" s="62" t="s">
        <v>88</v>
      </c>
      <c r="E1766" s="62" t="s">
        <v>89</v>
      </c>
      <c r="F1766">
        <v>426.3</v>
      </c>
      <c r="G1766">
        <v>0</v>
      </c>
    </row>
    <row r="1767" spans="1:7" x14ac:dyDescent="0.2">
      <c r="A1767" s="61">
        <v>33329</v>
      </c>
      <c r="B1767">
        <v>1991</v>
      </c>
      <c r="C1767" s="62" t="s">
        <v>90</v>
      </c>
      <c r="D1767" s="62" t="s">
        <v>91</v>
      </c>
      <c r="E1767" s="62" t="s">
        <v>92</v>
      </c>
      <c r="F1767">
        <v>414.8</v>
      </c>
      <c r="G1767">
        <v>0</v>
      </c>
    </row>
    <row r="1768" spans="1:7" x14ac:dyDescent="0.2">
      <c r="A1768" s="61">
        <v>33329</v>
      </c>
      <c r="B1768">
        <v>1991</v>
      </c>
      <c r="C1768" s="62" t="s">
        <v>93</v>
      </c>
      <c r="D1768" s="62" t="s">
        <v>94</v>
      </c>
      <c r="E1768" s="62" t="s">
        <v>95</v>
      </c>
      <c r="F1768">
        <v>471.9</v>
      </c>
      <c r="G1768">
        <v>0</v>
      </c>
    </row>
    <row r="1769" spans="1:7" x14ac:dyDescent="0.2">
      <c r="A1769" s="61">
        <v>33329</v>
      </c>
      <c r="B1769">
        <v>1991</v>
      </c>
      <c r="C1769" s="62" t="s">
        <v>96</v>
      </c>
      <c r="D1769" s="62" t="s">
        <v>97</v>
      </c>
      <c r="E1769" s="62" t="s">
        <v>98</v>
      </c>
      <c r="F1769">
        <v>527.9</v>
      </c>
      <c r="G1769">
        <v>0</v>
      </c>
    </row>
    <row r="1770" spans="1:7" x14ac:dyDescent="0.2">
      <c r="A1770" s="61">
        <v>33359</v>
      </c>
      <c r="B1770">
        <v>1991</v>
      </c>
      <c r="C1770" s="62" t="s">
        <v>69</v>
      </c>
      <c r="D1770" s="62" t="s">
        <v>70</v>
      </c>
      <c r="E1770" s="62" t="s">
        <v>71</v>
      </c>
      <c r="F1770">
        <v>176.3</v>
      </c>
      <c r="G1770">
        <v>0</v>
      </c>
    </row>
    <row r="1771" spans="1:7" x14ac:dyDescent="0.2">
      <c r="A1771" s="61">
        <v>33359</v>
      </c>
      <c r="B1771">
        <v>1991</v>
      </c>
      <c r="C1771" s="62" t="s">
        <v>72</v>
      </c>
      <c r="D1771" s="62" t="s">
        <v>73</v>
      </c>
      <c r="E1771" s="62" t="s">
        <v>2</v>
      </c>
      <c r="F1771">
        <v>224.7</v>
      </c>
      <c r="G1771">
        <v>0</v>
      </c>
    </row>
    <row r="1772" spans="1:7" x14ac:dyDescent="0.2">
      <c r="A1772" s="61">
        <v>33359</v>
      </c>
      <c r="B1772">
        <v>1991</v>
      </c>
      <c r="C1772" s="62" t="s">
        <v>74</v>
      </c>
      <c r="D1772" s="62" t="s">
        <v>75</v>
      </c>
      <c r="E1772" s="62" t="s">
        <v>2</v>
      </c>
      <c r="F1772">
        <v>265.7</v>
      </c>
      <c r="G1772">
        <v>0</v>
      </c>
    </row>
    <row r="1773" spans="1:7" x14ac:dyDescent="0.2">
      <c r="A1773" s="61">
        <v>33359</v>
      </c>
      <c r="B1773">
        <v>1991</v>
      </c>
      <c r="C1773" s="62" t="s">
        <v>76</v>
      </c>
      <c r="D1773" s="62" t="s">
        <v>77</v>
      </c>
      <c r="E1773" s="62" t="s">
        <v>61</v>
      </c>
      <c r="F1773">
        <v>187</v>
      </c>
      <c r="G1773">
        <v>4.9000000000000004</v>
      </c>
    </row>
    <row r="1774" spans="1:7" x14ac:dyDescent="0.2">
      <c r="A1774" s="61">
        <v>33359</v>
      </c>
      <c r="B1774">
        <v>1991</v>
      </c>
      <c r="C1774" s="62" t="s">
        <v>78</v>
      </c>
      <c r="D1774" s="62" t="s">
        <v>79</v>
      </c>
      <c r="E1774" s="62" t="s">
        <v>61</v>
      </c>
      <c r="F1774">
        <v>199.4</v>
      </c>
      <c r="G1774">
        <v>3.7</v>
      </c>
    </row>
    <row r="1775" spans="1:7" x14ac:dyDescent="0.2">
      <c r="A1775" s="61">
        <v>33359</v>
      </c>
      <c r="B1775">
        <v>1991</v>
      </c>
      <c r="C1775" s="62" t="s">
        <v>26</v>
      </c>
      <c r="D1775" s="62" t="s">
        <v>80</v>
      </c>
      <c r="E1775" s="62" t="s">
        <v>62</v>
      </c>
      <c r="F1775">
        <v>141.30000000000001</v>
      </c>
      <c r="G1775">
        <v>34.5</v>
      </c>
    </row>
    <row r="1776" spans="1:7" x14ac:dyDescent="0.2">
      <c r="A1776" s="61">
        <v>33359</v>
      </c>
      <c r="B1776">
        <v>1991</v>
      </c>
      <c r="C1776" s="62" t="s">
        <v>81</v>
      </c>
      <c r="D1776" s="62" t="s">
        <v>82</v>
      </c>
      <c r="E1776" s="62" t="s">
        <v>63</v>
      </c>
      <c r="F1776">
        <v>106.9</v>
      </c>
      <c r="G1776">
        <v>33.6</v>
      </c>
    </row>
    <row r="1777" spans="1:7" x14ac:dyDescent="0.2">
      <c r="A1777" s="61">
        <v>33359</v>
      </c>
      <c r="B1777">
        <v>1991</v>
      </c>
      <c r="C1777" s="62" t="s">
        <v>83</v>
      </c>
      <c r="D1777" s="62" t="s">
        <v>84</v>
      </c>
      <c r="E1777" s="62" t="s">
        <v>63</v>
      </c>
      <c r="F1777">
        <v>105.5</v>
      </c>
      <c r="G1777">
        <v>54</v>
      </c>
    </row>
    <row r="1778" spans="1:7" x14ac:dyDescent="0.2">
      <c r="A1778" s="61">
        <v>33359</v>
      </c>
      <c r="B1778">
        <v>1991</v>
      </c>
      <c r="C1778" s="62" t="s">
        <v>27</v>
      </c>
      <c r="D1778" s="62" t="s">
        <v>85</v>
      </c>
      <c r="E1778" s="62" t="s">
        <v>86</v>
      </c>
      <c r="F1778">
        <v>112.5</v>
      </c>
      <c r="G1778">
        <v>20</v>
      </c>
    </row>
    <row r="1779" spans="1:7" x14ac:dyDescent="0.2">
      <c r="A1779" s="61">
        <v>33359</v>
      </c>
      <c r="B1779">
        <v>1991</v>
      </c>
      <c r="C1779" s="62" t="s">
        <v>87</v>
      </c>
      <c r="D1779" s="62" t="s">
        <v>88</v>
      </c>
      <c r="E1779" s="62" t="s">
        <v>89</v>
      </c>
      <c r="F1779">
        <v>245</v>
      </c>
      <c r="G1779">
        <v>1.2</v>
      </c>
    </row>
    <row r="1780" spans="1:7" x14ac:dyDescent="0.2">
      <c r="A1780" s="61">
        <v>33359</v>
      </c>
      <c r="B1780">
        <v>1991</v>
      </c>
      <c r="C1780" s="62" t="s">
        <v>90</v>
      </c>
      <c r="D1780" s="62" t="s">
        <v>91</v>
      </c>
      <c r="E1780" s="62" t="s">
        <v>92</v>
      </c>
      <c r="F1780">
        <v>237</v>
      </c>
      <c r="G1780">
        <v>0.3</v>
      </c>
    </row>
    <row r="1781" spans="1:7" x14ac:dyDescent="0.2">
      <c r="A1781" s="61">
        <v>33359</v>
      </c>
      <c r="B1781">
        <v>1991</v>
      </c>
      <c r="C1781" s="62" t="s">
        <v>93</v>
      </c>
      <c r="D1781" s="62" t="s">
        <v>94</v>
      </c>
      <c r="E1781" s="62" t="s">
        <v>95</v>
      </c>
      <c r="F1781">
        <v>274</v>
      </c>
      <c r="G1781">
        <v>0</v>
      </c>
    </row>
    <row r="1782" spans="1:7" x14ac:dyDescent="0.2">
      <c r="A1782" s="61">
        <v>33359</v>
      </c>
      <c r="B1782">
        <v>1991</v>
      </c>
      <c r="C1782" s="62" t="s">
        <v>96</v>
      </c>
      <c r="D1782" s="62" t="s">
        <v>97</v>
      </c>
      <c r="E1782" s="62" t="s">
        <v>98</v>
      </c>
      <c r="F1782">
        <v>419.3</v>
      </c>
      <c r="G1782">
        <v>0</v>
      </c>
    </row>
    <row r="1783" spans="1:7" x14ac:dyDescent="0.2">
      <c r="A1783" s="61">
        <v>33390</v>
      </c>
      <c r="B1783">
        <v>1991</v>
      </c>
      <c r="C1783" s="62" t="s">
        <v>69</v>
      </c>
      <c r="D1783" s="62" t="s">
        <v>70</v>
      </c>
      <c r="E1783" s="62" t="s">
        <v>71</v>
      </c>
      <c r="F1783">
        <v>102.9</v>
      </c>
      <c r="G1783">
        <v>0.6</v>
      </c>
    </row>
    <row r="1784" spans="1:7" x14ac:dyDescent="0.2">
      <c r="A1784" s="61">
        <v>33390</v>
      </c>
      <c r="B1784">
        <v>1991</v>
      </c>
      <c r="C1784" s="62" t="s">
        <v>72</v>
      </c>
      <c r="D1784" s="62" t="s">
        <v>73</v>
      </c>
      <c r="E1784" s="62" t="s">
        <v>2</v>
      </c>
      <c r="F1784">
        <v>127</v>
      </c>
      <c r="G1784">
        <v>0</v>
      </c>
    </row>
    <row r="1785" spans="1:7" x14ac:dyDescent="0.2">
      <c r="A1785" s="61">
        <v>33390</v>
      </c>
      <c r="B1785">
        <v>1991</v>
      </c>
      <c r="C1785" s="62" t="s">
        <v>74</v>
      </c>
      <c r="D1785" s="62" t="s">
        <v>75</v>
      </c>
      <c r="E1785" s="62" t="s">
        <v>2</v>
      </c>
      <c r="F1785">
        <v>149.30000000000001</v>
      </c>
      <c r="G1785">
        <v>0</v>
      </c>
    </row>
    <row r="1786" spans="1:7" x14ac:dyDescent="0.2">
      <c r="A1786" s="61">
        <v>33390</v>
      </c>
      <c r="B1786">
        <v>1991</v>
      </c>
      <c r="C1786" s="62" t="s">
        <v>76</v>
      </c>
      <c r="D1786" s="62" t="s">
        <v>77</v>
      </c>
      <c r="E1786" s="62" t="s">
        <v>61</v>
      </c>
      <c r="F1786">
        <v>31</v>
      </c>
      <c r="G1786">
        <v>25.8</v>
      </c>
    </row>
    <row r="1787" spans="1:7" x14ac:dyDescent="0.2">
      <c r="A1787" s="61">
        <v>33390</v>
      </c>
      <c r="B1787">
        <v>1991</v>
      </c>
      <c r="C1787" s="62" t="s">
        <v>78</v>
      </c>
      <c r="D1787" s="62" t="s">
        <v>79</v>
      </c>
      <c r="E1787" s="62" t="s">
        <v>61</v>
      </c>
      <c r="F1787">
        <v>54.3</v>
      </c>
      <c r="G1787">
        <v>15.8</v>
      </c>
    </row>
    <row r="1788" spans="1:7" x14ac:dyDescent="0.2">
      <c r="A1788" s="61">
        <v>33390</v>
      </c>
      <c r="B1788">
        <v>1991</v>
      </c>
      <c r="C1788" s="62" t="s">
        <v>26</v>
      </c>
      <c r="D1788" s="62" t="s">
        <v>80</v>
      </c>
      <c r="E1788" s="62" t="s">
        <v>62</v>
      </c>
      <c r="F1788">
        <v>16.5</v>
      </c>
      <c r="G1788">
        <v>45.3</v>
      </c>
    </row>
    <row r="1789" spans="1:7" x14ac:dyDescent="0.2">
      <c r="A1789" s="61">
        <v>33390</v>
      </c>
      <c r="B1789">
        <v>1991</v>
      </c>
      <c r="C1789" s="62" t="s">
        <v>81</v>
      </c>
      <c r="D1789" s="62" t="s">
        <v>82</v>
      </c>
      <c r="E1789" s="62" t="s">
        <v>63</v>
      </c>
      <c r="F1789">
        <v>15.2</v>
      </c>
      <c r="G1789">
        <v>72.3</v>
      </c>
    </row>
    <row r="1790" spans="1:7" x14ac:dyDescent="0.2">
      <c r="A1790" s="61">
        <v>33390</v>
      </c>
      <c r="B1790">
        <v>1991</v>
      </c>
      <c r="C1790" s="62" t="s">
        <v>83</v>
      </c>
      <c r="D1790" s="62" t="s">
        <v>84</v>
      </c>
      <c r="E1790" s="62" t="s">
        <v>63</v>
      </c>
      <c r="F1790">
        <v>17.8</v>
      </c>
      <c r="G1790">
        <v>78.5</v>
      </c>
    </row>
    <row r="1791" spans="1:7" x14ac:dyDescent="0.2">
      <c r="A1791" s="61">
        <v>33390</v>
      </c>
      <c r="B1791">
        <v>1991</v>
      </c>
      <c r="C1791" s="62" t="s">
        <v>27</v>
      </c>
      <c r="D1791" s="62" t="s">
        <v>85</v>
      </c>
      <c r="E1791" s="62" t="s">
        <v>86</v>
      </c>
      <c r="F1791">
        <v>26.2</v>
      </c>
      <c r="G1791">
        <v>57.1</v>
      </c>
    </row>
    <row r="1792" spans="1:7" x14ac:dyDescent="0.2">
      <c r="A1792" s="61">
        <v>33390</v>
      </c>
      <c r="B1792">
        <v>1991</v>
      </c>
      <c r="C1792" s="62" t="s">
        <v>87</v>
      </c>
      <c r="D1792" s="62" t="s">
        <v>88</v>
      </c>
      <c r="E1792" s="62" t="s">
        <v>89</v>
      </c>
      <c r="F1792">
        <v>103.6</v>
      </c>
      <c r="G1792">
        <v>4.7</v>
      </c>
    </row>
    <row r="1793" spans="1:7" x14ac:dyDescent="0.2">
      <c r="A1793" s="61">
        <v>33390</v>
      </c>
      <c r="B1793">
        <v>1991</v>
      </c>
      <c r="C1793" s="62" t="s">
        <v>90</v>
      </c>
      <c r="D1793" s="62" t="s">
        <v>91</v>
      </c>
      <c r="E1793" s="62" t="s">
        <v>92</v>
      </c>
      <c r="F1793">
        <v>97.6</v>
      </c>
      <c r="G1793">
        <v>17.899999999999999</v>
      </c>
    </row>
    <row r="1794" spans="1:7" x14ac:dyDescent="0.2">
      <c r="A1794" s="61">
        <v>33390</v>
      </c>
      <c r="B1794">
        <v>1991</v>
      </c>
      <c r="C1794" s="62" t="s">
        <v>93</v>
      </c>
      <c r="D1794" s="62" t="s">
        <v>94</v>
      </c>
      <c r="E1794" s="62" t="s">
        <v>95</v>
      </c>
      <c r="F1794">
        <v>126.4</v>
      </c>
      <c r="G1794">
        <v>14.4</v>
      </c>
    </row>
    <row r="1795" spans="1:7" x14ac:dyDescent="0.2">
      <c r="A1795" s="61">
        <v>33390</v>
      </c>
      <c r="B1795">
        <v>1991</v>
      </c>
      <c r="C1795" s="62" t="s">
        <v>96</v>
      </c>
      <c r="D1795" s="62" t="s">
        <v>97</v>
      </c>
      <c r="E1795" s="62" t="s">
        <v>98</v>
      </c>
      <c r="F1795">
        <v>270.8</v>
      </c>
      <c r="G1795">
        <v>0</v>
      </c>
    </row>
    <row r="1796" spans="1:7" x14ac:dyDescent="0.2">
      <c r="A1796" s="61">
        <v>33420</v>
      </c>
      <c r="B1796">
        <v>1991</v>
      </c>
      <c r="C1796" s="62" t="s">
        <v>69</v>
      </c>
      <c r="D1796" s="62" t="s">
        <v>70</v>
      </c>
      <c r="E1796" s="62" t="s">
        <v>71</v>
      </c>
      <c r="F1796">
        <v>20.5</v>
      </c>
      <c r="G1796">
        <v>14.1</v>
      </c>
    </row>
    <row r="1797" spans="1:7" x14ac:dyDescent="0.2">
      <c r="A1797" s="61">
        <v>33420</v>
      </c>
      <c r="B1797">
        <v>1991</v>
      </c>
      <c r="C1797" s="62" t="s">
        <v>72</v>
      </c>
      <c r="D1797" s="62" t="s">
        <v>73</v>
      </c>
      <c r="E1797" s="62" t="s">
        <v>2</v>
      </c>
      <c r="F1797">
        <v>48.3</v>
      </c>
      <c r="G1797">
        <v>9</v>
      </c>
    </row>
    <row r="1798" spans="1:7" x14ac:dyDescent="0.2">
      <c r="A1798" s="61">
        <v>33420</v>
      </c>
      <c r="B1798">
        <v>1991</v>
      </c>
      <c r="C1798" s="62" t="s">
        <v>74</v>
      </c>
      <c r="D1798" s="62" t="s">
        <v>75</v>
      </c>
      <c r="E1798" s="62" t="s">
        <v>2</v>
      </c>
      <c r="F1798">
        <v>59.9</v>
      </c>
      <c r="G1798">
        <v>11.6</v>
      </c>
    </row>
    <row r="1799" spans="1:7" x14ac:dyDescent="0.2">
      <c r="A1799" s="61">
        <v>33420</v>
      </c>
      <c r="B1799">
        <v>1991</v>
      </c>
      <c r="C1799" s="62" t="s">
        <v>76</v>
      </c>
      <c r="D1799" s="62" t="s">
        <v>77</v>
      </c>
      <c r="E1799" s="62" t="s">
        <v>61</v>
      </c>
      <c r="F1799">
        <v>16.600000000000001</v>
      </c>
      <c r="G1799">
        <v>55.1</v>
      </c>
    </row>
    <row r="1800" spans="1:7" x14ac:dyDescent="0.2">
      <c r="A1800" s="61">
        <v>33420</v>
      </c>
      <c r="B1800">
        <v>1991</v>
      </c>
      <c r="C1800" s="62" t="s">
        <v>78</v>
      </c>
      <c r="D1800" s="62" t="s">
        <v>79</v>
      </c>
      <c r="E1800" s="62" t="s">
        <v>61</v>
      </c>
      <c r="F1800">
        <v>23.7</v>
      </c>
      <c r="G1800">
        <v>45.4</v>
      </c>
    </row>
    <row r="1801" spans="1:7" x14ac:dyDescent="0.2">
      <c r="A1801" s="61">
        <v>33420</v>
      </c>
      <c r="B1801">
        <v>1991</v>
      </c>
      <c r="C1801" s="62" t="s">
        <v>26</v>
      </c>
      <c r="D1801" s="62" t="s">
        <v>80</v>
      </c>
      <c r="E1801" s="62" t="s">
        <v>62</v>
      </c>
      <c r="F1801">
        <v>9</v>
      </c>
      <c r="G1801">
        <v>62.2</v>
      </c>
    </row>
    <row r="1802" spans="1:7" x14ac:dyDescent="0.2">
      <c r="A1802" s="61">
        <v>33420</v>
      </c>
      <c r="B1802">
        <v>1991</v>
      </c>
      <c r="C1802" s="62" t="s">
        <v>81</v>
      </c>
      <c r="D1802" s="62" t="s">
        <v>82</v>
      </c>
      <c r="E1802" s="62" t="s">
        <v>63</v>
      </c>
      <c r="F1802">
        <v>0.4</v>
      </c>
      <c r="G1802">
        <v>112.1</v>
      </c>
    </row>
    <row r="1803" spans="1:7" x14ac:dyDescent="0.2">
      <c r="A1803" s="61">
        <v>33420</v>
      </c>
      <c r="B1803">
        <v>1991</v>
      </c>
      <c r="C1803" s="62" t="s">
        <v>83</v>
      </c>
      <c r="D1803" s="62" t="s">
        <v>84</v>
      </c>
      <c r="E1803" s="62" t="s">
        <v>63</v>
      </c>
      <c r="F1803">
        <v>0.8</v>
      </c>
      <c r="G1803">
        <v>115.1</v>
      </c>
    </row>
    <row r="1804" spans="1:7" x14ac:dyDescent="0.2">
      <c r="A1804" s="61">
        <v>33420</v>
      </c>
      <c r="B1804">
        <v>1991</v>
      </c>
      <c r="C1804" s="62" t="s">
        <v>27</v>
      </c>
      <c r="D1804" s="62" t="s">
        <v>85</v>
      </c>
      <c r="E1804" s="62" t="s">
        <v>86</v>
      </c>
      <c r="F1804">
        <v>4</v>
      </c>
      <c r="G1804">
        <v>103.3</v>
      </c>
    </row>
    <row r="1805" spans="1:7" x14ac:dyDescent="0.2">
      <c r="A1805" s="61">
        <v>33420</v>
      </c>
      <c r="B1805">
        <v>1991</v>
      </c>
      <c r="C1805" s="62" t="s">
        <v>87</v>
      </c>
      <c r="D1805" s="62" t="s">
        <v>88</v>
      </c>
      <c r="E1805" s="62" t="s">
        <v>89</v>
      </c>
      <c r="F1805">
        <v>29.4</v>
      </c>
      <c r="G1805">
        <v>27.9</v>
      </c>
    </row>
    <row r="1806" spans="1:7" x14ac:dyDescent="0.2">
      <c r="A1806" s="61">
        <v>33420</v>
      </c>
      <c r="B1806">
        <v>1991</v>
      </c>
      <c r="C1806" s="62" t="s">
        <v>90</v>
      </c>
      <c r="D1806" s="62" t="s">
        <v>91</v>
      </c>
      <c r="E1806" s="62" t="s">
        <v>92</v>
      </c>
      <c r="F1806">
        <v>14.9</v>
      </c>
      <c r="G1806">
        <v>64.2</v>
      </c>
    </row>
    <row r="1807" spans="1:7" x14ac:dyDescent="0.2">
      <c r="A1807" s="61">
        <v>33420</v>
      </c>
      <c r="B1807">
        <v>1991</v>
      </c>
      <c r="C1807" s="62" t="s">
        <v>93</v>
      </c>
      <c r="D1807" s="62" t="s">
        <v>94</v>
      </c>
      <c r="E1807" s="62" t="s">
        <v>95</v>
      </c>
      <c r="F1807">
        <v>31.6</v>
      </c>
      <c r="G1807">
        <v>52.5</v>
      </c>
    </row>
    <row r="1808" spans="1:7" x14ac:dyDescent="0.2">
      <c r="A1808" s="61">
        <v>33420</v>
      </c>
      <c r="B1808">
        <v>1991</v>
      </c>
      <c r="C1808" s="62" t="s">
        <v>96</v>
      </c>
      <c r="D1808" s="62" t="s">
        <v>97</v>
      </c>
      <c r="E1808" s="62" t="s">
        <v>98</v>
      </c>
      <c r="F1808">
        <v>135.80000000000001</v>
      </c>
      <c r="G1808">
        <v>5.7</v>
      </c>
    </row>
    <row r="1809" spans="1:7" x14ac:dyDescent="0.2">
      <c r="A1809" s="61">
        <v>33451</v>
      </c>
      <c r="B1809">
        <v>1991</v>
      </c>
      <c r="C1809" s="62" t="s">
        <v>69</v>
      </c>
      <c r="D1809" s="62" t="s">
        <v>70</v>
      </c>
      <c r="E1809" s="62" t="s">
        <v>71</v>
      </c>
      <c r="F1809">
        <v>30</v>
      </c>
      <c r="G1809">
        <v>28.9</v>
      </c>
    </row>
    <row r="1810" spans="1:7" x14ac:dyDescent="0.2">
      <c r="A1810" s="61">
        <v>33451</v>
      </c>
      <c r="B1810">
        <v>1991</v>
      </c>
      <c r="C1810" s="62" t="s">
        <v>72</v>
      </c>
      <c r="D1810" s="62" t="s">
        <v>73</v>
      </c>
      <c r="E1810" s="62" t="s">
        <v>2</v>
      </c>
      <c r="F1810">
        <v>29.6</v>
      </c>
      <c r="G1810">
        <v>34.5</v>
      </c>
    </row>
    <row r="1811" spans="1:7" x14ac:dyDescent="0.2">
      <c r="A1811" s="61">
        <v>33451</v>
      </c>
      <c r="B1811">
        <v>1991</v>
      </c>
      <c r="C1811" s="62" t="s">
        <v>74</v>
      </c>
      <c r="D1811" s="62" t="s">
        <v>75</v>
      </c>
      <c r="E1811" s="62" t="s">
        <v>2</v>
      </c>
      <c r="F1811">
        <v>36.9</v>
      </c>
      <c r="G1811">
        <v>40.5</v>
      </c>
    </row>
    <row r="1812" spans="1:7" x14ac:dyDescent="0.2">
      <c r="A1812" s="61">
        <v>33451</v>
      </c>
      <c r="B1812">
        <v>1991</v>
      </c>
      <c r="C1812" s="62" t="s">
        <v>76</v>
      </c>
      <c r="D1812" s="62" t="s">
        <v>77</v>
      </c>
      <c r="E1812" s="62" t="s">
        <v>61</v>
      </c>
      <c r="F1812">
        <v>12.1</v>
      </c>
      <c r="G1812">
        <v>84.4</v>
      </c>
    </row>
    <row r="1813" spans="1:7" x14ac:dyDescent="0.2">
      <c r="A1813" s="61">
        <v>33451</v>
      </c>
      <c r="B1813">
        <v>1991</v>
      </c>
      <c r="C1813" s="62" t="s">
        <v>78</v>
      </c>
      <c r="D1813" s="62" t="s">
        <v>79</v>
      </c>
      <c r="E1813" s="62" t="s">
        <v>61</v>
      </c>
      <c r="F1813">
        <v>5.8</v>
      </c>
      <c r="G1813">
        <v>98.3</v>
      </c>
    </row>
    <row r="1814" spans="1:7" x14ac:dyDescent="0.2">
      <c r="A1814" s="61">
        <v>33451</v>
      </c>
      <c r="B1814">
        <v>1991</v>
      </c>
      <c r="C1814" s="62" t="s">
        <v>26</v>
      </c>
      <c r="D1814" s="62" t="s">
        <v>80</v>
      </c>
      <c r="E1814" s="62" t="s">
        <v>62</v>
      </c>
      <c r="F1814">
        <v>12.6</v>
      </c>
      <c r="G1814">
        <v>103.3</v>
      </c>
    </row>
    <row r="1815" spans="1:7" x14ac:dyDescent="0.2">
      <c r="A1815" s="61">
        <v>33451</v>
      </c>
      <c r="B1815">
        <v>1991</v>
      </c>
      <c r="C1815" s="62" t="s">
        <v>81</v>
      </c>
      <c r="D1815" s="62" t="s">
        <v>82</v>
      </c>
      <c r="E1815" s="62" t="s">
        <v>63</v>
      </c>
      <c r="F1815">
        <v>10.9</v>
      </c>
      <c r="G1815">
        <v>100.6</v>
      </c>
    </row>
    <row r="1816" spans="1:7" x14ac:dyDescent="0.2">
      <c r="A1816" s="61">
        <v>33451</v>
      </c>
      <c r="B1816">
        <v>1991</v>
      </c>
      <c r="C1816" s="62" t="s">
        <v>83</v>
      </c>
      <c r="D1816" s="62" t="s">
        <v>84</v>
      </c>
      <c r="E1816" s="62" t="s">
        <v>63</v>
      </c>
      <c r="F1816">
        <v>2.5</v>
      </c>
      <c r="G1816">
        <v>98.5</v>
      </c>
    </row>
    <row r="1817" spans="1:7" x14ac:dyDescent="0.2">
      <c r="A1817" s="61">
        <v>33451</v>
      </c>
      <c r="B1817">
        <v>1991</v>
      </c>
      <c r="C1817" s="62" t="s">
        <v>27</v>
      </c>
      <c r="D1817" s="62" t="s">
        <v>85</v>
      </c>
      <c r="E1817" s="62" t="s">
        <v>86</v>
      </c>
      <c r="F1817">
        <v>11</v>
      </c>
      <c r="G1817">
        <v>95.3</v>
      </c>
    </row>
    <row r="1818" spans="1:7" x14ac:dyDescent="0.2">
      <c r="A1818" s="61">
        <v>33451</v>
      </c>
      <c r="B1818">
        <v>1991</v>
      </c>
      <c r="C1818" s="62" t="s">
        <v>87</v>
      </c>
      <c r="D1818" s="62" t="s">
        <v>88</v>
      </c>
      <c r="E1818" s="62" t="s">
        <v>89</v>
      </c>
      <c r="F1818">
        <v>34.200000000000003</v>
      </c>
      <c r="G1818">
        <v>23.6</v>
      </c>
    </row>
    <row r="1819" spans="1:7" x14ac:dyDescent="0.2">
      <c r="A1819" s="61">
        <v>33451</v>
      </c>
      <c r="B1819">
        <v>1991</v>
      </c>
      <c r="C1819" s="62" t="s">
        <v>90</v>
      </c>
      <c r="D1819" s="62" t="s">
        <v>91</v>
      </c>
      <c r="E1819" s="62" t="s">
        <v>92</v>
      </c>
      <c r="F1819">
        <v>22.3</v>
      </c>
      <c r="G1819">
        <v>58.2</v>
      </c>
    </row>
    <row r="1820" spans="1:7" x14ac:dyDescent="0.2">
      <c r="A1820" s="61">
        <v>33451</v>
      </c>
      <c r="B1820">
        <v>1991</v>
      </c>
      <c r="C1820" s="62" t="s">
        <v>93</v>
      </c>
      <c r="D1820" s="62" t="s">
        <v>94</v>
      </c>
      <c r="E1820" s="62" t="s">
        <v>95</v>
      </c>
      <c r="F1820">
        <v>37.700000000000003</v>
      </c>
      <c r="G1820">
        <v>39.299999999999997</v>
      </c>
    </row>
    <row r="1821" spans="1:7" x14ac:dyDescent="0.2">
      <c r="A1821" s="61">
        <v>33451</v>
      </c>
      <c r="B1821">
        <v>1991</v>
      </c>
      <c r="C1821" s="62" t="s">
        <v>96</v>
      </c>
      <c r="D1821" s="62" t="s">
        <v>97</v>
      </c>
      <c r="E1821" s="62" t="s">
        <v>98</v>
      </c>
      <c r="F1821">
        <v>120.2</v>
      </c>
      <c r="G1821">
        <v>6.7</v>
      </c>
    </row>
    <row r="1822" spans="1:7" x14ac:dyDescent="0.2">
      <c r="A1822" s="61">
        <v>33482</v>
      </c>
      <c r="B1822">
        <v>1991</v>
      </c>
      <c r="C1822" s="62" t="s">
        <v>69</v>
      </c>
      <c r="D1822" s="62" t="s">
        <v>70</v>
      </c>
      <c r="E1822" s="62" t="s">
        <v>71</v>
      </c>
      <c r="F1822">
        <v>94</v>
      </c>
      <c r="G1822">
        <v>0.6</v>
      </c>
    </row>
    <row r="1823" spans="1:7" x14ac:dyDescent="0.2">
      <c r="A1823" s="61">
        <v>33482</v>
      </c>
      <c r="B1823">
        <v>1991</v>
      </c>
      <c r="C1823" s="62" t="s">
        <v>72</v>
      </c>
      <c r="D1823" s="62" t="s">
        <v>73</v>
      </c>
      <c r="E1823" s="62" t="s">
        <v>2</v>
      </c>
      <c r="F1823">
        <v>213.7</v>
      </c>
      <c r="G1823">
        <v>0</v>
      </c>
    </row>
    <row r="1824" spans="1:7" x14ac:dyDescent="0.2">
      <c r="A1824" s="61">
        <v>33482</v>
      </c>
      <c r="B1824">
        <v>1991</v>
      </c>
      <c r="C1824" s="62" t="s">
        <v>74</v>
      </c>
      <c r="D1824" s="62" t="s">
        <v>75</v>
      </c>
      <c r="E1824" s="62" t="s">
        <v>2</v>
      </c>
      <c r="F1824">
        <v>195.2</v>
      </c>
      <c r="G1824">
        <v>0</v>
      </c>
    </row>
    <row r="1825" spans="1:7" x14ac:dyDescent="0.2">
      <c r="A1825" s="61">
        <v>33482</v>
      </c>
      <c r="B1825">
        <v>1991</v>
      </c>
      <c r="C1825" s="62" t="s">
        <v>76</v>
      </c>
      <c r="D1825" s="62" t="s">
        <v>77</v>
      </c>
      <c r="E1825" s="62" t="s">
        <v>61</v>
      </c>
      <c r="F1825">
        <v>190.7</v>
      </c>
      <c r="G1825">
        <v>11.6</v>
      </c>
    </row>
    <row r="1826" spans="1:7" x14ac:dyDescent="0.2">
      <c r="A1826" s="61">
        <v>33482</v>
      </c>
      <c r="B1826">
        <v>1991</v>
      </c>
      <c r="C1826" s="62" t="s">
        <v>78</v>
      </c>
      <c r="D1826" s="62" t="s">
        <v>79</v>
      </c>
      <c r="E1826" s="62" t="s">
        <v>61</v>
      </c>
      <c r="F1826">
        <v>197.1</v>
      </c>
      <c r="G1826">
        <v>9</v>
      </c>
    </row>
    <row r="1827" spans="1:7" x14ac:dyDescent="0.2">
      <c r="A1827" s="61">
        <v>33482</v>
      </c>
      <c r="B1827">
        <v>1991</v>
      </c>
      <c r="C1827" s="62" t="s">
        <v>26</v>
      </c>
      <c r="D1827" s="62" t="s">
        <v>80</v>
      </c>
      <c r="E1827" s="62" t="s">
        <v>62</v>
      </c>
      <c r="F1827">
        <v>188.7</v>
      </c>
      <c r="G1827">
        <v>9.1</v>
      </c>
    </row>
    <row r="1828" spans="1:7" x14ac:dyDescent="0.2">
      <c r="A1828" s="61">
        <v>33482</v>
      </c>
      <c r="B1828">
        <v>1991</v>
      </c>
      <c r="C1828" s="62" t="s">
        <v>81</v>
      </c>
      <c r="D1828" s="62" t="s">
        <v>82</v>
      </c>
      <c r="E1828" s="62" t="s">
        <v>63</v>
      </c>
      <c r="F1828">
        <v>152.1</v>
      </c>
      <c r="G1828">
        <v>7.3</v>
      </c>
    </row>
    <row r="1829" spans="1:7" x14ac:dyDescent="0.2">
      <c r="A1829" s="61">
        <v>33482</v>
      </c>
      <c r="B1829">
        <v>1991</v>
      </c>
      <c r="C1829" s="62" t="s">
        <v>83</v>
      </c>
      <c r="D1829" s="62" t="s">
        <v>84</v>
      </c>
      <c r="E1829" s="62" t="s">
        <v>63</v>
      </c>
      <c r="F1829">
        <v>126.6</v>
      </c>
      <c r="G1829">
        <v>32.799999999999997</v>
      </c>
    </row>
    <row r="1830" spans="1:7" x14ac:dyDescent="0.2">
      <c r="A1830" s="61">
        <v>33482</v>
      </c>
      <c r="B1830">
        <v>1991</v>
      </c>
      <c r="C1830" s="62" t="s">
        <v>27</v>
      </c>
      <c r="D1830" s="62" t="s">
        <v>85</v>
      </c>
      <c r="E1830" s="62" t="s">
        <v>86</v>
      </c>
      <c r="F1830">
        <v>146.30000000000001</v>
      </c>
      <c r="G1830">
        <v>11.2</v>
      </c>
    </row>
    <row r="1831" spans="1:7" x14ac:dyDescent="0.2">
      <c r="A1831" s="61">
        <v>33482</v>
      </c>
      <c r="B1831">
        <v>1991</v>
      </c>
      <c r="C1831" s="62" t="s">
        <v>87</v>
      </c>
      <c r="D1831" s="62" t="s">
        <v>88</v>
      </c>
      <c r="E1831" s="62" t="s">
        <v>89</v>
      </c>
      <c r="F1831">
        <v>176.7</v>
      </c>
      <c r="G1831">
        <v>0</v>
      </c>
    </row>
    <row r="1832" spans="1:7" x14ac:dyDescent="0.2">
      <c r="A1832" s="61">
        <v>33482</v>
      </c>
      <c r="B1832">
        <v>1991</v>
      </c>
      <c r="C1832" s="62" t="s">
        <v>90</v>
      </c>
      <c r="D1832" s="62" t="s">
        <v>91</v>
      </c>
      <c r="E1832" s="62" t="s">
        <v>92</v>
      </c>
      <c r="F1832">
        <v>133.4</v>
      </c>
      <c r="G1832">
        <v>3.9</v>
      </c>
    </row>
    <row r="1833" spans="1:7" x14ac:dyDescent="0.2">
      <c r="A1833" s="61">
        <v>33482</v>
      </c>
      <c r="B1833">
        <v>1991</v>
      </c>
      <c r="C1833" s="62" t="s">
        <v>93</v>
      </c>
      <c r="D1833" s="62" t="s">
        <v>94</v>
      </c>
      <c r="E1833" s="62" t="s">
        <v>95</v>
      </c>
      <c r="F1833">
        <v>148.69999999999999</v>
      </c>
      <c r="G1833">
        <v>1.5</v>
      </c>
    </row>
    <row r="1834" spans="1:7" x14ac:dyDescent="0.2">
      <c r="A1834" s="61">
        <v>33482</v>
      </c>
      <c r="B1834">
        <v>1991</v>
      </c>
      <c r="C1834" s="62" t="s">
        <v>96</v>
      </c>
      <c r="D1834" s="62" t="s">
        <v>97</v>
      </c>
      <c r="E1834" s="62" t="s">
        <v>98</v>
      </c>
      <c r="F1834">
        <v>186.3</v>
      </c>
      <c r="G1834">
        <v>2.6</v>
      </c>
    </row>
    <row r="1835" spans="1:7" x14ac:dyDescent="0.2">
      <c r="A1835" s="61">
        <v>33512</v>
      </c>
      <c r="B1835">
        <v>1991</v>
      </c>
      <c r="C1835" s="62" t="s">
        <v>69</v>
      </c>
      <c r="D1835" s="62" t="s">
        <v>70</v>
      </c>
      <c r="E1835" s="62" t="s">
        <v>71</v>
      </c>
      <c r="F1835">
        <v>274</v>
      </c>
      <c r="G1835">
        <v>0</v>
      </c>
    </row>
    <row r="1836" spans="1:7" x14ac:dyDescent="0.2">
      <c r="A1836" s="61">
        <v>33512</v>
      </c>
      <c r="B1836">
        <v>1991</v>
      </c>
      <c r="C1836" s="62" t="s">
        <v>72</v>
      </c>
      <c r="D1836" s="62" t="s">
        <v>73</v>
      </c>
      <c r="E1836" s="62" t="s">
        <v>2</v>
      </c>
      <c r="F1836">
        <v>546.29999999999995</v>
      </c>
      <c r="G1836">
        <v>0</v>
      </c>
    </row>
    <row r="1837" spans="1:7" x14ac:dyDescent="0.2">
      <c r="A1837" s="61">
        <v>33512</v>
      </c>
      <c r="B1837">
        <v>1991</v>
      </c>
      <c r="C1837" s="62" t="s">
        <v>74</v>
      </c>
      <c r="D1837" s="62" t="s">
        <v>75</v>
      </c>
      <c r="E1837" s="62" t="s">
        <v>2</v>
      </c>
      <c r="F1837">
        <v>493.4</v>
      </c>
      <c r="G1837">
        <v>2.6</v>
      </c>
    </row>
    <row r="1838" spans="1:7" x14ac:dyDescent="0.2">
      <c r="A1838" s="61">
        <v>33512</v>
      </c>
      <c r="B1838">
        <v>1991</v>
      </c>
      <c r="C1838" s="62" t="s">
        <v>76</v>
      </c>
      <c r="D1838" s="62" t="s">
        <v>77</v>
      </c>
      <c r="E1838" s="62" t="s">
        <v>61</v>
      </c>
      <c r="F1838">
        <v>489.1</v>
      </c>
      <c r="G1838">
        <v>0</v>
      </c>
    </row>
    <row r="1839" spans="1:7" x14ac:dyDescent="0.2">
      <c r="A1839" s="61">
        <v>33512</v>
      </c>
      <c r="B1839">
        <v>1991</v>
      </c>
      <c r="C1839" s="62" t="s">
        <v>78</v>
      </c>
      <c r="D1839" s="62" t="s">
        <v>79</v>
      </c>
      <c r="E1839" s="62" t="s">
        <v>61</v>
      </c>
      <c r="F1839">
        <v>538.29999999999995</v>
      </c>
      <c r="G1839">
        <v>0</v>
      </c>
    </row>
    <row r="1840" spans="1:7" x14ac:dyDescent="0.2">
      <c r="A1840" s="61">
        <v>33512</v>
      </c>
      <c r="B1840">
        <v>1991</v>
      </c>
      <c r="C1840" s="62" t="s">
        <v>26</v>
      </c>
      <c r="D1840" s="62" t="s">
        <v>80</v>
      </c>
      <c r="E1840" s="62" t="s">
        <v>62</v>
      </c>
      <c r="F1840">
        <v>500.9</v>
      </c>
      <c r="G1840">
        <v>0</v>
      </c>
    </row>
    <row r="1841" spans="1:7" x14ac:dyDescent="0.2">
      <c r="A1841" s="61">
        <v>33512</v>
      </c>
      <c r="B1841">
        <v>1991</v>
      </c>
      <c r="C1841" s="62" t="s">
        <v>81</v>
      </c>
      <c r="D1841" s="62" t="s">
        <v>82</v>
      </c>
      <c r="E1841" s="62" t="s">
        <v>63</v>
      </c>
      <c r="F1841">
        <v>277.60000000000002</v>
      </c>
      <c r="G1841">
        <v>1</v>
      </c>
    </row>
    <row r="1842" spans="1:7" x14ac:dyDescent="0.2">
      <c r="A1842" s="61">
        <v>33512</v>
      </c>
      <c r="B1842">
        <v>1991</v>
      </c>
      <c r="C1842" s="62" t="s">
        <v>83</v>
      </c>
      <c r="D1842" s="62" t="s">
        <v>84</v>
      </c>
      <c r="E1842" s="62" t="s">
        <v>63</v>
      </c>
      <c r="F1842">
        <v>237.3</v>
      </c>
      <c r="G1842">
        <v>1.3</v>
      </c>
    </row>
    <row r="1843" spans="1:7" x14ac:dyDescent="0.2">
      <c r="A1843" s="61">
        <v>33512</v>
      </c>
      <c r="B1843">
        <v>1991</v>
      </c>
      <c r="C1843" s="62" t="s">
        <v>27</v>
      </c>
      <c r="D1843" s="62" t="s">
        <v>85</v>
      </c>
      <c r="E1843" s="62" t="s">
        <v>86</v>
      </c>
      <c r="F1843">
        <v>265.60000000000002</v>
      </c>
      <c r="G1843">
        <v>1</v>
      </c>
    </row>
    <row r="1844" spans="1:7" x14ac:dyDescent="0.2">
      <c r="A1844" s="61">
        <v>33512</v>
      </c>
      <c r="B1844">
        <v>1991</v>
      </c>
      <c r="C1844" s="62" t="s">
        <v>87</v>
      </c>
      <c r="D1844" s="62" t="s">
        <v>88</v>
      </c>
      <c r="E1844" s="62" t="s">
        <v>89</v>
      </c>
      <c r="F1844">
        <v>277</v>
      </c>
      <c r="G1844">
        <v>0</v>
      </c>
    </row>
    <row r="1845" spans="1:7" x14ac:dyDescent="0.2">
      <c r="A1845" s="61">
        <v>33512</v>
      </c>
      <c r="B1845">
        <v>1991</v>
      </c>
      <c r="C1845" s="62" t="s">
        <v>90</v>
      </c>
      <c r="D1845" s="62" t="s">
        <v>91</v>
      </c>
      <c r="E1845" s="62" t="s">
        <v>92</v>
      </c>
      <c r="F1845">
        <v>245.9</v>
      </c>
      <c r="G1845">
        <v>0</v>
      </c>
    </row>
    <row r="1846" spans="1:7" x14ac:dyDescent="0.2">
      <c r="A1846" s="61">
        <v>33512</v>
      </c>
      <c r="B1846">
        <v>1991</v>
      </c>
      <c r="C1846" s="62" t="s">
        <v>93</v>
      </c>
      <c r="D1846" s="62" t="s">
        <v>94</v>
      </c>
      <c r="E1846" s="62" t="s">
        <v>95</v>
      </c>
      <c r="F1846">
        <v>258.2</v>
      </c>
      <c r="G1846">
        <v>0</v>
      </c>
    </row>
    <row r="1847" spans="1:7" x14ac:dyDescent="0.2">
      <c r="A1847" s="61">
        <v>33512</v>
      </c>
      <c r="B1847">
        <v>1991</v>
      </c>
      <c r="C1847" s="62" t="s">
        <v>96</v>
      </c>
      <c r="D1847" s="62" t="s">
        <v>97</v>
      </c>
      <c r="E1847" s="62" t="s">
        <v>98</v>
      </c>
      <c r="F1847">
        <v>323.7</v>
      </c>
      <c r="G1847">
        <v>0</v>
      </c>
    </row>
    <row r="1848" spans="1:7" x14ac:dyDescent="0.2">
      <c r="A1848" s="61">
        <v>33543</v>
      </c>
      <c r="B1848">
        <v>1991</v>
      </c>
      <c r="C1848" s="62" t="s">
        <v>69</v>
      </c>
      <c r="D1848" s="62" t="s">
        <v>70</v>
      </c>
      <c r="E1848" s="62" t="s">
        <v>71</v>
      </c>
      <c r="F1848">
        <v>325.8</v>
      </c>
      <c r="G1848">
        <v>0</v>
      </c>
    </row>
    <row r="1849" spans="1:7" x14ac:dyDescent="0.2">
      <c r="A1849" s="61">
        <v>33543</v>
      </c>
      <c r="B1849">
        <v>1991</v>
      </c>
      <c r="C1849" s="62" t="s">
        <v>72</v>
      </c>
      <c r="D1849" s="62" t="s">
        <v>73</v>
      </c>
      <c r="E1849" s="62" t="s">
        <v>2</v>
      </c>
      <c r="F1849">
        <v>725.5</v>
      </c>
      <c r="G1849">
        <v>0</v>
      </c>
    </row>
    <row r="1850" spans="1:7" x14ac:dyDescent="0.2">
      <c r="A1850" s="61">
        <v>33543</v>
      </c>
      <c r="B1850">
        <v>1991</v>
      </c>
      <c r="C1850" s="62" t="s">
        <v>74</v>
      </c>
      <c r="D1850" s="62" t="s">
        <v>75</v>
      </c>
      <c r="E1850" s="62" t="s">
        <v>2</v>
      </c>
      <c r="F1850">
        <v>618.1</v>
      </c>
      <c r="G1850">
        <v>0</v>
      </c>
    </row>
    <row r="1851" spans="1:7" x14ac:dyDescent="0.2">
      <c r="A1851" s="61">
        <v>33543</v>
      </c>
      <c r="B1851">
        <v>1991</v>
      </c>
      <c r="C1851" s="62" t="s">
        <v>76</v>
      </c>
      <c r="D1851" s="62" t="s">
        <v>77</v>
      </c>
      <c r="E1851" s="62" t="s">
        <v>61</v>
      </c>
      <c r="F1851">
        <v>738.7</v>
      </c>
      <c r="G1851">
        <v>0</v>
      </c>
    </row>
    <row r="1852" spans="1:7" x14ac:dyDescent="0.2">
      <c r="A1852" s="61">
        <v>33543</v>
      </c>
      <c r="B1852">
        <v>1991</v>
      </c>
      <c r="C1852" s="62" t="s">
        <v>78</v>
      </c>
      <c r="D1852" s="62" t="s">
        <v>79</v>
      </c>
      <c r="E1852" s="62" t="s">
        <v>61</v>
      </c>
      <c r="F1852">
        <v>787.5</v>
      </c>
      <c r="G1852">
        <v>0</v>
      </c>
    </row>
    <row r="1853" spans="1:7" x14ac:dyDescent="0.2">
      <c r="A1853" s="61">
        <v>33543</v>
      </c>
      <c r="B1853">
        <v>1991</v>
      </c>
      <c r="C1853" s="62" t="s">
        <v>26</v>
      </c>
      <c r="D1853" s="62" t="s">
        <v>80</v>
      </c>
      <c r="E1853" s="62" t="s">
        <v>62</v>
      </c>
      <c r="F1853">
        <v>794.7</v>
      </c>
      <c r="G1853">
        <v>0</v>
      </c>
    </row>
    <row r="1854" spans="1:7" x14ac:dyDescent="0.2">
      <c r="A1854" s="61">
        <v>33543</v>
      </c>
      <c r="B1854">
        <v>1991</v>
      </c>
      <c r="C1854" s="62" t="s">
        <v>81</v>
      </c>
      <c r="D1854" s="62" t="s">
        <v>82</v>
      </c>
      <c r="E1854" s="62" t="s">
        <v>63</v>
      </c>
      <c r="F1854">
        <v>492.7</v>
      </c>
      <c r="G1854">
        <v>0</v>
      </c>
    </row>
    <row r="1855" spans="1:7" x14ac:dyDescent="0.2">
      <c r="A1855" s="61">
        <v>33543</v>
      </c>
      <c r="B1855">
        <v>1991</v>
      </c>
      <c r="C1855" s="62" t="s">
        <v>83</v>
      </c>
      <c r="D1855" s="62" t="s">
        <v>84</v>
      </c>
      <c r="E1855" s="62" t="s">
        <v>63</v>
      </c>
      <c r="F1855">
        <v>467.1</v>
      </c>
      <c r="G1855">
        <v>0</v>
      </c>
    </row>
    <row r="1856" spans="1:7" x14ac:dyDescent="0.2">
      <c r="A1856" s="61">
        <v>33543</v>
      </c>
      <c r="B1856">
        <v>1991</v>
      </c>
      <c r="C1856" s="62" t="s">
        <v>27</v>
      </c>
      <c r="D1856" s="62" t="s">
        <v>85</v>
      </c>
      <c r="E1856" s="62" t="s">
        <v>86</v>
      </c>
      <c r="F1856">
        <v>466</v>
      </c>
      <c r="G1856">
        <v>0</v>
      </c>
    </row>
    <row r="1857" spans="1:7" x14ac:dyDescent="0.2">
      <c r="A1857" s="61">
        <v>33543</v>
      </c>
      <c r="B1857">
        <v>1991</v>
      </c>
      <c r="C1857" s="62" t="s">
        <v>87</v>
      </c>
      <c r="D1857" s="62" t="s">
        <v>88</v>
      </c>
      <c r="E1857" s="62" t="s">
        <v>89</v>
      </c>
      <c r="F1857">
        <v>449.9</v>
      </c>
      <c r="G1857">
        <v>0</v>
      </c>
    </row>
    <row r="1858" spans="1:7" x14ac:dyDescent="0.2">
      <c r="A1858" s="61">
        <v>33543</v>
      </c>
      <c r="B1858">
        <v>1991</v>
      </c>
      <c r="C1858" s="62" t="s">
        <v>90</v>
      </c>
      <c r="D1858" s="62" t="s">
        <v>91</v>
      </c>
      <c r="E1858" s="62" t="s">
        <v>92</v>
      </c>
      <c r="F1858">
        <v>381</v>
      </c>
      <c r="G1858">
        <v>0</v>
      </c>
    </row>
    <row r="1859" spans="1:7" x14ac:dyDescent="0.2">
      <c r="A1859" s="61">
        <v>33543</v>
      </c>
      <c r="B1859">
        <v>1991</v>
      </c>
      <c r="C1859" s="62" t="s">
        <v>93</v>
      </c>
      <c r="D1859" s="62" t="s">
        <v>94</v>
      </c>
      <c r="E1859" s="62" t="s">
        <v>95</v>
      </c>
      <c r="F1859">
        <v>412.9</v>
      </c>
      <c r="G1859">
        <v>0</v>
      </c>
    </row>
    <row r="1860" spans="1:7" x14ac:dyDescent="0.2">
      <c r="A1860" s="61">
        <v>33543</v>
      </c>
      <c r="B1860">
        <v>1991</v>
      </c>
      <c r="C1860" s="62" t="s">
        <v>96</v>
      </c>
      <c r="D1860" s="62" t="s">
        <v>97</v>
      </c>
      <c r="E1860" s="62" t="s">
        <v>98</v>
      </c>
      <c r="F1860">
        <v>414.7</v>
      </c>
      <c r="G1860">
        <v>0</v>
      </c>
    </row>
    <row r="1861" spans="1:7" x14ac:dyDescent="0.2">
      <c r="A1861" s="61">
        <v>33573</v>
      </c>
      <c r="B1861">
        <v>1991</v>
      </c>
      <c r="C1861" s="62" t="s">
        <v>69</v>
      </c>
      <c r="D1861" s="62" t="s">
        <v>70</v>
      </c>
      <c r="E1861" s="62" t="s">
        <v>71</v>
      </c>
      <c r="F1861">
        <v>386.5</v>
      </c>
      <c r="G1861">
        <v>0</v>
      </c>
    </row>
    <row r="1862" spans="1:7" x14ac:dyDescent="0.2">
      <c r="A1862" s="61">
        <v>33573</v>
      </c>
      <c r="B1862">
        <v>1991</v>
      </c>
      <c r="C1862" s="62" t="s">
        <v>72</v>
      </c>
      <c r="D1862" s="62" t="s">
        <v>73</v>
      </c>
      <c r="E1862" s="62" t="s">
        <v>2</v>
      </c>
      <c r="F1862">
        <v>814.4</v>
      </c>
      <c r="G1862">
        <v>0</v>
      </c>
    </row>
    <row r="1863" spans="1:7" x14ac:dyDescent="0.2">
      <c r="A1863" s="61">
        <v>33573</v>
      </c>
      <c r="B1863">
        <v>1991</v>
      </c>
      <c r="C1863" s="62" t="s">
        <v>74</v>
      </c>
      <c r="D1863" s="62" t="s">
        <v>75</v>
      </c>
      <c r="E1863" s="62" t="s">
        <v>2</v>
      </c>
      <c r="F1863">
        <v>618.70000000000005</v>
      </c>
      <c r="G1863">
        <v>0</v>
      </c>
    </row>
    <row r="1864" spans="1:7" x14ac:dyDescent="0.2">
      <c r="A1864" s="61">
        <v>33573</v>
      </c>
      <c r="B1864">
        <v>1991</v>
      </c>
      <c r="C1864" s="62" t="s">
        <v>76</v>
      </c>
      <c r="D1864" s="62" t="s">
        <v>77</v>
      </c>
      <c r="E1864" s="62" t="s">
        <v>61</v>
      </c>
      <c r="F1864">
        <v>889.1</v>
      </c>
      <c r="G1864">
        <v>0</v>
      </c>
    </row>
    <row r="1865" spans="1:7" x14ac:dyDescent="0.2">
      <c r="A1865" s="61">
        <v>33573</v>
      </c>
      <c r="B1865">
        <v>1991</v>
      </c>
      <c r="C1865" s="62" t="s">
        <v>78</v>
      </c>
      <c r="D1865" s="62" t="s">
        <v>79</v>
      </c>
      <c r="E1865" s="62" t="s">
        <v>61</v>
      </c>
      <c r="F1865">
        <v>911.5</v>
      </c>
      <c r="G1865">
        <v>0</v>
      </c>
    </row>
    <row r="1866" spans="1:7" x14ac:dyDescent="0.2">
      <c r="A1866" s="61">
        <v>33573</v>
      </c>
      <c r="B1866">
        <v>1991</v>
      </c>
      <c r="C1866" s="62" t="s">
        <v>26</v>
      </c>
      <c r="D1866" s="62" t="s">
        <v>80</v>
      </c>
      <c r="E1866" s="62" t="s">
        <v>62</v>
      </c>
      <c r="F1866">
        <v>896.2</v>
      </c>
      <c r="G1866">
        <v>0</v>
      </c>
    </row>
    <row r="1867" spans="1:7" x14ac:dyDescent="0.2">
      <c r="A1867" s="61">
        <v>33573</v>
      </c>
      <c r="B1867">
        <v>1991</v>
      </c>
      <c r="C1867" s="62" t="s">
        <v>81</v>
      </c>
      <c r="D1867" s="62" t="s">
        <v>82</v>
      </c>
      <c r="E1867" s="62" t="s">
        <v>63</v>
      </c>
      <c r="F1867">
        <v>800.5</v>
      </c>
      <c r="G1867">
        <v>0</v>
      </c>
    </row>
    <row r="1868" spans="1:7" x14ac:dyDescent="0.2">
      <c r="A1868" s="61">
        <v>33573</v>
      </c>
      <c r="B1868">
        <v>1991</v>
      </c>
      <c r="C1868" s="62" t="s">
        <v>83</v>
      </c>
      <c r="D1868" s="62" t="s">
        <v>84</v>
      </c>
      <c r="E1868" s="62" t="s">
        <v>63</v>
      </c>
      <c r="F1868">
        <v>631</v>
      </c>
      <c r="G1868">
        <v>0</v>
      </c>
    </row>
    <row r="1869" spans="1:7" x14ac:dyDescent="0.2">
      <c r="A1869" s="61">
        <v>33573</v>
      </c>
      <c r="B1869">
        <v>1991</v>
      </c>
      <c r="C1869" s="62" t="s">
        <v>27</v>
      </c>
      <c r="D1869" s="62" t="s">
        <v>85</v>
      </c>
      <c r="E1869" s="62" t="s">
        <v>86</v>
      </c>
      <c r="F1869">
        <v>785.2</v>
      </c>
      <c r="G1869">
        <v>0</v>
      </c>
    </row>
    <row r="1870" spans="1:7" x14ac:dyDescent="0.2">
      <c r="A1870" s="61">
        <v>33573</v>
      </c>
      <c r="B1870">
        <v>1991</v>
      </c>
      <c r="C1870" s="62" t="s">
        <v>87</v>
      </c>
      <c r="D1870" s="62" t="s">
        <v>88</v>
      </c>
      <c r="E1870" s="62" t="s">
        <v>89</v>
      </c>
      <c r="F1870">
        <v>762.7</v>
      </c>
      <c r="G1870">
        <v>0</v>
      </c>
    </row>
    <row r="1871" spans="1:7" x14ac:dyDescent="0.2">
      <c r="A1871" s="61">
        <v>33573</v>
      </c>
      <c r="B1871">
        <v>1991</v>
      </c>
      <c r="C1871" s="62" t="s">
        <v>90</v>
      </c>
      <c r="D1871" s="62" t="s">
        <v>91</v>
      </c>
      <c r="E1871" s="62" t="s">
        <v>92</v>
      </c>
      <c r="F1871">
        <v>682.2</v>
      </c>
      <c r="G1871">
        <v>0</v>
      </c>
    </row>
    <row r="1872" spans="1:7" x14ac:dyDescent="0.2">
      <c r="A1872" s="61">
        <v>33573</v>
      </c>
      <c r="B1872">
        <v>1991</v>
      </c>
      <c r="C1872" s="62" t="s">
        <v>93</v>
      </c>
      <c r="D1872" s="62" t="s">
        <v>94</v>
      </c>
      <c r="E1872" s="62" t="s">
        <v>95</v>
      </c>
      <c r="F1872">
        <v>716.2</v>
      </c>
      <c r="G1872">
        <v>0</v>
      </c>
    </row>
    <row r="1873" spans="1:7" x14ac:dyDescent="0.2">
      <c r="A1873" s="61">
        <v>33573</v>
      </c>
      <c r="B1873">
        <v>1991</v>
      </c>
      <c r="C1873" s="62" t="s">
        <v>96</v>
      </c>
      <c r="D1873" s="62" t="s">
        <v>97</v>
      </c>
      <c r="E1873" s="62" t="s">
        <v>98</v>
      </c>
      <c r="F1873">
        <v>672.7</v>
      </c>
      <c r="G1873">
        <v>0</v>
      </c>
    </row>
    <row r="1874" spans="1:7" x14ac:dyDescent="0.2">
      <c r="A1874" s="61">
        <v>33604</v>
      </c>
      <c r="B1874">
        <v>1992</v>
      </c>
      <c r="C1874" s="62" t="s">
        <v>69</v>
      </c>
      <c r="D1874" s="62" t="s">
        <v>70</v>
      </c>
      <c r="E1874" s="62" t="s">
        <v>71</v>
      </c>
      <c r="F1874">
        <v>377.1</v>
      </c>
      <c r="G1874">
        <v>0</v>
      </c>
    </row>
    <row r="1875" spans="1:7" x14ac:dyDescent="0.2">
      <c r="A1875" s="61">
        <v>33604</v>
      </c>
      <c r="B1875">
        <v>1992</v>
      </c>
      <c r="C1875" s="62" t="s">
        <v>72</v>
      </c>
      <c r="D1875" s="62" t="s">
        <v>73</v>
      </c>
      <c r="E1875" s="62" t="s">
        <v>2</v>
      </c>
      <c r="F1875">
        <v>777</v>
      </c>
      <c r="G1875">
        <v>0</v>
      </c>
    </row>
    <row r="1876" spans="1:7" x14ac:dyDescent="0.2">
      <c r="A1876" s="61">
        <v>33604</v>
      </c>
      <c r="B1876">
        <v>1992</v>
      </c>
      <c r="C1876" s="62" t="s">
        <v>74</v>
      </c>
      <c r="D1876" s="62" t="s">
        <v>75</v>
      </c>
      <c r="E1876" s="62" t="s">
        <v>2</v>
      </c>
      <c r="F1876">
        <v>593.29999999999995</v>
      </c>
      <c r="G1876">
        <v>0</v>
      </c>
    </row>
    <row r="1877" spans="1:7" x14ac:dyDescent="0.2">
      <c r="A1877" s="61">
        <v>33604</v>
      </c>
      <c r="B1877">
        <v>1992</v>
      </c>
      <c r="C1877" s="62" t="s">
        <v>76</v>
      </c>
      <c r="D1877" s="62" t="s">
        <v>77</v>
      </c>
      <c r="E1877" s="62" t="s">
        <v>61</v>
      </c>
      <c r="F1877">
        <v>850</v>
      </c>
      <c r="G1877">
        <v>0</v>
      </c>
    </row>
    <row r="1878" spans="1:7" x14ac:dyDescent="0.2">
      <c r="A1878" s="61">
        <v>33604</v>
      </c>
      <c r="B1878">
        <v>1992</v>
      </c>
      <c r="C1878" s="62" t="s">
        <v>78</v>
      </c>
      <c r="D1878" s="62" t="s">
        <v>79</v>
      </c>
      <c r="E1878" s="62" t="s">
        <v>61</v>
      </c>
      <c r="F1878">
        <v>880.2</v>
      </c>
      <c r="G1878">
        <v>0</v>
      </c>
    </row>
    <row r="1879" spans="1:7" x14ac:dyDescent="0.2">
      <c r="A1879" s="61">
        <v>33604</v>
      </c>
      <c r="B1879">
        <v>1992</v>
      </c>
      <c r="C1879" s="62" t="s">
        <v>26</v>
      </c>
      <c r="D1879" s="62" t="s">
        <v>80</v>
      </c>
      <c r="E1879" s="62" t="s">
        <v>62</v>
      </c>
      <c r="F1879">
        <v>913</v>
      </c>
      <c r="G1879">
        <v>0</v>
      </c>
    </row>
    <row r="1880" spans="1:7" x14ac:dyDescent="0.2">
      <c r="A1880" s="61">
        <v>33604</v>
      </c>
      <c r="B1880">
        <v>1992</v>
      </c>
      <c r="C1880" s="62" t="s">
        <v>81</v>
      </c>
      <c r="D1880" s="62" t="s">
        <v>82</v>
      </c>
      <c r="E1880" s="62" t="s">
        <v>63</v>
      </c>
      <c r="F1880">
        <v>916.8</v>
      </c>
      <c r="G1880">
        <v>0</v>
      </c>
    </row>
    <row r="1881" spans="1:7" x14ac:dyDescent="0.2">
      <c r="A1881" s="61">
        <v>33604</v>
      </c>
      <c r="B1881">
        <v>1992</v>
      </c>
      <c r="C1881" s="62" t="s">
        <v>83</v>
      </c>
      <c r="D1881" s="62" t="s">
        <v>84</v>
      </c>
      <c r="E1881" s="62" t="s">
        <v>63</v>
      </c>
      <c r="F1881">
        <v>687.9</v>
      </c>
      <c r="G1881">
        <v>0</v>
      </c>
    </row>
    <row r="1882" spans="1:7" x14ac:dyDescent="0.2">
      <c r="A1882" s="61">
        <v>33604</v>
      </c>
      <c r="B1882">
        <v>1992</v>
      </c>
      <c r="C1882" s="62" t="s">
        <v>27</v>
      </c>
      <c r="D1882" s="62" t="s">
        <v>85</v>
      </c>
      <c r="E1882" s="62" t="s">
        <v>86</v>
      </c>
      <c r="F1882">
        <v>900</v>
      </c>
      <c r="G1882">
        <v>0</v>
      </c>
    </row>
    <row r="1883" spans="1:7" x14ac:dyDescent="0.2">
      <c r="A1883" s="61">
        <v>33604</v>
      </c>
      <c r="B1883">
        <v>1992</v>
      </c>
      <c r="C1883" s="62" t="s">
        <v>87</v>
      </c>
      <c r="D1883" s="62" t="s">
        <v>88</v>
      </c>
      <c r="E1883" s="62" t="s">
        <v>89</v>
      </c>
      <c r="F1883">
        <v>811.8</v>
      </c>
      <c r="G1883">
        <v>0</v>
      </c>
    </row>
    <row r="1884" spans="1:7" x14ac:dyDescent="0.2">
      <c r="A1884" s="61">
        <v>33604</v>
      </c>
      <c r="B1884">
        <v>1992</v>
      </c>
      <c r="C1884" s="62" t="s">
        <v>90</v>
      </c>
      <c r="D1884" s="62" t="s">
        <v>91</v>
      </c>
      <c r="E1884" s="62" t="s">
        <v>92</v>
      </c>
      <c r="F1884">
        <v>772.5</v>
      </c>
      <c r="G1884">
        <v>0</v>
      </c>
    </row>
    <row r="1885" spans="1:7" x14ac:dyDescent="0.2">
      <c r="A1885" s="61">
        <v>33604</v>
      </c>
      <c r="B1885">
        <v>1992</v>
      </c>
      <c r="C1885" s="62" t="s">
        <v>93</v>
      </c>
      <c r="D1885" s="62" t="s">
        <v>94</v>
      </c>
      <c r="E1885" s="62" t="s">
        <v>95</v>
      </c>
      <c r="F1885">
        <v>822.2</v>
      </c>
      <c r="G1885">
        <v>0</v>
      </c>
    </row>
    <row r="1886" spans="1:7" x14ac:dyDescent="0.2">
      <c r="A1886" s="61">
        <v>33604</v>
      </c>
      <c r="B1886">
        <v>1992</v>
      </c>
      <c r="C1886" s="62" t="s">
        <v>96</v>
      </c>
      <c r="D1886" s="62" t="s">
        <v>97</v>
      </c>
      <c r="E1886" s="62" t="s">
        <v>98</v>
      </c>
      <c r="F1886">
        <v>765.8</v>
      </c>
      <c r="G1886">
        <v>0</v>
      </c>
    </row>
    <row r="1887" spans="1:7" x14ac:dyDescent="0.2">
      <c r="A1887" s="61">
        <v>33635</v>
      </c>
      <c r="B1887">
        <v>1992</v>
      </c>
      <c r="C1887" s="62" t="s">
        <v>69</v>
      </c>
      <c r="D1887" s="62" t="s">
        <v>70</v>
      </c>
      <c r="E1887" s="62" t="s">
        <v>71</v>
      </c>
      <c r="F1887">
        <v>329.1</v>
      </c>
      <c r="G1887">
        <v>0</v>
      </c>
    </row>
    <row r="1888" spans="1:7" x14ac:dyDescent="0.2">
      <c r="A1888" s="61">
        <v>33635</v>
      </c>
      <c r="B1888">
        <v>1992</v>
      </c>
      <c r="C1888" s="62" t="s">
        <v>72</v>
      </c>
      <c r="D1888" s="62" t="s">
        <v>73</v>
      </c>
      <c r="E1888" s="62" t="s">
        <v>2</v>
      </c>
      <c r="F1888">
        <v>762.7</v>
      </c>
      <c r="G1888">
        <v>0</v>
      </c>
    </row>
    <row r="1889" spans="1:7" x14ac:dyDescent="0.2">
      <c r="A1889" s="61">
        <v>33635</v>
      </c>
      <c r="B1889">
        <v>1992</v>
      </c>
      <c r="C1889" s="62" t="s">
        <v>74</v>
      </c>
      <c r="D1889" s="62" t="s">
        <v>75</v>
      </c>
      <c r="E1889" s="62" t="s">
        <v>2</v>
      </c>
      <c r="F1889">
        <v>595</v>
      </c>
      <c r="G1889">
        <v>0</v>
      </c>
    </row>
    <row r="1890" spans="1:7" x14ac:dyDescent="0.2">
      <c r="A1890" s="61">
        <v>33635</v>
      </c>
      <c r="B1890">
        <v>1992</v>
      </c>
      <c r="C1890" s="62" t="s">
        <v>76</v>
      </c>
      <c r="D1890" s="62" t="s">
        <v>77</v>
      </c>
      <c r="E1890" s="62" t="s">
        <v>61</v>
      </c>
      <c r="F1890">
        <v>765.6</v>
      </c>
      <c r="G1890">
        <v>0</v>
      </c>
    </row>
    <row r="1891" spans="1:7" x14ac:dyDescent="0.2">
      <c r="A1891" s="61">
        <v>33635</v>
      </c>
      <c r="B1891">
        <v>1992</v>
      </c>
      <c r="C1891" s="62" t="s">
        <v>78</v>
      </c>
      <c r="D1891" s="62" t="s">
        <v>79</v>
      </c>
      <c r="E1891" s="62" t="s">
        <v>61</v>
      </c>
      <c r="F1891">
        <v>807.7</v>
      </c>
      <c r="G1891">
        <v>0</v>
      </c>
    </row>
    <row r="1892" spans="1:7" x14ac:dyDescent="0.2">
      <c r="A1892" s="61">
        <v>33635</v>
      </c>
      <c r="B1892">
        <v>1992</v>
      </c>
      <c r="C1892" s="62" t="s">
        <v>26</v>
      </c>
      <c r="D1892" s="62" t="s">
        <v>80</v>
      </c>
      <c r="E1892" s="62" t="s">
        <v>62</v>
      </c>
      <c r="F1892">
        <v>815.1</v>
      </c>
      <c r="G1892">
        <v>0</v>
      </c>
    </row>
    <row r="1893" spans="1:7" x14ac:dyDescent="0.2">
      <c r="A1893" s="61">
        <v>33635</v>
      </c>
      <c r="B1893">
        <v>1992</v>
      </c>
      <c r="C1893" s="62" t="s">
        <v>81</v>
      </c>
      <c r="D1893" s="62" t="s">
        <v>82</v>
      </c>
      <c r="E1893" s="62" t="s">
        <v>63</v>
      </c>
      <c r="F1893">
        <v>801.6</v>
      </c>
      <c r="G1893">
        <v>0</v>
      </c>
    </row>
    <row r="1894" spans="1:7" x14ac:dyDescent="0.2">
      <c r="A1894" s="61">
        <v>33635</v>
      </c>
      <c r="B1894">
        <v>1992</v>
      </c>
      <c r="C1894" s="62" t="s">
        <v>83</v>
      </c>
      <c r="D1894" s="62" t="s">
        <v>84</v>
      </c>
      <c r="E1894" s="62" t="s">
        <v>63</v>
      </c>
      <c r="F1894">
        <v>635.70000000000005</v>
      </c>
      <c r="G1894">
        <v>0</v>
      </c>
    </row>
    <row r="1895" spans="1:7" x14ac:dyDescent="0.2">
      <c r="A1895" s="61">
        <v>33635</v>
      </c>
      <c r="B1895">
        <v>1992</v>
      </c>
      <c r="C1895" s="62" t="s">
        <v>27</v>
      </c>
      <c r="D1895" s="62" t="s">
        <v>85</v>
      </c>
      <c r="E1895" s="62" t="s">
        <v>86</v>
      </c>
      <c r="F1895">
        <v>804.9</v>
      </c>
      <c r="G1895">
        <v>0</v>
      </c>
    </row>
    <row r="1896" spans="1:7" x14ac:dyDescent="0.2">
      <c r="A1896" s="61">
        <v>33635</v>
      </c>
      <c r="B1896">
        <v>1992</v>
      </c>
      <c r="C1896" s="62" t="s">
        <v>87</v>
      </c>
      <c r="D1896" s="62" t="s">
        <v>88</v>
      </c>
      <c r="E1896" s="62" t="s">
        <v>89</v>
      </c>
      <c r="F1896">
        <v>755.1</v>
      </c>
      <c r="G1896">
        <v>0</v>
      </c>
    </row>
    <row r="1897" spans="1:7" x14ac:dyDescent="0.2">
      <c r="A1897" s="61">
        <v>33635</v>
      </c>
      <c r="B1897">
        <v>1992</v>
      </c>
      <c r="C1897" s="62" t="s">
        <v>90</v>
      </c>
      <c r="D1897" s="62" t="s">
        <v>91</v>
      </c>
      <c r="E1897" s="62" t="s">
        <v>92</v>
      </c>
      <c r="F1897">
        <v>701.9</v>
      </c>
      <c r="G1897">
        <v>0</v>
      </c>
    </row>
    <row r="1898" spans="1:7" x14ac:dyDescent="0.2">
      <c r="A1898" s="61">
        <v>33635</v>
      </c>
      <c r="B1898">
        <v>1992</v>
      </c>
      <c r="C1898" s="62" t="s">
        <v>93</v>
      </c>
      <c r="D1898" s="62" t="s">
        <v>94</v>
      </c>
      <c r="E1898" s="62" t="s">
        <v>95</v>
      </c>
      <c r="F1898">
        <v>769.4</v>
      </c>
      <c r="G1898">
        <v>0</v>
      </c>
    </row>
    <row r="1899" spans="1:7" x14ac:dyDescent="0.2">
      <c r="A1899" s="61">
        <v>33635</v>
      </c>
      <c r="B1899">
        <v>1992</v>
      </c>
      <c r="C1899" s="62" t="s">
        <v>96</v>
      </c>
      <c r="D1899" s="62" t="s">
        <v>97</v>
      </c>
      <c r="E1899" s="62" t="s">
        <v>98</v>
      </c>
      <c r="F1899">
        <v>713.7</v>
      </c>
      <c r="G1899">
        <v>0</v>
      </c>
    </row>
    <row r="1900" spans="1:7" x14ac:dyDescent="0.2">
      <c r="A1900" s="61">
        <v>33664</v>
      </c>
      <c r="B1900">
        <v>1992</v>
      </c>
      <c r="C1900" s="62" t="s">
        <v>69</v>
      </c>
      <c r="D1900" s="62" t="s">
        <v>70</v>
      </c>
      <c r="E1900" s="62" t="s">
        <v>71</v>
      </c>
      <c r="F1900">
        <v>294.5</v>
      </c>
      <c r="G1900">
        <v>0</v>
      </c>
    </row>
    <row r="1901" spans="1:7" x14ac:dyDescent="0.2">
      <c r="A1901" s="61">
        <v>33664</v>
      </c>
      <c r="B1901">
        <v>1992</v>
      </c>
      <c r="C1901" s="62" t="s">
        <v>72</v>
      </c>
      <c r="D1901" s="62" t="s">
        <v>73</v>
      </c>
      <c r="E1901" s="62" t="s">
        <v>2</v>
      </c>
      <c r="F1901">
        <v>503.5</v>
      </c>
      <c r="G1901">
        <v>0</v>
      </c>
    </row>
    <row r="1902" spans="1:7" x14ac:dyDescent="0.2">
      <c r="A1902" s="61">
        <v>33664</v>
      </c>
      <c r="B1902">
        <v>1992</v>
      </c>
      <c r="C1902" s="62" t="s">
        <v>74</v>
      </c>
      <c r="D1902" s="62" t="s">
        <v>75</v>
      </c>
      <c r="E1902" s="62" t="s">
        <v>2</v>
      </c>
      <c r="F1902">
        <v>461.3</v>
      </c>
      <c r="G1902">
        <v>0</v>
      </c>
    </row>
    <row r="1903" spans="1:7" x14ac:dyDescent="0.2">
      <c r="A1903" s="61">
        <v>33664</v>
      </c>
      <c r="B1903">
        <v>1992</v>
      </c>
      <c r="C1903" s="62" t="s">
        <v>76</v>
      </c>
      <c r="D1903" s="62" t="s">
        <v>77</v>
      </c>
      <c r="E1903" s="62" t="s">
        <v>61</v>
      </c>
      <c r="F1903">
        <v>551.29999999999995</v>
      </c>
      <c r="G1903">
        <v>0</v>
      </c>
    </row>
    <row r="1904" spans="1:7" x14ac:dyDescent="0.2">
      <c r="A1904" s="61">
        <v>33664</v>
      </c>
      <c r="B1904">
        <v>1992</v>
      </c>
      <c r="C1904" s="62" t="s">
        <v>78</v>
      </c>
      <c r="D1904" s="62" t="s">
        <v>79</v>
      </c>
      <c r="E1904" s="62" t="s">
        <v>61</v>
      </c>
      <c r="F1904">
        <v>573</v>
      </c>
      <c r="G1904">
        <v>0</v>
      </c>
    </row>
    <row r="1905" spans="1:7" x14ac:dyDescent="0.2">
      <c r="A1905" s="61">
        <v>33664</v>
      </c>
      <c r="B1905">
        <v>1992</v>
      </c>
      <c r="C1905" s="62" t="s">
        <v>26</v>
      </c>
      <c r="D1905" s="62" t="s">
        <v>80</v>
      </c>
      <c r="E1905" s="62" t="s">
        <v>62</v>
      </c>
      <c r="F1905">
        <v>691.7</v>
      </c>
      <c r="G1905">
        <v>0</v>
      </c>
    </row>
    <row r="1906" spans="1:7" x14ac:dyDescent="0.2">
      <c r="A1906" s="61">
        <v>33664</v>
      </c>
      <c r="B1906">
        <v>1992</v>
      </c>
      <c r="C1906" s="62" t="s">
        <v>81</v>
      </c>
      <c r="D1906" s="62" t="s">
        <v>82</v>
      </c>
      <c r="E1906" s="62" t="s">
        <v>63</v>
      </c>
      <c r="F1906">
        <v>744.6</v>
      </c>
      <c r="G1906">
        <v>0</v>
      </c>
    </row>
    <row r="1907" spans="1:7" x14ac:dyDescent="0.2">
      <c r="A1907" s="61">
        <v>33664</v>
      </c>
      <c r="B1907">
        <v>1992</v>
      </c>
      <c r="C1907" s="62" t="s">
        <v>83</v>
      </c>
      <c r="D1907" s="62" t="s">
        <v>84</v>
      </c>
      <c r="E1907" s="62" t="s">
        <v>63</v>
      </c>
      <c r="F1907">
        <v>593</v>
      </c>
      <c r="G1907">
        <v>0</v>
      </c>
    </row>
    <row r="1908" spans="1:7" x14ac:dyDescent="0.2">
      <c r="A1908" s="61">
        <v>33664</v>
      </c>
      <c r="B1908">
        <v>1992</v>
      </c>
      <c r="C1908" s="62" t="s">
        <v>27</v>
      </c>
      <c r="D1908" s="62" t="s">
        <v>85</v>
      </c>
      <c r="E1908" s="62" t="s">
        <v>86</v>
      </c>
      <c r="F1908">
        <v>718.5</v>
      </c>
      <c r="G1908">
        <v>0</v>
      </c>
    </row>
    <row r="1909" spans="1:7" x14ac:dyDescent="0.2">
      <c r="A1909" s="61">
        <v>33664</v>
      </c>
      <c r="B1909">
        <v>1992</v>
      </c>
      <c r="C1909" s="62" t="s">
        <v>87</v>
      </c>
      <c r="D1909" s="62" t="s">
        <v>88</v>
      </c>
      <c r="E1909" s="62" t="s">
        <v>89</v>
      </c>
      <c r="F1909">
        <v>701.7</v>
      </c>
      <c r="G1909">
        <v>0</v>
      </c>
    </row>
    <row r="1910" spans="1:7" x14ac:dyDescent="0.2">
      <c r="A1910" s="61">
        <v>33664</v>
      </c>
      <c r="B1910">
        <v>1992</v>
      </c>
      <c r="C1910" s="62" t="s">
        <v>90</v>
      </c>
      <c r="D1910" s="62" t="s">
        <v>91</v>
      </c>
      <c r="E1910" s="62" t="s">
        <v>92</v>
      </c>
      <c r="F1910">
        <v>676.4</v>
      </c>
      <c r="G1910">
        <v>0</v>
      </c>
    </row>
    <row r="1911" spans="1:7" x14ac:dyDescent="0.2">
      <c r="A1911" s="61">
        <v>33664</v>
      </c>
      <c r="B1911">
        <v>1992</v>
      </c>
      <c r="C1911" s="62" t="s">
        <v>93</v>
      </c>
      <c r="D1911" s="62" t="s">
        <v>94</v>
      </c>
      <c r="E1911" s="62" t="s">
        <v>95</v>
      </c>
      <c r="F1911">
        <v>743.2</v>
      </c>
      <c r="G1911">
        <v>0</v>
      </c>
    </row>
    <row r="1912" spans="1:7" x14ac:dyDescent="0.2">
      <c r="A1912" s="61">
        <v>33664</v>
      </c>
      <c r="B1912">
        <v>1992</v>
      </c>
      <c r="C1912" s="62" t="s">
        <v>96</v>
      </c>
      <c r="D1912" s="62" t="s">
        <v>97</v>
      </c>
      <c r="E1912" s="62" t="s">
        <v>98</v>
      </c>
      <c r="F1912">
        <v>661.4</v>
      </c>
      <c r="G1912">
        <v>0</v>
      </c>
    </row>
    <row r="1913" spans="1:7" x14ac:dyDescent="0.2">
      <c r="A1913" s="61">
        <v>33695</v>
      </c>
      <c r="B1913">
        <v>1992</v>
      </c>
      <c r="C1913" s="62" t="s">
        <v>69</v>
      </c>
      <c r="D1913" s="62" t="s">
        <v>70</v>
      </c>
      <c r="E1913" s="62" t="s">
        <v>71</v>
      </c>
      <c r="F1913">
        <v>222.9</v>
      </c>
      <c r="G1913">
        <v>0</v>
      </c>
    </row>
    <row r="1914" spans="1:7" x14ac:dyDescent="0.2">
      <c r="A1914" s="61">
        <v>33695</v>
      </c>
      <c r="B1914">
        <v>1992</v>
      </c>
      <c r="C1914" s="62" t="s">
        <v>72</v>
      </c>
      <c r="D1914" s="62" t="s">
        <v>73</v>
      </c>
      <c r="E1914" s="62" t="s">
        <v>2</v>
      </c>
      <c r="F1914">
        <v>380</v>
      </c>
      <c r="G1914">
        <v>0</v>
      </c>
    </row>
    <row r="1915" spans="1:7" x14ac:dyDescent="0.2">
      <c r="A1915" s="61">
        <v>33695</v>
      </c>
      <c r="B1915">
        <v>1992</v>
      </c>
      <c r="C1915" s="62" t="s">
        <v>74</v>
      </c>
      <c r="D1915" s="62" t="s">
        <v>75</v>
      </c>
      <c r="E1915" s="62" t="s">
        <v>2</v>
      </c>
      <c r="F1915">
        <v>348.5</v>
      </c>
      <c r="G1915">
        <v>0</v>
      </c>
    </row>
    <row r="1916" spans="1:7" x14ac:dyDescent="0.2">
      <c r="A1916" s="61">
        <v>33695</v>
      </c>
      <c r="B1916">
        <v>1992</v>
      </c>
      <c r="C1916" s="62" t="s">
        <v>76</v>
      </c>
      <c r="D1916" s="62" t="s">
        <v>77</v>
      </c>
      <c r="E1916" s="62" t="s">
        <v>61</v>
      </c>
      <c r="F1916">
        <v>395.8</v>
      </c>
      <c r="G1916">
        <v>1.2</v>
      </c>
    </row>
    <row r="1917" spans="1:7" x14ac:dyDescent="0.2">
      <c r="A1917" s="61">
        <v>33695</v>
      </c>
      <c r="B1917">
        <v>1992</v>
      </c>
      <c r="C1917" s="62" t="s">
        <v>78</v>
      </c>
      <c r="D1917" s="62" t="s">
        <v>79</v>
      </c>
      <c r="E1917" s="62" t="s">
        <v>61</v>
      </c>
      <c r="F1917">
        <v>403.3</v>
      </c>
      <c r="G1917">
        <v>0.9</v>
      </c>
    </row>
    <row r="1918" spans="1:7" x14ac:dyDescent="0.2">
      <c r="A1918" s="61">
        <v>33695</v>
      </c>
      <c r="B1918">
        <v>1992</v>
      </c>
      <c r="C1918" s="62" t="s">
        <v>26</v>
      </c>
      <c r="D1918" s="62" t="s">
        <v>80</v>
      </c>
      <c r="E1918" s="62" t="s">
        <v>62</v>
      </c>
      <c r="F1918">
        <v>464.8</v>
      </c>
      <c r="G1918">
        <v>0</v>
      </c>
    </row>
    <row r="1919" spans="1:7" x14ac:dyDescent="0.2">
      <c r="A1919" s="61">
        <v>33695</v>
      </c>
      <c r="B1919">
        <v>1992</v>
      </c>
      <c r="C1919" s="62" t="s">
        <v>81</v>
      </c>
      <c r="D1919" s="62" t="s">
        <v>82</v>
      </c>
      <c r="E1919" s="62" t="s">
        <v>63</v>
      </c>
      <c r="F1919">
        <v>392.8</v>
      </c>
      <c r="G1919">
        <v>0</v>
      </c>
    </row>
    <row r="1920" spans="1:7" x14ac:dyDescent="0.2">
      <c r="A1920" s="61">
        <v>33695</v>
      </c>
      <c r="B1920">
        <v>1992</v>
      </c>
      <c r="C1920" s="62" t="s">
        <v>83</v>
      </c>
      <c r="D1920" s="62" t="s">
        <v>84</v>
      </c>
      <c r="E1920" s="62" t="s">
        <v>63</v>
      </c>
      <c r="F1920">
        <v>372.8</v>
      </c>
      <c r="G1920">
        <v>0</v>
      </c>
    </row>
    <row r="1921" spans="1:7" x14ac:dyDescent="0.2">
      <c r="A1921" s="61">
        <v>33695</v>
      </c>
      <c r="B1921">
        <v>1992</v>
      </c>
      <c r="C1921" s="62" t="s">
        <v>27</v>
      </c>
      <c r="D1921" s="62" t="s">
        <v>85</v>
      </c>
      <c r="E1921" s="62" t="s">
        <v>86</v>
      </c>
      <c r="F1921">
        <v>392.4</v>
      </c>
      <c r="G1921">
        <v>0</v>
      </c>
    </row>
    <row r="1922" spans="1:7" x14ac:dyDescent="0.2">
      <c r="A1922" s="61">
        <v>33695</v>
      </c>
      <c r="B1922">
        <v>1992</v>
      </c>
      <c r="C1922" s="62" t="s">
        <v>87</v>
      </c>
      <c r="D1922" s="62" t="s">
        <v>88</v>
      </c>
      <c r="E1922" s="62" t="s">
        <v>89</v>
      </c>
      <c r="F1922">
        <v>481</v>
      </c>
      <c r="G1922">
        <v>0</v>
      </c>
    </row>
    <row r="1923" spans="1:7" x14ac:dyDescent="0.2">
      <c r="A1923" s="61">
        <v>33695</v>
      </c>
      <c r="B1923">
        <v>1992</v>
      </c>
      <c r="C1923" s="62" t="s">
        <v>90</v>
      </c>
      <c r="D1923" s="62" t="s">
        <v>91</v>
      </c>
      <c r="E1923" s="62" t="s">
        <v>92</v>
      </c>
      <c r="F1923">
        <v>476.1</v>
      </c>
      <c r="G1923">
        <v>0</v>
      </c>
    </row>
    <row r="1924" spans="1:7" x14ac:dyDescent="0.2">
      <c r="A1924" s="61">
        <v>33695</v>
      </c>
      <c r="B1924">
        <v>1992</v>
      </c>
      <c r="C1924" s="62" t="s">
        <v>93</v>
      </c>
      <c r="D1924" s="62" t="s">
        <v>94</v>
      </c>
      <c r="E1924" s="62" t="s">
        <v>95</v>
      </c>
      <c r="F1924">
        <v>502.6</v>
      </c>
      <c r="G1924">
        <v>0</v>
      </c>
    </row>
    <row r="1925" spans="1:7" x14ac:dyDescent="0.2">
      <c r="A1925" s="61">
        <v>33695</v>
      </c>
      <c r="B1925">
        <v>1992</v>
      </c>
      <c r="C1925" s="62" t="s">
        <v>96</v>
      </c>
      <c r="D1925" s="62" t="s">
        <v>97</v>
      </c>
      <c r="E1925" s="62" t="s">
        <v>98</v>
      </c>
      <c r="F1925">
        <v>566.29999999999995</v>
      </c>
      <c r="G1925">
        <v>0</v>
      </c>
    </row>
    <row r="1926" spans="1:7" x14ac:dyDescent="0.2">
      <c r="A1926" s="61">
        <v>33725</v>
      </c>
      <c r="B1926">
        <v>1992</v>
      </c>
      <c r="C1926" s="62" t="s">
        <v>69</v>
      </c>
      <c r="D1926" s="62" t="s">
        <v>70</v>
      </c>
      <c r="E1926" s="62" t="s">
        <v>71</v>
      </c>
      <c r="F1926">
        <v>139.1</v>
      </c>
      <c r="G1926">
        <v>1.4</v>
      </c>
    </row>
    <row r="1927" spans="1:7" x14ac:dyDescent="0.2">
      <c r="A1927" s="61">
        <v>33725</v>
      </c>
      <c r="B1927">
        <v>1992</v>
      </c>
      <c r="C1927" s="62" t="s">
        <v>72</v>
      </c>
      <c r="D1927" s="62" t="s">
        <v>73</v>
      </c>
      <c r="E1927" s="62" t="s">
        <v>2</v>
      </c>
      <c r="F1927">
        <v>267.2</v>
      </c>
      <c r="G1927">
        <v>0</v>
      </c>
    </row>
    <row r="1928" spans="1:7" x14ac:dyDescent="0.2">
      <c r="A1928" s="61">
        <v>33725</v>
      </c>
      <c r="B1928">
        <v>1992</v>
      </c>
      <c r="C1928" s="62" t="s">
        <v>74</v>
      </c>
      <c r="D1928" s="62" t="s">
        <v>75</v>
      </c>
      <c r="E1928" s="62" t="s">
        <v>2</v>
      </c>
      <c r="F1928">
        <v>264.3</v>
      </c>
      <c r="G1928">
        <v>1.2</v>
      </c>
    </row>
    <row r="1929" spans="1:7" x14ac:dyDescent="0.2">
      <c r="A1929" s="61">
        <v>33725</v>
      </c>
      <c r="B1929">
        <v>1992</v>
      </c>
      <c r="C1929" s="62" t="s">
        <v>76</v>
      </c>
      <c r="D1929" s="62" t="s">
        <v>77</v>
      </c>
      <c r="E1929" s="62" t="s">
        <v>61</v>
      </c>
      <c r="F1929">
        <v>217.1</v>
      </c>
      <c r="G1929">
        <v>11.7</v>
      </c>
    </row>
    <row r="1930" spans="1:7" x14ac:dyDescent="0.2">
      <c r="A1930" s="61">
        <v>33725</v>
      </c>
      <c r="B1930">
        <v>1992</v>
      </c>
      <c r="C1930" s="62" t="s">
        <v>78</v>
      </c>
      <c r="D1930" s="62" t="s">
        <v>79</v>
      </c>
      <c r="E1930" s="62" t="s">
        <v>61</v>
      </c>
      <c r="F1930">
        <v>240.3</v>
      </c>
      <c r="G1930">
        <v>3.5</v>
      </c>
    </row>
    <row r="1931" spans="1:7" x14ac:dyDescent="0.2">
      <c r="A1931" s="61">
        <v>33725</v>
      </c>
      <c r="B1931">
        <v>1992</v>
      </c>
      <c r="C1931" s="62" t="s">
        <v>26</v>
      </c>
      <c r="D1931" s="62" t="s">
        <v>80</v>
      </c>
      <c r="E1931" s="62" t="s">
        <v>62</v>
      </c>
      <c r="F1931">
        <v>194.5</v>
      </c>
      <c r="G1931">
        <v>23.7</v>
      </c>
    </row>
    <row r="1932" spans="1:7" x14ac:dyDescent="0.2">
      <c r="A1932" s="61">
        <v>33725</v>
      </c>
      <c r="B1932">
        <v>1992</v>
      </c>
      <c r="C1932" s="62" t="s">
        <v>81</v>
      </c>
      <c r="D1932" s="62" t="s">
        <v>82</v>
      </c>
      <c r="E1932" s="62" t="s">
        <v>63</v>
      </c>
      <c r="F1932">
        <v>156.30000000000001</v>
      </c>
      <c r="G1932">
        <v>11.7</v>
      </c>
    </row>
    <row r="1933" spans="1:7" x14ac:dyDescent="0.2">
      <c r="A1933" s="61">
        <v>33725</v>
      </c>
      <c r="B1933">
        <v>1992</v>
      </c>
      <c r="C1933" s="62" t="s">
        <v>83</v>
      </c>
      <c r="D1933" s="62" t="s">
        <v>84</v>
      </c>
      <c r="E1933" s="62" t="s">
        <v>63</v>
      </c>
      <c r="F1933">
        <v>179.2</v>
      </c>
      <c r="G1933">
        <v>3.3</v>
      </c>
    </row>
    <row r="1934" spans="1:7" x14ac:dyDescent="0.2">
      <c r="A1934" s="61">
        <v>33725</v>
      </c>
      <c r="B1934">
        <v>1992</v>
      </c>
      <c r="C1934" s="62" t="s">
        <v>27</v>
      </c>
      <c r="D1934" s="62" t="s">
        <v>85</v>
      </c>
      <c r="E1934" s="62" t="s">
        <v>86</v>
      </c>
      <c r="F1934">
        <v>157.6</v>
      </c>
      <c r="G1934">
        <v>9.6999999999999993</v>
      </c>
    </row>
    <row r="1935" spans="1:7" x14ac:dyDescent="0.2">
      <c r="A1935" s="61">
        <v>33725</v>
      </c>
      <c r="B1935">
        <v>1992</v>
      </c>
      <c r="C1935" s="62" t="s">
        <v>87</v>
      </c>
      <c r="D1935" s="62" t="s">
        <v>88</v>
      </c>
      <c r="E1935" s="62" t="s">
        <v>89</v>
      </c>
      <c r="F1935">
        <v>282.39999999999998</v>
      </c>
      <c r="G1935">
        <v>3.1</v>
      </c>
    </row>
    <row r="1936" spans="1:7" x14ac:dyDescent="0.2">
      <c r="A1936" s="61">
        <v>33725</v>
      </c>
      <c r="B1936">
        <v>1992</v>
      </c>
      <c r="C1936" s="62" t="s">
        <v>90</v>
      </c>
      <c r="D1936" s="62" t="s">
        <v>91</v>
      </c>
      <c r="E1936" s="62" t="s">
        <v>92</v>
      </c>
      <c r="F1936">
        <v>264.39999999999998</v>
      </c>
      <c r="G1936">
        <v>1.5</v>
      </c>
    </row>
    <row r="1937" spans="1:7" x14ac:dyDescent="0.2">
      <c r="A1937" s="61">
        <v>33725</v>
      </c>
      <c r="B1937">
        <v>1992</v>
      </c>
      <c r="C1937" s="62" t="s">
        <v>93</v>
      </c>
      <c r="D1937" s="62" t="s">
        <v>94</v>
      </c>
      <c r="E1937" s="62" t="s">
        <v>95</v>
      </c>
      <c r="F1937">
        <v>282.7</v>
      </c>
      <c r="G1937">
        <v>1.5</v>
      </c>
    </row>
    <row r="1938" spans="1:7" x14ac:dyDescent="0.2">
      <c r="A1938" s="61">
        <v>33725</v>
      </c>
      <c r="B1938">
        <v>1992</v>
      </c>
      <c r="C1938" s="62" t="s">
        <v>96</v>
      </c>
      <c r="D1938" s="62" t="s">
        <v>97</v>
      </c>
      <c r="E1938" s="62" t="s">
        <v>98</v>
      </c>
      <c r="F1938">
        <v>365</v>
      </c>
      <c r="G1938">
        <v>0</v>
      </c>
    </row>
    <row r="1939" spans="1:7" x14ac:dyDescent="0.2">
      <c r="A1939" s="61">
        <v>33756</v>
      </c>
      <c r="B1939">
        <v>1992</v>
      </c>
      <c r="C1939" s="62" t="s">
        <v>69</v>
      </c>
      <c r="D1939" s="62" t="s">
        <v>70</v>
      </c>
      <c r="E1939" s="62" t="s">
        <v>71</v>
      </c>
      <c r="F1939">
        <v>41.8</v>
      </c>
      <c r="G1939">
        <v>18.899999999999999</v>
      </c>
    </row>
    <row r="1940" spans="1:7" x14ac:dyDescent="0.2">
      <c r="A1940" s="61">
        <v>33756</v>
      </c>
      <c r="B1940">
        <v>1992</v>
      </c>
      <c r="C1940" s="62" t="s">
        <v>72</v>
      </c>
      <c r="D1940" s="62" t="s">
        <v>73</v>
      </c>
      <c r="E1940" s="62" t="s">
        <v>2</v>
      </c>
      <c r="F1940">
        <v>78.599999999999994</v>
      </c>
      <c r="G1940">
        <v>10.8</v>
      </c>
    </row>
    <row r="1941" spans="1:7" x14ac:dyDescent="0.2">
      <c r="A1941" s="61">
        <v>33756</v>
      </c>
      <c r="B1941">
        <v>1992</v>
      </c>
      <c r="C1941" s="62" t="s">
        <v>74</v>
      </c>
      <c r="D1941" s="62" t="s">
        <v>75</v>
      </c>
      <c r="E1941" s="62" t="s">
        <v>2</v>
      </c>
      <c r="F1941">
        <v>109.5</v>
      </c>
      <c r="G1941">
        <v>12.8</v>
      </c>
    </row>
    <row r="1942" spans="1:7" x14ac:dyDescent="0.2">
      <c r="A1942" s="61">
        <v>33756</v>
      </c>
      <c r="B1942">
        <v>1992</v>
      </c>
      <c r="C1942" s="62" t="s">
        <v>76</v>
      </c>
      <c r="D1942" s="62" t="s">
        <v>77</v>
      </c>
      <c r="E1942" s="62" t="s">
        <v>61</v>
      </c>
      <c r="F1942">
        <v>91.2</v>
      </c>
      <c r="G1942">
        <v>30.6</v>
      </c>
    </row>
    <row r="1943" spans="1:7" x14ac:dyDescent="0.2">
      <c r="A1943" s="61">
        <v>33756</v>
      </c>
      <c r="B1943">
        <v>1992</v>
      </c>
      <c r="C1943" s="62" t="s">
        <v>78</v>
      </c>
      <c r="D1943" s="62" t="s">
        <v>79</v>
      </c>
      <c r="E1943" s="62" t="s">
        <v>61</v>
      </c>
      <c r="F1943">
        <v>101.8</v>
      </c>
      <c r="G1943">
        <v>15.1</v>
      </c>
    </row>
    <row r="1944" spans="1:7" x14ac:dyDescent="0.2">
      <c r="A1944" s="61">
        <v>33756</v>
      </c>
      <c r="B1944">
        <v>1992</v>
      </c>
      <c r="C1944" s="62" t="s">
        <v>26</v>
      </c>
      <c r="D1944" s="62" t="s">
        <v>80</v>
      </c>
      <c r="E1944" s="62" t="s">
        <v>62</v>
      </c>
      <c r="F1944">
        <v>115.6</v>
      </c>
      <c r="G1944">
        <v>23.9</v>
      </c>
    </row>
    <row r="1945" spans="1:7" x14ac:dyDescent="0.2">
      <c r="A1945" s="61">
        <v>33756</v>
      </c>
      <c r="B1945">
        <v>1992</v>
      </c>
      <c r="C1945" s="62" t="s">
        <v>81</v>
      </c>
      <c r="D1945" s="62" t="s">
        <v>82</v>
      </c>
      <c r="E1945" s="62" t="s">
        <v>63</v>
      </c>
      <c r="F1945">
        <v>50.6</v>
      </c>
      <c r="G1945">
        <v>23.9</v>
      </c>
    </row>
    <row r="1946" spans="1:7" x14ac:dyDescent="0.2">
      <c r="A1946" s="61">
        <v>33756</v>
      </c>
      <c r="B1946">
        <v>1992</v>
      </c>
      <c r="C1946" s="62" t="s">
        <v>83</v>
      </c>
      <c r="D1946" s="62" t="s">
        <v>84</v>
      </c>
      <c r="E1946" s="62" t="s">
        <v>63</v>
      </c>
      <c r="F1946">
        <v>67.099999999999994</v>
      </c>
      <c r="G1946">
        <v>18.5</v>
      </c>
    </row>
    <row r="1947" spans="1:7" x14ac:dyDescent="0.2">
      <c r="A1947" s="61">
        <v>33756</v>
      </c>
      <c r="B1947">
        <v>1992</v>
      </c>
      <c r="C1947" s="62" t="s">
        <v>27</v>
      </c>
      <c r="D1947" s="62" t="s">
        <v>85</v>
      </c>
      <c r="E1947" s="62" t="s">
        <v>86</v>
      </c>
      <c r="F1947">
        <v>40</v>
      </c>
      <c r="G1947">
        <v>30.7</v>
      </c>
    </row>
    <row r="1948" spans="1:7" x14ac:dyDescent="0.2">
      <c r="A1948" s="61">
        <v>33756</v>
      </c>
      <c r="B1948">
        <v>1992</v>
      </c>
      <c r="C1948" s="62" t="s">
        <v>87</v>
      </c>
      <c r="D1948" s="62" t="s">
        <v>88</v>
      </c>
      <c r="E1948" s="62" t="s">
        <v>89</v>
      </c>
      <c r="F1948">
        <v>121.6</v>
      </c>
      <c r="G1948">
        <v>0</v>
      </c>
    </row>
    <row r="1949" spans="1:7" x14ac:dyDescent="0.2">
      <c r="A1949" s="61">
        <v>33756</v>
      </c>
      <c r="B1949">
        <v>1992</v>
      </c>
      <c r="C1949" s="62" t="s">
        <v>90</v>
      </c>
      <c r="D1949" s="62" t="s">
        <v>91</v>
      </c>
      <c r="E1949" s="62" t="s">
        <v>92</v>
      </c>
      <c r="F1949">
        <v>72.5</v>
      </c>
      <c r="G1949">
        <v>4.5999999999999996</v>
      </c>
    </row>
    <row r="1950" spans="1:7" x14ac:dyDescent="0.2">
      <c r="A1950" s="61">
        <v>33756</v>
      </c>
      <c r="B1950">
        <v>1992</v>
      </c>
      <c r="C1950" s="62" t="s">
        <v>93</v>
      </c>
      <c r="D1950" s="62" t="s">
        <v>94</v>
      </c>
      <c r="E1950" s="62" t="s">
        <v>95</v>
      </c>
      <c r="F1950">
        <v>117.2</v>
      </c>
      <c r="G1950">
        <v>3.7</v>
      </c>
    </row>
    <row r="1951" spans="1:7" x14ac:dyDescent="0.2">
      <c r="A1951" s="61">
        <v>33756</v>
      </c>
      <c r="B1951">
        <v>1992</v>
      </c>
      <c r="C1951" s="62" t="s">
        <v>96</v>
      </c>
      <c r="D1951" s="62" t="s">
        <v>97</v>
      </c>
      <c r="E1951" s="62" t="s">
        <v>98</v>
      </c>
      <c r="F1951">
        <v>222.9</v>
      </c>
      <c r="G1951">
        <v>0</v>
      </c>
    </row>
    <row r="1952" spans="1:7" x14ac:dyDescent="0.2">
      <c r="A1952" s="61">
        <v>33786</v>
      </c>
      <c r="B1952">
        <v>1992</v>
      </c>
      <c r="C1952" s="62" t="s">
        <v>69</v>
      </c>
      <c r="D1952" s="62" t="s">
        <v>70</v>
      </c>
      <c r="E1952" s="62" t="s">
        <v>71</v>
      </c>
      <c r="F1952">
        <v>15.1</v>
      </c>
      <c r="G1952">
        <v>27.1</v>
      </c>
    </row>
    <row r="1953" spans="1:7" x14ac:dyDescent="0.2">
      <c r="A1953" s="61">
        <v>33786</v>
      </c>
      <c r="B1953">
        <v>1992</v>
      </c>
      <c r="C1953" s="62" t="s">
        <v>72</v>
      </c>
      <c r="D1953" s="62" t="s">
        <v>73</v>
      </c>
      <c r="E1953" s="62" t="s">
        <v>2</v>
      </c>
      <c r="F1953">
        <v>98.3</v>
      </c>
      <c r="G1953">
        <v>1.4</v>
      </c>
    </row>
    <row r="1954" spans="1:7" x14ac:dyDescent="0.2">
      <c r="A1954" s="61">
        <v>33786</v>
      </c>
      <c r="B1954">
        <v>1992</v>
      </c>
      <c r="C1954" s="62" t="s">
        <v>74</v>
      </c>
      <c r="D1954" s="62" t="s">
        <v>75</v>
      </c>
      <c r="E1954" s="62" t="s">
        <v>2</v>
      </c>
      <c r="F1954">
        <v>117.5</v>
      </c>
      <c r="G1954">
        <v>0</v>
      </c>
    </row>
    <row r="1955" spans="1:7" x14ac:dyDescent="0.2">
      <c r="A1955" s="61">
        <v>33786</v>
      </c>
      <c r="B1955">
        <v>1992</v>
      </c>
      <c r="C1955" s="62" t="s">
        <v>76</v>
      </c>
      <c r="D1955" s="62" t="s">
        <v>77</v>
      </c>
      <c r="E1955" s="62" t="s">
        <v>61</v>
      </c>
      <c r="F1955">
        <v>69.8</v>
      </c>
      <c r="G1955">
        <v>10.3</v>
      </c>
    </row>
    <row r="1956" spans="1:7" x14ac:dyDescent="0.2">
      <c r="A1956" s="61">
        <v>33786</v>
      </c>
      <c r="B1956">
        <v>1992</v>
      </c>
      <c r="C1956" s="62" t="s">
        <v>78</v>
      </c>
      <c r="D1956" s="62" t="s">
        <v>79</v>
      </c>
      <c r="E1956" s="62" t="s">
        <v>61</v>
      </c>
      <c r="F1956">
        <v>49.4</v>
      </c>
      <c r="G1956">
        <v>11.8</v>
      </c>
    </row>
    <row r="1957" spans="1:7" x14ac:dyDescent="0.2">
      <c r="A1957" s="61">
        <v>33786</v>
      </c>
      <c r="B1957">
        <v>1992</v>
      </c>
      <c r="C1957" s="62" t="s">
        <v>26</v>
      </c>
      <c r="D1957" s="62" t="s">
        <v>80</v>
      </c>
      <c r="E1957" s="62" t="s">
        <v>62</v>
      </c>
      <c r="F1957">
        <v>71.3</v>
      </c>
      <c r="G1957">
        <v>6.2</v>
      </c>
    </row>
    <row r="1958" spans="1:7" x14ac:dyDescent="0.2">
      <c r="A1958" s="61">
        <v>33786</v>
      </c>
      <c r="B1958">
        <v>1992</v>
      </c>
      <c r="C1958" s="62" t="s">
        <v>81</v>
      </c>
      <c r="D1958" s="62" t="s">
        <v>82</v>
      </c>
      <c r="E1958" s="62" t="s">
        <v>63</v>
      </c>
      <c r="F1958">
        <v>27.4</v>
      </c>
      <c r="G1958">
        <v>23.8</v>
      </c>
    </row>
    <row r="1959" spans="1:7" x14ac:dyDescent="0.2">
      <c r="A1959" s="61">
        <v>33786</v>
      </c>
      <c r="B1959">
        <v>1992</v>
      </c>
      <c r="C1959" s="62" t="s">
        <v>83</v>
      </c>
      <c r="D1959" s="62" t="s">
        <v>84</v>
      </c>
      <c r="E1959" s="62" t="s">
        <v>63</v>
      </c>
      <c r="F1959">
        <v>23.7</v>
      </c>
      <c r="G1959">
        <v>24.5</v>
      </c>
    </row>
    <row r="1960" spans="1:7" x14ac:dyDescent="0.2">
      <c r="A1960" s="61">
        <v>33786</v>
      </c>
      <c r="B1960">
        <v>1992</v>
      </c>
      <c r="C1960" s="62" t="s">
        <v>27</v>
      </c>
      <c r="D1960" s="62" t="s">
        <v>85</v>
      </c>
      <c r="E1960" s="62" t="s">
        <v>86</v>
      </c>
      <c r="F1960">
        <v>17.5</v>
      </c>
      <c r="G1960">
        <v>38.1</v>
      </c>
    </row>
    <row r="1961" spans="1:7" x14ac:dyDescent="0.2">
      <c r="A1961" s="61">
        <v>33786</v>
      </c>
      <c r="B1961">
        <v>1992</v>
      </c>
      <c r="C1961" s="62" t="s">
        <v>87</v>
      </c>
      <c r="D1961" s="62" t="s">
        <v>88</v>
      </c>
      <c r="E1961" s="62" t="s">
        <v>89</v>
      </c>
      <c r="F1961">
        <v>85.2</v>
      </c>
      <c r="G1961">
        <v>4.2</v>
      </c>
    </row>
    <row r="1962" spans="1:7" x14ac:dyDescent="0.2">
      <c r="A1962" s="61">
        <v>33786</v>
      </c>
      <c r="B1962">
        <v>1992</v>
      </c>
      <c r="C1962" s="62" t="s">
        <v>90</v>
      </c>
      <c r="D1962" s="62" t="s">
        <v>91</v>
      </c>
      <c r="E1962" s="62" t="s">
        <v>92</v>
      </c>
      <c r="F1962">
        <v>63.2</v>
      </c>
      <c r="G1962">
        <v>14.3</v>
      </c>
    </row>
    <row r="1963" spans="1:7" x14ac:dyDescent="0.2">
      <c r="A1963" s="61">
        <v>33786</v>
      </c>
      <c r="B1963">
        <v>1992</v>
      </c>
      <c r="C1963" s="62" t="s">
        <v>93</v>
      </c>
      <c r="D1963" s="62" t="s">
        <v>94</v>
      </c>
      <c r="E1963" s="62" t="s">
        <v>95</v>
      </c>
      <c r="F1963">
        <v>76.2</v>
      </c>
      <c r="G1963">
        <v>10</v>
      </c>
    </row>
    <row r="1964" spans="1:7" x14ac:dyDescent="0.2">
      <c r="A1964" s="61">
        <v>33786</v>
      </c>
      <c r="B1964">
        <v>1992</v>
      </c>
      <c r="C1964" s="62" t="s">
        <v>96</v>
      </c>
      <c r="D1964" s="62" t="s">
        <v>97</v>
      </c>
      <c r="E1964" s="62" t="s">
        <v>98</v>
      </c>
      <c r="F1964">
        <v>174.9</v>
      </c>
      <c r="G1964">
        <v>0.6</v>
      </c>
    </row>
    <row r="1965" spans="1:7" x14ac:dyDescent="0.2">
      <c r="A1965" s="61">
        <v>33817</v>
      </c>
      <c r="B1965">
        <v>1992</v>
      </c>
      <c r="C1965" s="62" t="s">
        <v>69</v>
      </c>
      <c r="D1965" s="62" t="s">
        <v>70</v>
      </c>
      <c r="E1965" s="62" t="s">
        <v>71</v>
      </c>
      <c r="F1965">
        <v>22.7</v>
      </c>
      <c r="G1965">
        <v>16.600000000000001</v>
      </c>
    </row>
    <row r="1966" spans="1:7" x14ac:dyDescent="0.2">
      <c r="A1966" s="61">
        <v>33817</v>
      </c>
      <c r="B1966">
        <v>1992</v>
      </c>
      <c r="C1966" s="62" t="s">
        <v>72</v>
      </c>
      <c r="D1966" s="62" t="s">
        <v>73</v>
      </c>
      <c r="E1966" s="62" t="s">
        <v>2</v>
      </c>
      <c r="F1966">
        <v>135.19999999999999</v>
      </c>
      <c r="G1966">
        <v>10.3</v>
      </c>
    </row>
    <row r="1967" spans="1:7" x14ac:dyDescent="0.2">
      <c r="A1967" s="61">
        <v>33817</v>
      </c>
      <c r="B1967">
        <v>1992</v>
      </c>
      <c r="C1967" s="62" t="s">
        <v>74</v>
      </c>
      <c r="D1967" s="62" t="s">
        <v>75</v>
      </c>
      <c r="E1967" s="62" t="s">
        <v>2</v>
      </c>
      <c r="F1967">
        <v>133.30000000000001</v>
      </c>
      <c r="G1967">
        <v>11.1</v>
      </c>
    </row>
    <row r="1968" spans="1:7" x14ac:dyDescent="0.2">
      <c r="A1968" s="61">
        <v>33817</v>
      </c>
      <c r="B1968">
        <v>1992</v>
      </c>
      <c r="C1968" s="62" t="s">
        <v>76</v>
      </c>
      <c r="D1968" s="62" t="s">
        <v>77</v>
      </c>
      <c r="E1968" s="62" t="s">
        <v>61</v>
      </c>
      <c r="F1968">
        <v>98.8</v>
      </c>
      <c r="G1968">
        <v>27.2</v>
      </c>
    </row>
    <row r="1969" spans="1:7" x14ac:dyDescent="0.2">
      <c r="A1969" s="61">
        <v>33817</v>
      </c>
      <c r="B1969">
        <v>1992</v>
      </c>
      <c r="C1969" s="62" t="s">
        <v>78</v>
      </c>
      <c r="D1969" s="62" t="s">
        <v>79</v>
      </c>
      <c r="E1969" s="62" t="s">
        <v>61</v>
      </c>
      <c r="F1969">
        <v>108</v>
      </c>
      <c r="G1969">
        <v>29</v>
      </c>
    </row>
    <row r="1970" spans="1:7" x14ac:dyDescent="0.2">
      <c r="A1970" s="61">
        <v>33817</v>
      </c>
      <c r="B1970">
        <v>1992</v>
      </c>
      <c r="C1970" s="62" t="s">
        <v>26</v>
      </c>
      <c r="D1970" s="62" t="s">
        <v>80</v>
      </c>
      <c r="E1970" s="62" t="s">
        <v>62</v>
      </c>
      <c r="F1970">
        <v>70.3</v>
      </c>
      <c r="G1970">
        <v>19.2</v>
      </c>
    </row>
    <row r="1971" spans="1:7" x14ac:dyDescent="0.2">
      <c r="A1971" s="61">
        <v>33817</v>
      </c>
      <c r="B1971">
        <v>1992</v>
      </c>
      <c r="C1971" s="62" t="s">
        <v>81</v>
      </c>
      <c r="D1971" s="62" t="s">
        <v>82</v>
      </c>
      <c r="E1971" s="62" t="s">
        <v>63</v>
      </c>
      <c r="F1971">
        <v>33.6</v>
      </c>
      <c r="G1971">
        <v>39.1</v>
      </c>
    </row>
    <row r="1972" spans="1:7" x14ac:dyDescent="0.2">
      <c r="A1972" s="61">
        <v>33817</v>
      </c>
      <c r="B1972">
        <v>1992</v>
      </c>
      <c r="C1972" s="62" t="s">
        <v>83</v>
      </c>
      <c r="D1972" s="62" t="s">
        <v>84</v>
      </c>
      <c r="E1972" s="62" t="s">
        <v>63</v>
      </c>
      <c r="F1972">
        <v>35.299999999999997</v>
      </c>
      <c r="G1972">
        <v>32.5</v>
      </c>
    </row>
    <row r="1973" spans="1:7" x14ac:dyDescent="0.2">
      <c r="A1973" s="61">
        <v>33817</v>
      </c>
      <c r="B1973">
        <v>1992</v>
      </c>
      <c r="C1973" s="62" t="s">
        <v>27</v>
      </c>
      <c r="D1973" s="62" t="s">
        <v>85</v>
      </c>
      <c r="E1973" s="62" t="s">
        <v>86</v>
      </c>
      <c r="F1973">
        <v>26.6</v>
      </c>
      <c r="G1973">
        <v>48.3</v>
      </c>
    </row>
    <row r="1974" spans="1:7" x14ac:dyDescent="0.2">
      <c r="A1974" s="61">
        <v>33817</v>
      </c>
      <c r="B1974">
        <v>1992</v>
      </c>
      <c r="C1974" s="62" t="s">
        <v>87</v>
      </c>
      <c r="D1974" s="62" t="s">
        <v>88</v>
      </c>
      <c r="E1974" s="62" t="s">
        <v>89</v>
      </c>
      <c r="F1974">
        <v>47.2</v>
      </c>
      <c r="G1974">
        <v>6.6</v>
      </c>
    </row>
    <row r="1975" spans="1:7" x14ac:dyDescent="0.2">
      <c r="A1975" s="61">
        <v>33817</v>
      </c>
      <c r="B1975">
        <v>1992</v>
      </c>
      <c r="C1975" s="62" t="s">
        <v>90</v>
      </c>
      <c r="D1975" s="62" t="s">
        <v>91</v>
      </c>
      <c r="E1975" s="62" t="s">
        <v>92</v>
      </c>
      <c r="F1975">
        <v>17.600000000000001</v>
      </c>
      <c r="G1975">
        <v>39.799999999999997</v>
      </c>
    </row>
    <row r="1976" spans="1:7" x14ac:dyDescent="0.2">
      <c r="A1976" s="61">
        <v>33817</v>
      </c>
      <c r="B1976">
        <v>1992</v>
      </c>
      <c r="C1976" s="62" t="s">
        <v>93</v>
      </c>
      <c r="D1976" s="62" t="s">
        <v>94</v>
      </c>
      <c r="E1976" s="62" t="s">
        <v>95</v>
      </c>
      <c r="F1976">
        <v>19.3</v>
      </c>
      <c r="G1976">
        <v>34.5</v>
      </c>
    </row>
    <row r="1977" spans="1:7" x14ac:dyDescent="0.2">
      <c r="A1977" s="61">
        <v>33817</v>
      </c>
      <c r="B1977">
        <v>1992</v>
      </c>
      <c r="C1977" s="62" t="s">
        <v>96</v>
      </c>
      <c r="D1977" s="62" t="s">
        <v>97</v>
      </c>
      <c r="E1977" s="62" t="s">
        <v>98</v>
      </c>
      <c r="F1977">
        <v>96</v>
      </c>
      <c r="G1977">
        <v>7.4</v>
      </c>
    </row>
    <row r="1978" spans="1:7" x14ac:dyDescent="0.2">
      <c r="A1978" s="61">
        <v>33848</v>
      </c>
      <c r="B1978">
        <v>1992</v>
      </c>
      <c r="C1978" s="62" t="s">
        <v>69</v>
      </c>
      <c r="D1978" s="62" t="s">
        <v>70</v>
      </c>
      <c r="E1978" s="62" t="s">
        <v>71</v>
      </c>
      <c r="F1978">
        <v>122.6</v>
      </c>
      <c r="G1978">
        <v>0.4</v>
      </c>
    </row>
    <row r="1979" spans="1:7" x14ac:dyDescent="0.2">
      <c r="A1979" s="61">
        <v>33848</v>
      </c>
      <c r="B1979">
        <v>1992</v>
      </c>
      <c r="C1979" s="62" t="s">
        <v>72</v>
      </c>
      <c r="D1979" s="62" t="s">
        <v>73</v>
      </c>
      <c r="E1979" s="62" t="s">
        <v>2</v>
      </c>
      <c r="F1979">
        <v>296</v>
      </c>
      <c r="G1979">
        <v>0.2</v>
      </c>
    </row>
    <row r="1980" spans="1:7" x14ac:dyDescent="0.2">
      <c r="A1980" s="61">
        <v>33848</v>
      </c>
      <c r="B1980">
        <v>1992</v>
      </c>
      <c r="C1980" s="62" t="s">
        <v>74</v>
      </c>
      <c r="D1980" s="62" t="s">
        <v>75</v>
      </c>
      <c r="E1980" s="62" t="s">
        <v>2</v>
      </c>
      <c r="F1980">
        <v>256.39999999999998</v>
      </c>
      <c r="G1980">
        <v>1.6</v>
      </c>
    </row>
    <row r="1981" spans="1:7" x14ac:dyDescent="0.2">
      <c r="A1981" s="61">
        <v>33848</v>
      </c>
      <c r="B1981">
        <v>1992</v>
      </c>
      <c r="C1981" s="62" t="s">
        <v>76</v>
      </c>
      <c r="D1981" s="62" t="s">
        <v>77</v>
      </c>
      <c r="E1981" s="62" t="s">
        <v>61</v>
      </c>
      <c r="F1981">
        <v>227</v>
      </c>
      <c r="G1981">
        <v>1.8</v>
      </c>
    </row>
    <row r="1982" spans="1:7" x14ac:dyDescent="0.2">
      <c r="A1982" s="61">
        <v>33848</v>
      </c>
      <c r="B1982">
        <v>1992</v>
      </c>
      <c r="C1982" s="62" t="s">
        <v>78</v>
      </c>
      <c r="D1982" s="62" t="s">
        <v>79</v>
      </c>
      <c r="E1982" s="62" t="s">
        <v>61</v>
      </c>
      <c r="F1982">
        <v>253.4</v>
      </c>
      <c r="G1982">
        <v>0</v>
      </c>
    </row>
    <row r="1983" spans="1:7" x14ac:dyDescent="0.2">
      <c r="A1983" s="61">
        <v>33848</v>
      </c>
      <c r="B1983">
        <v>1992</v>
      </c>
      <c r="C1983" s="62" t="s">
        <v>26</v>
      </c>
      <c r="D1983" s="62" t="s">
        <v>80</v>
      </c>
      <c r="E1983" s="62" t="s">
        <v>62</v>
      </c>
      <c r="F1983">
        <v>211.2</v>
      </c>
      <c r="G1983">
        <v>1.9</v>
      </c>
    </row>
    <row r="1984" spans="1:7" x14ac:dyDescent="0.2">
      <c r="A1984" s="61">
        <v>33848</v>
      </c>
      <c r="B1984">
        <v>1992</v>
      </c>
      <c r="C1984" s="62" t="s">
        <v>81</v>
      </c>
      <c r="D1984" s="62" t="s">
        <v>82</v>
      </c>
      <c r="E1984" s="62" t="s">
        <v>63</v>
      </c>
      <c r="F1984">
        <v>134.6</v>
      </c>
      <c r="G1984">
        <v>10.3</v>
      </c>
    </row>
    <row r="1985" spans="1:7" x14ac:dyDescent="0.2">
      <c r="A1985" s="61">
        <v>33848</v>
      </c>
      <c r="B1985">
        <v>1992</v>
      </c>
      <c r="C1985" s="62" t="s">
        <v>83</v>
      </c>
      <c r="D1985" s="62" t="s">
        <v>84</v>
      </c>
      <c r="E1985" s="62" t="s">
        <v>63</v>
      </c>
      <c r="F1985">
        <v>123.5</v>
      </c>
      <c r="G1985">
        <v>23.3</v>
      </c>
    </row>
    <row r="1986" spans="1:7" x14ac:dyDescent="0.2">
      <c r="A1986" s="61">
        <v>33848</v>
      </c>
      <c r="B1986">
        <v>1992</v>
      </c>
      <c r="C1986" s="62" t="s">
        <v>27</v>
      </c>
      <c r="D1986" s="62" t="s">
        <v>85</v>
      </c>
      <c r="E1986" s="62" t="s">
        <v>86</v>
      </c>
      <c r="F1986">
        <v>121.6</v>
      </c>
      <c r="G1986">
        <v>19.8</v>
      </c>
    </row>
    <row r="1987" spans="1:7" x14ac:dyDescent="0.2">
      <c r="A1987" s="61">
        <v>33848</v>
      </c>
      <c r="B1987">
        <v>1992</v>
      </c>
      <c r="C1987" s="62" t="s">
        <v>87</v>
      </c>
      <c r="D1987" s="62" t="s">
        <v>88</v>
      </c>
      <c r="E1987" s="62" t="s">
        <v>89</v>
      </c>
      <c r="F1987">
        <v>152.30000000000001</v>
      </c>
      <c r="G1987">
        <v>0.1</v>
      </c>
    </row>
    <row r="1988" spans="1:7" x14ac:dyDescent="0.2">
      <c r="A1988" s="61">
        <v>33848</v>
      </c>
      <c r="B1988">
        <v>1992</v>
      </c>
      <c r="C1988" s="62" t="s">
        <v>90</v>
      </c>
      <c r="D1988" s="62" t="s">
        <v>91</v>
      </c>
      <c r="E1988" s="62" t="s">
        <v>92</v>
      </c>
      <c r="F1988">
        <v>100.1</v>
      </c>
      <c r="G1988">
        <v>6.9</v>
      </c>
    </row>
    <row r="1989" spans="1:7" x14ac:dyDescent="0.2">
      <c r="A1989" s="61">
        <v>33848</v>
      </c>
      <c r="B1989">
        <v>1992</v>
      </c>
      <c r="C1989" s="62" t="s">
        <v>93</v>
      </c>
      <c r="D1989" s="62" t="s">
        <v>94</v>
      </c>
      <c r="E1989" s="62" t="s">
        <v>95</v>
      </c>
      <c r="F1989">
        <v>100.5</v>
      </c>
      <c r="G1989">
        <v>9.6999999999999993</v>
      </c>
    </row>
    <row r="1990" spans="1:7" x14ac:dyDescent="0.2">
      <c r="A1990" s="61">
        <v>33848</v>
      </c>
      <c r="B1990">
        <v>1992</v>
      </c>
      <c r="C1990" s="62" t="s">
        <v>96</v>
      </c>
      <c r="D1990" s="62" t="s">
        <v>97</v>
      </c>
      <c r="E1990" s="62" t="s">
        <v>98</v>
      </c>
      <c r="F1990">
        <v>157.6</v>
      </c>
      <c r="G1990">
        <v>6.8</v>
      </c>
    </row>
    <row r="1991" spans="1:7" x14ac:dyDescent="0.2">
      <c r="A1991" s="61">
        <v>33878</v>
      </c>
      <c r="B1991">
        <v>1992</v>
      </c>
      <c r="C1991" s="62" t="s">
        <v>69</v>
      </c>
      <c r="D1991" s="62" t="s">
        <v>70</v>
      </c>
      <c r="E1991" s="62" t="s">
        <v>71</v>
      </c>
      <c r="F1991">
        <v>208.4</v>
      </c>
      <c r="G1991">
        <v>0</v>
      </c>
    </row>
    <row r="1992" spans="1:7" x14ac:dyDescent="0.2">
      <c r="A1992" s="61">
        <v>33878</v>
      </c>
      <c r="B1992">
        <v>1992</v>
      </c>
      <c r="C1992" s="62" t="s">
        <v>72</v>
      </c>
      <c r="D1992" s="62" t="s">
        <v>73</v>
      </c>
      <c r="E1992" s="62" t="s">
        <v>2</v>
      </c>
      <c r="F1992">
        <v>439.2</v>
      </c>
      <c r="G1992">
        <v>0</v>
      </c>
    </row>
    <row r="1993" spans="1:7" x14ac:dyDescent="0.2">
      <c r="A1993" s="61">
        <v>33878</v>
      </c>
      <c r="B1993">
        <v>1992</v>
      </c>
      <c r="C1993" s="62" t="s">
        <v>74</v>
      </c>
      <c r="D1993" s="62" t="s">
        <v>75</v>
      </c>
      <c r="E1993" s="62" t="s">
        <v>2</v>
      </c>
      <c r="F1993">
        <v>394.6</v>
      </c>
      <c r="G1993">
        <v>0.5</v>
      </c>
    </row>
    <row r="1994" spans="1:7" x14ac:dyDescent="0.2">
      <c r="A1994" s="61">
        <v>33878</v>
      </c>
      <c r="B1994">
        <v>1992</v>
      </c>
      <c r="C1994" s="62" t="s">
        <v>76</v>
      </c>
      <c r="D1994" s="62" t="s">
        <v>77</v>
      </c>
      <c r="E1994" s="62" t="s">
        <v>61</v>
      </c>
      <c r="F1994">
        <v>419.2</v>
      </c>
      <c r="G1994">
        <v>0.9</v>
      </c>
    </row>
    <row r="1995" spans="1:7" x14ac:dyDescent="0.2">
      <c r="A1995" s="61">
        <v>33878</v>
      </c>
      <c r="B1995">
        <v>1992</v>
      </c>
      <c r="C1995" s="62" t="s">
        <v>78</v>
      </c>
      <c r="D1995" s="62" t="s">
        <v>79</v>
      </c>
      <c r="E1995" s="62" t="s">
        <v>61</v>
      </c>
      <c r="F1995">
        <v>441.5</v>
      </c>
      <c r="G1995">
        <v>0</v>
      </c>
    </row>
    <row r="1996" spans="1:7" x14ac:dyDescent="0.2">
      <c r="A1996" s="61">
        <v>33878</v>
      </c>
      <c r="B1996">
        <v>1992</v>
      </c>
      <c r="C1996" s="62" t="s">
        <v>26</v>
      </c>
      <c r="D1996" s="62" t="s">
        <v>80</v>
      </c>
      <c r="E1996" s="62" t="s">
        <v>62</v>
      </c>
      <c r="F1996">
        <v>405.4</v>
      </c>
      <c r="G1996">
        <v>1.8</v>
      </c>
    </row>
    <row r="1997" spans="1:7" x14ac:dyDescent="0.2">
      <c r="A1997" s="61">
        <v>33878</v>
      </c>
      <c r="B1997">
        <v>1992</v>
      </c>
      <c r="C1997" s="62" t="s">
        <v>81</v>
      </c>
      <c r="D1997" s="62" t="s">
        <v>82</v>
      </c>
      <c r="E1997" s="62" t="s">
        <v>63</v>
      </c>
      <c r="F1997">
        <v>371.3</v>
      </c>
      <c r="G1997">
        <v>0</v>
      </c>
    </row>
    <row r="1998" spans="1:7" x14ac:dyDescent="0.2">
      <c r="A1998" s="61">
        <v>33878</v>
      </c>
      <c r="B1998">
        <v>1992</v>
      </c>
      <c r="C1998" s="62" t="s">
        <v>83</v>
      </c>
      <c r="D1998" s="62" t="s">
        <v>84</v>
      </c>
      <c r="E1998" s="62" t="s">
        <v>63</v>
      </c>
      <c r="F1998">
        <v>328.5</v>
      </c>
      <c r="G1998">
        <v>0</v>
      </c>
    </row>
    <row r="1999" spans="1:7" x14ac:dyDescent="0.2">
      <c r="A1999" s="61">
        <v>33878</v>
      </c>
      <c r="B1999">
        <v>1992</v>
      </c>
      <c r="C1999" s="62" t="s">
        <v>27</v>
      </c>
      <c r="D1999" s="62" t="s">
        <v>85</v>
      </c>
      <c r="E1999" s="62" t="s">
        <v>86</v>
      </c>
      <c r="F1999">
        <v>356.4</v>
      </c>
      <c r="G1999">
        <v>0</v>
      </c>
    </row>
    <row r="2000" spans="1:7" x14ac:dyDescent="0.2">
      <c r="A2000" s="61">
        <v>33878</v>
      </c>
      <c r="B2000">
        <v>1992</v>
      </c>
      <c r="C2000" s="62" t="s">
        <v>87</v>
      </c>
      <c r="D2000" s="62" t="s">
        <v>88</v>
      </c>
      <c r="E2000" s="62" t="s">
        <v>89</v>
      </c>
      <c r="F2000">
        <v>351.4</v>
      </c>
      <c r="G2000">
        <v>0</v>
      </c>
    </row>
    <row r="2001" spans="1:7" x14ac:dyDescent="0.2">
      <c r="A2001" s="61">
        <v>33878</v>
      </c>
      <c r="B2001">
        <v>1992</v>
      </c>
      <c r="C2001" s="62" t="s">
        <v>90</v>
      </c>
      <c r="D2001" s="62" t="s">
        <v>91</v>
      </c>
      <c r="E2001" s="62" t="s">
        <v>92</v>
      </c>
      <c r="F2001">
        <v>315.10000000000002</v>
      </c>
      <c r="G2001">
        <v>0</v>
      </c>
    </row>
    <row r="2002" spans="1:7" x14ac:dyDescent="0.2">
      <c r="A2002" s="61">
        <v>33878</v>
      </c>
      <c r="B2002">
        <v>1992</v>
      </c>
      <c r="C2002" s="62" t="s">
        <v>93</v>
      </c>
      <c r="D2002" s="62" t="s">
        <v>94</v>
      </c>
      <c r="E2002" s="62" t="s">
        <v>95</v>
      </c>
      <c r="F2002">
        <v>325.39999999999998</v>
      </c>
      <c r="G2002">
        <v>0</v>
      </c>
    </row>
    <row r="2003" spans="1:7" x14ac:dyDescent="0.2">
      <c r="A2003" s="61">
        <v>33878</v>
      </c>
      <c r="B2003">
        <v>1992</v>
      </c>
      <c r="C2003" s="62" t="s">
        <v>96</v>
      </c>
      <c r="D2003" s="62" t="s">
        <v>97</v>
      </c>
      <c r="E2003" s="62" t="s">
        <v>98</v>
      </c>
      <c r="F2003">
        <v>354.4</v>
      </c>
      <c r="G2003">
        <v>0</v>
      </c>
    </row>
    <row r="2004" spans="1:7" x14ac:dyDescent="0.2">
      <c r="A2004" s="61">
        <v>33909</v>
      </c>
      <c r="B2004">
        <v>1992</v>
      </c>
      <c r="C2004" s="62" t="s">
        <v>69</v>
      </c>
      <c r="D2004" s="62" t="s">
        <v>70</v>
      </c>
      <c r="E2004" s="62" t="s">
        <v>71</v>
      </c>
      <c r="F2004">
        <v>347</v>
      </c>
      <c r="G2004">
        <v>0</v>
      </c>
    </row>
    <row r="2005" spans="1:7" x14ac:dyDescent="0.2">
      <c r="A2005" s="61">
        <v>33909</v>
      </c>
      <c r="B2005">
        <v>1992</v>
      </c>
      <c r="C2005" s="62" t="s">
        <v>72</v>
      </c>
      <c r="D2005" s="62" t="s">
        <v>73</v>
      </c>
      <c r="E2005" s="62" t="s">
        <v>2</v>
      </c>
      <c r="F2005">
        <v>623.5</v>
      </c>
      <c r="G2005">
        <v>0</v>
      </c>
    </row>
    <row r="2006" spans="1:7" x14ac:dyDescent="0.2">
      <c r="A2006" s="61">
        <v>33909</v>
      </c>
      <c r="B2006">
        <v>1992</v>
      </c>
      <c r="C2006" s="62" t="s">
        <v>74</v>
      </c>
      <c r="D2006" s="62" t="s">
        <v>75</v>
      </c>
      <c r="E2006" s="62" t="s">
        <v>2</v>
      </c>
      <c r="F2006">
        <v>580.70000000000005</v>
      </c>
      <c r="G2006">
        <v>0</v>
      </c>
    </row>
    <row r="2007" spans="1:7" x14ac:dyDescent="0.2">
      <c r="A2007" s="61">
        <v>33909</v>
      </c>
      <c r="B2007">
        <v>1992</v>
      </c>
      <c r="C2007" s="62" t="s">
        <v>76</v>
      </c>
      <c r="D2007" s="62" t="s">
        <v>77</v>
      </c>
      <c r="E2007" s="62" t="s">
        <v>61</v>
      </c>
      <c r="F2007">
        <v>626.70000000000005</v>
      </c>
      <c r="G2007">
        <v>0</v>
      </c>
    </row>
    <row r="2008" spans="1:7" x14ac:dyDescent="0.2">
      <c r="A2008" s="61">
        <v>33909</v>
      </c>
      <c r="B2008">
        <v>1992</v>
      </c>
      <c r="C2008" s="62" t="s">
        <v>78</v>
      </c>
      <c r="D2008" s="62" t="s">
        <v>79</v>
      </c>
      <c r="E2008" s="62" t="s">
        <v>61</v>
      </c>
      <c r="F2008">
        <v>641.6</v>
      </c>
      <c r="G2008">
        <v>0</v>
      </c>
    </row>
    <row r="2009" spans="1:7" x14ac:dyDescent="0.2">
      <c r="A2009" s="61">
        <v>33909</v>
      </c>
      <c r="B2009">
        <v>1992</v>
      </c>
      <c r="C2009" s="62" t="s">
        <v>26</v>
      </c>
      <c r="D2009" s="62" t="s">
        <v>80</v>
      </c>
      <c r="E2009" s="62" t="s">
        <v>62</v>
      </c>
      <c r="F2009">
        <v>681.7</v>
      </c>
      <c r="G2009">
        <v>0</v>
      </c>
    </row>
    <row r="2010" spans="1:7" x14ac:dyDescent="0.2">
      <c r="A2010" s="61">
        <v>33909</v>
      </c>
      <c r="B2010">
        <v>1992</v>
      </c>
      <c r="C2010" s="62" t="s">
        <v>81</v>
      </c>
      <c r="D2010" s="62" t="s">
        <v>82</v>
      </c>
      <c r="E2010" s="62" t="s">
        <v>63</v>
      </c>
      <c r="F2010">
        <v>506.6</v>
      </c>
      <c r="G2010">
        <v>0</v>
      </c>
    </row>
    <row r="2011" spans="1:7" x14ac:dyDescent="0.2">
      <c r="A2011" s="61">
        <v>33909</v>
      </c>
      <c r="B2011">
        <v>1992</v>
      </c>
      <c r="C2011" s="62" t="s">
        <v>83</v>
      </c>
      <c r="D2011" s="62" t="s">
        <v>84</v>
      </c>
      <c r="E2011" s="62" t="s">
        <v>63</v>
      </c>
      <c r="F2011">
        <v>456.2</v>
      </c>
      <c r="G2011">
        <v>0</v>
      </c>
    </row>
    <row r="2012" spans="1:7" x14ac:dyDescent="0.2">
      <c r="A2012" s="61">
        <v>33909</v>
      </c>
      <c r="B2012">
        <v>1992</v>
      </c>
      <c r="C2012" s="62" t="s">
        <v>27</v>
      </c>
      <c r="D2012" s="62" t="s">
        <v>85</v>
      </c>
      <c r="E2012" s="62" t="s">
        <v>86</v>
      </c>
      <c r="F2012">
        <v>495.1</v>
      </c>
      <c r="G2012">
        <v>0</v>
      </c>
    </row>
    <row r="2013" spans="1:7" x14ac:dyDescent="0.2">
      <c r="A2013" s="61">
        <v>33909</v>
      </c>
      <c r="B2013">
        <v>1992</v>
      </c>
      <c r="C2013" s="62" t="s">
        <v>87</v>
      </c>
      <c r="D2013" s="62" t="s">
        <v>88</v>
      </c>
      <c r="E2013" s="62" t="s">
        <v>89</v>
      </c>
      <c r="F2013">
        <v>523.9</v>
      </c>
      <c r="G2013">
        <v>0</v>
      </c>
    </row>
    <row r="2014" spans="1:7" x14ac:dyDescent="0.2">
      <c r="A2014" s="61">
        <v>33909</v>
      </c>
      <c r="B2014">
        <v>1992</v>
      </c>
      <c r="C2014" s="62" t="s">
        <v>90</v>
      </c>
      <c r="D2014" s="62" t="s">
        <v>91</v>
      </c>
      <c r="E2014" s="62" t="s">
        <v>92</v>
      </c>
      <c r="F2014">
        <v>498</v>
      </c>
      <c r="G2014">
        <v>0</v>
      </c>
    </row>
    <row r="2015" spans="1:7" x14ac:dyDescent="0.2">
      <c r="A2015" s="61">
        <v>33909</v>
      </c>
      <c r="B2015">
        <v>1992</v>
      </c>
      <c r="C2015" s="62" t="s">
        <v>93</v>
      </c>
      <c r="D2015" s="62" t="s">
        <v>94</v>
      </c>
      <c r="E2015" s="62" t="s">
        <v>95</v>
      </c>
      <c r="F2015">
        <v>511.2</v>
      </c>
      <c r="G2015">
        <v>0</v>
      </c>
    </row>
    <row r="2016" spans="1:7" x14ac:dyDescent="0.2">
      <c r="A2016" s="61">
        <v>33909</v>
      </c>
      <c r="B2016">
        <v>1992</v>
      </c>
      <c r="C2016" s="62" t="s">
        <v>96</v>
      </c>
      <c r="D2016" s="62" t="s">
        <v>97</v>
      </c>
      <c r="E2016" s="62" t="s">
        <v>98</v>
      </c>
      <c r="F2016">
        <v>547.70000000000005</v>
      </c>
      <c r="G2016">
        <v>0</v>
      </c>
    </row>
    <row r="2017" spans="1:7" x14ac:dyDescent="0.2">
      <c r="A2017" s="61">
        <v>33939</v>
      </c>
      <c r="B2017">
        <v>1992</v>
      </c>
      <c r="C2017" s="62" t="s">
        <v>69</v>
      </c>
      <c r="D2017" s="62" t="s">
        <v>70</v>
      </c>
      <c r="E2017" s="62" t="s">
        <v>71</v>
      </c>
      <c r="F2017">
        <v>499.1</v>
      </c>
      <c r="G2017">
        <v>0</v>
      </c>
    </row>
    <row r="2018" spans="1:7" x14ac:dyDescent="0.2">
      <c r="A2018" s="61">
        <v>33939</v>
      </c>
      <c r="B2018">
        <v>1992</v>
      </c>
      <c r="C2018" s="62" t="s">
        <v>72</v>
      </c>
      <c r="D2018" s="62" t="s">
        <v>73</v>
      </c>
      <c r="E2018" s="62" t="s">
        <v>2</v>
      </c>
      <c r="F2018">
        <v>1037.4000000000001</v>
      </c>
      <c r="G2018">
        <v>0</v>
      </c>
    </row>
    <row r="2019" spans="1:7" x14ac:dyDescent="0.2">
      <c r="A2019" s="61">
        <v>33939</v>
      </c>
      <c r="B2019">
        <v>1992</v>
      </c>
      <c r="C2019" s="62" t="s">
        <v>74</v>
      </c>
      <c r="D2019" s="62" t="s">
        <v>75</v>
      </c>
      <c r="E2019" s="62" t="s">
        <v>2</v>
      </c>
      <c r="F2019">
        <v>923.6</v>
      </c>
      <c r="G2019">
        <v>0</v>
      </c>
    </row>
    <row r="2020" spans="1:7" x14ac:dyDescent="0.2">
      <c r="A2020" s="61">
        <v>33939</v>
      </c>
      <c r="B2020">
        <v>1992</v>
      </c>
      <c r="C2020" s="62" t="s">
        <v>76</v>
      </c>
      <c r="D2020" s="62" t="s">
        <v>77</v>
      </c>
      <c r="E2020" s="62" t="s">
        <v>61</v>
      </c>
      <c r="F2020">
        <v>1059.8</v>
      </c>
      <c r="G2020">
        <v>0</v>
      </c>
    </row>
    <row r="2021" spans="1:7" x14ac:dyDescent="0.2">
      <c r="A2021" s="61">
        <v>33939</v>
      </c>
      <c r="B2021">
        <v>1992</v>
      </c>
      <c r="C2021" s="62" t="s">
        <v>78</v>
      </c>
      <c r="D2021" s="62" t="s">
        <v>79</v>
      </c>
      <c r="E2021" s="62" t="s">
        <v>61</v>
      </c>
      <c r="F2021">
        <v>1168.4000000000001</v>
      </c>
      <c r="G2021">
        <v>0</v>
      </c>
    </row>
    <row r="2022" spans="1:7" x14ac:dyDescent="0.2">
      <c r="A2022" s="61">
        <v>33939</v>
      </c>
      <c r="B2022">
        <v>1992</v>
      </c>
      <c r="C2022" s="62" t="s">
        <v>26</v>
      </c>
      <c r="D2022" s="62" t="s">
        <v>80</v>
      </c>
      <c r="E2022" s="62" t="s">
        <v>62</v>
      </c>
      <c r="F2022">
        <v>1070.8</v>
      </c>
      <c r="G2022">
        <v>0</v>
      </c>
    </row>
    <row r="2023" spans="1:7" x14ac:dyDescent="0.2">
      <c r="A2023" s="61">
        <v>33939</v>
      </c>
      <c r="B2023">
        <v>1992</v>
      </c>
      <c r="C2023" s="62" t="s">
        <v>81</v>
      </c>
      <c r="D2023" s="62" t="s">
        <v>82</v>
      </c>
      <c r="E2023" s="62" t="s">
        <v>63</v>
      </c>
      <c r="F2023">
        <v>721.9</v>
      </c>
      <c r="G2023">
        <v>0</v>
      </c>
    </row>
    <row r="2024" spans="1:7" x14ac:dyDescent="0.2">
      <c r="A2024" s="61">
        <v>33939</v>
      </c>
      <c r="B2024">
        <v>1992</v>
      </c>
      <c r="C2024" s="62" t="s">
        <v>83</v>
      </c>
      <c r="D2024" s="62" t="s">
        <v>84</v>
      </c>
      <c r="E2024" s="62" t="s">
        <v>63</v>
      </c>
      <c r="F2024">
        <v>609</v>
      </c>
      <c r="G2024">
        <v>0</v>
      </c>
    </row>
    <row r="2025" spans="1:7" x14ac:dyDescent="0.2">
      <c r="A2025" s="61">
        <v>33939</v>
      </c>
      <c r="B2025">
        <v>1992</v>
      </c>
      <c r="C2025" s="62" t="s">
        <v>27</v>
      </c>
      <c r="D2025" s="62" t="s">
        <v>85</v>
      </c>
      <c r="E2025" s="62" t="s">
        <v>86</v>
      </c>
      <c r="F2025">
        <v>685.9</v>
      </c>
      <c r="G2025">
        <v>0</v>
      </c>
    </row>
    <row r="2026" spans="1:7" x14ac:dyDescent="0.2">
      <c r="A2026" s="61">
        <v>33939</v>
      </c>
      <c r="B2026">
        <v>1992</v>
      </c>
      <c r="C2026" s="62" t="s">
        <v>87</v>
      </c>
      <c r="D2026" s="62" t="s">
        <v>88</v>
      </c>
      <c r="E2026" s="62" t="s">
        <v>89</v>
      </c>
      <c r="F2026">
        <v>680.2</v>
      </c>
      <c r="G2026">
        <v>0</v>
      </c>
    </row>
    <row r="2027" spans="1:7" x14ac:dyDescent="0.2">
      <c r="A2027" s="61">
        <v>33939</v>
      </c>
      <c r="B2027">
        <v>1992</v>
      </c>
      <c r="C2027" s="62" t="s">
        <v>90</v>
      </c>
      <c r="D2027" s="62" t="s">
        <v>91</v>
      </c>
      <c r="E2027" s="62" t="s">
        <v>92</v>
      </c>
      <c r="F2027">
        <v>649.6</v>
      </c>
      <c r="G2027">
        <v>0</v>
      </c>
    </row>
    <row r="2028" spans="1:7" x14ac:dyDescent="0.2">
      <c r="A2028" s="61">
        <v>33939</v>
      </c>
      <c r="B2028">
        <v>1992</v>
      </c>
      <c r="C2028" s="62" t="s">
        <v>93</v>
      </c>
      <c r="D2028" s="62" t="s">
        <v>94</v>
      </c>
      <c r="E2028" s="62" t="s">
        <v>95</v>
      </c>
      <c r="F2028">
        <v>672.7</v>
      </c>
      <c r="G2028">
        <v>0</v>
      </c>
    </row>
    <row r="2029" spans="1:7" x14ac:dyDescent="0.2">
      <c r="A2029" s="61">
        <v>33939</v>
      </c>
      <c r="B2029">
        <v>1992</v>
      </c>
      <c r="C2029" s="62" t="s">
        <v>96</v>
      </c>
      <c r="D2029" s="62" t="s">
        <v>97</v>
      </c>
      <c r="E2029" s="62" t="s">
        <v>98</v>
      </c>
      <c r="F2029">
        <v>650.79999999999995</v>
      </c>
      <c r="G2029">
        <v>0</v>
      </c>
    </row>
    <row r="2030" spans="1:7" x14ac:dyDescent="0.2">
      <c r="A2030" s="61">
        <v>33970</v>
      </c>
      <c r="B2030">
        <v>1993</v>
      </c>
      <c r="C2030" s="62" t="s">
        <v>69</v>
      </c>
      <c r="D2030" s="62" t="s">
        <v>70</v>
      </c>
      <c r="E2030" s="62" t="s">
        <v>71</v>
      </c>
      <c r="F2030">
        <v>569.9</v>
      </c>
      <c r="G2030">
        <v>0</v>
      </c>
    </row>
    <row r="2031" spans="1:7" x14ac:dyDescent="0.2">
      <c r="A2031" s="61">
        <v>33970</v>
      </c>
      <c r="B2031">
        <v>1993</v>
      </c>
      <c r="C2031" s="62" t="s">
        <v>72</v>
      </c>
      <c r="D2031" s="62" t="s">
        <v>73</v>
      </c>
      <c r="E2031" s="62" t="s">
        <v>2</v>
      </c>
      <c r="F2031">
        <v>1020.5</v>
      </c>
      <c r="G2031">
        <v>0</v>
      </c>
    </row>
    <row r="2032" spans="1:7" x14ac:dyDescent="0.2">
      <c r="A2032" s="61">
        <v>33970</v>
      </c>
      <c r="B2032">
        <v>1993</v>
      </c>
      <c r="C2032" s="62" t="s">
        <v>74</v>
      </c>
      <c r="D2032" s="62" t="s">
        <v>75</v>
      </c>
      <c r="E2032" s="62" t="s">
        <v>2</v>
      </c>
      <c r="F2032">
        <v>911.7</v>
      </c>
      <c r="G2032">
        <v>0</v>
      </c>
    </row>
    <row r="2033" spans="1:7" x14ac:dyDescent="0.2">
      <c r="A2033" s="61">
        <v>33970</v>
      </c>
      <c r="B2033">
        <v>1993</v>
      </c>
      <c r="C2033" s="62" t="s">
        <v>76</v>
      </c>
      <c r="D2033" s="62" t="s">
        <v>77</v>
      </c>
      <c r="E2033" s="62" t="s">
        <v>61</v>
      </c>
      <c r="F2033">
        <v>1076.0999999999999</v>
      </c>
      <c r="G2033">
        <v>0</v>
      </c>
    </row>
    <row r="2034" spans="1:7" x14ac:dyDescent="0.2">
      <c r="A2034" s="61">
        <v>33970</v>
      </c>
      <c r="B2034">
        <v>1993</v>
      </c>
      <c r="C2034" s="62" t="s">
        <v>78</v>
      </c>
      <c r="D2034" s="62" t="s">
        <v>79</v>
      </c>
      <c r="E2034" s="62" t="s">
        <v>61</v>
      </c>
      <c r="F2034">
        <v>1121.8</v>
      </c>
      <c r="G2034">
        <v>0</v>
      </c>
    </row>
    <row r="2035" spans="1:7" x14ac:dyDescent="0.2">
      <c r="A2035" s="61">
        <v>33970</v>
      </c>
      <c r="B2035">
        <v>1993</v>
      </c>
      <c r="C2035" s="62" t="s">
        <v>26</v>
      </c>
      <c r="D2035" s="62" t="s">
        <v>80</v>
      </c>
      <c r="E2035" s="62" t="s">
        <v>62</v>
      </c>
      <c r="F2035">
        <v>1077.8</v>
      </c>
      <c r="G2035">
        <v>0</v>
      </c>
    </row>
    <row r="2036" spans="1:7" x14ac:dyDescent="0.2">
      <c r="A2036" s="61">
        <v>33970</v>
      </c>
      <c r="B2036">
        <v>1993</v>
      </c>
      <c r="C2036" s="62" t="s">
        <v>81</v>
      </c>
      <c r="D2036" s="62" t="s">
        <v>82</v>
      </c>
      <c r="E2036" s="62" t="s">
        <v>63</v>
      </c>
      <c r="F2036">
        <v>842.3</v>
      </c>
      <c r="G2036">
        <v>0</v>
      </c>
    </row>
    <row r="2037" spans="1:7" x14ac:dyDescent="0.2">
      <c r="A2037" s="61">
        <v>33970</v>
      </c>
      <c r="B2037">
        <v>1993</v>
      </c>
      <c r="C2037" s="62" t="s">
        <v>83</v>
      </c>
      <c r="D2037" s="62" t="s">
        <v>84</v>
      </c>
      <c r="E2037" s="62" t="s">
        <v>63</v>
      </c>
      <c r="F2037">
        <v>681.4</v>
      </c>
      <c r="G2037">
        <v>0</v>
      </c>
    </row>
    <row r="2038" spans="1:7" x14ac:dyDescent="0.2">
      <c r="A2038" s="61">
        <v>33970</v>
      </c>
      <c r="B2038">
        <v>1993</v>
      </c>
      <c r="C2038" s="62" t="s">
        <v>27</v>
      </c>
      <c r="D2038" s="62" t="s">
        <v>85</v>
      </c>
      <c r="E2038" s="62" t="s">
        <v>86</v>
      </c>
      <c r="F2038">
        <v>831.5</v>
      </c>
      <c r="G2038">
        <v>0</v>
      </c>
    </row>
    <row r="2039" spans="1:7" x14ac:dyDescent="0.2">
      <c r="A2039" s="61">
        <v>33970</v>
      </c>
      <c r="B2039">
        <v>1993</v>
      </c>
      <c r="C2039" s="62" t="s">
        <v>87</v>
      </c>
      <c r="D2039" s="62" t="s">
        <v>88</v>
      </c>
      <c r="E2039" s="62" t="s">
        <v>89</v>
      </c>
      <c r="F2039">
        <v>833.3</v>
      </c>
      <c r="G2039">
        <v>0</v>
      </c>
    </row>
    <row r="2040" spans="1:7" x14ac:dyDescent="0.2">
      <c r="A2040" s="61">
        <v>33970</v>
      </c>
      <c r="B2040">
        <v>1993</v>
      </c>
      <c r="C2040" s="62" t="s">
        <v>90</v>
      </c>
      <c r="D2040" s="62" t="s">
        <v>91</v>
      </c>
      <c r="E2040" s="62" t="s">
        <v>92</v>
      </c>
      <c r="F2040">
        <v>786.8</v>
      </c>
      <c r="G2040">
        <v>0</v>
      </c>
    </row>
    <row r="2041" spans="1:7" x14ac:dyDescent="0.2">
      <c r="A2041" s="61">
        <v>33970</v>
      </c>
      <c r="B2041">
        <v>1993</v>
      </c>
      <c r="C2041" s="62" t="s">
        <v>93</v>
      </c>
      <c r="D2041" s="62" t="s">
        <v>94</v>
      </c>
      <c r="E2041" s="62" t="s">
        <v>95</v>
      </c>
      <c r="F2041">
        <v>848.7</v>
      </c>
      <c r="G2041">
        <v>0</v>
      </c>
    </row>
    <row r="2042" spans="1:7" x14ac:dyDescent="0.2">
      <c r="A2042" s="61">
        <v>33970</v>
      </c>
      <c r="B2042">
        <v>1993</v>
      </c>
      <c r="C2042" s="62" t="s">
        <v>96</v>
      </c>
      <c r="D2042" s="62" t="s">
        <v>97</v>
      </c>
      <c r="E2042" s="62" t="s">
        <v>98</v>
      </c>
      <c r="F2042">
        <v>783</v>
      </c>
      <c r="G2042">
        <v>0</v>
      </c>
    </row>
    <row r="2043" spans="1:7" x14ac:dyDescent="0.2">
      <c r="A2043" s="61">
        <v>34001</v>
      </c>
      <c r="B2043">
        <v>1993</v>
      </c>
      <c r="C2043" s="62" t="s">
        <v>69</v>
      </c>
      <c r="D2043" s="62" t="s">
        <v>70</v>
      </c>
      <c r="E2043" s="62" t="s">
        <v>71</v>
      </c>
      <c r="F2043">
        <v>405.3</v>
      </c>
      <c r="G2043">
        <v>0</v>
      </c>
    </row>
    <row r="2044" spans="1:7" x14ac:dyDescent="0.2">
      <c r="A2044" s="61">
        <v>34001</v>
      </c>
      <c r="B2044">
        <v>1993</v>
      </c>
      <c r="C2044" s="62" t="s">
        <v>72</v>
      </c>
      <c r="D2044" s="62" t="s">
        <v>73</v>
      </c>
      <c r="E2044" s="62" t="s">
        <v>2</v>
      </c>
      <c r="F2044">
        <v>789.3</v>
      </c>
      <c r="G2044">
        <v>0</v>
      </c>
    </row>
    <row r="2045" spans="1:7" x14ac:dyDescent="0.2">
      <c r="A2045" s="61">
        <v>34001</v>
      </c>
      <c r="B2045">
        <v>1993</v>
      </c>
      <c r="C2045" s="62" t="s">
        <v>74</v>
      </c>
      <c r="D2045" s="62" t="s">
        <v>75</v>
      </c>
      <c r="E2045" s="62" t="s">
        <v>2</v>
      </c>
      <c r="F2045">
        <v>703.5</v>
      </c>
      <c r="G2045">
        <v>0</v>
      </c>
    </row>
    <row r="2046" spans="1:7" x14ac:dyDescent="0.2">
      <c r="A2046" s="61">
        <v>34001</v>
      </c>
      <c r="B2046">
        <v>1993</v>
      </c>
      <c r="C2046" s="62" t="s">
        <v>76</v>
      </c>
      <c r="D2046" s="62" t="s">
        <v>77</v>
      </c>
      <c r="E2046" s="62" t="s">
        <v>61</v>
      </c>
      <c r="F2046">
        <v>873</v>
      </c>
      <c r="G2046">
        <v>0</v>
      </c>
    </row>
    <row r="2047" spans="1:7" x14ac:dyDescent="0.2">
      <c r="A2047" s="61">
        <v>34001</v>
      </c>
      <c r="B2047">
        <v>1993</v>
      </c>
      <c r="C2047" s="62" t="s">
        <v>78</v>
      </c>
      <c r="D2047" s="62" t="s">
        <v>79</v>
      </c>
      <c r="E2047" s="62" t="s">
        <v>61</v>
      </c>
      <c r="F2047">
        <v>913.3</v>
      </c>
      <c r="G2047">
        <v>0</v>
      </c>
    </row>
    <row r="2048" spans="1:7" x14ac:dyDescent="0.2">
      <c r="A2048" s="61">
        <v>34001</v>
      </c>
      <c r="B2048">
        <v>1993</v>
      </c>
      <c r="C2048" s="62" t="s">
        <v>26</v>
      </c>
      <c r="D2048" s="62" t="s">
        <v>80</v>
      </c>
      <c r="E2048" s="62" t="s">
        <v>62</v>
      </c>
      <c r="F2048">
        <v>919.7</v>
      </c>
      <c r="G2048">
        <v>0</v>
      </c>
    </row>
    <row r="2049" spans="1:7" x14ac:dyDescent="0.2">
      <c r="A2049" s="61">
        <v>34001</v>
      </c>
      <c r="B2049">
        <v>1993</v>
      </c>
      <c r="C2049" s="62" t="s">
        <v>81</v>
      </c>
      <c r="D2049" s="62" t="s">
        <v>82</v>
      </c>
      <c r="E2049" s="62" t="s">
        <v>63</v>
      </c>
      <c r="F2049">
        <v>885.9</v>
      </c>
      <c r="G2049">
        <v>0</v>
      </c>
    </row>
    <row r="2050" spans="1:7" x14ac:dyDescent="0.2">
      <c r="A2050" s="61">
        <v>34001</v>
      </c>
      <c r="B2050">
        <v>1993</v>
      </c>
      <c r="C2050" s="62" t="s">
        <v>83</v>
      </c>
      <c r="D2050" s="62" t="s">
        <v>84</v>
      </c>
      <c r="E2050" s="62" t="s">
        <v>63</v>
      </c>
      <c r="F2050">
        <v>737.9</v>
      </c>
      <c r="G2050">
        <v>0</v>
      </c>
    </row>
    <row r="2051" spans="1:7" x14ac:dyDescent="0.2">
      <c r="A2051" s="61">
        <v>34001</v>
      </c>
      <c r="B2051">
        <v>1993</v>
      </c>
      <c r="C2051" s="62" t="s">
        <v>27</v>
      </c>
      <c r="D2051" s="62" t="s">
        <v>85</v>
      </c>
      <c r="E2051" s="62" t="s">
        <v>86</v>
      </c>
      <c r="F2051">
        <v>900</v>
      </c>
      <c r="G2051">
        <v>0</v>
      </c>
    </row>
    <row r="2052" spans="1:7" x14ac:dyDescent="0.2">
      <c r="A2052" s="61">
        <v>34001</v>
      </c>
      <c r="B2052">
        <v>1993</v>
      </c>
      <c r="C2052" s="62" t="s">
        <v>87</v>
      </c>
      <c r="D2052" s="62" t="s">
        <v>88</v>
      </c>
      <c r="E2052" s="62" t="s">
        <v>89</v>
      </c>
      <c r="F2052">
        <v>824</v>
      </c>
      <c r="G2052">
        <v>0</v>
      </c>
    </row>
    <row r="2053" spans="1:7" x14ac:dyDescent="0.2">
      <c r="A2053" s="61">
        <v>34001</v>
      </c>
      <c r="B2053">
        <v>1993</v>
      </c>
      <c r="C2053" s="62" t="s">
        <v>90</v>
      </c>
      <c r="D2053" s="62" t="s">
        <v>91</v>
      </c>
      <c r="E2053" s="62" t="s">
        <v>92</v>
      </c>
      <c r="F2053">
        <v>782.7</v>
      </c>
      <c r="G2053">
        <v>0</v>
      </c>
    </row>
    <row r="2054" spans="1:7" x14ac:dyDescent="0.2">
      <c r="A2054" s="61">
        <v>34001</v>
      </c>
      <c r="B2054">
        <v>1993</v>
      </c>
      <c r="C2054" s="62" t="s">
        <v>93</v>
      </c>
      <c r="D2054" s="62" t="s">
        <v>94</v>
      </c>
      <c r="E2054" s="62" t="s">
        <v>95</v>
      </c>
      <c r="F2054">
        <v>850.7</v>
      </c>
      <c r="G2054">
        <v>0</v>
      </c>
    </row>
    <row r="2055" spans="1:7" x14ac:dyDescent="0.2">
      <c r="A2055" s="61">
        <v>34001</v>
      </c>
      <c r="B2055">
        <v>1993</v>
      </c>
      <c r="C2055" s="62" t="s">
        <v>96</v>
      </c>
      <c r="D2055" s="62" t="s">
        <v>97</v>
      </c>
      <c r="E2055" s="62" t="s">
        <v>98</v>
      </c>
      <c r="F2055">
        <v>676.6</v>
      </c>
      <c r="G2055">
        <v>0</v>
      </c>
    </row>
    <row r="2056" spans="1:7" x14ac:dyDescent="0.2">
      <c r="A2056" s="61">
        <v>34029</v>
      </c>
      <c r="B2056">
        <v>1993</v>
      </c>
      <c r="C2056" s="62" t="s">
        <v>69</v>
      </c>
      <c r="D2056" s="62" t="s">
        <v>70</v>
      </c>
      <c r="E2056" s="62" t="s">
        <v>71</v>
      </c>
      <c r="F2056">
        <v>330.8</v>
      </c>
      <c r="G2056">
        <v>0</v>
      </c>
    </row>
    <row r="2057" spans="1:7" x14ac:dyDescent="0.2">
      <c r="A2057" s="61">
        <v>34029</v>
      </c>
      <c r="B2057">
        <v>1993</v>
      </c>
      <c r="C2057" s="62" t="s">
        <v>72</v>
      </c>
      <c r="D2057" s="62" t="s">
        <v>73</v>
      </c>
      <c r="E2057" s="62" t="s">
        <v>2</v>
      </c>
      <c r="F2057">
        <v>653.29999999999995</v>
      </c>
      <c r="G2057">
        <v>0</v>
      </c>
    </row>
    <row r="2058" spans="1:7" x14ac:dyDescent="0.2">
      <c r="A2058" s="61">
        <v>34029</v>
      </c>
      <c r="B2058">
        <v>1993</v>
      </c>
      <c r="C2058" s="62" t="s">
        <v>74</v>
      </c>
      <c r="D2058" s="62" t="s">
        <v>75</v>
      </c>
      <c r="E2058" s="62" t="s">
        <v>2</v>
      </c>
      <c r="F2058">
        <v>567</v>
      </c>
      <c r="G2058">
        <v>0</v>
      </c>
    </row>
    <row r="2059" spans="1:7" x14ac:dyDescent="0.2">
      <c r="A2059" s="61">
        <v>34029</v>
      </c>
      <c r="B2059">
        <v>1993</v>
      </c>
      <c r="C2059" s="62" t="s">
        <v>76</v>
      </c>
      <c r="D2059" s="62" t="s">
        <v>77</v>
      </c>
      <c r="E2059" s="62" t="s">
        <v>61</v>
      </c>
      <c r="F2059">
        <v>629.5</v>
      </c>
      <c r="G2059">
        <v>0</v>
      </c>
    </row>
    <row r="2060" spans="1:7" x14ac:dyDescent="0.2">
      <c r="A2060" s="61">
        <v>34029</v>
      </c>
      <c r="B2060">
        <v>1993</v>
      </c>
      <c r="C2060" s="62" t="s">
        <v>78</v>
      </c>
      <c r="D2060" s="62" t="s">
        <v>79</v>
      </c>
      <c r="E2060" s="62" t="s">
        <v>61</v>
      </c>
      <c r="F2060">
        <v>598.5</v>
      </c>
      <c r="G2060">
        <v>0</v>
      </c>
    </row>
    <row r="2061" spans="1:7" x14ac:dyDescent="0.2">
      <c r="A2061" s="61">
        <v>34029</v>
      </c>
      <c r="B2061">
        <v>1993</v>
      </c>
      <c r="C2061" s="62" t="s">
        <v>26</v>
      </c>
      <c r="D2061" s="62" t="s">
        <v>80</v>
      </c>
      <c r="E2061" s="62" t="s">
        <v>62</v>
      </c>
      <c r="F2061">
        <v>728.6</v>
      </c>
      <c r="G2061">
        <v>0</v>
      </c>
    </row>
    <row r="2062" spans="1:7" x14ac:dyDescent="0.2">
      <c r="A2062" s="61">
        <v>34029</v>
      </c>
      <c r="B2062">
        <v>1993</v>
      </c>
      <c r="C2062" s="62" t="s">
        <v>81</v>
      </c>
      <c r="D2062" s="62" t="s">
        <v>82</v>
      </c>
      <c r="E2062" s="62" t="s">
        <v>63</v>
      </c>
      <c r="F2062">
        <v>670</v>
      </c>
      <c r="G2062">
        <v>0</v>
      </c>
    </row>
    <row r="2063" spans="1:7" x14ac:dyDescent="0.2">
      <c r="A2063" s="61">
        <v>34029</v>
      </c>
      <c r="B2063">
        <v>1993</v>
      </c>
      <c r="C2063" s="62" t="s">
        <v>83</v>
      </c>
      <c r="D2063" s="62" t="s">
        <v>84</v>
      </c>
      <c r="E2063" s="62" t="s">
        <v>63</v>
      </c>
      <c r="F2063">
        <v>621.20000000000005</v>
      </c>
      <c r="G2063">
        <v>0</v>
      </c>
    </row>
    <row r="2064" spans="1:7" x14ac:dyDescent="0.2">
      <c r="A2064" s="61">
        <v>34029</v>
      </c>
      <c r="B2064">
        <v>1993</v>
      </c>
      <c r="C2064" s="62" t="s">
        <v>27</v>
      </c>
      <c r="D2064" s="62" t="s">
        <v>85</v>
      </c>
      <c r="E2064" s="62" t="s">
        <v>86</v>
      </c>
      <c r="F2064">
        <v>682.9</v>
      </c>
      <c r="G2064">
        <v>0</v>
      </c>
    </row>
    <row r="2065" spans="1:7" x14ac:dyDescent="0.2">
      <c r="A2065" s="61">
        <v>34029</v>
      </c>
      <c r="B2065">
        <v>1993</v>
      </c>
      <c r="C2065" s="62" t="s">
        <v>87</v>
      </c>
      <c r="D2065" s="62" t="s">
        <v>88</v>
      </c>
      <c r="E2065" s="62" t="s">
        <v>89</v>
      </c>
      <c r="F2065">
        <v>680</v>
      </c>
      <c r="G2065">
        <v>0</v>
      </c>
    </row>
    <row r="2066" spans="1:7" x14ac:dyDescent="0.2">
      <c r="A2066" s="61">
        <v>34029</v>
      </c>
      <c r="B2066">
        <v>1993</v>
      </c>
      <c r="C2066" s="62" t="s">
        <v>90</v>
      </c>
      <c r="D2066" s="62" t="s">
        <v>91</v>
      </c>
      <c r="E2066" s="62" t="s">
        <v>92</v>
      </c>
      <c r="F2066">
        <v>632</v>
      </c>
      <c r="G2066">
        <v>0</v>
      </c>
    </row>
    <row r="2067" spans="1:7" x14ac:dyDescent="0.2">
      <c r="A2067" s="61">
        <v>34029</v>
      </c>
      <c r="B2067">
        <v>1993</v>
      </c>
      <c r="C2067" s="62" t="s">
        <v>93</v>
      </c>
      <c r="D2067" s="62" t="s">
        <v>94</v>
      </c>
      <c r="E2067" s="62" t="s">
        <v>95</v>
      </c>
      <c r="F2067">
        <v>714.3</v>
      </c>
      <c r="G2067">
        <v>0</v>
      </c>
    </row>
    <row r="2068" spans="1:7" x14ac:dyDescent="0.2">
      <c r="A2068" s="61">
        <v>34029</v>
      </c>
      <c r="B2068">
        <v>1993</v>
      </c>
      <c r="C2068" s="62" t="s">
        <v>96</v>
      </c>
      <c r="D2068" s="62" t="s">
        <v>97</v>
      </c>
      <c r="E2068" s="62" t="s">
        <v>98</v>
      </c>
      <c r="F2068">
        <v>670.9</v>
      </c>
      <c r="G2068">
        <v>0</v>
      </c>
    </row>
    <row r="2069" spans="1:7" x14ac:dyDescent="0.2">
      <c r="A2069" s="61">
        <v>34060</v>
      </c>
      <c r="B2069">
        <v>1993</v>
      </c>
      <c r="C2069" s="62" t="s">
        <v>69</v>
      </c>
      <c r="D2069" s="62" t="s">
        <v>70</v>
      </c>
      <c r="E2069" s="62" t="s">
        <v>71</v>
      </c>
      <c r="F2069">
        <v>239.8</v>
      </c>
      <c r="G2069">
        <v>0</v>
      </c>
    </row>
    <row r="2070" spans="1:7" x14ac:dyDescent="0.2">
      <c r="A2070" s="61">
        <v>34060</v>
      </c>
      <c r="B2070">
        <v>1993</v>
      </c>
      <c r="C2070" s="62" t="s">
        <v>72</v>
      </c>
      <c r="D2070" s="62" t="s">
        <v>73</v>
      </c>
      <c r="E2070" s="62" t="s">
        <v>2</v>
      </c>
      <c r="F2070">
        <v>391.2</v>
      </c>
      <c r="G2070">
        <v>0</v>
      </c>
    </row>
    <row r="2071" spans="1:7" x14ac:dyDescent="0.2">
      <c r="A2071" s="61">
        <v>34060</v>
      </c>
      <c r="B2071">
        <v>1993</v>
      </c>
      <c r="C2071" s="62" t="s">
        <v>74</v>
      </c>
      <c r="D2071" s="62" t="s">
        <v>75</v>
      </c>
      <c r="E2071" s="62" t="s">
        <v>2</v>
      </c>
      <c r="F2071">
        <v>395.7</v>
      </c>
      <c r="G2071">
        <v>0</v>
      </c>
    </row>
    <row r="2072" spans="1:7" x14ac:dyDescent="0.2">
      <c r="A2072" s="61">
        <v>34060</v>
      </c>
      <c r="B2072">
        <v>1993</v>
      </c>
      <c r="C2072" s="62" t="s">
        <v>76</v>
      </c>
      <c r="D2072" s="62" t="s">
        <v>77</v>
      </c>
      <c r="E2072" s="62" t="s">
        <v>61</v>
      </c>
      <c r="F2072">
        <v>401.1</v>
      </c>
      <c r="G2072">
        <v>0</v>
      </c>
    </row>
    <row r="2073" spans="1:7" x14ac:dyDescent="0.2">
      <c r="A2073" s="61">
        <v>34060</v>
      </c>
      <c r="B2073">
        <v>1993</v>
      </c>
      <c r="C2073" s="62" t="s">
        <v>78</v>
      </c>
      <c r="D2073" s="62" t="s">
        <v>79</v>
      </c>
      <c r="E2073" s="62" t="s">
        <v>61</v>
      </c>
      <c r="F2073">
        <v>399.5</v>
      </c>
      <c r="G2073">
        <v>0</v>
      </c>
    </row>
    <row r="2074" spans="1:7" x14ac:dyDescent="0.2">
      <c r="A2074" s="61">
        <v>34060</v>
      </c>
      <c r="B2074">
        <v>1993</v>
      </c>
      <c r="C2074" s="62" t="s">
        <v>26</v>
      </c>
      <c r="D2074" s="62" t="s">
        <v>80</v>
      </c>
      <c r="E2074" s="62" t="s">
        <v>62</v>
      </c>
      <c r="F2074">
        <v>411.4</v>
      </c>
      <c r="G2074">
        <v>0</v>
      </c>
    </row>
    <row r="2075" spans="1:7" x14ac:dyDescent="0.2">
      <c r="A2075" s="61">
        <v>34060</v>
      </c>
      <c r="B2075">
        <v>1993</v>
      </c>
      <c r="C2075" s="62" t="s">
        <v>81</v>
      </c>
      <c r="D2075" s="62" t="s">
        <v>82</v>
      </c>
      <c r="E2075" s="62" t="s">
        <v>63</v>
      </c>
      <c r="F2075">
        <v>371.9</v>
      </c>
      <c r="G2075">
        <v>0</v>
      </c>
    </row>
    <row r="2076" spans="1:7" x14ac:dyDescent="0.2">
      <c r="A2076" s="61">
        <v>34060</v>
      </c>
      <c r="B2076">
        <v>1993</v>
      </c>
      <c r="C2076" s="62" t="s">
        <v>83</v>
      </c>
      <c r="D2076" s="62" t="s">
        <v>84</v>
      </c>
      <c r="E2076" s="62" t="s">
        <v>63</v>
      </c>
      <c r="F2076">
        <v>343.5</v>
      </c>
      <c r="G2076">
        <v>0</v>
      </c>
    </row>
    <row r="2077" spans="1:7" x14ac:dyDescent="0.2">
      <c r="A2077" s="61">
        <v>34060</v>
      </c>
      <c r="B2077">
        <v>1993</v>
      </c>
      <c r="C2077" s="62" t="s">
        <v>27</v>
      </c>
      <c r="D2077" s="62" t="s">
        <v>85</v>
      </c>
      <c r="E2077" s="62" t="s">
        <v>86</v>
      </c>
      <c r="F2077">
        <v>364.2</v>
      </c>
      <c r="G2077">
        <v>0</v>
      </c>
    </row>
    <row r="2078" spans="1:7" x14ac:dyDescent="0.2">
      <c r="A2078" s="61">
        <v>34060</v>
      </c>
      <c r="B2078">
        <v>1993</v>
      </c>
      <c r="C2078" s="62" t="s">
        <v>87</v>
      </c>
      <c r="D2078" s="62" t="s">
        <v>88</v>
      </c>
      <c r="E2078" s="62" t="s">
        <v>89</v>
      </c>
      <c r="F2078">
        <v>417.8</v>
      </c>
      <c r="G2078">
        <v>0</v>
      </c>
    </row>
    <row r="2079" spans="1:7" x14ac:dyDescent="0.2">
      <c r="A2079" s="61">
        <v>34060</v>
      </c>
      <c r="B2079">
        <v>1993</v>
      </c>
      <c r="C2079" s="62" t="s">
        <v>90</v>
      </c>
      <c r="D2079" s="62" t="s">
        <v>91</v>
      </c>
      <c r="E2079" s="62" t="s">
        <v>92</v>
      </c>
      <c r="F2079">
        <v>407.8</v>
      </c>
      <c r="G2079">
        <v>0</v>
      </c>
    </row>
    <row r="2080" spans="1:7" x14ac:dyDescent="0.2">
      <c r="A2080" s="61">
        <v>34060</v>
      </c>
      <c r="B2080">
        <v>1993</v>
      </c>
      <c r="C2080" s="62" t="s">
        <v>93</v>
      </c>
      <c r="D2080" s="62" t="s">
        <v>94</v>
      </c>
      <c r="E2080" s="62" t="s">
        <v>95</v>
      </c>
      <c r="F2080">
        <v>456.2</v>
      </c>
      <c r="G2080">
        <v>0</v>
      </c>
    </row>
    <row r="2081" spans="1:7" x14ac:dyDescent="0.2">
      <c r="A2081" s="61">
        <v>34060</v>
      </c>
      <c r="B2081">
        <v>1993</v>
      </c>
      <c r="C2081" s="62" t="s">
        <v>96</v>
      </c>
      <c r="D2081" s="62" t="s">
        <v>97</v>
      </c>
      <c r="E2081" s="62" t="s">
        <v>98</v>
      </c>
      <c r="F2081">
        <v>485.4</v>
      </c>
      <c r="G2081">
        <v>0</v>
      </c>
    </row>
    <row r="2082" spans="1:7" x14ac:dyDescent="0.2">
      <c r="A2082" s="61">
        <v>34090</v>
      </c>
      <c r="B2082">
        <v>1993</v>
      </c>
      <c r="C2082" s="62" t="s">
        <v>69</v>
      </c>
      <c r="D2082" s="62" t="s">
        <v>70</v>
      </c>
      <c r="E2082" s="62" t="s">
        <v>71</v>
      </c>
      <c r="F2082">
        <v>105.4</v>
      </c>
      <c r="G2082">
        <v>2.6</v>
      </c>
    </row>
    <row r="2083" spans="1:7" x14ac:dyDescent="0.2">
      <c r="A2083" s="61">
        <v>34090</v>
      </c>
      <c r="B2083">
        <v>1993</v>
      </c>
      <c r="C2083" s="62" t="s">
        <v>72</v>
      </c>
      <c r="D2083" s="62" t="s">
        <v>73</v>
      </c>
      <c r="E2083" s="62" t="s">
        <v>2</v>
      </c>
      <c r="F2083">
        <v>187.7</v>
      </c>
      <c r="G2083">
        <v>5.9</v>
      </c>
    </row>
    <row r="2084" spans="1:7" x14ac:dyDescent="0.2">
      <c r="A2084" s="61">
        <v>34090</v>
      </c>
      <c r="B2084">
        <v>1993</v>
      </c>
      <c r="C2084" s="62" t="s">
        <v>74</v>
      </c>
      <c r="D2084" s="62" t="s">
        <v>75</v>
      </c>
      <c r="E2084" s="62" t="s">
        <v>2</v>
      </c>
      <c r="F2084">
        <v>200.7</v>
      </c>
      <c r="G2084">
        <v>0.1</v>
      </c>
    </row>
    <row r="2085" spans="1:7" x14ac:dyDescent="0.2">
      <c r="A2085" s="61">
        <v>34090</v>
      </c>
      <c r="B2085">
        <v>1993</v>
      </c>
      <c r="C2085" s="62" t="s">
        <v>76</v>
      </c>
      <c r="D2085" s="62" t="s">
        <v>77</v>
      </c>
      <c r="E2085" s="62" t="s">
        <v>61</v>
      </c>
      <c r="F2085">
        <v>188.8</v>
      </c>
      <c r="G2085">
        <v>5.5</v>
      </c>
    </row>
    <row r="2086" spans="1:7" x14ac:dyDescent="0.2">
      <c r="A2086" s="61">
        <v>34090</v>
      </c>
      <c r="B2086">
        <v>1993</v>
      </c>
      <c r="C2086" s="62" t="s">
        <v>78</v>
      </c>
      <c r="D2086" s="62" t="s">
        <v>79</v>
      </c>
      <c r="E2086" s="62" t="s">
        <v>61</v>
      </c>
      <c r="F2086">
        <v>212</v>
      </c>
      <c r="G2086">
        <v>5.4</v>
      </c>
    </row>
    <row r="2087" spans="1:7" x14ac:dyDescent="0.2">
      <c r="A2087" s="61">
        <v>34090</v>
      </c>
      <c r="B2087">
        <v>1993</v>
      </c>
      <c r="C2087" s="62" t="s">
        <v>26</v>
      </c>
      <c r="D2087" s="62" t="s">
        <v>80</v>
      </c>
      <c r="E2087" s="62" t="s">
        <v>62</v>
      </c>
      <c r="F2087">
        <v>217.6</v>
      </c>
      <c r="G2087">
        <v>6.2</v>
      </c>
    </row>
    <row r="2088" spans="1:7" x14ac:dyDescent="0.2">
      <c r="A2088" s="61">
        <v>34090</v>
      </c>
      <c r="B2088">
        <v>1993</v>
      </c>
      <c r="C2088" s="62" t="s">
        <v>81</v>
      </c>
      <c r="D2088" s="62" t="s">
        <v>82</v>
      </c>
      <c r="E2088" s="62" t="s">
        <v>63</v>
      </c>
      <c r="F2088">
        <v>153</v>
      </c>
      <c r="G2088">
        <v>6.9</v>
      </c>
    </row>
    <row r="2089" spans="1:7" x14ac:dyDescent="0.2">
      <c r="A2089" s="61">
        <v>34090</v>
      </c>
      <c r="B2089">
        <v>1993</v>
      </c>
      <c r="C2089" s="62" t="s">
        <v>83</v>
      </c>
      <c r="D2089" s="62" t="s">
        <v>84</v>
      </c>
      <c r="E2089" s="62" t="s">
        <v>63</v>
      </c>
      <c r="F2089">
        <v>185.7</v>
      </c>
      <c r="G2089">
        <v>4.3</v>
      </c>
    </row>
    <row r="2090" spans="1:7" x14ac:dyDescent="0.2">
      <c r="A2090" s="61">
        <v>34090</v>
      </c>
      <c r="B2090">
        <v>1993</v>
      </c>
      <c r="C2090" s="62" t="s">
        <v>27</v>
      </c>
      <c r="D2090" s="62" t="s">
        <v>85</v>
      </c>
      <c r="E2090" s="62" t="s">
        <v>86</v>
      </c>
      <c r="F2090">
        <v>154.6</v>
      </c>
      <c r="G2090">
        <v>0.9</v>
      </c>
    </row>
    <row r="2091" spans="1:7" x14ac:dyDescent="0.2">
      <c r="A2091" s="61">
        <v>34090</v>
      </c>
      <c r="B2091">
        <v>1993</v>
      </c>
      <c r="C2091" s="62" t="s">
        <v>87</v>
      </c>
      <c r="D2091" s="62" t="s">
        <v>88</v>
      </c>
      <c r="E2091" s="62" t="s">
        <v>89</v>
      </c>
      <c r="F2091">
        <v>261.3</v>
      </c>
      <c r="G2091">
        <v>0</v>
      </c>
    </row>
    <row r="2092" spans="1:7" x14ac:dyDescent="0.2">
      <c r="A2092" s="61">
        <v>34090</v>
      </c>
      <c r="B2092">
        <v>1993</v>
      </c>
      <c r="C2092" s="62" t="s">
        <v>90</v>
      </c>
      <c r="D2092" s="62" t="s">
        <v>91</v>
      </c>
      <c r="E2092" s="62" t="s">
        <v>92</v>
      </c>
      <c r="F2092">
        <v>248.9</v>
      </c>
      <c r="G2092">
        <v>0</v>
      </c>
    </row>
    <row r="2093" spans="1:7" x14ac:dyDescent="0.2">
      <c r="A2093" s="61">
        <v>34090</v>
      </c>
      <c r="B2093">
        <v>1993</v>
      </c>
      <c r="C2093" s="62" t="s">
        <v>93</v>
      </c>
      <c r="D2093" s="62" t="s">
        <v>94</v>
      </c>
      <c r="E2093" s="62" t="s">
        <v>95</v>
      </c>
      <c r="F2093">
        <v>308.60000000000002</v>
      </c>
      <c r="G2093">
        <v>0</v>
      </c>
    </row>
    <row r="2094" spans="1:7" x14ac:dyDescent="0.2">
      <c r="A2094" s="61">
        <v>34090</v>
      </c>
      <c r="B2094">
        <v>1993</v>
      </c>
      <c r="C2094" s="62" t="s">
        <v>96</v>
      </c>
      <c r="D2094" s="62" t="s">
        <v>97</v>
      </c>
      <c r="E2094" s="62" t="s">
        <v>98</v>
      </c>
      <c r="F2094">
        <v>385.8</v>
      </c>
      <c r="G2094">
        <v>0</v>
      </c>
    </row>
    <row r="2095" spans="1:7" x14ac:dyDescent="0.2">
      <c r="A2095" s="61">
        <v>34121</v>
      </c>
      <c r="B2095">
        <v>1993</v>
      </c>
      <c r="C2095" s="62" t="s">
        <v>69</v>
      </c>
      <c r="D2095" s="62" t="s">
        <v>70</v>
      </c>
      <c r="E2095" s="62" t="s">
        <v>71</v>
      </c>
      <c r="F2095">
        <v>66.400000000000006</v>
      </c>
      <c r="G2095">
        <v>1.9</v>
      </c>
    </row>
    <row r="2096" spans="1:7" x14ac:dyDescent="0.2">
      <c r="A2096" s="61">
        <v>34121</v>
      </c>
      <c r="B2096">
        <v>1993</v>
      </c>
      <c r="C2096" s="62" t="s">
        <v>72</v>
      </c>
      <c r="D2096" s="62" t="s">
        <v>73</v>
      </c>
      <c r="E2096" s="62" t="s">
        <v>2</v>
      </c>
      <c r="F2096">
        <v>131</v>
      </c>
      <c r="G2096">
        <v>0</v>
      </c>
    </row>
    <row r="2097" spans="1:7" x14ac:dyDescent="0.2">
      <c r="A2097" s="61">
        <v>34121</v>
      </c>
      <c r="B2097">
        <v>1993</v>
      </c>
      <c r="C2097" s="62" t="s">
        <v>74</v>
      </c>
      <c r="D2097" s="62" t="s">
        <v>75</v>
      </c>
      <c r="E2097" s="62" t="s">
        <v>2</v>
      </c>
      <c r="F2097">
        <v>156.1</v>
      </c>
      <c r="G2097">
        <v>1.4</v>
      </c>
    </row>
    <row r="2098" spans="1:7" x14ac:dyDescent="0.2">
      <c r="A2098" s="61">
        <v>34121</v>
      </c>
      <c r="B2098">
        <v>1993</v>
      </c>
      <c r="C2098" s="62" t="s">
        <v>76</v>
      </c>
      <c r="D2098" s="62" t="s">
        <v>77</v>
      </c>
      <c r="E2098" s="62" t="s">
        <v>61</v>
      </c>
      <c r="F2098">
        <v>124.6</v>
      </c>
      <c r="G2098">
        <v>15.4</v>
      </c>
    </row>
    <row r="2099" spans="1:7" x14ac:dyDescent="0.2">
      <c r="A2099" s="61">
        <v>34121</v>
      </c>
      <c r="B2099">
        <v>1993</v>
      </c>
      <c r="C2099" s="62" t="s">
        <v>78</v>
      </c>
      <c r="D2099" s="62" t="s">
        <v>79</v>
      </c>
      <c r="E2099" s="62" t="s">
        <v>61</v>
      </c>
      <c r="F2099">
        <v>137.9</v>
      </c>
      <c r="G2099">
        <v>9.6</v>
      </c>
    </row>
    <row r="2100" spans="1:7" x14ac:dyDescent="0.2">
      <c r="A2100" s="61">
        <v>34121</v>
      </c>
      <c r="B2100">
        <v>1993</v>
      </c>
      <c r="C2100" s="62" t="s">
        <v>26</v>
      </c>
      <c r="D2100" s="62" t="s">
        <v>80</v>
      </c>
      <c r="E2100" s="62" t="s">
        <v>62</v>
      </c>
      <c r="F2100">
        <v>103.1</v>
      </c>
      <c r="G2100">
        <v>26.9</v>
      </c>
    </row>
    <row r="2101" spans="1:7" x14ac:dyDescent="0.2">
      <c r="A2101" s="61">
        <v>34121</v>
      </c>
      <c r="B2101">
        <v>1993</v>
      </c>
      <c r="C2101" s="62" t="s">
        <v>81</v>
      </c>
      <c r="D2101" s="62" t="s">
        <v>82</v>
      </c>
      <c r="E2101" s="62" t="s">
        <v>63</v>
      </c>
      <c r="F2101">
        <v>48.7</v>
      </c>
      <c r="G2101">
        <v>29.9</v>
      </c>
    </row>
    <row r="2102" spans="1:7" x14ac:dyDescent="0.2">
      <c r="A2102" s="61">
        <v>34121</v>
      </c>
      <c r="B2102">
        <v>1993</v>
      </c>
      <c r="C2102" s="62" t="s">
        <v>83</v>
      </c>
      <c r="D2102" s="62" t="s">
        <v>84</v>
      </c>
      <c r="E2102" s="62" t="s">
        <v>63</v>
      </c>
      <c r="F2102">
        <v>48.3</v>
      </c>
      <c r="G2102">
        <v>22.3</v>
      </c>
    </row>
    <row r="2103" spans="1:7" x14ac:dyDescent="0.2">
      <c r="A2103" s="61">
        <v>34121</v>
      </c>
      <c r="B2103">
        <v>1993</v>
      </c>
      <c r="C2103" s="62" t="s">
        <v>27</v>
      </c>
      <c r="D2103" s="62" t="s">
        <v>85</v>
      </c>
      <c r="E2103" s="62" t="s">
        <v>86</v>
      </c>
      <c r="F2103">
        <v>49.1</v>
      </c>
      <c r="G2103">
        <v>36.200000000000003</v>
      </c>
    </row>
    <row r="2104" spans="1:7" x14ac:dyDescent="0.2">
      <c r="A2104" s="61">
        <v>34121</v>
      </c>
      <c r="B2104">
        <v>1993</v>
      </c>
      <c r="C2104" s="62" t="s">
        <v>87</v>
      </c>
      <c r="D2104" s="62" t="s">
        <v>88</v>
      </c>
      <c r="E2104" s="62" t="s">
        <v>89</v>
      </c>
      <c r="F2104">
        <v>146.4</v>
      </c>
      <c r="G2104">
        <v>0.8</v>
      </c>
    </row>
    <row r="2105" spans="1:7" x14ac:dyDescent="0.2">
      <c r="A2105" s="61">
        <v>34121</v>
      </c>
      <c r="B2105">
        <v>1993</v>
      </c>
      <c r="C2105" s="62" t="s">
        <v>90</v>
      </c>
      <c r="D2105" s="62" t="s">
        <v>91</v>
      </c>
      <c r="E2105" s="62" t="s">
        <v>92</v>
      </c>
      <c r="F2105">
        <v>126.2</v>
      </c>
      <c r="G2105">
        <v>4.9000000000000004</v>
      </c>
    </row>
    <row r="2106" spans="1:7" x14ac:dyDescent="0.2">
      <c r="A2106" s="61">
        <v>34121</v>
      </c>
      <c r="B2106">
        <v>1993</v>
      </c>
      <c r="C2106" s="62" t="s">
        <v>93</v>
      </c>
      <c r="D2106" s="62" t="s">
        <v>94</v>
      </c>
      <c r="E2106" s="62" t="s">
        <v>95</v>
      </c>
      <c r="F2106">
        <v>136</v>
      </c>
      <c r="G2106">
        <v>8.3000000000000007</v>
      </c>
    </row>
    <row r="2107" spans="1:7" x14ac:dyDescent="0.2">
      <c r="A2107" s="61">
        <v>34121</v>
      </c>
      <c r="B2107">
        <v>1993</v>
      </c>
      <c r="C2107" s="62" t="s">
        <v>96</v>
      </c>
      <c r="D2107" s="62" t="s">
        <v>97</v>
      </c>
      <c r="E2107" s="62" t="s">
        <v>98</v>
      </c>
      <c r="F2107">
        <v>263</v>
      </c>
      <c r="G2107">
        <v>0.5</v>
      </c>
    </row>
    <row r="2108" spans="1:7" x14ac:dyDescent="0.2">
      <c r="A2108" s="61">
        <v>34151</v>
      </c>
      <c r="B2108">
        <v>1993</v>
      </c>
      <c r="C2108" s="62" t="s">
        <v>69</v>
      </c>
      <c r="D2108" s="62" t="s">
        <v>70</v>
      </c>
      <c r="E2108" s="62" t="s">
        <v>71</v>
      </c>
      <c r="F2108">
        <v>49.8</v>
      </c>
      <c r="G2108">
        <v>1</v>
      </c>
    </row>
    <row r="2109" spans="1:7" x14ac:dyDescent="0.2">
      <c r="A2109" s="61">
        <v>34151</v>
      </c>
      <c r="B2109">
        <v>1993</v>
      </c>
      <c r="C2109" s="62" t="s">
        <v>72</v>
      </c>
      <c r="D2109" s="62" t="s">
        <v>73</v>
      </c>
      <c r="E2109" s="62" t="s">
        <v>2</v>
      </c>
      <c r="F2109">
        <v>106.6</v>
      </c>
      <c r="G2109">
        <v>1.6</v>
      </c>
    </row>
    <row r="2110" spans="1:7" x14ac:dyDescent="0.2">
      <c r="A2110" s="61">
        <v>34151</v>
      </c>
      <c r="B2110">
        <v>1993</v>
      </c>
      <c r="C2110" s="62" t="s">
        <v>74</v>
      </c>
      <c r="D2110" s="62" t="s">
        <v>75</v>
      </c>
      <c r="E2110" s="62" t="s">
        <v>2</v>
      </c>
      <c r="F2110">
        <v>148</v>
      </c>
      <c r="G2110">
        <v>2.9</v>
      </c>
    </row>
    <row r="2111" spans="1:7" x14ac:dyDescent="0.2">
      <c r="A2111" s="61">
        <v>34151</v>
      </c>
      <c r="B2111">
        <v>1993</v>
      </c>
      <c r="C2111" s="62" t="s">
        <v>76</v>
      </c>
      <c r="D2111" s="62" t="s">
        <v>77</v>
      </c>
      <c r="E2111" s="62" t="s">
        <v>61</v>
      </c>
      <c r="F2111">
        <v>80.099999999999994</v>
      </c>
      <c r="G2111">
        <v>9.9</v>
      </c>
    </row>
    <row r="2112" spans="1:7" x14ac:dyDescent="0.2">
      <c r="A2112" s="61">
        <v>34151</v>
      </c>
      <c r="B2112">
        <v>1993</v>
      </c>
      <c r="C2112" s="62" t="s">
        <v>78</v>
      </c>
      <c r="D2112" s="62" t="s">
        <v>79</v>
      </c>
      <c r="E2112" s="62" t="s">
        <v>61</v>
      </c>
      <c r="F2112">
        <v>92.7</v>
      </c>
      <c r="G2112">
        <v>7.1</v>
      </c>
    </row>
    <row r="2113" spans="1:7" x14ac:dyDescent="0.2">
      <c r="A2113" s="61">
        <v>34151</v>
      </c>
      <c r="B2113">
        <v>1993</v>
      </c>
      <c r="C2113" s="62" t="s">
        <v>26</v>
      </c>
      <c r="D2113" s="62" t="s">
        <v>80</v>
      </c>
      <c r="E2113" s="62" t="s">
        <v>62</v>
      </c>
      <c r="F2113">
        <v>38</v>
      </c>
      <c r="G2113">
        <v>28.9</v>
      </c>
    </row>
    <row r="2114" spans="1:7" x14ac:dyDescent="0.2">
      <c r="A2114" s="61">
        <v>34151</v>
      </c>
      <c r="B2114">
        <v>1993</v>
      </c>
      <c r="C2114" s="62" t="s">
        <v>81</v>
      </c>
      <c r="D2114" s="62" t="s">
        <v>82</v>
      </c>
      <c r="E2114" s="62" t="s">
        <v>63</v>
      </c>
      <c r="F2114">
        <v>0.4</v>
      </c>
      <c r="G2114">
        <v>116.6</v>
      </c>
    </row>
    <row r="2115" spans="1:7" x14ac:dyDescent="0.2">
      <c r="A2115" s="61">
        <v>34151</v>
      </c>
      <c r="B2115">
        <v>1993</v>
      </c>
      <c r="C2115" s="62" t="s">
        <v>83</v>
      </c>
      <c r="D2115" s="62" t="s">
        <v>84</v>
      </c>
      <c r="E2115" s="62" t="s">
        <v>63</v>
      </c>
      <c r="F2115">
        <v>0.6</v>
      </c>
      <c r="G2115">
        <v>113.8</v>
      </c>
    </row>
    <row r="2116" spans="1:7" x14ac:dyDescent="0.2">
      <c r="A2116" s="61">
        <v>34151</v>
      </c>
      <c r="B2116">
        <v>1993</v>
      </c>
      <c r="C2116" s="62" t="s">
        <v>27</v>
      </c>
      <c r="D2116" s="62" t="s">
        <v>85</v>
      </c>
      <c r="E2116" s="62" t="s">
        <v>86</v>
      </c>
      <c r="F2116">
        <v>2.1</v>
      </c>
      <c r="G2116">
        <v>111</v>
      </c>
    </row>
    <row r="2117" spans="1:7" x14ac:dyDescent="0.2">
      <c r="A2117" s="61">
        <v>34151</v>
      </c>
      <c r="B2117">
        <v>1993</v>
      </c>
      <c r="C2117" s="62" t="s">
        <v>87</v>
      </c>
      <c r="D2117" s="62" t="s">
        <v>88</v>
      </c>
      <c r="E2117" s="62" t="s">
        <v>89</v>
      </c>
      <c r="F2117">
        <v>46.6</v>
      </c>
      <c r="G2117">
        <v>28.5</v>
      </c>
    </row>
    <row r="2118" spans="1:7" x14ac:dyDescent="0.2">
      <c r="A2118" s="61">
        <v>34151</v>
      </c>
      <c r="B2118">
        <v>1993</v>
      </c>
      <c r="C2118" s="62" t="s">
        <v>90</v>
      </c>
      <c r="D2118" s="62" t="s">
        <v>91</v>
      </c>
      <c r="E2118" s="62" t="s">
        <v>92</v>
      </c>
      <c r="F2118">
        <v>45.6</v>
      </c>
      <c r="G2118">
        <v>31.7</v>
      </c>
    </row>
    <row r="2119" spans="1:7" x14ac:dyDescent="0.2">
      <c r="A2119" s="61">
        <v>34151</v>
      </c>
      <c r="B2119">
        <v>1993</v>
      </c>
      <c r="C2119" s="62" t="s">
        <v>93</v>
      </c>
      <c r="D2119" s="62" t="s">
        <v>94</v>
      </c>
      <c r="E2119" s="62" t="s">
        <v>95</v>
      </c>
      <c r="F2119">
        <v>72.599999999999994</v>
      </c>
      <c r="G2119">
        <v>17.399999999999999</v>
      </c>
    </row>
    <row r="2120" spans="1:7" x14ac:dyDescent="0.2">
      <c r="A2120" s="61">
        <v>34151</v>
      </c>
      <c r="B2120">
        <v>1993</v>
      </c>
      <c r="C2120" s="62" t="s">
        <v>96</v>
      </c>
      <c r="D2120" s="62" t="s">
        <v>97</v>
      </c>
      <c r="E2120" s="62" t="s">
        <v>98</v>
      </c>
      <c r="F2120">
        <v>177.8</v>
      </c>
      <c r="G2120">
        <v>4.8</v>
      </c>
    </row>
    <row r="2121" spans="1:7" x14ac:dyDescent="0.2">
      <c r="A2121" s="61">
        <v>34182</v>
      </c>
      <c r="B2121">
        <v>1993</v>
      </c>
      <c r="C2121" s="62" t="s">
        <v>69</v>
      </c>
      <c r="D2121" s="62" t="s">
        <v>70</v>
      </c>
      <c r="E2121" s="62" t="s">
        <v>71</v>
      </c>
      <c r="F2121">
        <v>33.799999999999997</v>
      </c>
      <c r="G2121">
        <v>20.7</v>
      </c>
    </row>
    <row r="2122" spans="1:7" x14ac:dyDescent="0.2">
      <c r="A2122" s="61">
        <v>34182</v>
      </c>
      <c r="B2122">
        <v>1993</v>
      </c>
      <c r="C2122" s="62" t="s">
        <v>72</v>
      </c>
      <c r="D2122" s="62" t="s">
        <v>73</v>
      </c>
      <c r="E2122" s="62" t="s">
        <v>2</v>
      </c>
      <c r="F2122">
        <v>116.9</v>
      </c>
      <c r="G2122">
        <v>2.4</v>
      </c>
    </row>
    <row r="2123" spans="1:7" x14ac:dyDescent="0.2">
      <c r="A2123" s="61">
        <v>34182</v>
      </c>
      <c r="B2123">
        <v>1993</v>
      </c>
      <c r="C2123" s="62" t="s">
        <v>74</v>
      </c>
      <c r="D2123" s="62" t="s">
        <v>75</v>
      </c>
      <c r="E2123" s="62" t="s">
        <v>2</v>
      </c>
      <c r="F2123">
        <v>131.4</v>
      </c>
      <c r="G2123">
        <v>2.5</v>
      </c>
    </row>
    <row r="2124" spans="1:7" x14ac:dyDescent="0.2">
      <c r="A2124" s="61">
        <v>34182</v>
      </c>
      <c r="B2124">
        <v>1993</v>
      </c>
      <c r="C2124" s="62" t="s">
        <v>76</v>
      </c>
      <c r="D2124" s="62" t="s">
        <v>77</v>
      </c>
      <c r="E2124" s="62" t="s">
        <v>61</v>
      </c>
      <c r="F2124">
        <v>70.8</v>
      </c>
      <c r="G2124">
        <v>22.5</v>
      </c>
    </row>
    <row r="2125" spans="1:7" x14ac:dyDescent="0.2">
      <c r="A2125" s="61">
        <v>34182</v>
      </c>
      <c r="B2125">
        <v>1993</v>
      </c>
      <c r="C2125" s="62" t="s">
        <v>78</v>
      </c>
      <c r="D2125" s="62" t="s">
        <v>79</v>
      </c>
      <c r="E2125" s="62" t="s">
        <v>61</v>
      </c>
      <c r="F2125">
        <v>78.400000000000006</v>
      </c>
      <c r="G2125">
        <v>13.1</v>
      </c>
    </row>
    <row r="2126" spans="1:7" x14ac:dyDescent="0.2">
      <c r="A2126" s="61">
        <v>34182</v>
      </c>
      <c r="B2126">
        <v>1993</v>
      </c>
      <c r="C2126" s="62" t="s">
        <v>26</v>
      </c>
      <c r="D2126" s="62" t="s">
        <v>80</v>
      </c>
      <c r="E2126" s="62" t="s">
        <v>62</v>
      </c>
      <c r="F2126">
        <v>40.9</v>
      </c>
      <c r="G2126">
        <v>36.1</v>
      </c>
    </row>
    <row r="2127" spans="1:7" x14ac:dyDescent="0.2">
      <c r="A2127" s="61">
        <v>34182</v>
      </c>
      <c r="B2127">
        <v>1993</v>
      </c>
      <c r="C2127" s="62" t="s">
        <v>81</v>
      </c>
      <c r="D2127" s="62" t="s">
        <v>82</v>
      </c>
      <c r="E2127" s="62" t="s">
        <v>63</v>
      </c>
      <c r="F2127">
        <v>6.4</v>
      </c>
      <c r="G2127">
        <v>98.4</v>
      </c>
    </row>
    <row r="2128" spans="1:7" x14ac:dyDescent="0.2">
      <c r="A2128" s="61">
        <v>34182</v>
      </c>
      <c r="B2128">
        <v>1993</v>
      </c>
      <c r="C2128" s="62" t="s">
        <v>83</v>
      </c>
      <c r="D2128" s="62" t="s">
        <v>84</v>
      </c>
      <c r="E2128" s="62" t="s">
        <v>63</v>
      </c>
      <c r="F2128">
        <v>9.6999999999999993</v>
      </c>
      <c r="G2128">
        <v>105.4</v>
      </c>
    </row>
    <row r="2129" spans="1:7" x14ac:dyDescent="0.2">
      <c r="A2129" s="61">
        <v>34182</v>
      </c>
      <c r="B2129">
        <v>1993</v>
      </c>
      <c r="C2129" s="62" t="s">
        <v>27</v>
      </c>
      <c r="D2129" s="62" t="s">
        <v>85</v>
      </c>
      <c r="E2129" s="62" t="s">
        <v>86</v>
      </c>
      <c r="F2129">
        <v>8.5</v>
      </c>
      <c r="G2129">
        <v>97.7</v>
      </c>
    </row>
    <row r="2130" spans="1:7" x14ac:dyDescent="0.2">
      <c r="A2130" s="61">
        <v>34182</v>
      </c>
      <c r="B2130">
        <v>1993</v>
      </c>
      <c r="C2130" s="62" t="s">
        <v>87</v>
      </c>
      <c r="D2130" s="62" t="s">
        <v>88</v>
      </c>
      <c r="E2130" s="62" t="s">
        <v>89</v>
      </c>
      <c r="F2130">
        <v>35</v>
      </c>
      <c r="G2130">
        <v>18.7</v>
      </c>
    </row>
    <row r="2131" spans="1:7" x14ac:dyDescent="0.2">
      <c r="A2131" s="61">
        <v>34182</v>
      </c>
      <c r="B2131">
        <v>1993</v>
      </c>
      <c r="C2131" s="62" t="s">
        <v>90</v>
      </c>
      <c r="D2131" s="62" t="s">
        <v>91</v>
      </c>
      <c r="E2131" s="62" t="s">
        <v>92</v>
      </c>
      <c r="F2131">
        <v>18.5</v>
      </c>
      <c r="G2131">
        <v>33.200000000000003</v>
      </c>
    </row>
    <row r="2132" spans="1:7" x14ac:dyDescent="0.2">
      <c r="A2132" s="61">
        <v>34182</v>
      </c>
      <c r="B2132">
        <v>1993</v>
      </c>
      <c r="C2132" s="62" t="s">
        <v>93</v>
      </c>
      <c r="D2132" s="62" t="s">
        <v>94</v>
      </c>
      <c r="E2132" s="62" t="s">
        <v>95</v>
      </c>
      <c r="F2132">
        <v>25.7</v>
      </c>
      <c r="G2132">
        <v>35</v>
      </c>
    </row>
    <row r="2133" spans="1:7" x14ac:dyDescent="0.2">
      <c r="A2133" s="61">
        <v>34182</v>
      </c>
      <c r="B2133">
        <v>1993</v>
      </c>
      <c r="C2133" s="62" t="s">
        <v>96</v>
      </c>
      <c r="D2133" s="62" t="s">
        <v>97</v>
      </c>
      <c r="E2133" s="62" t="s">
        <v>98</v>
      </c>
      <c r="F2133">
        <v>139.5</v>
      </c>
      <c r="G2133">
        <v>19.8</v>
      </c>
    </row>
    <row r="2134" spans="1:7" x14ac:dyDescent="0.2">
      <c r="A2134" s="61">
        <v>34213</v>
      </c>
      <c r="B2134">
        <v>1993</v>
      </c>
      <c r="C2134" s="62" t="s">
        <v>69</v>
      </c>
      <c r="D2134" s="62" t="s">
        <v>70</v>
      </c>
      <c r="E2134" s="62" t="s">
        <v>71</v>
      </c>
      <c r="F2134">
        <v>103.6</v>
      </c>
      <c r="G2134">
        <v>6.2</v>
      </c>
    </row>
    <row r="2135" spans="1:7" x14ac:dyDescent="0.2">
      <c r="A2135" s="61">
        <v>34213</v>
      </c>
      <c r="B2135">
        <v>1993</v>
      </c>
      <c r="C2135" s="62" t="s">
        <v>72</v>
      </c>
      <c r="D2135" s="62" t="s">
        <v>73</v>
      </c>
      <c r="E2135" s="62" t="s">
        <v>2</v>
      </c>
      <c r="F2135">
        <v>249.6</v>
      </c>
      <c r="G2135">
        <v>0</v>
      </c>
    </row>
    <row r="2136" spans="1:7" x14ac:dyDescent="0.2">
      <c r="A2136" s="61">
        <v>34213</v>
      </c>
      <c r="B2136">
        <v>1993</v>
      </c>
      <c r="C2136" s="62" t="s">
        <v>74</v>
      </c>
      <c r="D2136" s="62" t="s">
        <v>75</v>
      </c>
      <c r="E2136" s="62" t="s">
        <v>2</v>
      </c>
      <c r="F2136">
        <v>226.8</v>
      </c>
      <c r="G2136">
        <v>2</v>
      </c>
    </row>
    <row r="2137" spans="1:7" x14ac:dyDescent="0.2">
      <c r="A2137" s="61">
        <v>34213</v>
      </c>
      <c r="B2137">
        <v>1993</v>
      </c>
      <c r="C2137" s="62" t="s">
        <v>76</v>
      </c>
      <c r="D2137" s="62" t="s">
        <v>77</v>
      </c>
      <c r="E2137" s="62" t="s">
        <v>61</v>
      </c>
      <c r="F2137">
        <v>232.2</v>
      </c>
      <c r="G2137">
        <v>0.2</v>
      </c>
    </row>
    <row r="2138" spans="1:7" x14ac:dyDescent="0.2">
      <c r="A2138" s="61">
        <v>34213</v>
      </c>
      <c r="B2138">
        <v>1993</v>
      </c>
      <c r="C2138" s="62" t="s">
        <v>78</v>
      </c>
      <c r="D2138" s="62" t="s">
        <v>79</v>
      </c>
      <c r="E2138" s="62" t="s">
        <v>61</v>
      </c>
      <c r="F2138">
        <v>252.5</v>
      </c>
      <c r="G2138">
        <v>0</v>
      </c>
    </row>
    <row r="2139" spans="1:7" x14ac:dyDescent="0.2">
      <c r="A2139" s="61">
        <v>34213</v>
      </c>
      <c r="B2139">
        <v>1993</v>
      </c>
      <c r="C2139" s="62" t="s">
        <v>26</v>
      </c>
      <c r="D2139" s="62" t="s">
        <v>80</v>
      </c>
      <c r="E2139" s="62" t="s">
        <v>62</v>
      </c>
      <c r="F2139">
        <v>229.8</v>
      </c>
      <c r="G2139">
        <v>0</v>
      </c>
    </row>
    <row r="2140" spans="1:7" x14ac:dyDescent="0.2">
      <c r="A2140" s="61">
        <v>34213</v>
      </c>
      <c r="B2140">
        <v>1993</v>
      </c>
      <c r="C2140" s="62" t="s">
        <v>81</v>
      </c>
      <c r="D2140" s="62" t="s">
        <v>82</v>
      </c>
      <c r="E2140" s="62" t="s">
        <v>63</v>
      </c>
      <c r="F2140">
        <v>151.5</v>
      </c>
      <c r="G2140">
        <v>10.7</v>
      </c>
    </row>
    <row r="2141" spans="1:7" x14ac:dyDescent="0.2">
      <c r="A2141" s="61">
        <v>34213</v>
      </c>
      <c r="B2141">
        <v>1993</v>
      </c>
      <c r="C2141" s="62" t="s">
        <v>83</v>
      </c>
      <c r="D2141" s="62" t="s">
        <v>84</v>
      </c>
      <c r="E2141" s="62" t="s">
        <v>63</v>
      </c>
      <c r="F2141">
        <v>146.6</v>
      </c>
      <c r="G2141">
        <v>15.7</v>
      </c>
    </row>
    <row r="2142" spans="1:7" x14ac:dyDescent="0.2">
      <c r="A2142" s="61">
        <v>34213</v>
      </c>
      <c r="B2142">
        <v>1993</v>
      </c>
      <c r="C2142" s="62" t="s">
        <v>27</v>
      </c>
      <c r="D2142" s="62" t="s">
        <v>85</v>
      </c>
      <c r="E2142" s="62" t="s">
        <v>86</v>
      </c>
      <c r="F2142">
        <v>133.1</v>
      </c>
      <c r="G2142">
        <v>12.3</v>
      </c>
    </row>
    <row r="2143" spans="1:7" x14ac:dyDescent="0.2">
      <c r="A2143" s="61">
        <v>34213</v>
      </c>
      <c r="B2143">
        <v>1993</v>
      </c>
      <c r="C2143" s="62" t="s">
        <v>87</v>
      </c>
      <c r="D2143" s="62" t="s">
        <v>88</v>
      </c>
      <c r="E2143" s="62" t="s">
        <v>89</v>
      </c>
      <c r="F2143">
        <v>148.19999999999999</v>
      </c>
      <c r="G2143">
        <v>0</v>
      </c>
    </row>
    <row r="2144" spans="1:7" x14ac:dyDescent="0.2">
      <c r="A2144" s="61">
        <v>34213</v>
      </c>
      <c r="B2144">
        <v>1993</v>
      </c>
      <c r="C2144" s="62" t="s">
        <v>90</v>
      </c>
      <c r="D2144" s="62" t="s">
        <v>91</v>
      </c>
      <c r="E2144" s="62" t="s">
        <v>92</v>
      </c>
      <c r="F2144">
        <v>110</v>
      </c>
      <c r="G2144">
        <v>7.9</v>
      </c>
    </row>
    <row r="2145" spans="1:7" x14ac:dyDescent="0.2">
      <c r="A2145" s="61">
        <v>34213</v>
      </c>
      <c r="B2145">
        <v>1993</v>
      </c>
      <c r="C2145" s="62" t="s">
        <v>93</v>
      </c>
      <c r="D2145" s="62" t="s">
        <v>94</v>
      </c>
      <c r="E2145" s="62" t="s">
        <v>95</v>
      </c>
      <c r="F2145">
        <v>129.69999999999999</v>
      </c>
      <c r="G2145">
        <v>2</v>
      </c>
    </row>
    <row r="2146" spans="1:7" x14ac:dyDescent="0.2">
      <c r="A2146" s="61">
        <v>34213</v>
      </c>
      <c r="B2146">
        <v>1993</v>
      </c>
      <c r="C2146" s="62" t="s">
        <v>96</v>
      </c>
      <c r="D2146" s="62" t="s">
        <v>97</v>
      </c>
      <c r="E2146" s="62" t="s">
        <v>98</v>
      </c>
      <c r="F2146">
        <v>174.4</v>
      </c>
      <c r="G2146">
        <v>1</v>
      </c>
    </row>
    <row r="2147" spans="1:7" x14ac:dyDescent="0.2">
      <c r="A2147" s="61">
        <v>34243</v>
      </c>
      <c r="B2147">
        <v>1993</v>
      </c>
      <c r="C2147" s="62" t="s">
        <v>69</v>
      </c>
      <c r="D2147" s="62" t="s">
        <v>70</v>
      </c>
      <c r="E2147" s="62" t="s">
        <v>71</v>
      </c>
      <c r="F2147">
        <v>202</v>
      </c>
      <c r="G2147">
        <v>0</v>
      </c>
    </row>
    <row r="2148" spans="1:7" x14ac:dyDescent="0.2">
      <c r="A2148" s="61">
        <v>34243</v>
      </c>
      <c r="B2148">
        <v>1993</v>
      </c>
      <c r="C2148" s="62" t="s">
        <v>72</v>
      </c>
      <c r="D2148" s="62" t="s">
        <v>73</v>
      </c>
      <c r="E2148" s="62" t="s">
        <v>2</v>
      </c>
      <c r="F2148">
        <v>411.8</v>
      </c>
      <c r="G2148">
        <v>0</v>
      </c>
    </row>
    <row r="2149" spans="1:7" x14ac:dyDescent="0.2">
      <c r="A2149" s="61">
        <v>34243</v>
      </c>
      <c r="B2149">
        <v>1993</v>
      </c>
      <c r="C2149" s="62" t="s">
        <v>74</v>
      </c>
      <c r="D2149" s="62" t="s">
        <v>75</v>
      </c>
      <c r="E2149" s="62" t="s">
        <v>2</v>
      </c>
      <c r="F2149">
        <v>363.4</v>
      </c>
      <c r="G2149">
        <v>0</v>
      </c>
    </row>
    <row r="2150" spans="1:7" x14ac:dyDescent="0.2">
      <c r="A2150" s="61">
        <v>34243</v>
      </c>
      <c r="B2150">
        <v>1993</v>
      </c>
      <c r="C2150" s="62" t="s">
        <v>76</v>
      </c>
      <c r="D2150" s="62" t="s">
        <v>77</v>
      </c>
      <c r="E2150" s="62" t="s">
        <v>61</v>
      </c>
      <c r="F2150">
        <v>435.3</v>
      </c>
      <c r="G2150">
        <v>0</v>
      </c>
    </row>
    <row r="2151" spans="1:7" x14ac:dyDescent="0.2">
      <c r="A2151" s="61">
        <v>34243</v>
      </c>
      <c r="B2151">
        <v>1993</v>
      </c>
      <c r="C2151" s="62" t="s">
        <v>78</v>
      </c>
      <c r="D2151" s="62" t="s">
        <v>79</v>
      </c>
      <c r="E2151" s="62" t="s">
        <v>61</v>
      </c>
      <c r="F2151">
        <v>439</v>
      </c>
      <c r="G2151">
        <v>0</v>
      </c>
    </row>
    <row r="2152" spans="1:7" x14ac:dyDescent="0.2">
      <c r="A2152" s="61">
        <v>34243</v>
      </c>
      <c r="B2152">
        <v>1993</v>
      </c>
      <c r="C2152" s="62" t="s">
        <v>26</v>
      </c>
      <c r="D2152" s="62" t="s">
        <v>80</v>
      </c>
      <c r="E2152" s="62" t="s">
        <v>62</v>
      </c>
      <c r="F2152">
        <v>463.9</v>
      </c>
      <c r="G2152">
        <v>0</v>
      </c>
    </row>
    <row r="2153" spans="1:7" x14ac:dyDescent="0.2">
      <c r="A2153" s="61">
        <v>34243</v>
      </c>
      <c r="B2153">
        <v>1993</v>
      </c>
      <c r="C2153" s="62" t="s">
        <v>81</v>
      </c>
      <c r="D2153" s="62" t="s">
        <v>82</v>
      </c>
      <c r="E2153" s="62" t="s">
        <v>63</v>
      </c>
      <c r="F2153">
        <v>365.6</v>
      </c>
      <c r="G2153">
        <v>0</v>
      </c>
    </row>
    <row r="2154" spans="1:7" x14ac:dyDescent="0.2">
      <c r="A2154" s="61">
        <v>34243</v>
      </c>
      <c r="B2154">
        <v>1993</v>
      </c>
      <c r="C2154" s="62" t="s">
        <v>83</v>
      </c>
      <c r="D2154" s="62" t="s">
        <v>84</v>
      </c>
      <c r="E2154" s="62" t="s">
        <v>63</v>
      </c>
      <c r="F2154">
        <v>316.89999999999998</v>
      </c>
      <c r="G2154">
        <v>2.5</v>
      </c>
    </row>
    <row r="2155" spans="1:7" x14ac:dyDescent="0.2">
      <c r="A2155" s="61">
        <v>34243</v>
      </c>
      <c r="B2155">
        <v>1993</v>
      </c>
      <c r="C2155" s="62" t="s">
        <v>27</v>
      </c>
      <c r="D2155" s="62" t="s">
        <v>85</v>
      </c>
      <c r="E2155" s="62" t="s">
        <v>86</v>
      </c>
      <c r="F2155">
        <v>358</v>
      </c>
      <c r="G2155">
        <v>0</v>
      </c>
    </row>
    <row r="2156" spans="1:7" x14ac:dyDescent="0.2">
      <c r="A2156" s="61">
        <v>34243</v>
      </c>
      <c r="B2156">
        <v>1993</v>
      </c>
      <c r="C2156" s="62" t="s">
        <v>87</v>
      </c>
      <c r="D2156" s="62" t="s">
        <v>88</v>
      </c>
      <c r="E2156" s="62" t="s">
        <v>89</v>
      </c>
      <c r="F2156">
        <v>373</v>
      </c>
      <c r="G2156">
        <v>0</v>
      </c>
    </row>
    <row r="2157" spans="1:7" x14ac:dyDescent="0.2">
      <c r="A2157" s="61">
        <v>34243</v>
      </c>
      <c r="B2157">
        <v>1993</v>
      </c>
      <c r="C2157" s="62" t="s">
        <v>90</v>
      </c>
      <c r="D2157" s="62" t="s">
        <v>91</v>
      </c>
      <c r="E2157" s="62" t="s">
        <v>92</v>
      </c>
      <c r="F2157">
        <v>353.8</v>
      </c>
      <c r="G2157">
        <v>0</v>
      </c>
    </row>
    <row r="2158" spans="1:7" x14ac:dyDescent="0.2">
      <c r="A2158" s="61">
        <v>34243</v>
      </c>
      <c r="B2158">
        <v>1993</v>
      </c>
      <c r="C2158" s="62" t="s">
        <v>93</v>
      </c>
      <c r="D2158" s="62" t="s">
        <v>94</v>
      </c>
      <c r="E2158" s="62" t="s">
        <v>95</v>
      </c>
      <c r="F2158">
        <v>371.1</v>
      </c>
      <c r="G2158">
        <v>0</v>
      </c>
    </row>
    <row r="2159" spans="1:7" x14ac:dyDescent="0.2">
      <c r="A2159" s="61">
        <v>34243</v>
      </c>
      <c r="B2159">
        <v>1993</v>
      </c>
      <c r="C2159" s="62" t="s">
        <v>96</v>
      </c>
      <c r="D2159" s="62" t="s">
        <v>97</v>
      </c>
      <c r="E2159" s="62" t="s">
        <v>98</v>
      </c>
      <c r="F2159">
        <v>374.9</v>
      </c>
      <c r="G2159">
        <v>0</v>
      </c>
    </row>
    <row r="2160" spans="1:7" x14ac:dyDescent="0.2">
      <c r="A2160" s="61">
        <v>34274</v>
      </c>
      <c r="B2160">
        <v>1993</v>
      </c>
      <c r="C2160" s="62" t="s">
        <v>69</v>
      </c>
      <c r="D2160" s="62" t="s">
        <v>70</v>
      </c>
      <c r="E2160" s="62" t="s">
        <v>71</v>
      </c>
      <c r="F2160">
        <v>404.7</v>
      </c>
      <c r="G2160">
        <v>0</v>
      </c>
    </row>
    <row r="2161" spans="1:7" x14ac:dyDescent="0.2">
      <c r="A2161" s="61">
        <v>34274</v>
      </c>
      <c r="B2161">
        <v>1993</v>
      </c>
      <c r="C2161" s="62" t="s">
        <v>72</v>
      </c>
      <c r="D2161" s="62" t="s">
        <v>73</v>
      </c>
      <c r="E2161" s="62" t="s">
        <v>2</v>
      </c>
      <c r="F2161">
        <v>691.4</v>
      </c>
      <c r="G2161">
        <v>0</v>
      </c>
    </row>
    <row r="2162" spans="1:7" x14ac:dyDescent="0.2">
      <c r="A2162" s="61">
        <v>34274</v>
      </c>
      <c r="B2162">
        <v>1993</v>
      </c>
      <c r="C2162" s="62" t="s">
        <v>74</v>
      </c>
      <c r="D2162" s="62" t="s">
        <v>75</v>
      </c>
      <c r="E2162" s="62" t="s">
        <v>2</v>
      </c>
      <c r="F2162">
        <v>627.9</v>
      </c>
      <c r="G2162">
        <v>0</v>
      </c>
    </row>
    <row r="2163" spans="1:7" x14ac:dyDescent="0.2">
      <c r="A2163" s="61">
        <v>34274</v>
      </c>
      <c r="B2163">
        <v>1993</v>
      </c>
      <c r="C2163" s="62" t="s">
        <v>76</v>
      </c>
      <c r="D2163" s="62" t="s">
        <v>77</v>
      </c>
      <c r="E2163" s="62" t="s">
        <v>61</v>
      </c>
      <c r="F2163">
        <v>750.5</v>
      </c>
      <c r="G2163">
        <v>0</v>
      </c>
    </row>
    <row r="2164" spans="1:7" x14ac:dyDescent="0.2">
      <c r="A2164" s="61">
        <v>34274</v>
      </c>
      <c r="B2164">
        <v>1993</v>
      </c>
      <c r="C2164" s="62" t="s">
        <v>78</v>
      </c>
      <c r="D2164" s="62" t="s">
        <v>79</v>
      </c>
      <c r="E2164" s="62" t="s">
        <v>61</v>
      </c>
      <c r="F2164">
        <v>779.3</v>
      </c>
      <c r="G2164">
        <v>0</v>
      </c>
    </row>
    <row r="2165" spans="1:7" x14ac:dyDescent="0.2">
      <c r="A2165" s="61">
        <v>34274</v>
      </c>
      <c r="B2165">
        <v>1993</v>
      </c>
      <c r="C2165" s="62" t="s">
        <v>26</v>
      </c>
      <c r="D2165" s="62" t="s">
        <v>80</v>
      </c>
      <c r="E2165" s="62" t="s">
        <v>62</v>
      </c>
      <c r="F2165">
        <v>706.6</v>
      </c>
      <c r="G2165">
        <v>0</v>
      </c>
    </row>
    <row r="2166" spans="1:7" x14ac:dyDescent="0.2">
      <c r="A2166" s="61">
        <v>34274</v>
      </c>
      <c r="B2166">
        <v>1993</v>
      </c>
      <c r="C2166" s="62" t="s">
        <v>81</v>
      </c>
      <c r="D2166" s="62" t="s">
        <v>82</v>
      </c>
      <c r="E2166" s="62" t="s">
        <v>63</v>
      </c>
      <c r="F2166">
        <v>525.79999999999995</v>
      </c>
      <c r="G2166">
        <v>0</v>
      </c>
    </row>
    <row r="2167" spans="1:7" x14ac:dyDescent="0.2">
      <c r="A2167" s="61">
        <v>34274</v>
      </c>
      <c r="B2167">
        <v>1993</v>
      </c>
      <c r="C2167" s="62" t="s">
        <v>83</v>
      </c>
      <c r="D2167" s="62" t="s">
        <v>84</v>
      </c>
      <c r="E2167" s="62" t="s">
        <v>63</v>
      </c>
      <c r="F2167">
        <v>448.1</v>
      </c>
      <c r="G2167">
        <v>0</v>
      </c>
    </row>
    <row r="2168" spans="1:7" x14ac:dyDescent="0.2">
      <c r="A2168" s="61">
        <v>34274</v>
      </c>
      <c r="B2168">
        <v>1993</v>
      </c>
      <c r="C2168" s="62" t="s">
        <v>27</v>
      </c>
      <c r="D2168" s="62" t="s">
        <v>85</v>
      </c>
      <c r="E2168" s="62" t="s">
        <v>86</v>
      </c>
      <c r="F2168">
        <v>502.3</v>
      </c>
      <c r="G2168">
        <v>0</v>
      </c>
    </row>
    <row r="2169" spans="1:7" x14ac:dyDescent="0.2">
      <c r="A2169" s="61">
        <v>34274</v>
      </c>
      <c r="B2169">
        <v>1993</v>
      </c>
      <c r="C2169" s="62" t="s">
        <v>87</v>
      </c>
      <c r="D2169" s="62" t="s">
        <v>88</v>
      </c>
      <c r="E2169" s="62" t="s">
        <v>89</v>
      </c>
      <c r="F2169">
        <v>478.3</v>
      </c>
      <c r="G2169">
        <v>0</v>
      </c>
    </row>
    <row r="2170" spans="1:7" x14ac:dyDescent="0.2">
      <c r="A2170" s="61">
        <v>34274</v>
      </c>
      <c r="B2170">
        <v>1993</v>
      </c>
      <c r="C2170" s="62" t="s">
        <v>90</v>
      </c>
      <c r="D2170" s="62" t="s">
        <v>91</v>
      </c>
      <c r="E2170" s="62" t="s">
        <v>92</v>
      </c>
      <c r="F2170">
        <v>453.1</v>
      </c>
      <c r="G2170">
        <v>0</v>
      </c>
    </row>
    <row r="2171" spans="1:7" x14ac:dyDescent="0.2">
      <c r="A2171" s="61">
        <v>34274</v>
      </c>
      <c r="B2171">
        <v>1993</v>
      </c>
      <c r="C2171" s="62" t="s">
        <v>93</v>
      </c>
      <c r="D2171" s="62" t="s">
        <v>94</v>
      </c>
      <c r="E2171" s="62" t="s">
        <v>95</v>
      </c>
      <c r="F2171">
        <v>479</v>
      </c>
      <c r="G2171">
        <v>0</v>
      </c>
    </row>
    <row r="2172" spans="1:7" x14ac:dyDescent="0.2">
      <c r="A2172" s="61">
        <v>34274</v>
      </c>
      <c r="B2172">
        <v>1993</v>
      </c>
      <c r="C2172" s="62" t="s">
        <v>96</v>
      </c>
      <c r="D2172" s="62" t="s">
        <v>97</v>
      </c>
      <c r="E2172" s="62" t="s">
        <v>98</v>
      </c>
      <c r="F2172">
        <v>480.4</v>
      </c>
      <c r="G2172">
        <v>0</v>
      </c>
    </row>
    <row r="2173" spans="1:7" x14ac:dyDescent="0.2">
      <c r="A2173" s="61">
        <v>34304</v>
      </c>
      <c r="B2173">
        <v>1993</v>
      </c>
      <c r="C2173" s="62" t="s">
        <v>69</v>
      </c>
      <c r="D2173" s="62" t="s">
        <v>70</v>
      </c>
      <c r="E2173" s="62" t="s">
        <v>71</v>
      </c>
      <c r="F2173">
        <v>418.4</v>
      </c>
      <c r="G2173">
        <v>0</v>
      </c>
    </row>
    <row r="2174" spans="1:7" x14ac:dyDescent="0.2">
      <c r="A2174" s="61">
        <v>34304</v>
      </c>
      <c r="B2174">
        <v>1993</v>
      </c>
      <c r="C2174" s="62" t="s">
        <v>72</v>
      </c>
      <c r="D2174" s="62" t="s">
        <v>73</v>
      </c>
      <c r="E2174" s="62" t="s">
        <v>2</v>
      </c>
      <c r="F2174">
        <v>749.3</v>
      </c>
      <c r="G2174">
        <v>0</v>
      </c>
    </row>
    <row r="2175" spans="1:7" x14ac:dyDescent="0.2">
      <c r="A2175" s="61">
        <v>34304</v>
      </c>
      <c r="B2175">
        <v>1993</v>
      </c>
      <c r="C2175" s="62" t="s">
        <v>74</v>
      </c>
      <c r="D2175" s="62" t="s">
        <v>75</v>
      </c>
      <c r="E2175" s="62" t="s">
        <v>2</v>
      </c>
      <c r="F2175">
        <v>616.9</v>
      </c>
      <c r="G2175">
        <v>0</v>
      </c>
    </row>
    <row r="2176" spans="1:7" x14ac:dyDescent="0.2">
      <c r="A2176" s="61">
        <v>34304</v>
      </c>
      <c r="B2176">
        <v>1993</v>
      </c>
      <c r="C2176" s="62" t="s">
        <v>76</v>
      </c>
      <c r="D2176" s="62" t="s">
        <v>77</v>
      </c>
      <c r="E2176" s="62" t="s">
        <v>61</v>
      </c>
      <c r="F2176">
        <v>848.6</v>
      </c>
      <c r="G2176">
        <v>0</v>
      </c>
    </row>
    <row r="2177" spans="1:7" x14ac:dyDescent="0.2">
      <c r="A2177" s="61">
        <v>34304</v>
      </c>
      <c r="B2177">
        <v>1993</v>
      </c>
      <c r="C2177" s="62" t="s">
        <v>78</v>
      </c>
      <c r="D2177" s="62" t="s">
        <v>79</v>
      </c>
      <c r="E2177" s="62" t="s">
        <v>61</v>
      </c>
      <c r="F2177">
        <v>869.3</v>
      </c>
      <c r="G2177">
        <v>0</v>
      </c>
    </row>
    <row r="2178" spans="1:7" x14ac:dyDescent="0.2">
      <c r="A2178" s="61">
        <v>34304</v>
      </c>
      <c r="B2178">
        <v>1993</v>
      </c>
      <c r="C2178" s="62" t="s">
        <v>26</v>
      </c>
      <c r="D2178" s="62" t="s">
        <v>80</v>
      </c>
      <c r="E2178" s="62" t="s">
        <v>62</v>
      </c>
      <c r="F2178">
        <v>952</v>
      </c>
      <c r="G2178">
        <v>0</v>
      </c>
    </row>
    <row r="2179" spans="1:7" x14ac:dyDescent="0.2">
      <c r="A2179" s="61">
        <v>34304</v>
      </c>
      <c r="B2179">
        <v>1993</v>
      </c>
      <c r="C2179" s="62" t="s">
        <v>81</v>
      </c>
      <c r="D2179" s="62" t="s">
        <v>82</v>
      </c>
      <c r="E2179" s="62" t="s">
        <v>63</v>
      </c>
      <c r="F2179">
        <v>757.3</v>
      </c>
      <c r="G2179">
        <v>0</v>
      </c>
    </row>
    <row r="2180" spans="1:7" x14ac:dyDescent="0.2">
      <c r="A2180" s="61">
        <v>34304</v>
      </c>
      <c r="B2180">
        <v>1993</v>
      </c>
      <c r="C2180" s="62" t="s">
        <v>83</v>
      </c>
      <c r="D2180" s="62" t="s">
        <v>84</v>
      </c>
      <c r="E2180" s="62" t="s">
        <v>63</v>
      </c>
      <c r="F2180">
        <v>641.29999999999995</v>
      </c>
      <c r="G2180">
        <v>0</v>
      </c>
    </row>
    <row r="2181" spans="1:7" x14ac:dyDescent="0.2">
      <c r="A2181" s="61">
        <v>34304</v>
      </c>
      <c r="B2181">
        <v>1993</v>
      </c>
      <c r="C2181" s="62" t="s">
        <v>27</v>
      </c>
      <c r="D2181" s="62" t="s">
        <v>85</v>
      </c>
      <c r="E2181" s="62" t="s">
        <v>86</v>
      </c>
      <c r="F2181">
        <v>730.5</v>
      </c>
      <c r="G2181">
        <v>0</v>
      </c>
    </row>
    <row r="2182" spans="1:7" x14ac:dyDescent="0.2">
      <c r="A2182" s="61">
        <v>34304</v>
      </c>
      <c r="B2182">
        <v>1993</v>
      </c>
      <c r="C2182" s="62" t="s">
        <v>87</v>
      </c>
      <c r="D2182" s="62" t="s">
        <v>88</v>
      </c>
      <c r="E2182" s="62" t="s">
        <v>89</v>
      </c>
      <c r="F2182">
        <v>663.8</v>
      </c>
      <c r="G2182">
        <v>0</v>
      </c>
    </row>
    <row r="2183" spans="1:7" x14ac:dyDescent="0.2">
      <c r="A2183" s="61">
        <v>34304</v>
      </c>
      <c r="B2183">
        <v>1993</v>
      </c>
      <c r="C2183" s="62" t="s">
        <v>90</v>
      </c>
      <c r="D2183" s="62" t="s">
        <v>91</v>
      </c>
      <c r="E2183" s="62" t="s">
        <v>92</v>
      </c>
      <c r="F2183">
        <v>608.20000000000005</v>
      </c>
      <c r="G2183">
        <v>0</v>
      </c>
    </row>
    <row r="2184" spans="1:7" x14ac:dyDescent="0.2">
      <c r="A2184" s="61">
        <v>34304</v>
      </c>
      <c r="B2184">
        <v>1993</v>
      </c>
      <c r="C2184" s="62" t="s">
        <v>93</v>
      </c>
      <c r="D2184" s="62" t="s">
        <v>94</v>
      </c>
      <c r="E2184" s="62" t="s">
        <v>95</v>
      </c>
      <c r="F2184">
        <v>649.6</v>
      </c>
      <c r="G2184">
        <v>0</v>
      </c>
    </row>
    <row r="2185" spans="1:7" x14ac:dyDescent="0.2">
      <c r="A2185" s="61">
        <v>34304</v>
      </c>
      <c r="B2185">
        <v>1993</v>
      </c>
      <c r="C2185" s="62" t="s">
        <v>96</v>
      </c>
      <c r="D2185" s="62" t="s">
        <v>97</v>
      </c>
      <c r="E2185" s="62" t="s">
        <v>98</v>
      </c>
      <c r="F2185">
        <v>563.20000000000005</v>
      </c>
      <c r="G2185">
        <v>0</v>
      </c>
    </row>
    <row r="2186" spans="1:7" x14ac:dyDescent="0.2">
      <c r="A2186" s="61">
        <v>34335</v>
      </c>
      <c r="B2186">
        <v>1994</v>
      </c>
      <c r="C2186" s="62" t="s">
        <v>69</v>
      </c>
      <c r="D2186" s="62" t="s">
        <v>70</v>
      </c>
      <c r="E2186" s="62" t="s">
        <v>71</v>
      </c>
      <c r="F2186">
        <v>361.9</v>
      </c>
      <c r="G2186">
        <v>0</v>
      </c>
    </row>
    <row r="2187" spans="1:7" x14ac:dyDescent="0.2">
      <c r="A2187" s="61">
        <v>34335</v>
      </c>
      <c r="B2187">
        <v>1994</v>
      </c>
      <c r="C2187" s="62" t="s">
        <v>72</v>
      </c>
      <c r="D2187" s="62" t="s">
        <v>73</v>
      </c>
      <c r="E2187" s="62" t="s">
        <v>2</v>
      </c>
      <c r="F2187">
        <v>1068.5999999999999</v>
      </c>
      <c r="G2187">
        <v>0</v>
      </c>
    </row>
    <row r="2188" spans="1:7" x14ac:dyDescent="0.2">
      <c r="A2188" s="61">
        <v>34335</v>
      </c>
      <c r="B2188">
        <v>1994</v>
      </c>
      <c r="C2188" s="62" t="s">
        <v>74</v>
      </c>
      <c r="D2188" s="62" t="s">
        <v>75</v>
      </c>
      <c r="E2188" s="62" t="s">
        <v>2</v>
      </c>
      <c r="F2188">
        <v>848.7</v>
      </c>
      <c r="G2188">
        <v>0</v>
      </c>
    </row>
    <row r="2189" spans="1:7" x14ac:dyDescent="0.2">
      <c r="A2189" s="61">
        <v>34335</v>
      </c>
      <c r="B2189">
        <v>1994</v>
      </c>
      <c r="C2189" s="62" t="s">
        <v>76</v>
      </c>
      <c r="D2189" s="62" t="s">
        <v>77</v>
      </c>
      <c r="E2189" s="62" t="s">
        <v>61</v>
      </c>
      <c r="F2189">
        <v>1174.0999999999999</v>
      </c>
      <c r="G2189">
        <v>0</v>
      </c>
    </row>
    <row r="2190" spans="1:7" x14ac:dyDescent="0.2">
      <c r="A2190" s="61">
        <v>34335</v>
      </c>
      <c r="B2190">
        <v>1994</v>
      </c>
      <c r="C2190" s="62" t="s">
        <v>78</v>
      </c>
      <c r="D2190" s="62" t="s">
        <v>79</v>
      </c>
      <c r="E2190" s="62" t="s">
        <v>61</v>
      </c>
      <c r="F2190">
        <v>1203.4000000000001</v>
      </c>
      <c r="G2190">
        <v>0</v>
      </c>
    </row>
    <row r="2191" spans="1:7" x14ac:dyDescent="0.2">
      <c r="A2191" s="61">
        <v>34335</v>
      </c>
      <c r="B2191">
        <v>1994</v>
      </c>
      <c r="C2191" s="62" t="s">
        <v>26</v>
      </c>
      <c r="D2191" s="62" t="s">
        <v>80</v>
      </c>
      <c r="E2191" s="62" t="s">
        <v>62</v>
      </c>
      <c r="F2191">
        <v>1274.7</v>
      </c>
      <c r="G2191">
        <v>0</v>
      </c>
    </row>
    <row r="2192" spans="1:7" x14ac:dyDescent="0.2">
      <c r="A2192" s="61">
        <v>34335</v>
      </c>
      <c r="B2192">
        <v>1994</v>
      </c>
      <c r="C2192" s="62" t="s">
        <v>81</v>
      </c>
      <c r="D2192" s="62" t="s">
        <v>82</v>
      </c>
      <c r="E2192" s="62" t="s">
        <v>63</v>
      </c>
      <c r="F2192">
        <v>1115.9000000000001</v>
      </c>
      <c r="G2192">
        <v>0</v>
      </c>
    </row>
    <row r="2193" spans="1:7" x14ac:dyDescent="0.2">
      <c r="A2193" s="61">
        <v>34335</v>
      </c>
      <c r="B2193">
        <v>1994</v>
      </c>
      <c r="C2193" s="62" t="s">
        <v>83</v>
      </c>
      <c r="D2193" s="62" t="s">
        <v>84</v>
      </c>
      <c r="E2193" s="62" t="s">
        <v>63</v>
      </c>
      <c r="F2193">
        <v>941.4</v>
      </c>
      <c r="G2193">
        <v>0</v>
      </c>
    </row>
    <row r="2194" spans="1:7" x14ac:dyDescent="0.2">
      <c r="A2194" s="61">
        <v>34335</v>
      </c>
      <c r="B2194">
        <v>1994</v>
      </c>
      <c r="C2194" s="62" t="s">
        <v>27</v>
      </c>
      <c r="D2194" s="62" t="s">
        <v>85</v>
      </c>
      <c r="E2194" s="62" t="s">
        <v>86</v>
      </c>
      <c r="F2194">
        <v>1071.7</v>
      </c>
      <c r="G2194">
        <v>0</v>
      </c>
    </row>
    <row r="2195" spans="1:7" x14ac:dyDescent="0.2">
      <c r="A2195" s="61">
        <v>34335</v>
      </c>
      <c r="B2195">
        <v>1994</v>
      </c>
      <c r="C2195" s="62" t="s">
        <v>87</v>
      </c>
      <c r="D2195" s="62" t="s">
        <v>88</v>
      </c>
      <c r="E2195" s="62" t="s">
        <v>89</v>
      </c>
      <c r="F2195">
        <v>942.8</v>
      </c>
      <c r="G2195">
        <v>0</v>
      </c>
    </row>
    <row r="2196" spans="1:7" x14ac:dyDescent="0.2">
      <c r="A2196" s="61">
        <v>34335</v>
      </c>
      <c r="B2196">
        <v>1994</v>
      </c>
      <c r="C2196" s="62" t="s">
        <v>90</v>
      </c>
      <c r="D2196" s="62" t="s">
        <v>91</v>
      </c>
      <c r="E2196" s="62" t="s">
        <v>92</v>
      </c>
      <c r="F2196">
        <v>845.3</v>
      </c>
      <c r="G2196">
        <v>0</v>
      </c>
    </row>
    <row r="2197" spans="1:7" x14ac:dyDescent="0.2">
      <c r="A2197" s="61">
        <v>34335</v>
      </c>
      <c r="B2197">
        <v>1994</v>
      </c>
      <c r="C2197" s="62" t="s">
        <v>93</v>
      </c>
      <c r="D2197" s="62" t="s">
        <v>94</v>
      </c>
      <c r="E2197" s="62" t="s">
        <v>95</v>
      </c>
      <c r="F2197">
        <v>933.3</v>
      </c>
      <c r="G2197">
        <v>0</v>
      </c>
    </row>
    <row r="2198" spans="1:7" x14ac:dyDescent="0.2">
      <c r="A2198" s="61">
        <v>34335</v>
      </c>
      <c r="B2198">
        <v>1994</v>
      </c>
      <c r="C2198" s="62" t="s">
        <v>96</v>
      </c>
      <c r="D2198" s="62" t="s">
        <v>97</v>
      </c>
      <c r="E2198" s="62" t="s">
        <v>98</v>
      </c>
      <c r="F2198">
        <v>729.4</v>
      </c>
      <c r="G2198">
        <v>0</v>
      </c>
    </row>
    <row r="2199" spans="1:7" x14ac:dyDescent="0.2">
      <c r="A2199" s="61">
        <v>34366</v>
      </c>
      <c r="B2199">
        <v>1994</v>
      </c>
      <c r="C2199" s="62" t="s">
        <v>69</v>
      </c>
      <c r="D2199" s="62" t="s">
        <v>70</v>
      </c>
      <c r="E2199" s="62" t="s">
        <v>71</v>
      </c>
      <c r="F2199">
        <v>399.8</v>
      </c>
      <c r="G2199">
        <v>0</v>
      </c>
    </row>
    <row r="2200" spans="1:7" x14ac:dyDescent="0.2">
      <c r="A2200" s="61">
        <v>34366</v>
      </c>
      <c r="B2200">
        <v>1994</v>
      </c>
      <c r="C2200" s="62" t="s">
        <v>72</v>
      </c>
      <c r="D2200" s="62" t="s">
        <v>73</v>
      </c>
      <c r="E2200" s="62" t="s">
        <v>2</v>
      </c>
      <c r="F2200">
        <v>1034</v>
      </c>
      <c r="G2200">
        <v>0</v>
      </c>
    </row>
    <row r="2201" spans="1:7" x14ac:dyDescent="0.2">
      <c r="A2201" s="61">
        <v>34366</v>
      </c>
      <c r="B2201">
        <v>1994</v>
      </c>
      <c r="C2201" s="62" t="s">
        <v>74</v>
      </c>
      <c r="D2201" s="62" t="s">
        <v>75</v>
      </c>
      <c r="E2201" s="62" t="s">
        <v>2</v>
      </c>
      <c r="F2201">
        <v>881.3</v>
      </c>
      <c r="G2201">
        <v>0</v>
      </c>
    </row>
    <row r="2202" spans="1:7" x14ac:dyDescent="0.2">
      <c r="A2202" s="61">
        <v>34366</v>
      </c>
      <c r="B2202">
        <v>1994</v>
      </c>
      <c r="C2202" s="62" t="s">
        <v>76</v>
      </c>
      <c r="D2202" s="62" t="s">
        <v>77</v>
      </c>
      <c r="E2202" s="62" t="s">
        <v>61</v>
      </c>
      <c r="F2202">
        <v>1045.7</v>
      </c>
      <c r="G2202">
        <v>0</v>
      </c>
    </row>
    <row r="2203" spans="1:7" x14ac:dyDescent="0.2">
      <c r="A2203" s="61">
        <v>34366</v>
      </c>
      <c r="B2203">
        <v>1994</v>
      </c>
      <c r="C2203" s="62" t="s">
        <v>78</v>
      </c>
      <c r="D2203" s="62" t="s">
        <v>79</v>
      </c>
      <c r="E2203" s="62" t="s">
        <v>61</v>
      </c>
      <c r="F2203">
        <v>1088.3</v>
      </c>
      <c r="G2203">
        <v>0</v>
      </c>
    </row>
    <row r="2204" spans="1:7" x14ac:dyDescent="0.2">
      <c r="A2204" s="61">
        <v>34366</v>
      </c>
      <c r="B2204">
        <v>1994</v>
      </c>
      <c r="C2204" s="62" t="s">
        <v>26</v>
      </c>
      <c r="D2204" s="62" t="s">
        <v>80</v>
      </c>
      <c r="E2204" s="62" t="s">
        <v>62</v>
      </c>
      <c r="F2204">
        <v>1002.5</v>
      </c>
      <c r="G2204">
        <v>0</v>
      </c>
    </row>
    <row r="2205" spans="1:7" x14ac:dyDescent="0.2">
      <c r="A2205" s="61">
        <v>34366</v>
      </c>
      <c r="B2205">
        <v>1994</v>
      </c>
      <c r="C2205" s="62" t="s">
        <v>81</v>
      </c>
      <c r="D2205" s="62" t="s">
        <v>82</v>
      </c>
      <c r="E2205" s="62" t="s">
        <v>63</v>
      </c>
      <c r="F2205">
        <v>833.4</v>
      </c>
      <c r="G2205">
        <v>0</v>
      </c>
    </row>
    <row r="2206" spans="1:7" x14ac:dyDescent="0.2">
      <c r="A2206" s="61">
        <v>34366</v>
      </c>
      <c r="B2206">
        <v>1994</v>
      </c>
      <c r="C2206" s="62" t="s">
        <v>83</v>
      </c>
      <c r="D2206" s="62" t="s">
        <v>84</v>
      </c>
      <c r="E2206" s="62" t="s">
        <v>63</v>
      </c>
      <c r="F2206">
        <v>737.5</v>
      </c>
      <c r="G2206">
        <v>0</v>
      </c>
    </row>
    <row r="2207" spans="1:7" x14ac:dyDescent="0.2">
      <c r="A2207" s="61">
        <v>34366</v>
      </c>
      <c r="B2207">
        <v>1994</v>
      </c>
      <c r="C2207" s="62" t="s">
        <v>27</v>
      </c>
      <c r="D2207" s="62" t="s">
        <v>85</v>
      </c>
      <c r="E2207" s="62" t="s">
        <v>86</v>
      </c>
      <c r="F2207">
        <v>834.6</v>
      </c>
      <c r="G2207">
        <v>0</v>
      </c>
    </row>
    <row r="2208" spans="1:7" x14ac:dyDescent="0.2">
      <c r="A2208" s="61">
        <v>34366</v>
      </c>
      <c r="B2208">
        <v>1994</v>
      </c>
      <c r="C2208" s="62" t="s">
        <v>87</v>
      </c>
      <c r="D2208" s="62" t="s">
        <v>88</v>
      </c>
      <c r="E2208" s="62" t="s">
        <v>89</v>
      </c>
      <c r="F2208">
        <v>779.3</v>
      </c>
      <c r="G2208">
        <v>0</v>
      </c>
    </row>
    <row r="2209" spans="1:7" x14ac:dyDescent="0.2">
      <c r="A2209" s="61">
        <v>34366</v>
      </c>
      <c r="B2209">
        <v>1994</v>
      </c>
      <c r="C2209" s="62" t="s">
        <v>90</v>
      </c>
      <c r="D2209" s="62" t="s">
        <v>91</v>
      </c>
      <c r="E2209" s="62" t="s">
        <v>92</v>
      </c>
      <c r="F2209">
        <v>718.4</v>
      </c>
      <c r="G2209">
        <v>0</v>
      </c>
    </row>
    <row r="2210" spans="1:7" x14ac:dyDescent="0.2">
      <c r="A2210" s="61">
        <v>34366</v>
      </c>
      <c r="B2210">
        <v>1994</v>
      </c>
      <c r="C2210" s="62" t="s">
        <v>93</v>
      </c>
      <c r="D2210" s="62" t="s">
        <v>94</v>
      </c>
      <c r="E2210" s="62" t="s">
        <v>95</v>
      </c>
      <c r="F2210">
        <v>797.1</v>
      </c>
      <c r="G2210">
        <v>0</v>
      </c>
    </row>
    <row r="2211" spans="1:7" x14ac:dyDescent="0.2">
      <c r="A2211" s="61">
        <v>34366</v>
      </c>
      <c r="B2211">
        <v>1994</v>
      </c>
      <c r="C2211" s="62" t="s">
        <v>96</v>
      </c>
      <c r="D2211" s="62" t="s">
        <v>97</v>
      </c>
      <c r="E2211" s="62" t="s">
        <v>98</v>
      </c>
      <c r="F2211">
        <v>770.1</v>
      </c>
      <c r="G2211">
        <v>0</v>
      </c>
    </row>
    <row r="2212" spans="1:7" x14ac:dyDescent="0.2">
      <c r="A2212" s="61">
        <v>34394</v>
      </c>
      <c r="B2212">
        <v>1994</v>
      </c>
      <c r="C2212" s="62" t="s">
        <v>69</v>
      </c>
      <c r="D2212" s="62" t="s">
        <v>70</v>
      </c>
      <c r="E2212" s="62" t="s">
        <v>71</v>
      </c>
      <c r="F2212">
        <v>334.9</v>
      </c>
      <c r="G2212">
        <v>0</v>
      </c>
    </row>
    <row r="2213" spans="1:7" x14ac:dyDescent="0.2">
      <c r="A2213" s="61">
        <v>34394</v>
      </c>
      <c r="B2213">
        <v>1994</v>
      </c>
      <c r="C2213" s="62" t="s">
        <v>72</v>
      </c>
      <c r="D2213" s="62" t="s">
        <v>73</v>
      </c>
      <c r="E2213" s="62" t="s">
        <v>2</v>
      </c>
      <c r="F2213">
        <v>592.1</v>
      </c>
      <c r="G2213">
        <v>0</v>
      </c>
    </row>
    <row r="2214" spans="1:7" x14ac:dyDescent="0.2">
      <c r="A2214" s="61">
        <v>34394</v>
      </c>
      <c r="B2214">
        <v>1994</v>
      </c>
      <c r="C2214" s="62" t="s">
        <v>74</v>
      </c>
      <c r="D2214" s="62" t="s">
        <v>75</v>
      </c>
      <c r="E2214" s="62" t="s">
        <v>2</v>
      </c>
      <c r="F2214">
        <v>481.7</v>
      </c>
      <c r="G2214">
        <v>0</v>
      </c>
    </row>
    <row r="2215" spans="1:7" x14ac:dyDescent="0.2">
      <c r="A2215" s="61">
        <v>34394</v>
      </c>
      <c r="B2215">
        <v>1994</v>
      </c>
      <c r="C2215" s="62" t="s">
        <v>76</v>
      </c>
      <c r="D2215" s="62" t="s">
        <v>77</v>
      </c>
      <c r="E2215" s="62" t="s">
        <v>61</v>
      </c>
      <c r="F2215">
        <v>605.5</v>
      </c>
      <c r="G2215">
        <v>0</v>
      </c>
    </row>
    <row r="2216" spans="1:7" x14ac:dyDescent="0.2">
      <c r="A2216" s="61">
        <v>34394</v>
      </c>
      <c r="B2216">
        <v>1994</v>
      </c>
      <c r="C2216" s="62" t="s">
        <v>78</v>
      </c>
      <c r="D2216" s="62" t="s">
        <v>79</v>
      </c>
      <c r="E2216" s="62" t="s">
        <v>61</v>
      </c>
      <c r="F2216">
        <v>646.70000000000005</v>
      </c>
      <c r="G2216">
        <v>0</v>
      </c>
    </row>
    <row r="2217" spans="1:7" x14ac:dyDescent="0.2">
      <c r="A2217" s="61">
        <v>34394</v>
      </c>
      <c r="B2217">
        <v>1994</v>
      </c>
      <c r="C2217" s="62" t="s">
        <v>26</v>
      </c>
      <c r="D2217" s="62" t="s">
        <v>80</v>
      </c>
      <c r="E2217" s="62" t="s">
        <v>62</v>
      </c>
      <c r="F2217">
        <v>631.29999999999995</v>
      </c>
      <c r="G2217">
        <v>0</v>
      </c>
    </row>
    <row r="2218" spans="1:7" x14ac:dyDescent="0.2">
      <c r="A2218" s="61">
        <v>34394</v>
      </c>
      <c r="B2218">
        <v>1994</v>
      </c>
      <c r="C2218" s="62" t="s">
        <v>81</v>
      </c>
      <c r="D2218" s="62" t="s">
        <v>82</v>
      </c>
      <c r="E2218" s="62" t="s">
        <v>63</v>
      </c>
      <c r="F2218">
        <v>637.5</v>
      </c>
      <c r="G2218">
        <v>0</v>
      </c>
    </row>
    <row r="2219" spans="1:7" x14ac:dyDescent="0.2">
      <c r="A2219" s="61">
        <v>34394</v>
      </c>
      <c r="B2219">
        <v>1994</v>
      </c>
      <c r="C2219" s="62" t="s">
        <v>83</v>
      </c>
      <c r="D2219" s="62" t="s">
        <v>84</v>
      </c>
      <c r="E2219" s="62" t="s">
        <v>63</v>
      </c>
      <c r="F2219">
        <v>581.5</v>
      </c>
      <c r="G2219">
        <v>0</v>
      </c>
    </row>
    <row r="2220" spans="1:7" x14ac:dyDescent="0.2">
      <c r="A2220" s="61">
        <v>34394</v>
      </c>
      <c r="B2220">
        <v>1994</v>
      </c>
      <c r="C2220" s="62" t="s">
        <v>27</v>
      </c>
      <c r="D2220" s="62" t="s">
        <v>85</v>
      </c>
      <c r="E2220" s="62" t="s">
        <v>86</v>
      </c>
      <c r="F2220">
        <v>651.4</v>
      </c>
      <c r="G2220">
        <v>0</v>
      </c>
    </row>
    <row r="2221" spans="1:7" x14ac:dyDescent="0.2">
      <c r="A2221" s="61">
        <v>34394</v>
      </c>
      <c r="B2221">
        <v>1994</v>
      </c>
      <c r="C2221" s="62" t="s">
        <v>87</v>
      </c>
      <c r="D2221" s="62" t="s">
        <v>88</v>
      </c>
      <c r="E2221" s="62" t="s">
        <v>89</v>
      </c>
      <c r="F2221">
        <v>622.1</v>
      </c>
      <c r="G2221">
        <v>0</v>
      </c>
    </row>
    <row r="2222" spans="1:7" x14ac:dyDescent="0.2">
      <c r="A2222" s="61">
        <v>34394</v>
      </c>
      <c r="B2222">
        <v>1994</v>
      </c>
      <c r="C2222" s="62" t="s">
        <v>90</v>
      </c>
      <c r="D2222" s="62" t="s">
        <v>91</v>
      </c>
      <c r="E2222" s="62" t="s">
        <v>92</v>
      </c>
      <c r="F2222">
        <v>589.9</v>
      </c>
      <c r="G2222">
        <v>0</v>
      </c>
    </row>
    <row r="2223" spans="1:7" x14ac:dyDescent="0.2">
      <c r="A2223" s="61">
        <v>34394</v>
      </c>
      <c r="B2223">
        <v>1994</v>
      </c>
      <c r="C2223" s="62" t="s">
        <v>93</v>
      </c>
      <c r="D2223" s="62" t="s">
        <v>94</v>
      </c>
      <c r="E2223" s="62" t="s">
        <v>95</v>
      </c>
      <c r="F2223">
        <v>638.5</v>
      </c>
      <c r="G2223">
        <v>0</v>
      </c>
    </row>
    <row r="2224" spans="1:7" x14ac:dyDescent="0.2">
      <c r="A2224" s="61">
        <v>34394</v>
      </c>
      <c r="B2224">
        <v>1994</v>
      </c>
      <c r="C2224" s="62" t="s">
        <v>96</v>
      </c>
      <c r="D2224" s="62" t="s">
        <v>97</v>
      </c>
      <c r="E2224" s="62" t="s">
        <v>98</v>
      </c>
      <c r="F2224">
        <v>633.1</v>
      </c>
      <c r="G2224">
        <v>0</v>
      </c>
    </row>
    <row r="2225" spans="1:7" x14ac:dyDescent="0.2">
      <c r="A2225" s="61">
        <v>34425</v>
      </c>
      <c r="B2225">
        <v>1994</v>
      </c>
      <c r="C2225" s="62" t="s">
        <v>69</v>
      </c>
      <c r="D2225" s="62" t="s">
        <v>70</v>
      </c>
      <c r="E2225" s="62" t="s">
        <v>71</v>
      </c>
      <c r="F2225">
        <v>213.3</v>
      </c>
      <c r="G2225">
        <v>0</v>
      </c>
    </row>
    <row r="2226" spans="1:7" x14ac:dyDescent="0.2">
      <c r="A2226" s="61">
        <v>34425</v>
      </c>
      <c r="B2226">
        <v>1994</v>
      </c>
      <c r="C2226" s="62" t="s">
        <v>72</v>
      </c>
      <c r="D2226" s="62" t="s">
        <v>73</v>
      </c>
      <c r="E2226" s="62" t="s">
        <v>2</v>
      </c>
      <c r="F2226">
        <v>378.7</v>
      </c>
      <c r="G2226">
        <v>0</v>
      </c>
    </row>
    <row r="2227" spans="1:7" x14ac:dyDescent="0.2">
      <c r="A2227" s="61">
        <v>34425</v>
      </c>
      <c r="B2227">
        <v>1994</v>
      </c>
      <c r="C2227" s="62" t="s">
        <v>74</v>
      </c>
      <c r="D2227" s="62" t="s">
        <v>75</v>
      </c>
      <c r="E2227" s="62" t="s">
        <v>2</v>
      </c>
      <c r="F2227">
        <v>366.3</v>
      </c>
      <c r="G2227">
        <v>0</v>
      </c>
    </row>
    <row r="2228" spans="1:7" x14ac:dyDescent="0.2">
      <c r="A2228" s="61">
        <v>34425</v>
      </c>
      <c r="B2228">
        <v>1994</v>
      </c>
      <c r="C2228" s="62" t="s">
        <v>76</v>
      </c>
      <c r="D2228" s="62" t="s">
        <v>77</v>
      </c>
      <c r="E2228" s="62" t="s">
        <v>61</v>
      </c>
      <c r="F2228">
        <v>391.8</v>
      </c>
      <c r="G2228">
        <v>0</v>
      </c>
    </row>
    <row r="2229" spans="1:7" x14ac:dyDescent="0.2">
      <c r="A2229" s="61">
        <v>34425</v>
      </c>
      <c r="B2229">
        <v>1994</v>
      </c>
      <c r="C2229" s="62" t="s">
        <v>78</v>
      </c>
      <c r="D2229" s="62" t="s">
        <v>79</v>
      </c>
      <c r="E2229" s="62" t="s">
        <v>61</v>
      </c>
      <c r="F2229">
        <v>391</v>
      </c>
      <c r="G2229">
        <v>0</v>
      </c>
    </row>
    <row r="2230" spans="1:7" x14ac:dyDescent="0.2">
      <c r="A2230" s="61">
        <v>34425</v>
      </c>
      <c r="B2230">
        <v>1994</v>
      </c>
      <c r="C2230" s="62" t="s">
        <v>26</v>
      </c>
      <c r="D2230" s="62" t="s">
        <v>80</v>
      </c>
      <c r="E2230" s="62" t="s">
        <v>62</v>
      </c>
      <c r="F2230">
        <v>422.4</v>
      </c>
      <c r="G2230">
        <v>0</v>
      </c>
    </row>
    <row r="2231" spans="1:7" x14ac:dyDescent="0.2">
      <c r="A2231" s="61">
        <v>34425</v>
      </c>
      <c r="B2231">
        <v>1994</v>
      </c>
      <c r="C2231" s="62" t="s">
        <v>81</v>
      </c>
      <c r="D2231" s="62" t="s">
        <v>82</v>
      </c>
      <c r="E2231" s="62" t="s">
        <v>63</v>
      </c>
      <c r="F2231">
        <v>375.7</v>
      </c>
      <c r="G2231">
        <v>0</v>
      </c>
    </row>
    <row r="2232" spans="1:7" x14ac:dyDescent="0.2">
      <c r="A2232" s="61">
        <v>34425</v>
      </c>
      <c r="B2232">
        <v>1994</v>
      </c>
      <c r="C2232" s="62" t="s">
        <v>83</v>
      </c>
      <c r="D2232" s="62" t="s">
        <v>84</v>
      </c>
      <c r="E2232" s="62" t="s">
        <v>63</v>
      </c>
      <c r="F2232">
        <v>320.2</v>
      </c>
      <c r="G2232">
        <v>0.5</v>
      </c>
    </row>
    <row r="2233" spans="1:7" x14ac:dyDescent="0.2">
      <c r="A2233" s="61">
        <v>34425</v>
      </c>
      <c r="B2233">
        <v>1994</v>
      </c>
      <c r="C2233" s="62" t="s">
        <v>27</v>
      </c>
      <c r="D2233" s="62" t="s">
        <v>85</v>
      </c>
      <c r="E2233" s="62" t="s">
        <v>86</v>
      </c>
      <c r="F2233">
        <v>380.2</v>
      </c>
      <c r="G2233">
        <v>0</v>
      </c>
    </row>
    <row r="2234" spans="1:7" x14ac:dyDescent="0.2">
      <c r="A2234" s="61">
        <v>34425</v>
      </c>
      <c r="B2234">
        <v>1994</v>
      </c>
      <c r="C2234" s="62" t="s">
        <v>87</v>
      </c>
      <c r="D2234" s="62" t="s">
        <v>88</v>
      </c>
      <c r="E2234" s="62" t="s">
        <v>89</v>
      </c>
      <c r="F2234">
        <v>426.1</v>
      </c>
      <c r="G2234">
        <v>0</v>
      </c>
    </row>
    <row r="2235" spans="1:7" x14ac:dyDescent="0.2">
      <c r="A2235" s="61">
        <v>34425</v>
      </c>
      <c r="B2235">
        <v>1994</v>
      </c>
      <c r="C2235" s="62" t="s">
        <v>90</v>
      </c>
      <c r="D2235" s="62" t="s">
        <v>91</v>
      </c>
      <c r="E2235" s="62" t="s">
        <v>92</v>
      </c>
      <c r="F2235">
        <v>369.2</v>
      </c>
      <c r="G2235">
        <v>0</v>
      </c>
    </row>
    <row r="2236" spans="1:7" x14ac:dyDescent="0.2">
      <c r="A2236" s="61">
        <v>34425</v>
      </c>
      <c r="B2236">
        <v>1994</v>
      </c>
      <c r="C2236" s="62" t="s">
        <v>93</v>
      </c>
      <c r="D2236" s="62" t="s">
        <v>94</v>
      </c>
      <c r="E2236" s="62" t="s">
        <v>95</v>
      </c>
      <c r="F2236">
        <v>412.8</v>
      </c>
      <c r="G2236">
        <v>0</v>
      </c>
    </row>
    <row r="2237" spans="1:7" x14ac:dyDescent="0.2">
      <c r="A2237" s="61">
        <v>34425</v>
      </c>
      <c r="B2237">
        <v>1994</v>
      </c>
      <c r="C2237" s="62" t="s">
        <v>96</v>
      </c>
      <c r="D2237" s="62" t="s">
        <v>97</v>
      </c>
      <c r="E2237" s="62" t="s">
        <v>98</v>
      </c>
      <c r="F2237">
        <v>467.3</v>
      </c>
      <c r="G2237">
        <v>0</v>
      </c>
    </row>
    <row r="2238" spans="1:7" x14ac:dyDescent="0.2">
      <c r="A2238" s="61">
        <v>34455</v>
      </c>
      <c r="B2238">
        <v>1994</v>
      </c>
      <c r="C2238" s="62" t="s">
        <v>69</v>
      </c>
      <c r="D2238" s="62" t="s">
        <v>70</v>
      </c>
      <c r="E2238" s="62" t="s">
        <v>71</v>
      </c>
      <c r="F2238">
        <v>130.9</v>
      </c>
      <c r="G2238">
        <v>0</v>
      </c>
    </row>
    <row r="2239" spans="1:7" x14ac:dyDescent="0.2">
      <c r="A2239" s="61">
        <v>34455</v>
      </c>
      <c r="B2239">
        <v>1994</v>
      </c>
      <c r="C2239" s="62" t="s">
        <v>72</v>
      </c>
      <c r="D2239" s="62" t="s">
        <v>73</v>
      </c>
      <c r="E2239" s="62" t="s">
        <v>2</v>
      </c>
      <c r="F2239">
        <v>222</v>
      </c>
      <c r="G2239">
        <v>0</v>
      </c>
    </row>
    <row r="2240" spans="1:7" x14ac:dyDescent="0.2">
      <c r="A2240" s="61">
        <v>34455</v>
      </c>
      <c r="B2240">
        <v>1994</v>
      </c>
      <c r="C2240" s="62" t="s">
        <v>74</v>
      </c>
      <c r="D2240" s="62" t="s">
        <v>75</v>
      </c>
      <c r="E2240" s="62" t="s">
        <v>2</v>
      </c>
      <c r="F2240">
        <v>231.1</v>
      </c>
      <c r="G2240">
        <v>0</v>
      </c>
    </row>
    <row r="2241" spans="1:7" x14ac:dyDescent="0.2">
      <c r="A2241" s="61">
        <v>34455</v>
      </c>
      <c r="B2241">
        <v>1994</v>
      </c>
      <c r="C2241" s="62" t="s">
        <v>76</v>
      </c>
      <c r="D2241" s="62" t="s">
        <v>77</v>
      </c>
      <c r="E2241" s="62" t="s">
        <v>61</v>
      </c>
      <c r="F2241">
        <v>173.6</v>
      </c>
      <c r="G2241">
        <v>1.8</v>
      </c>
    </row>
    <row r="2242" spans="1:7" x14ac:dyDescent="0.2">
      <c r="A2242" s="61">
        <v>34455</v>
      </c>
      <c r="B2242">
        <v>1994</v>
      </c>
      <c r="C2242" s="62" t="s">
        <v>78</v>
      </c>
      <c r="D2242" s="62" t="s">
        <v>79</v>
      </c>
      <c r="E2242" s="62" t="s">
        <v>61</v>
      </c>
      <c r="F2242">
        <v>217.1</v>
      </c>
      <c r="G2242">
        <v>2.8</v>
      </c>
    </row>
    <row r="2243" spans="1:7" x14ac:dyDescent="0.2">
      <c r="A2243" s="61">
        <v>34455</v>
      </c>
      <c r="B2243">
        <v>1994</v>
      </c>
      <c r="C2243" s="62" t="s">
        <v>26</v>
      </c>
      <c r="D2243" s="62" t="s">
        <v>80</v>
      </c>
      <c r="E2243" s="62" t="s">
        <v>62</v>
      </c>
      <c r="F2243">
        <v>183.6</v>
      </c>
      <c r="G2243">
        <v>10.7</v>
      </c>
    </row>
    <row r="2244" spans="1:7" x14ac:dyDescent="0.2">
      <c r="A2244" s="61">
        <v>34455</v>
      </c>
      <c r="B2244">
        <v>1994</v>
      </c>
      <c r="C2244" s="62" t="s">
        <v>81</v>
      </c>
      <c r="D2244" s="62" t="s">
        <v>82</v>
      </c>
      <c r="E2244" s="62" t="s">
        <v>63</v>
      </c>
      <c r="F2244">
        <v>188.4</v>
      </c>
      <c r="G2244">
        <v>8.8000000000000007</v>
      </c>
    </row>
    <row r="2245" spans="1:7" x14ac:dyDescent="0.2">
      <c r="A2245" s="61">
        <v>34455</v>
      </c>
      <c r="B2245">
        <v>1994</v>
      </c>
      <c r="C2245" s="62" t="s">
        <v>83</v>
      </c>
      <c r="D2245" s="62" t="s">
        <v>84</v>
      </c>
      <c r="E2245" s="62" t="s">
        <v>63</v>
      </c>
      <c r="F2245">
        <v>199.7</v>
      </c>
      <c r="G2245">
        <v>8.1999999999999993</v>
      </c>
    </row>
    <row r="2246" spans="1:7" x14ac:dyDescent="0.2">
      <c r="A2246" s="61">
        <v>34455</v>
      </c>
      <c r="B2246">
        <v>1994</v>
      </c>
      <c r="C2246" s="62" t="s">
        <v>27</v>
      </c>
      <c r="D2246" s="62" t="s">
        <v>85</v>
      </c>
      <c r="E2246" s="62" t="s">
        <v>86</v>
      </c>
      <c r="F2246">
        <v>186.4</v>
      </c>
      <c r="G2246">
        <v>6.1</v>
      </c>
    </row>
    <row r="2247" spans="1:7" x14ac:dyDescent="0.2">
      <c r="A2247" s="61">
        <v>34455</v>
      </c>
      <c r="B2247">
        <v>1994</v>
      </c>
      <c r="C2247" s="62" t="s">
        <v>87</v>
      </c>
      <c r="D2247" s="62" t="s">
        <v>88</v>
      </c>
      <c r="E2247" s="62" t="s">
        <v>89</v>
      </c>
      <c r="F2247">
        <v>289</v>
      </c>
      <c r="G2247">
        <v>0</v>
      </c>
    </row>
    <row r="2248" spans="1:7" x14ac:dyDescent="0.2">
      <c r="A2248" s="61">
        <v>34455</v>
      </c>
      <c r="B2248">
        <v>1994</v>
      </c>
      <c r="C2248" s="62" t="s">
        <v>90</v>
      </c>
      <c r="D2248" s="62" t="s">
        <v>91</v>
      </c>
      <c r="E2248" s="62" t="s">
        <v>92</v>
      </c>
      <c r="F2248">
        <v>278.8</v>
      </c>
      <c r="G2248">
        <v>0</v>
      </c>
    </row>
    <row r="2249" spans="1:7" x14ac:dyDescent="0.2">
      <c r="A2249" s="61">
        <v>34455</v>
      </c>
      <c r="B2249">
        <v>1994</v>
      </c>
      <c r="C2249" s="62" t="s">
        <v>93</v>
      </c>
      <c r="D2249" s="62" t="s">
        <v>94</v>
      </c>
      <c r="E2249" s="62" t="s">
        <v>95</v>
      </c>
      <c r="F2249">
        <v>308.39999999999998</v>
      </c>
      <c r="G2249">
        <v>0.3</v>
      </c>
    </row>
    <row r="2250" spans="1:7" x14ac:dyDescent="0.2">
      <c r="A2250" s="61">
        <v>34455</v>
      </c>
      <c r="B2250">
        <v>1994</v>
      </c>
      <c r="C2250" s="62" t="s">
        <v>96</v>
      </c>
      <c r="D2250" s="62" t="s">
        <v>97</v>
      </c>
      <c r="E2250" s="62" t="s">
        <v>98</v>
      </c>
      <c r="F2250">
        <v>377</v>
      </c>
      <c r="G2250">
        <v>0</v>
      </c>
    </row>
    <row r="2251" spans="1:7" x14ac:dyDescent="0.2">
      <c r="A2251" s="61">
        <v>34486</v>
      </c>
      <c r="B2251">
        <v>1994</v>
      </c>
      <c r="C2251" s="62" t="s">
        <v>69</v>
      </c>
      <c r="D2251" s="62" t="s">
        <v>70</v>
      </c>
      <c r="E2251" s="62" t="s">
        <v>71</v>
      </c>
      <c r="F2251">
        <v>91.2</v>
      </c>
      <c r="G2251">
        <v>0.9</v>
      </c>
    </row>
    <row r="2252" spans="1:7" x14ac:dyDescent="0.2">
      <c r="A2252" s="61">
        <v>34486</v>
      </c>
      <c r="B2252">
        <v>1994</v>
      </c>
      <c r="C2252" s="62" t="s">
        <v>72</v>
      </c>
      <c r="D2252" s="62" t="s">
        <v>73</v>
      </c>
      <c r="E2252" s="62" t="s">
        <v>2</v>
      </c>
      <c r="F2252">
        <v>118.6</v>
      </c>
      <c r="G2252">
        <v>1.4</v>
      </c>
    </row>
    <row r="2253" spans="1:7" x14ac:dyDescent="0.2">
      <c r="A2253" s="61">
        <v>34486</v>
      </c>
      <c r="B2253">
        <v>1994</v>
      </c>
      <c r="C2253" s="62" t="s">
        <v>74</v>
      </c>
      <c r="D2253" s="62" t="s">
        <v>75</v>
      </c>
      <c r="E2253" s="62" t="s">
        <v>2</v>
      </c>
      <c r="F2253">
        <v>142</v>
      </c>
      <c r="G2253">
        <v>1</v>
      </c>
    </row>
    <row r="2254" spans="1:7" x14ac:dyDescent="0.2">
      <c r="A2254" s="61">
        <v>34486</v>
      </c>
      <c r="B2254">
        <v>1994</v>
      </c>
      <c r="C2254" s="62" t="s">
        <v>76</v>
      </c>
      <c r="D2254" s="62" t="s">
        <v>77</v>
      </c>
      <c r="E2254" s="62" t="s">
        <v>61</v>
      </c>
      <c r="F2254">
        <v>66.7</v>
      </c>
      <c r="G2254">
        <v>11.6</v>
      </c>
    </row>
    <row r="2255" spans="1:7" x14ac:dyDescent="0.2">
      <c r="A2255" s="61">
        <v>34486</v>
      </c>
      <c r="B2255">
        <v>1994</v>
      </c>
      <c r="C2255" s="62" t="s">
        <v>78</v>
      </c>
      <c r="D2255" s="62" t="s">
        <v>79</v>
      </c>
      <c r="E2255" s="62" t="s">
        <v>61</v>
      </c>
      <c r="F2255">
        <v>83.5</v>
      </c>
      <c r="G2255">
        <v>5.7</v>
      </c>
    </row>
    <row r="2256" spans="1:7" x14ac:dyDescent="0.2">
      <c r="A2256" s="61">
        <v>34486</v>
      </c>
      <c r="B2256">
        <v>1994</v>
      </c>
      <c r="C2256" s="62" t="s">
        <v>26</v>
      </c>
      <c r="D2256" s="62" t="s">
        <v>80</v>
      </c>
      <c r="E2256" s="62" t="s">
        <v>62</v>
      </c>
      <c r="F2256">
        <v>27.4</v>
      </c>
      <c r="G2256">
        <v>24.8</v>
      </c>
    </row>
    <row r="2257" spans="1:7" x14ac:dyDescent="0.2">
      <c r="A2257" s="61">
        <v>34486</v>
      </c>
      <c r="B2257">
        <v>1994</v>
      </c>
      <c r="C2257" s="62" t="s">
        <v>81</v>
      </c>
      <c r="D2257" s="62" t="s">
        <v>82</v>
      </c>
      <c r="E2257" s="62" t="s">
        <v>63</v>
      </c>
      <c r="F2257">
        <v>35.4</v>
      </c>
      <c r="G2257">
        <v>71.7</v>
      </c>
    </row>
    <row r="2258" spans="1:7" x14ac:dyDescent="0.2">
      <c r="A2258" s="61">
        <v>34486</v>
      </c>
      <c r="B2258">
        <v>1994</v>
      </c>
      <c r="C2258" s="62" t="s">
        <v>83</v>
      </c>
      <c r="D2258" s="62" t="s">
        <v>84</v>
      </c>
      <c r="E2258" s="62" t="s">
        <v>63</v>
      </c>
      <c r="F2258">
        <v>35.6</v>
      </c>
      <c r="G2258">
        <v>67.7</v>
      </c>
    </row>
    <row r="2259" spans="1:7" x14ac:dyDescent="0.2">
      <c r="A2259" s="61">
        <v>34486</v>
      </c>
      <c r="B2259">
        <v>1994</v>
      </c>
      <c r="C2259" s="62" t="s">
        <v>27</v>
      </c>
      <c r="D2259" s="62" t="s">
        <v>85</v>
      </c>
      <c r="E2259" s="62" t="s">
        <v>86</v>
      </c>
      <c r="F2259">
        <v>34.4</v>
      </c>
      <c r="G2259">
        <v>65.8</v>
      </c>
    </row>
    <row r="2260" spans="1:7" x14ac:dyDescent="0.2">
      <c r="A2260" s="61">
        <v>34486</v>
      </c>
      <c r="B2260">
        <v>1994</v>
      </c>
      <c r="C2260" s="62" t="s">
        <v>87</v>
      </c>
      <c r="D2260" s="62" t="s">
        <v>88</v>
      </c>
      <c r="E2260" s="62" t="s">
        <v>89</v>
      </c>
      <c r="F2260">
        <v>99.5</v>
      </c>
      <c r="G2260">
        <v>0</v>
      </c>
    </row>
    <row r="2261" spans="1:7" x14ac:dyDescent="0.2">
      <c r="A2261" s="61">
        <v>34486</v>
      </c>
      <c r="B2261">
        <v>1994</v>
      </c>
      <c r="C2261" s="62" t="s">
        <v>90</v>
      </c>
      <c r="D2261" s="62" t="s">
        <v>91</v>
      </c>
      <c r="E2261" s="62" t="s">
        <v>92</v>
      </c>
      <c r="F2261">
        <v>69.5</v>
      </c>
      <c r="G2261">
        <v>22.8</v>
      </c>
    </row>
    <row r="2262" spans="1:7" x14ac:dyDescent="0.2">
      <c r="A2262" s="61">
        <v>34486</v>
      </c>
      <c r="B2262">
        <v>1994</v>
      </c>
      <c r="C2262" s="62" t="s">
        <v>93</v>
      </c>
      <c r="D2262" s="62" t="s">
        <v>94</v>
      </c>
      <c r="E2262" s="62" t="s">
        <v>95</v>
      </c>
      <c r="F2262">
        <v>99</v>
      </c>
      <c r="G2262">
        <v>23</v>
      </c>
    </row>
    <row r="2263" spans="1:7" x14ac:dyDescent="0.2">
      <c r="A2263" s="61">
        <v>34486</v>
      </c>
      <c r="B2263">
        <v>1994</v>
      </c>
      <c r="C2263" s="62" t="s">
        <v>96</v>
      </c>
      <c r="D2263" s="62" t="s">
        <v>97</v>
      </c>
      <c r="E2263" s="62" t="s">
        <v>98</v>
      </c>
      <c r="F2263">
        <v>198.2</v>
      </c>
      <c r="G2263">
        <v>1.5</v>
      </c>
    </row>
    <row r="2264" spans="1:7" x14ac:dyDescent="0.2">
      <c r="A2264" s="61">
        <v>34516</v>
      </c>
      <c r="B2264">
        <v>1994</v>
      </c>
      <c r="C2264" s="62" t="s">
        <v>69</v>
      </c>
      <c r="D2264" s="62" t="s">
        <v>70</v>
      </c>
      <c r="E2264" s="62" t="s">
        <v>71</v>
      </c>
      <c r="F2264">
        <v>17.899999999999999</v>
      </c>
      <c r="G2264">
        <v>33.5</v>
      </c>
    </row>
    <row r="2265" spans="1:7" x14ac:dyDescent="0.2">
      <c r="A2265" s="61">
        <v>34516</v>
      </c>
      <c r="B2265">
        <v>1994</v>
      </c>
      <c r="C2265" s="62" t="s">
        <v>72</v>
      </c>
      <c r="D2265" s="62" t="s">
        <v>73</v>
      </c>
      <c r="E2265" s="62" t="s">
        <v>2</v>
      </c>
      <c r="F2265">
        <v>48.8</v>
      </c>
      <c r="G2265">
        <v>25.9</v>
      </c>
    </row>
    <row r="2266" spans="1:7" x14ac:dyDescent="0.2">
      <c r="A2266" s="61">
        <v>34516</v>
      </c>
      <c r="B2266">
        <v>1994</v>
      </c>
      <c r="C2266" s="62" t="s">
        <v>74</v>
      </c>
      <c r="D2266" s="62" t="s">
        <v>75</v>
      </c>
      <c r="E2266" s="62" t="s">
        <v>2</v>
      </c>
      <c r="F2266">
        <v>52.6</v>
      </c>
      <c r="G2266">
        <v>34.9</v>
      </c>
    </row>
    <row r="2267" spans="1:7" x14ac:dyDescent="0.2">
      <c r="A2267" s="61">
        <v>34516</v>
      </c>
      <c r="B2267">
        <v>1994</v>
      </c>
      <c r="C2267" s="62" t="s">
        <v>76</v>
      </c>
      <c r="D2267" s="62" t="s">
        <v>77</v>
      </c>
      <c r="E2267" s="62" t="s">
        <v>61</v>
      </c>
      <c r="F2267">
        <v>32.5</v>
      </c>
      <c r="G2267">
        <v>33.1</v>
      </c>
    </row>
    <row r="2268" spans="1:7" x14ac:dyDescent="0.2">
      <c r="A2268" s="61">
        <v>34516</v>
      </c>
      <c r="B2268">
        <v>1994</v>
      </c>
      <c r="C2268" s="62" t="s">
        <v>78</v>
      </c>
      <c r="D2268" s="62" t="s">
        <v>79</v>
      </c>
      <c r="E2268" s="62" t="s">
        <v>61</v>
      </c>
      <c r="F2268">
        <v>39.200000000000003</v>
      </c>
      <c r="G2268">
        <v>28.7</v>
      </c>
    </row>
    <row r="2269" spans="1:7" x14ac:dyDescent="0.2">
      <c r="A2269" s="61">
        <v>34516</v>
      </c>
      <c r="B2269">
        <v>1994</v>
      </c>
      <c r="C2269" s="62" t="s">
        <v>26</v>
      </c>
      <c r="D2269" s="62" t="s">
        <v>80</v>
      </c>
      <c r="E2269" s="62" t="s">
        <v>62</v>
      </c>
      <c r="F2269">
        <v>28.8</v>
      </c>
      <c r="G2269">
        <v>34.4</v>
      </c>
    </row>
    <row r="2270" spans="1:7" x14ac:dyDescent="0.2">
      <c r="A2270" s="61">
        <v>34516</v>
      </c>
      <c r="B2270">
        <v>1994</v>
      </c>
      <c r="C2270" s="62" t="s">
        <v>81</v>
      </c>
      <c r="D2270" s="62" t="s">
        <v>82</v>
      </c>
      <c r="E2270" s="62" t="s">
        <v>63</v>
      </c>
      <c r="F2270">
        <v>0.8</v>
      </c>
      <c r="G2270">
        <v>106</v>
      </c>
    </row>
    <row r="2271" spans="1:7" x14ac:dyDescent="0.2">
      <c r="A2271" s="61">
        <v>34516</v>
      </c>
      <c r="B2271">
        <v>1994</v>
      </c>
      <c r="C2271" s="62" t="s">
        <v>83</v>
      </c>
      <c r="D2271" s="62" t="s">
        <v>84</v>
      </c>
      <c r="E2271" s="62" t="s">
        <v>63</v>
      </c>
      <c r="F2271">
        <v>2.4</v>
      </c>
      <c r="G2271">
        <v>111.2</v>
      </c>
    </row>
    <row r="2272" spans="1:7" x14ac:dyDescent="0.2">
      <c r="A2272" s="61">
        <v>34516</v>
      </c>
      <c r="B2272">
        <v>1994</v>
      </c>
      <c r="C2272" s="62" t="s">
        <v>27</v>
      </c>
      <c r="D2272" s="62" t="s">
        <v>85</v>
      </c>
      <c r="E2272" s="62" t="s">
        <v>86</v>
      </c>
      <c r="F2272">
        <v>0.4</v>
      </c>
      <c r="G2272">
        <v>118.3</v>
      </c>
    </row>
    <row r="2273" spans="1:7" x14ac:dyDescent="0.2">
      <c r="A2273" s="61">
        <v>34516</v>
      </c>
      <c r="B2273">
        <v>1994</v>
      </c>
      <c r="C2273" s="62" t="s">
        <v>87</v>
      </c>
      <c r="D2273" s="62" t="s">
        <v>88</v>
      </c>
      <c r="E2273" s="62" t="s">
        <v>89</v>
      </c>
      <c r="F2273">
        <v>14.7</v>
      </c>
      <c r="G2273">
        <v>26.5</v>
      </c>
    </row>
    <row r="2274" spans="1:7" x14ac:dyDescent="0.2">
      <c r="A2274" s="61">
        <v>34516</v>
      </c>
      <c r="B2274">
        <v>1994</v>
      </c>
      <c r="C2274" s="62" t="s">
        <v>90</v>
      </c>
      <c r="D2274" s="62" t="s">
        <v>91</v>
      </c>
      <c r="E2274" s="62" t="s">
        <v>92</v>
      </c>
      <c r="F2274">
        <v>7.5</v>
      </c>
      <c r="G2274">
        <v>90.4</v>
      </c>
    </row>
    <row r="2275" spans="1:7" x14ac:dyDescent="0.2">
      <c r="A2275" s="61">
        <v>34516</v>
      </c>
      <c r="B2275">
        <v>1994</v>
      </c>
      <c r="C2275" s="62" t="s">
        <v>93</v>
      </c>
      <c r="D2275" s="62" t="s">
        <v>94</v>
      </c>
      <c r="E2275" s="62" t="s">
        <v>95</v>
      </c>
      <c r="F2275">
        <v>14.3</v>
      </c>
      <c r="G2275">
        <v>85.9</v>
      </c>
    </row>
    <row r="2276" spans="1:7" x14ac:dyDescent="0.2">
      <c r="A2276" s="61">
        <v>34516</v>
      </c>
      <c r="B2276">
        <v>1994</v>
      </c>
      <c r="C2276" s="62" t="s">
        <v>96</v>
      </c>
      <c r="D2276" s="62" t="s">
        <v>97</v>
      </c>
      <c r="E2276" s="62" t="s">
        <v>98</v>
      </c>
      <c r="F2276">
        <v>64.2</v>
      </c>
      <c r="G2276">
        <v>27.3</v>
      </c>
    </row>
    <row r="2277" spans="1:7" x14ac:dyDescent="0.2">
      <c r="A2277" s="61">
        <v>34547</v>
      </c>
      <c r="B2277">
        <v>1994</v>
      </c>
      <c r="C2277" s="62" t="s">
        <v>69</v>
      </c>
      <c r="D2277" s="62" t="s">
        <v>70</v>
      </c>
      <c r="E2277" s="62" t="s">
        <v>71</v>
      </c>
      <c r="F2277">
        <v>9.8000000000000007</v>
      </c>
      <c r="G2277">
        <v>24.9</v>
      </c>
    </row>
    <row r="2278" spans="1:7" x14ac:dyDescent="0.2">
      <c r="A2278" s="61">
        <v>34547</v>
      </c>
      <c r="B2278">
        <v>1994</v>
      </c>
      <c r="C2278" s="62" t="s">
        <v>72</v>
      </c>
      <c r="D2278" s="62" t="s">
        <v>73</v>
      </c>
      <c r="E2278" s="62" t="s">
        <v>2</v>
      </c>
      <c r="F2278">
        <v>86.4</v>
      </c>
      <c r="G2278">
        <v>12.6</v>
      </c>
    </row>
    <row r="2279" spans="1:7" x14ac:dyDescent="0.2">
      <c r="A2279" s="61">
        <v>34547</v>
      </c>
      <c r="B2279">
        <v>1994</v>
      </c>
      <c r="C2279" s="62" t="s">
        <v>74</v>
      </c>
      <c r="D2279" s="62" t="s">
        <v>75</v>
      </c>
      <c r="E2279" s="62" t="s">
        <v>2</v>
      </c>
      <c r="F2279">
        <v>84.9</v>
      </c>
      <c r="G2279">
        <v>28.4</v>
      </c>
    </row>
    <row r="2280" spans="1:7" x14ac:dyDescent="0.2">
      <c r="A2280" s="61">
        <v>34547</v>
      </c>
      <c r="B2280">
        <v>1994</v>
      </c>
      <c r="C2280" s="62" t="s">
        <v>76</v>
      </c>
      <c r="D2280" s="62" t="s">
        <v>77</v>
      </c>
      <c r="E2280" s="62" t="s">
        <v>61</v>
      </c>
      <c r="F2280">
        <v>53.1</v>
      </c>
      <c r="G2280">
        <v>41.6</v>
      </c>
    </row>
    <row r="2281" spans="1:7" x14ac:dyDescent="0.2">
      <c r="A2281" s="61">
        <v>34547</v>
      </c>
      <c r="B2281">
        <v>1994</v>
      </c>
      <c r="C2281" s="62" t="s">
        <v>78</v>
      </c>
      <c r="D2281" s="62" t="s">
        <v>79</v>
      </c>
      <c r="E2281" s="62" t="s">
        <v>61</v>
      </c>
      <c r="F2281">
        <v>69.8</v>
      </c>
      <c r="G2281">
        <v>24.8</v>
      </c>
    </row>
    <row r="2282" spans="1:7" x14ac:dyDescent="0.2">
      <c r="A2282" s="61">
        <v>34547</v>
      </c>
      <c r="B2282">
        <v>1994</v>
      </c>
      <c r="C2282" s="62" t="s">
        <v>26</v>
      </c>
      <c r="D2282" s="62" t="s">
        <v>80</v>
      </c>
      <c r="E2282" s="62" t="s">
        <v>62</v>
      </c>
      <c r="F2282">
        <v>70.8</v>
      </c>
      <c r="G2282">
        <v>26</v>
      </c>
    </row>
    <row r="2283" spans="1:7" x14ac:dyDescent="0.2">
      <c r="A2283" s="61">
        <v>34547</v>
      </c>
      <c r="B2283">
        <v>1994</v>
      </c>
      <c r="C2283" s="62" t="s">
        <v>81</v>
      </c>
      <c r="D2283" s="62" t="s">
        <v>82</v>
      </c>
      <c r="E2283" s="62" t="s">
        <v>63</v>
      </c>
      <c r="F2283">
        <v>33.6</v>
      </c>
      <c r="G2283">
        <v>39.9</v>
      </c>
    </row>
    <row r="2284" spans="1:7" x14ac:dyDescent="0.2">
      <c r="A2284" s="61">
        <v>34547</v>
      </c>
      <c r="B2284">
        <v>1994</v>
      </c>
      <c r="C2284" s="62" t="s">
        <v>83</v>
      </c>
      <c r="D2284" s="62" t="s">
        <v>84</v>
      </c>
      <c r="E2284" s="62" t="s">
        <v>63</v>
      </c>
      <c r="F2284">
        <v>24.5</v>
      </c>
      <c r="G2284">
        <v>46.4</v>
      </c>
    </row>
    <row r="2285" spans="1:7" x14ac:dyDescent="0.2">
      <c r="A2285" s="61">
        <v>34547</v>
      </c>
      <c r="B2285">
        <v>1994</v>
      </c>
      <c r="C2285" s="62" t="s">
        <v>27</v>
      </c>
      <c r="D2285" s="62" t="s">
        <v>85</v>
      </c>
      <c r="E2285" s="62" t="s">
        <v>86</v>
      </c>
      <c r="F2285">
        <v>37.200000000000003</v>
      </c>
      <c r="G2285">
        <v>43.2</v>
      </c>
    </row>
    <row r="2286" spans="1:7" x14ac:dyDescent="0.2">
      <c r="A2286" s="61">
        <v>34547</v>
      </c>
      <c r="B2286">
        <v>1994</v>
      </c>
      <c r="C2286" s="62" t="s">
        <v>87</v>
      </c>
      <c r="D2286" s="62" t="s">
        <v>88</v>
      </c>
      <c r="E2286" s="62" t="s">
        <v>89</v>
      </c>
      <c r="F2286">
        <v>53.7</v>
      </c>
      <c r="G2286">
        <v>13.6</v>
      </c>
    </row>
    <row r="2287" spans="1:7" x14ac:dyDescent="0.2">
      <c r="A2287" s="61">
        <v>34547</v>
      </c>
      <c r="B2287">
        <v>1994</v>
      </c>
      <c r="C2287" s="62" t="s">
        <v>90</v>
      </c>
      <c r="D2287" s="62" t="s">
        <v>91</v>
      </c>
      <c r="E2287" s="62" t="s">
        <v>92</v>
      </c>
      <c r="F2287">
        <v>25.6</v>
      </c>
      <c r="G2287">
        <v>38.299999999999997</v>
      </c>
    </row>
    <row r="2288" spans="1:7" x14ac:dyDescent="0.2">
      <c r="A2288" s="61">
        <v>34547</v>
      </c>
      <c r="B2288">
        <v>1994</v>
      </c>
      <c r="C2288" s="62" t="s">
        <v>93</v>
      </c>
      <c r="D2288" s="62" t="s">
        <v>94</v>
      </c>
      <c r="E2288" s="62" t="s">
        <v>95</v>
      </c>
      <c r="F2288">
        <v>38.9</v>
      </c>
      <c r="G2288">
        <v>36.700000000000003</v>
      </c>
    </row>
    <row r="2289" spans="1:7" x14ac:dyDescent="0.2">
      <c r="A2289" s="61">
        <v>34547</v>
      </c>
      <c r="B2289">
        <v>1994</v>
      </c>
      <c r="C2289" s="62" t="s">
        <v>96</v>
      </c>
      <c r="D2289" s="62" t="s">
        <v>97</v>
      </c>
      <c r="E2289" s="62" t="s">
        <v>98</v>
      </c>
      <c r="F2289">
        <v>40.4</v>
      </c>
      <c r="G2289">
        <v>28.8</v>
      </c>
    </row>
    <row r="2290" spans="1:7" x14ac:dyDescent="0.2">
      <c r="A2290" s="61">
        <v>34578</v>
      </c>
      <c r="B2290">
        <v>1994</v>
      </c>
      <c r="C2290" s="62" t="s">
        <v>69</v>
      </c>
      <c r="D2290" s="62" t="s">
        <v>70</v>
      </c>
      <c r="E2290" s="62" t="s">
        <v>71</v>
      </c>
      <c r="F2290">
        <v>70.599999999999994</v>
      </c>
      <c r="G2290">
        <v>0.2</v>
      </c>
    </row>
    <row r="2291" spans="1:7" x14ac:dyDescent="0.2">
      <c r="A2291" s="61">
        <v>34578</v>
      </c>
      <c r="B2291">
        <v>1994</v>
      </c>
      <c r="C2291" s="62" t="s">
        <v>72</v>
      </c>
      <c r="D2291" s="62" t="s">
        <v>73</v>
      </c>
      <c r="E2291" s="62" t="s">
        <v>2</v>
      </c>
      <c r="F2291">
        <v>149.69999999999999</v>
      </c>
      <c r="G2291">
        <v>0</v>
      </c>
    </row>
    <row r="2292" spans="1:7" x14ac:dyDescent="0.2">
      <c r="A2292" s="61">
        <v>34578</v>
      </c>
      <c r="B2292">
        <v>1994</v>
      </c>
      <c r="C2292" s="62" t="s">
        <v>74</v>
      </c>
      <c r="D2292" s="62" t="s">
        <v>75</v>
      </c>
      <c r="E2292" s="62" t="s">
        <v>2</v>
      </c>
      <c r="F2292">
        <v>149.6</v>
      </c>
      <c r="G2292">
        <v>1.1000000000000001</v>
      </c>
    </row>
    <row r="2293" spans="1:7" x14ac:dyDescent="0.2">
      <c r="A2293" s="61">
        <v>34578</v>
      </c>
      <c r="B2293">
        <v>1994</v>
      </c>
      <c r="C2293" s="62" t="s">
        <v>76</v>
      </c>
      <c r="D2293" s="62" t="s">
        <v>77</v>
      </c>
      <c r="E2293" s="62" t="s">
        <v>61</v>
      </c>
      <c r="F2293">
        <v>106.8</v>
      </c>
      <c r="G2293">
        <v>9.6</v>
      </c>
    </row>
    <row r="2294" spans="1:7" x14ac:dyDescent="0.2">
      <c r="A2294" s="61">
        <v>34578</v>
      </c>
      <c r="B2294">
        <v>1994</v>
      </c>
      <c r="C2294" s="62" t="s">
        <v>78</v>
      </c>
      <c r="D2294" s="62" t="s">
        <v>79</v>
      </c>
      <c r="E2294" s="62" t="s">
        <v>61</v>
      </c>
      <c r="F2294">
        <v>138.9</v>
      </c>
      <c r="G2294">
        <v>5.2</v>
      </c>
    </row>
    <row r="2295" spans="1:7" x14ac:dyDescent="0.2">
      <c r="A2295" s="61">
        <v>34578</v>
      </c>
      <c r="B2295">
        <v>1994</v>
      </c>
      <c r="C2295" s="62" t="s">
        <v>26</v>
      </c>
      <c r="D2295" s="62" t="s">
        <v>80</v>
      </c>
      <c r="E2295" s="62" t="s">
        <v>62</v>
      </c>
      <c r="F2295">
        <v>123.7</v>
      </c>
      <c r="G2295">
        <v>9.6999999999999993</v>
      </c>
    </row>
    <row r="2296" spans="1:7" x14ac:dyDescent="0.2">
      <c r="A2296" s="61">
        <v>34578</v>
      </c>
      <c r="B2296">
        <v>1994</v>
      </c>
      <c r="C2296" s="62" t="s">
        <v>81</v>
      </c>
      <c r="D2296" s="62" t="s">
        <v>82</v>
      </c>
      <c r="E2296" s="62" t="s">
        <v>63</v>
      </c>
      <c r="F2296">
        <v>100.1</v>
      </c>
      <c r="G2296">
        <v>2.2999999999999998</v>
      </c>
    </row>
    <row r="2297" spans="1:7" x14ac:dyDescent="0.2">
      <c r="A2297" s="61">
        <v>34578</v>
      </c>
      <c r="B2297">
        <v>1994</v>
      </c>
      <c r="C2297" s="62" t="s">
        <v>83</v>
      </c>
      <c r="D2297" s="62" t="s">
        <v>84</v>
      </c>
      <c r="E2297" s="62" t="s">
        <v>63</v>
      </c>
      <c r="F2297">
        <v>76.2</v>
      </c>
      <c r="G2297">
        <v>13.7</v>
      </c>
    </row>
    <row r="2298" spans="1:7" x14ac:dyDescent="0.2">
      <c r="A2298" s="61">
        <v>34578</v>
      </c>
      <c r="B2298">
        <v>1994</v>
      </c>
      <c r="C2298" s="62" t="s">
        <v>27</v>
      </c>
      <c r="D2298" s="62" t="s">
        <v>85</v>
      </c>
      <c r="E2298" s="62" t="s">
        <v>86</v>
      </c>
      <c r="F2298">
        <v>95.9</v>
      </c>
      <c r="G2298">
        <v>1.4</v>
      </c>
    </row>
    <row r="2299" spans="1:7" x14ac:dyDescent="0.2">
      <c r="A2299" s="61">
        <v>34578</v>
      </c>
      <c r="B2299">
        <v>1994</v>
      </c>
      <c r="C2299" s="62" t="s">
        <v>87</v>
      </c>
      <c r="D2299" s="62" t="s">
        <v>88</v>
      </c>
      <c r="E2299" s="62" t="s">
        <v>89</v>
      </c>
      <c r="F2299">
        <v>156.1</v>
      </c>
      <c r="G2299">
        <v>0</v>
      </c>
    </row>
    <row r="2300" spans="1:7" x14ac:dyDescent="0.2">
      <c r="A2300" s="61">
        <v>34578</v>
      </c>
      <c r="B2300">
        <v>1994</v>
      </c>
      <c r="C2300" s="62" t="s">
        <v>90</v>
      </c>
      <c r="D2300" s="62" t="s">
        <v>91</v>
      </c>
      <c r="E2300" s="62" t="s">
        <v>92</v>
      </c>
      <c r="F2300">
        <v>133.9</v>
      </c>
      <c r="G2300">
        <v>0</v>
      </c>
    </row>
    <row r="2301" spans="1:7" x14ac:dyDescent="0.2">
      <c r="A2301" s="61">
        <v>34578</v>
      </c>
      <c r="B2301">
        <v>1994</v>
      </c>
      <c r="C2301" s="62" t="s">
        <v>93</v>
      </c>
      <c r="D2301" s="62" t="s">
        <v>94</v>
      </c>
      <c r="E2301" s="62" t="s">
        <v>95</v>
      </c>
      <c r="F2301">
        <v>150.69999999999999</v>
      </c>
      <c r="G2301">
        <v>0</v>
      </c>
    </row>
    <row r="2302" spans="1:7" x14ac:dyDescent="0.2">
      <c r="A2302" s="61">
        <v>34578</v>
      </c>
      <c r="B2302">
        <v>1994</v>
      </c>
      <c r="C2302" s="62" t="s">
        <v>96</v>
      </c>
      <c r="D2302" s="62" t="s">
        <v>97</v>
      </c>
      <c r="E2302" s="62" t="s">
        <v>98</v>
      </c>
      <c r="F2302">
        <v>186.5</v>
      </c>
      <c r="G2302">
        <v>0</v>
      </c>
    </row>
    <row r="2303" spans="1:7" x14ac:dyDescent="0.2">
      <c r="A2303" s="61">
        <v>34608</v>
      </c>
      <c r="B2303">
        <v>1994</v>
      </c>
      <c r="C2303" s="62" t="s">
        <v>69</v>
      </c>
      <c r="D2303" s="62" t="s">
        <v>70</v>
      </c>
      <c r="E2303" s="62" t="s">
        <v>71</v>
      </c>
      <c r="F2303">
        <v>242.1</v>
      </c>
      <c r="G2303">
        <v>0</v>
      </c>
    </row>
    <row r="2304" spans="1:7" x14ac:dyDescent="0.2">
      <c r="A2304" s="61">
        <v>34608</v>
      </c>
      <c r="B2304">
        <v>1994</v>
      </c>
      <c r="C2304" s="62" t="s">
        <v>72</v>
      </c>
      <c r="D2304" s="62" t="s">
        <v>73</v>
      </c>
      <c r="E2304" s="62" t="s">
        <v>2</v>
      </c>
      <c r="F2304">
        <v>415.6</v>
      </c>
      <c r="G2304">
        <v>0</v>
      </c>
    </row>
    <row r="2305" spans="1:7" x14ac:dyDescent="0.2">
      <c r="A2305" s="61">
        <v>34608</v>
      </c>
      <c r="B2305">
        <v>1994</v>
      </c>
      <c r="C2305" s="62" t="s">
        <v>74</v>
      </c>
      <c r="D2305" s="62" t="s">
        <v>75</v>
      </c>
      <c r="E2305" s="62" t="s">
        <v>2</v>
      </c>
      <c r="F2305">
        <v>416.9</v>
      </c>
      <c r="G2305">
        <v>0</v>
      </c>
    </row>
    <row r="2306" spans="1:7" x14ac:dyDescent="0.2">
      <c r="A2306" s="61">
        <v>34608</v>
      </c>
      <c r="B2306">
        <v>1994</v>
      </c>
      <c r="C2306" s="62" t="s">
        <v>76</v>
      </c>
      <c r="D2306" s="62" t="s">
        <v>77</v>
      </c>
      <c r="E2306" s="62" t="s">
        <v>61</v>
      </c>
      <c r="F2306">
        <v>351.9</v>
      </c>
      <c r="G2306">
        <v>0</v>
      </c>
    </row>
    <row r="2307" spans="1:7" x14ac:dyDescent="0.2">
      <c r="A2307" s="61">
        <v>34608</v>
      </c>
      <c r="B2307">
        <v>1994</v>
      </c>
      <c r="C2307" s="62" t="s">
        <v>78</v>
      </c>
      <c r="D2307" s="62" t="s">
        <v>79</v>
      </c>
      <c r="E2307" s="62" t="s">
        <v>61</v>
      </c>
      <c r="F2307">
        <v>385.7</v>
      </c>
      <c r="G2307">
        <v>0</v>
      </c>
    </row>
    <row r="2308" spans="1:7" x14ac:dyDescent="0.2">
      <c r="A2308" s="61">
        <v>34608</v>
      </c>
      <c r="B2308">
        <v>1994</v>
      </c>
      <c r="C2308" s="62" t="s">
        <v>26</v>
      </c>
      <c r="D2308" s="62" t="s">
        <v>80</v>
      </c>
      <c r="E2308" s="62" t="s">
        <v>62</v>
      </c>
      <c r="F2308">
        <v>308.2</v>
      </c>
      <c r="G2308">
        <v>0</v>
      </c>
    </row>
    <row r="2309" spans="1:7" x14ac:dyDescent="0.2">
      <c r="A2309" s="61">
        <v>34608</v>
      </c>
      <c r="B2309">
        <v>1994</v>
      </c>
      <c r="C2309" s="62" t="s">
        <v>81</v>
      </c>
      <c r="D2309" s="62" t="s">
        <v>82</v>
      </c>
      <c r="E2309" s="62" t="s">
        <v>63</v>
      </c>
      <c r="F2309">
        <v>277.5</v>
      </c>
      <c r="G2309">
        <v>0</v>
      </c>
    </row>
    <row r="2310" spans="1:7" x14ac:dyDescent="0.2">
      <c r="A2310" s="61">
        <v>34608</v>
      </c>
      <c r="B2310">
        <v>1994</v>
      </c>
      <c r="C2310" s="62" t="s">
        <v>83</v>
      </c>
      <c r="D2310" s="62" t="s">
        <v>84</v>
      </c>
      <c r="E2310" s="62" t="s">
        <v>63</v>
      </c>
      <c r="F2310">
        <v>249.3</v>
      </c>
      <c r="G2310">
        <v>0</v>
      </c>
    </row>
    <row r="2311" spans="1:7" x14ac:dyDescent="0.2">
      <c r="A2311" s="61">
        <v>34608</v>
      </c>
      <c r="B2311">
        <v>1994</v>
      </c>
      <c r="C2311" s="62" t="s">
        <v>27</v>
      </c>
      <c r="D2311" s="62" t="s">
        <v>85</v>
      </c>
      <c r="E2311" s="62" t="s">
        <v>86</v>
      </c>
      <c r="F2311">
        <v>264.7</v>
      </c>
      <c r="G2311">
        <v>0</v>
      </c>
    </row>
    <row r="2312" spans="1:7" x14ac:dyDescent="0.2">
      <c r="A2312" s="61">
        <v>34608</v>
      </c>
      <c r="B2312">
        <v>1994</v>
      </c>
      <c r="C2312" s="62" t="s">
        <v>87</v>
      </c>
      <c r="D2312" s="62" t="s">
        <v>88</v>
      </c>
      <c r="E2312" s="62" t="s">
        <v>89</v>
      </c>
      <c r="F2312">
        <v>305.39999999999998</v>
      </c>
      <c r="G2312">
        <v>0</v>
      </c>
    </row>
    <row r="2313" spans="1:7" x14ac:dyDescent="0.2">
      <c r="A2313" s="61">
        <v>34608</v>
      </c>
      <c r="B2313">
        <v>1994</v>
      </c>
      <c r="C2313" s="62" t="s">
        <v>90</v>
      </c>
      <c r="D2313" s="62" t="s">
        <v>91</v>
      </c>
      <c r="E2313" s="62" t="s">
        <v>92</v>
      </c>
      <c r="F2313">
        <v>282.8</v>
      </c>
      <c r="G2313">
        <v>0</v>
      </c>
    </row>
    <row r="2314" spans="1:7" x14ac:dyDescent="0.2">
      <c r="A2314" s="61">
        <v>34608</v>
      </c>
      <c r="B2314">
        <v>1994</v>
      </c>
      <c r="C2314" s="62" t="s">
        <v>93</v>
      </c>
      <c r="D2314" s="62" t="s">
        <v>94</v>
      </c>
      <c r="E2314" s="62" t="s">
        <v>95</v>
      </c>
      <c r="F2314">
        <v>292.3</v>
      </c>
      <c r="G2314">
        <v>0</v>
      </c>
    </row>
    <row r="2315" spans="1:7" x14ac:dyDescent="0.2">
      <c r="A2315" s="61">
        <v>34608</v>
      </c>
      <c r="B2315">
        <v>1994</v>
      </c>
      <c r="C2315" s="62" t="s">
        <v>96</v>
      </c>
      <c r="D2315" s="62" t="s">
        <v>97</v>
      </c>
      <c r="E2315" s="62" t="s">
        <v>98</v>
      </c>
      <c r="F2315">
        <v>304.8</v>
      </c>
      <c r="G2315">
        <v>0</v>
      </c>
    </row>
    <row r="2316" spans="1:7" x14ac:dyDescent="0.2">
      <c r="A2316" s="61">
        <v>34639</v>
      </c>
      <c r="B2316">
        <v>1994</v>
      </c>
      <c r="C2316" s="62" t="s">
        <v>69</v>
      </c>
      <c r="D2316" s="62" t="s">
        <v>70</v>
      </c>
      <c r="E2316" s="62" t="s">
        <v>71</v>
      </c>
      <c r="F2316">
        <v>390.6</v>
      </c>
      <c r="G2316">
        <v>0</v>
      </c>
    </row>
    <row r="2317" spans="1:7" x14ac:dyDescent="0.2">
      <c r="A2317" s="61">
        <v>34639</v>
      </c>
      <c r="B2317">
        <v>1994</v>
      </c>
      <c r="C2317" s="62" t="s">
        <v>72</v>
      </c>
      <c r="D2317" s="62" t="s">
        <v>73</v>
      </c>
      <c r="E2317" s="62" t="s">
        <v>2</v>
      </c>
      <c r="F2317">
        <v>719.8</v>
      </c>
      <c r="G2317">
        <v>0</v>
      </c>
    </row>
    <row r="2318" spans="1:7" x14ac:dyDescent="0.2">
      <c r="A2318" s="61">
        <v>34639</v>
      </c>
      <c r="B2318">
        <v>1994</v>
      </c>
      <c r="C2318" s="62" t="s">
        <v>74</v>
      </c>
      <c r="D2318" s="62" t="s">
        <v>75</v>
      </c>
      <c r="E2318" s="62" t="s">
        <v>2</v>
      </c>
      <c r="F2318">
        <v>638.9</v>
      </c>
      <c r="G2318">
        <v>0</v>
      </c>
    </row>
    <row r="2319" spans="1:7" x14ac:dyDescent="0.2">
      <c r="A2319" s="61">
        <v>34639</v>
      </c>
      <c r="B2319">
        <v>1994</v>
      </c>
      <c r="C2319" s="62" t="s">
        <v>76</v>
      </c>
      <c r="D2319" s="62" t="s">
        <v>77</v>
      </c>
      <c r="E2319" s="62" t="s">
        <v>61</v>
      </c>
      <c r="F2319">
        <v>639.29999999999995</v>
      </c>
      <c r="G2319">
        <v>0</v>
      </c>
    </row>
    <row r="2320" spans="1:7" x14ac:dyDescent="0.2">
      <c r="A2320" s="61">
        <v>34639</v>
      </c>
      <c r="B2320">
        <v>1994</v>
      </c>
      <c r="C2320" s="62" t="s">
        <v>78</v>
      </c>
      <c r="D2320" s="62" t="s">
        <v>79</v>
      </c>
      <c r="E2320" s="62" t="s">
        <v>61</v>
      </c>
      <c r="F2320">
        <v>684</v>
      </c>
      <c r="G2320">
        <v>0</v>
      </c>
    </row>
    <row r="2321" spans="1:7" x14ac:dyDescent="0.2">
      <c r="A2321" s="61">
        <v>34639</v>
      </c>
      <c r="B2321">
        <v>1994</v>
      </c>
      <c r="C2321" s="62" t="s">
        <v>26</v>
      </c>
      <c r="D2321" s="62" t="s">
        <v>80</v>
      </c>
      <c r="E2321" s="62" t="s">
        <v>62</v>
      </c>
      <c r="F2321">
        <v>594.70000000000005</v>
      </c>
      <c r="G2321">
        <v>0</v>
      </c>
    </row>
    <row r="2322" spans="1:7" x14ac:dyDescent="0.2">
      <c r="A2322" s="61">
        <v>34639</v>
      </c>
      <c r="B2322">
        <v>1994</v>
      </c>
      <c r="C2322" s="62" t="s">
        <v>81</v>
      </c>
      <c r="D2322" s="62" t="s">
        <v>82</v>
      </c>
      <c r="E2322" s="62" t="s">
        <v>63</v>
      </c>
      <c r="F2322">
        <v>432.6</v>
      </c>
      <c r="G2322">
        <v>0</v>
      </c>
    </row>
    <row r="2323" spans="1:7" x14ac:dyDescent="0.2">
      <c r="A2323" s="61">
        <v>34639</v>
      </c>
      <c r="B2323">
        <v>1994</v>
      </c>
      <c r="C2323" s="62" t="s">
        <v>83</v>
      </c>
      <c r="D2323" s="62" t="s">
        <v>84</v>
      </c>
      <c r="E2323" s="62" t="s">
        <v>63</v>
      </c>
      <c r="F2323">
        <v>379</v>
      </c>
      <c r="G2323">
        <v>0</v>
      </c>
    </row>
    <row r="2324" spans="1:7" x14ac:dyDescent="0.2">
      <c r="A2324" s="61">
        <v>34639</v>
      </c>
      <c r="B2324">
        <v>1994</v>
      </c>
      <c r="C2324" s="62" t="s">
        <v>27</v>
      </c>
      <c r="D2324" s="62" t="s">
        <v>85</v>
      </c>
      <c r="E2324" s="62" t="s">
        <v>86</v>
      </c>
      <c r="F2324">
        <v>428.5</v>
      </c>
      <c r="G2324">
        <v>0</v>
      </c>
    </row>
    <row r="2325" spans="1:7" x14ac:dyDescent="0.2">
      <c r="A2325" s="61">
        <v>34639</v>
      </c>
      <c r="B2325">
        <v>1994</v>
      </c>
      <c r="C2325" s="62" t="s">
        <v>87</v>
      </c>
      <c r="D2325" s="62" t="s">
        <v>88</v>
      </c>
      <c r="E2325" s="62" t="s">
        <v>89</v>
      </c>
      <c r="F2325">
        <v>435</v>
      </c>
      <c r="G2325">
        <v>0</v>
      </c>
    </row>
    <row r="2326" spans="1:7" x14ac:dyDescent="0.2">
      <c r="A2326" s="61">
        <v>34639</v>
      </c>
      <c r="B2326">
        <v>1994</v>
      </c>
      <c r="C2326" s="62" t="s">
        <v>90</v>
      </c>
      <c r="D2326" s="62" t="s">
        <v>91</v>
      </c>
      <c r="E2326" s="62" t="s">
        <v>92</v>
      </c>
      <c r="F2326">
        <v>406.8</v>
      </c>
      <c r="G2326">
        <v>0</v>
      </c>
    </row>
    <row r="2327" spans="1:7" x14ac:dyDescent="0.2">
      <c r="A2327" s="61">
        <v>34639</v>
      </c>
      <c r="B2327">
        <v>1994</v>
      </c>
      <c r="C2327" s="62" t="s">
        <v>93</v>
      </c>
      <c r="D2327" s="62" t="s">
        <v>94</v>
      </c>
      <c r="E2327" s="62" t="s">
        <v>95</v>
      </c>
      <c r="F2327">
        <v>429.2</v>
      </c>
      <c r="G2327">
        <v>0</v>
      </c>
    </row>
    <row r="2328" spans="1:7" x14ac:dyDescent="0.2">
      <c r="A2328" s="61">
        <v>34639</v>
      </c>
      <c r="B2328">
        <v>1994</v>
      </c>
      <c r="C2328" s="62" t="s">
        <v>96</v>
      </c>
      <c r="D2328" s="62" t="s">
        <v>97</v>
      </c>
      <c r="E2328" s="62" t="s">
        <v>98</v>
      </c>
      <c r="F2328">
        <v>459.3</v>
      </c>
      <c r="G2328">
        <v>0</v>
      </c>
    </row>
    <row r="2329" spans="1:7" x14ac:dyDescent="0.2">
      <c r="A2329" s="61">
        <v>34669</v>
      </c>
      <c r="B2329">
        <v>1994</v>
      </c>
      <c r="C2329" s="62" t="s">
        <v>69</v>
      </c>
      <c r="D2329" s="62" t="s">
        <v>70</v>
      </c>
      <c r="E2329" s="62" t="s">
        <v>71</v>
      </c>
      <c r="F2329">
        <v>423</v>
      </c>
      <c r="G2329">
        <v>0</v>
      </c>
    </row>
    <row r="2330" spans="1:7" x14ac:dyDescent="0.2">
      <c r="A2330" s="61">
        <v>34669</v>
      </c>
      <c r="B2330">
        <v>1994</v>
      </c>
      <c r="C2330" s="62" t="s">
        <v>72</v>
      </c>
      <c r="D2330" s="62" t="s">
        <v>73</v>
      </c>
      <c r="E2330" s="62" t="s">
        <v>2</v>
      </c>
      <c r="F2330">
        <v>917.5</v>
      </c>
      <c r="G2330">
        <v>0</v>
      </c>
    </row>
    <row r="2331" spans="1:7" x14ac:dyDescent="0.2">
      <c r="A2331" s="61">
        <v>34669</v>
      </c>
      <c r="B2331">
        <v>1994</v>
      </c>
      <c r="C2331" s="62" t="s">
        <v>74</v>
      </c>
      <c r="D2331" s="62" t="s">
        <v>75</v>
      </c>
      <c r="E2331" s="62" t="s">
        <v>2</v>
      </c>
      <c r="F2331">
        <v>738.3</v>
      </c>
      <c r="G2331">
        <v>0</v>
      </c>
    </row>
    <row r="2332" spans="1:7" x14ac:dyDescent="0.2">
      <c r="A2332" s="61">
        <v>34669</v>
      </c>
      <c r="B2332">
        <v>1994</v>
      </c>
      <c r="C2332" s="62" t="s">
        <v>76</v>
      </c>
      <c r="D2332" s="62" t="s">
        <v>77</v>
      </c>
      <c r="E2332" s="62" t="s">
        <v>61</v>
      </c>
      <c r="F2332">
        <v>887.1</v>
      </c>
      <c r="G2332">
        <v>0</v>
      </c>
    </row>
    <row r="2333" spans="1:7" x14ac:dyDescent="0.2">
      <c r="A2333" s="61">
        <v>34669</v>
      </c>
      <c r="B2333">
        <v>1994</v>
      </c>
      <c r="C2333" s="62" t="s">
        <v>78</v>
      </c>
      <c r="D2333" s="62" t="s">
        <v>79</v>
      </c>
      <c r="E2333" s="62" t="s">
        <v>61</v>
      </c>
      <c r="F2333">
        <v>979.7</v>
      </c>
      <c r="G2333">
        <v>0</v>
      </c>
    </row>
    <row r="2334" spans="1:7" x14ac:dyDescent="0.2">
      <c r="A2334" s="61">
        <v>34669</v>
      </c>
      <c r="B2334">
        <v>1994</v>
      </c>
      <c r="C2334" s="62" t="s">
        <v>26</v>
      </c>
      <c r="D2334" s="62" t="s">
        <v>80</v>
      </c>
      <c r="E2334" s="62" t="s">
        <v>62</v>
      </c>
      <c r="F2334">
        <v>889.3</v>
      </c>
      <c r="G2334">
        <v>0</v>
      </c>
    </row>
    <row r="2335" spans="1:7" x14ac:dyDescent="0.2">
      <c r="A2335" s="61">
        <v>34669</v>
      </c>
      <c r="B2335">
        <v>1994</v>
      </c>
      <c r="C2335" s="62" t="s">
        <v>81</v>
      </c>
      <c r="D2335" s="62" t="s">
        <v>82</v>
      </c>
      <c r="E2335" s="62" t="s">
        <v>63</v>
      </c>
      <c r="F2335">
        <v>696.4</v>
      </c>
      <c r="G2335">
        <v>0</v>
      </c>
    </row>
    <row r="2336" spans="1:7" x14ac:dyDescent="0.2">
      <c r="A2336" s="61">
        <v>34669</v>
      </c>
      <c r="B2336">
        <v>1994</v>
      </c>
      <c r="C2336" s="62" t="s">
        <v>83</v>
      </c>
      <c r="D2336" s="62" t="s">
        <v>84</v>
      </c>
      <c r="E2336" s="62" t="s">
        <v>63</v>
      </c>
      <c r="F2336">
        <v>562.5</v>
      </c>
      <c r="G2336">
        <v>0</v>
      </c>
    </row>
    <row r="2337" spans="1:7" x14ac:dyDescent="0.2">
      <c r="A2337" s="61">
        <v>34669</v>
      </c>
      <c r="B2337">
        <v>1994</v>
      </c>
      <c r="C2337" s="62" t="s">
        <v>27</v>
      </c>
      <c r="D2337" s="62" t="s">
        <v>85</v>
      </c>
      <c r="E2337" s="62" t="s">
        <v>86</v>
      </c>
      <c r="F2337">
        <v>665.6</v>
      </c>
      <c r="G2337">
        <v>0</v>
      </c>
    </row>
    <row r="2338" spans="1:7" x14ac:dyDescent="0.2">
      <c r="A2338" s="61">
        <v>34669</v>
      </c>
      <c r="B2338">
        <v>1994</v>
      </c>
      <c r="C2338" s="62" t="s">
        <v>87</v>
      </c>
      <c r="D2338" s="62" t="s">
        <v>88</v>
      </c>
      <c r="E2338" s="62" t="s">
        <v>89</v>
      </c>
      <c r="F2338">
        <v>676.3</v>
      </c>
      <c r="G2338">
        <v>0</v>
      </c>
    </row>
    <row r="2339" spans="1:7" x14ac:dyDescent="0.2">
      <c r="A2339" s="61">
        <v>34669</v>
      </c>
      <c r="B2339">
        <v>1994</v>
      </c>
      <c r="C2339" s="62" t="s">
        <v>90</v>
      </c>
      <c r="D2339" s="62" t="s">
        <v>91</v>
      </c>
      <c r="E2339" s="62" t="s">
        <v>92</v>
      </c>
      <c r="F2339">
        <v>627.70000000000005</v>
      </c>
      <c r="G2339">
        <v>0</v>
      </c>
    </row>
    <row r="2340" spans="1:7" x14ac:dyDescent="0.2">
      <c r="A2340" s="61">
        <v>34669</v>
      </c>
      <c r="B2340">
        <v>1994</v>
      </c>
      <c r="C2340" s="62" t="s">
        <v>93</v>
      </c>
      <c r="D2340" s="62" t="s">
        <v>94</v>
      </c>
      <c r="E2340" s="62" t="s">
        <v>95</v>
      </c>
      <c r="F2340">
        <v>672.9</v>
      </c>
      <c r="G2340">
        <v>0</v>
      </c>
    </row>
    <row r="2341" spans="1:7" x14ac:dyDescent="0.2">
      <c r="A2341" s="61">
        <v>34669</v>
      </c>
      <c r="B2341">
        <v>1994</v>
      </c>
      <c r="C2341" s="62" t="s">
        <v>96</v>
      </c>
      <c r="D2341" s="62" t="s">
        <v>97</v>
      </c>
      <c r="E2341" s="62" t="s">
        <v>98</v>
      </c>
      <c r="F2341">
        <v>663.1</v>
      </c>
      <c r="G2341">
        <v>0</v>
      </c>
    </row>
    <row r="2342" spans="1:7" x14ac:dyDescent="0.2">
      <c r="A2342" s="61">
        <v>34700</v>
      </c>
      <c r="B2342">
        <v>1995</v>
      </c>
      <c r="C2342" s="62" t="s">
        <v>69</v>
      </c>
      <c r="D2342" s="62" t="s">
        <v>70</v>
      </c>
      <c r="E2342" s="62" t="s">
        <v>71</v>
      </c>
      <c r="F2342">
        <v>419.4</v>
      </c>
      <c r="G2342">
        <v>0</v>
      </c>
    </row>
    <row r="2343" spans="1:7" x14ac:dyDescent="0.2">
      <c r="A2343" s="61">
        <v>34700</v>
      </c>
      <c r="B2343">
        <v>1995</v>
      </c>
      <c r="C2343" s="62" t="s">
        <v>72</v>
      </c>
      <c r="D2343" s="62" t="s">
        <v>73</v>
      </c>
      <c r="E2343" s="62" t="s">
        <v>2</v>
      </c>
      <c r="F2343">
        <v>974.1</v>
      </c>
      <c r="G2343">
        <v>0</v>
      </c>
    </row>
    <row r="2344" spans="1:7" x14ac:dyDescent="0.2">
      <c r="A2344" s="61">
        <v>34700</v>
      </c>
      <c r="B2344">
        <v>1995</v>
      </c>
      <c r="C2344" s="62" t="s">
        <v>74</v>
      </c>
      <c r="D2344" s="62" t="s">
        <v>75</v>
      </c>
      <c r="E2344" s="62" t="s">
        <v>2</v>
      </c>
      <c r="F2344">
        <v>785.2</v>
      </c>
      <c r="G2344">
        <v>0</v>
      </c>
    </row>
    <row r="2345" spans="1:7" x14ac:dyDescent="0.2">
      <c r="A2345" s="61">
        <v>34700</v>
      </c>
      <c r="B2345">
        <v>1995</v>
      </c>
      <c r="C2345" s="62" t="s">
        <v>76</v>
      </c>
      <c r="D2345" s="62" t="s">
        <v>77</v>
      </c>
      <c r="E2345" s="62" t="s">
        <v>61</v>
      </c>
      <c r="F2345">
        <v>991.2</v>
      </c>
      <c r="G2345">
        <v>0</v>
      </c>
    </row>
    <row r="2346" spans="1:7" x14ac:dyDescent="0.2">
      <c r="A2346" s="61">
        <v>34700</v>
      </c>
      <c r="B2346">
        <v>1995</v>
      </c>
      <c r="C2346" s="62" t="s">
        <v>78</v>
      </c>
      <c r="D2346" s="62" t="s">
        <v>79</v>
      </c>
      <c r="E2346" s="62" t="s">
        <v>61</v>
      </c>
      <c r="F2346">
        <v>1012</v>
      </c>
      <c r="G2346">
        <v>0</v>
      </c>
    </row>
    <row r="2347" spans="1:7" x14ac:dyDescent="0.2">
      <c r="A2347" s="61">
        <v>34700</v>
      </c>
      <c r="B2347">
        <v>1995</v>
      </c>
      <c r="C2347" s="62" t="s">
        <v>26</v>
      </c>
      <c r="D2347" s="62" t="s">
        <v>80</v>
      </c>
      <c r="E2347" s="62" t="s">
        <v>62</v>
      </c>
      <c r="F2347">
        <v>1057.5999999999999</v>
      </c>
      <c r="G2347">
        <v>0</v>
      </c>
    </row>
    <row r="2348" spans="1:7" x14ac:dyDescent="0.2">
      <c r="A2348" s="61">
        <v>34700</v>
      </c>
      <c r="B2348">
        <v>1995</v>
      </c>
      <c r="C2348" s="62" t="s">
        <v>81</v>
      </c>
      <c r="D2348" s="62" t="s">
        <v>82</v>
      </c>
      <c r="E2348" s="62" t="s">
        <v>63</v>
      </c>
      <c r="F2348">
        <v>773.9</v>
      </c>
      <c r="G2348">
        <v>0</v>
      </c>
    </row>
    <row r="2349" spans="1:7" x14ac:dyDescent="0.2">
      <c r="A2349" s="61">
        <v>34700</v>
      </c>
      <c r="B2349">
        <v>1995</v>
      </c>
      <c r="C2349" s="62" t="s">
        <v>83</v>
      </c>
      <c r="D2349" s="62" t="s">
        <v>84</v>
      </c>
      <c r="E2349" s="62" t="s">
        <v>63</v>
      </c>
      <c r="F2349">
        <v>653.20000000000005</v>
      </c>
      <c r="G2349">
        <v>0</v>
      </c>
    </row>
    <row r="2350" spans="1:7" x14ac:dyDescent="0.2">
      <c r="A2350" s="61">
        <v>34700</v>
      </c>
      <c r="B2350">
        <v>1995</v>
      </c>
      <c r="C2350" s="62" t="s">
        <v>27</v>
      </c>
      <c r="D2350" s="62" t="s">
        <v>85</v>
      </c>
      <c r="E2350" s="62" t="s">
        <v>86</v>
      </c>
      <c r="F2350">
        <v>749.4</v>
      </c>
      <c r="G2350">
        <v>0</v>
      </c>
    </row>
    <row r="2351" spans="1:7" x14ac:dyDescent="0.2">
      <c r="A2351" s="61">
        <v>34700</v>
      </c>
      <c r="B2351">
        <v>1995</v>
      </c>
      <c r="C2351" s="62" t="s">
        <v>87</v>
      </c>
      <c r="D2351" s="62" t="s">
        <v>88</v>
      </c>
      <c r="E2351" s="62" t="s">
        <v>89</v>
      </c>
      <c r="F2351">
        <v>721.5</v>
      </c>
      <c r="G2351">
        <v>0</v>
      </c>
    </row>
    <row r="2352" spans="1:7" x14ac:dyDescent="0.2">
      <c r="A2352" s="61">
        <v>34700</v>
      </c>
      <c r="B2352">
        <v>1995</v>
      </c>
      <c r="C2352" s="62" t="s">
        <v>90</v>
      </c>
      <c r="D2352" s="62" t="s">
        <v>91</v>
      </c>
      <c r="E2352" s="62" t="s">
        <v>92</v>
      </c>
      <c r="F2352">
        <v>655.7</v>
      </c>
      <c r="G2352">
        <v>0</v>
      </c>
    </row>
    <row r="2353" spans="1:7" x14ac:dyDescent="0.2">
      <c r="A2353" s="61">
        <v>34700</v>
      </c>
      <c r="B2353">
        <v>1995</v>
      </c>
      <c r="C2353" s="62" t="s">
        <v>93</v>
      </c>
      <c r="D2353" s="62" t="s">
        <v>94</v>
      </c>
      <c r="E2353" s="62" t="s">
        <v>95</v>
      </c>
      <c r="F2353">
        <v>732.9</v>
      </c>
      <c r="G2353">
        <v>0</v>
      </c>
    </row>
    <row r="2354" spans="1:7" x14ac:dyDescent="0.2">
      <c r="A2354" s="61">
        <v>34700</v>
      </c>
      <c r="B2354">
        <v>1995</v>
      </c>
      <c r="C2354" s="62" t="s">
        <v>96</v>
      </c>
      <c r="D2354" s="62" t="s">
        <v>97</v>
      </c>
      <c r="E2354" s="62" t="s">
        <v>98</v>
      </c>
      <c r="F2354">
        <v>682.8</v>
      </c>
      <c r="G2354">
        <v>0</v>
      </c>
    </row>
    <row r="2355" spans="1:7" x14ac:dyDescent="0.2">
      <c r="A2355" s="61">
        <v>34731</v>
      </c>
      <c r="B2355">
        <v>1995</v>
      </c>
      <c r="C2355" s="62" t="s">
        <v>69</v>
      </c>
      <c r="D2355" s="62" t="s">
        <v>70</v>
      </c>
      <c r="E2355" s="62" t="s">
        <v>71</v>
      </c>
      <c r="F2355">
        <v>356.1</v>
      </c>
      <c r="G2355">
        <v>0</v>
      </c>
    </row>
    <row r="2356" spans="1:7" x14ac:dyDescent="0.2">
      <c r="A2356" s="61">
        <v>34731</v>
      </c>
      <c r="B2356">
        <v>1995</v>
      </c>
      <c r="C2356" s="62" t="s">
        <v>72</v>
      </c>
      <c r="D2356" s="62" t="s">
        <v>73</v>
      </c>
      <c r="E2356" s="62" t="s">
        <v>2</v>
      </c>
      <c r="F2356">
        <v>797.7</v>
      </c>
      <c r="G2356">
        <v>0</v>
      </c>
    </row>
    <row r="2357" spans="1:7" x14ac:dyDescent="0.2">
      <c r="A2357" s="61">
        <v>34731</v>
      </c>
      <c r="B2357">
        <v>1995</v>
      </c>
      <c r="C2357" s="62" t="s">
        <v>74</v>
      </c>
      <c r="D2357" s="62" t="s">
        <v>75</v>
      </c>
      <c r="E2357" s="62" t="s">
        <v>2</v>
      </c>
      <c r="F2357">
        <v>649.1</v>
      </c>
      <c r="G2357">
        <v>0</v>
      </c>
    </row>
    <row r="2358" spans="1:7" x14ac:dyDescent="0.2">
      <c r="A2358" s="61">
        <v>34731</v>
      </c>
      <c r="B2358">
        <v>1995</v>
      </c>
      <c r="C2358" s="62" t="s">
        <v>76</v>
      </c>
      <c r="D2358" s="62" t="s">
        <v>77</v>
      </c>
      <c r="E2358" s="62" t="s">
        <v>61</v>
      </c>
      <c r="F2358">
        <v>816.6</v>
      </c>
      <c r="G2358">
        <v>0</v>
      </c>
    </row>
    <row r="2359" spans="1:7" x14ac:dyDescent="0.2">
      <c r="A2359" s="61">
        <v>34731</v>
      </c>
      <c r="B2359">
        <v>1995</v>
      </c>
      <c r="C2359" s="62" t="s">
        <v>78</v>
      </c>
      <c r="D2359" s="62" t="s">
        <v>79</v>
      </c>
      <c r="E2359" s="62" t="s">
        <v>61</v>
      </c>
      <c r="F2359">
        <v>866.4</v>
      </c>
      <c r="G2359">
        <v>0</v>
      </c>
    </row>
    <row r="2360" spans="1:7" x14ac:dyDescent="0.2">
      <c r="A2360" s="61">
        <v>34731</v>
      </c>
      <c r="B2360">
        <v>1995</v>
      </c>
      <c r="C2360" s="62" t="s">
        <v>26</v>
      </c>
      <c r="D2360" s="62" t="s">
        <v>80</v>
      </c>
      <c r="E2360" s="62" t="s">
        <v>62</v>
      </c>
      <c r="F2360">
        <v>956.5</v>
      </c>
      <c r="G2360">
        <v>0</v>
      </c>
    </row>
    <row r="2361" spans="1:7" x14ac:dyDescent="0.2">
      <c r="A2361" s="61">
        <v>34731</v>
      </c>
      <c r="B2361">
        <v>1995</v>
      </c>
      <c r="C2361" s="62" t="s">
        <v>81</v>
      </c>
      <c r="D2361" s="62" t="s">
        <v>82</v>
      </c>
      <c r="E2361" s="62" t="s">
        <v>63</v>
      </c>
      <c r="F2361">
        <v>796.2</v>
      </c>
      <c r="G2361">
        <v>0</v>
      </c>
    </row>
    <row r="2362" spans="1:7" x14ac:dyDescent="0.2">
      <c r="A2362" s="61">
        <v>34731</v>
      </c>
      <c r="B2362">
        <v>1995</v>
      </c>
      <c r="C2362" s="62" t="s">
        <v>83</v>
      </c>
      <c r="D2362" s="62" t="s">
        <v>84</v>
      </c>
      <c r="E2362" s="62" t="s">
        <v>63</v>
      </c>
      <c r="F2362">
        <v>707</v>
      </c>
      <c r="G2362">
        <v>0</v>
      </c>
    </row>
    <row r="2363" spans="1:7" x14ac:dyDescent="0.2">
      <c r="A2363" s="61">
        <v>34731</v>
      </c>
      <c r="B2363">
        <v>1995</v>
      </c>
      <c r="C2363" s="62" t="s">
        <v>27</v>
      </c>
      <c r="D2363" s="62" t="s">
        <v>85</v>
      </c>
      <c r="E2363" s="62" t="s">
        <v>86</v>
      </c>
      <c r="F2363">
        <v>786.2</v>
      </c>
      <c r="G2363">
        <v>0</v>
      </c>
    </row>
    <row r="2364" spans="1:7" x14ac:dyDescent="0.2">
      <c r="A2364" s="61">
        <v>34731</v>
      </c>
      <c r="B2364">
        <v>1995</v>
      </c>
      <c r="C2364" s="62" t="s">
        <v>87</v>
      </c>
      <c r="D2364" s="62" t="s">
        <v>88</v>
      </c>
      <c r="E2364" s="62" t="s">
        <v>89</v>
      </c>
      <c r="F2364">
        <v>765.3</v>
      </c>
      <c r="G2364">
        <v>0</v>
      </c>
    </row>
    <row r="2365" spans="1:7" x14ac:dyDescent="0.2">
      <c r="A2365" s="61">
        <v>34731</v>
      </c>
      <c r="B2365">
        <v>1995</v>
      </c>
      <c r="C2365" s="62" t="s">
        <v>90</v>
      </c>
      <c r="D2365" s="62" t="s">
        <v>91</v>
      </c>
      <c r="E2365" s="62" t="s">
        <v>92</v>
      </c>
      <c r="F2365">
        <v>690.6</v>
      </c>
      <c r="G2365">
        <v>0</v>
      </c>
    </row>
    <row r="2366" spans="1:7" x14ac:dyDescent="0.2">
      <c r="A2366" s="61">
        <v>34731</v>
      </c>
      <c r="B2366">
        <v>1995</v>
      </c>
      <c r="C2366" s="62" t="s">
        <v>93</v>
      </c>
      <c r="D2366" s="62" t="s">
        <v>94</v>
      </c>
      <c r="E2366" s="62" t="s">
        <v>95</v>
      </c>
      <c r="F2366">
        <v>762.5</v>
      </c>
      <c r="G2366">
        <v>0</v>
      </c>
    </row>
    <row r="2367" spans="1:7" x14ac:dyDescent="0.2">
      <c r="A2367" s="61">
        <v>34731</v>
      </c>
      <c r="B2367">
        <v>1995</v>
      </c>
      <c r="C2367" s="62" t="s">
        <v>96</v>
      </c>
      <c r="D2367" s="62" t="s">
        <v>97</v>
      </c>
      <c r="E2367" s="62" t="s">
        <v>98</v>
      </c>
      <c r="F2367">
        <v>688.1</v>
      </c>
      <c r="G2367">
        <v>0</v>
      </c>
    </row>
    <row r="2368" spans="1:7" x14ac:dyDescent="0.2">
      <c r="A2368" s="61">
        <v>34759</v>
      </c>
      <c r="B2368">
        <v>1995</v>
      </c>
      <c r="C2368" s="62" t="s">
        <v>69</v>
      </c>
      <c r="D2368" s="62" t="s">
        <v>70</v>
      </c>
      <c r="E2368" s="62" t="s">
        <v>71</v>
      </c>
      <c r="F2368">
        <v>339.2</v>
      </c>
      <c r="G2368">
        <v>0</v>
      </c>
    </row>
    <row r="2369" spans="1:7" x14ac:dyDescent="0.2">
      <c r="A2369" s="61">
        <v>34759</v>
      </c>
      <c r="B2369">
        <v>1995</v>
      </c>
      <c r="C2369" s="62" t="s">
        <v>72</v>
      </c>
      <c r="D2369" s="62" t="s">
        <v>73</v>
      </c>
      <c r="E2369" s="62" t="s">
        <v>2</v>
      </c>
      <c r="F2369">
        <v>689.7</v>
      </c>
      <c r="G2369">
        <v>0</v>
      </c>
    </row>
    <row r="2370" spans="1:7" x14ac:dyDescent="0.2">
      <c r="A2370" s="61">
        <v>34759</v>
      </c>
      <c r="B2370">
        <v>1995</v>
      </c>
      <c r="C2370" s="62" t="s">
        <v>74</v>
      </c>
      <c r="D2370" s="62" t="s">
        <v>75</v>
      </c>
      <c r="E2370" s="62" t="s">
        <v>2</v>
      </c>
      <c r="F2370">
        <v>650.29999999999995</v>
      </c>
      <c r="G2370">
        <v>0</v>
      </c>
    </row>
    <row r="2371" spans="1:7" x14ac:dyDescent="0.2">
      <c r="A2371" s="61">
        <v>34759</v>
      </c>
      <c r="B2371">
        <v>1995</v>
      </c>
      <c r="C2371" s="62" t="s">
        <v>76</v>
      </c>
      <c r="D2371" s="62" t="s">
        <v>77</v>
      </c>
      <c r="E2371" s="62" t="s">
        <v>61</v>
      </c>
      <c r="F2371">
        <v>689.8</v>
      </c>
      <c r="G2371">
        <v>0</v>
      </c>
    </row>
    <row r="2372" spans="1:7" x14ac:dyDescent="0.2">
      <c r="A2372" s="61">
        <v>34759</v>
      </c>
      <c r="B2372">
        <v>1995</v>
      </c>
      <c r="C2372" s="62" t="s">
        <v>78</v>
      </c>
      <c r="D2372" s="62" t="s">
        <v>79</v>
      </c>
      <c r="E2372" s="62" t="s">
        <v>61</v>
      </c>
      <c r="F2372">
        <v>745.5</v>
      </c>
      <c r="G2372">
        <v>0</v>
      </c>
    </row>
    <row r="2373" spans="1:7" x14ac:dyDescent="0.2">
      <c r="A2373" s="61">
        <v>34759</v>
      </c>
      <c r="B2373">
        <v>1995</v>
      </c>
      <c r="C2373" s="62" t="s">
        <v>26</v>
      </c>
      <c r="D2373" s="62" t="s">
        <v>80</v>
      </c>
      <c r="E2373" s="62" t="s">
        <v>62</v>
      </c>
      <c r="F2373">
        <v>717.6</v>
      </c>
      <c r="G2373">
        <v>0</v>
      </c>
    </row>
    <row r="2374" spans="1:7" x14ac:dyDescent="0.2">
      <c r="A2374" s="61">
        <v>34759</v>
      </c>
      <c r="B2374">
        <v>1995</v>
      </c>
      <c r="C2374" s="62" t="s">
        <v>81</v>
      </c>
      <c r="D2374" s="62" t="s">
        <v>82</v>
      </c>
      <c r="E2374" s="62" t="s">
        <v>63</v>
      </c>
      <c r="F2374">
        <v>537</v>
      </c>
      <c r="G2374">
        <v>0</v>
      </c>
    </row>
    <row r="2375" spans="1:7" x14ac:dyDescent="0.2">
      <c r="A2375" s="61">
        <v>34759</v>
      </c>
      <c r="B2375">
        <v>1995</v>
      </c>
      <c r="C2375" s="62" t="s">
        <v>83</v>
      </c>
      <c r="D2375" s="62" t="s">
        <v>84</v>
      </c>
      <c r="E2375" s="62" t="s">
        <v>63</v>
      </c>
      <c r="F2375">
        <v>498.1</v>
      </c>
      <c r="G2375">
        <v>0</v>
      </c>
    </row>
    <row r="2376" spans="1:7" x14ac:dyDescent="0.2">
      <c r="A2376" s="61">
        <v>34759</v>
      </c>
      <c r="B2376">
        <v>1995</v>
      </c>
      <c r="C2376" s="62" t="s">
        <v>27</v>
      </c>
      <c r="D2376" s="62" t="s">
        <v>85</v>
      </c>
      <c r="E2376" s="62" t="s">
        <v>86</v>
      </c>
      <c r="F2376">
        <v>567</v>
      </c>
      <c r="G2376">
        <v>0</v>
      </c>
    </row>
    <row r="2377" spans="1:7" x14ac:dyDescent="0.2">
      <c r="A2377" s="61">
        <v>34759</v>
      </c>
      <c r="B2377">
        <v>1995</v>
      </c>
      <c r="C2377" s="62" t="s">
        <v>87</v>
      </c>
      <c r="D2377" s="62" t="s">
        <v>88</v>
      </c>
      <c r="E2377" s="62" t="s">
        <v>89</v>
      </c>
      <c r="F2377">
        <v>634</v>
      </c>
      <c r="G2377">
        <v>0</v>
      </c>
    </row>
    <row r="2378" spans="1:7" x14ac:dyDescent="0.2">
      <c r="A2378" s="61">
        <v>34759</v>
      </c>
      <c r="B2378">
        <v>1995</v>
      </c>
      <c r="C2378" s="62" t="s">
        <v>90</v>
      </c>
      <c r="D2378" s="62" t="s">
        <v>91</v>
      </c>
      <c r="E2378" s="62" t="s">
        <v>92</v>
      </c>
      <c r="F2378">
        <v>609.1</v>
      </c>
      <c r="G2378">
        <v>0</v>
      </c>
    </row>
    <row r="2379" spans="1:7" x14ac:dyDescent="0.2">
      <c r="A2379" s="61">
        <v>34759</v>
      </c>
      <c r="B2379">
        <v>1995</v>
      </c>
      <c r="C2379" s="62" t="s">
        <v>93</v>
      </c>
      <c r="D2379" s="62" t="s">
        <v>94</v>
      </c>
      <c r="E2379" s="62" t="s">
        <v>95</v>
      </c>
      <c r="F2379">
        <v>664.1</v>
      </c>
      <c r="G2379">
        <v>0</v>
      </c>
    </row>
    <row r="2380" spans="1:7" x14ac:dyDescent="0.2">
      <c r="A2380" s="61">
        <v>34759</v>
      </c>
      <c r="B2380">
        <v>1995</v>
      </c>
      <c r="C2380" s="62" t="s">
        <v>96</v>
      </c>
      <c r="D2380" s="62" t="s">
        <v>97</v>
      </c>
      <c r="E2380" s="62" t="s">
        <v>98</v>
      </c>
      <c r="F2380">
        <v>653.29999999999995</v>
      </c>
      <c r="G2380">
        <v>0</v>
      </c>
    </row>
    <row r="2381" spans="1:7" x14ac:dyDescent="0.2">
      <c r="A2381" s="61">
        <v>34790</v>
      </c>
      <c r="B2381">
        <v>1995</v>
      </c>
      <c r="C2381" s="62" t="s">
        <v>69</v>
      </c>
      <c r="D2381" s="62" t="s">
        <v>70</v>
      </c>
      <c r="E2381" s="62" t="s">
        <v>71</v>
      </c>
      <c r="F2381">
        <v>251.2</v>
      </c>
      <c r="G2381">
        <v>0</v>
      </c>
    </row>
    <row r="2382" spans="1:7" x14ac:dyDescent="0.2">
      <c r="A2382" s="61">
        <v>34790</v>
      </c>
      <c r="B2382">
        <v>1995</v>
      </c>
      <c r="C2382" s="62" t="s">
        <v>72</v>
      </c>
      <c r="D2382" s="62" t="s">
        <v>73</v>
      </c>
      <c r="E2382" s="62" t="s">
        <v>2</v>
      </c>
      <c r="F2382">
        <v>446.8</v>
      </c>
      <c r="G2382">
        <v>0</v>
      </c>
    </row>
    <row r="2383" spans="1:7" x14ac:dyDescent="0.2">
      <c r="A2383" s="61">
        <v>34790</v>
      </c>
      <c r="B2383">
        <v>1995</v>
      </c>
      <c r="C2383" s="62" t="s">
        <v>74</v>
      </c>
      <c r="D2383" s="62" t="s">
        <v>75</v>
      </c>
      <c r="E2383" s="62" t="s">
        <v>2</v>
      </c>
      <c r="F2383">
        <v>440.6</v>
      </c>
      <c r="G2383">
        <v>0</v>
      </c>
    </row>
    <row r="2384" spans="1:7" x14ac:dyDescent="0.2">
      <c r="A2384" s="61">
        <v>34790</v>
      </c>
      <c r="B2384">
        <v>1995</v>
      </c>
      <c r="C2384" s="62" t="s">
        <v>76</v>
      </c>
      <c r="D2384" s="62" t="s">
        <v>77</v>
      </c>
      <c r="E2384" s="62" t="s">
        <v>61</v>
      </c>
      <c r="F2384">
        <v>481.4</v>
      </c>
      <c r="G2384">
        <v>0</v>
      </c>
    </row>
    <row r="2385" spans="1:7" x14ac:dyDescent="0.2">
      <c r="A2385" s="61">
        <v>34790</v>
      </c>
      <c r="B2385">
        <v>1995</v>
      </c>
      <c r="C2385" s="62" t="s">
        <v>78</v>
      </c>
      <c r="D2385" s="62" t="s">
        <v>79</v>
      </c>
      <c r="E2385" s="62" t="s">
        <v>61</v>
      </c>
      <c r="F2385">
        <v>518.9</v>
      </c>
      <c r="G2385">
        <v>0</v>
      </c>
    </row>
    <row r="2386" spans="1:7" x14ac:dyDescent="0.2">
      <c r="A2386" s="61">
        <v>34790</v>
      </c>
      <c r="B2386">
        <v>1995</v>
      </c>
      <c r="C2386" s="62" t="s">
        <v>26</v>
      </c>
      <c r="D2386" s="62" t="s">
        <v>80</v>
      </c>
      <c r="E2386" s="62" t="s">
        <v>62</v>
      </c>
      <c r="F2386">
        <v>527</v>
      </c>
      <c r="G2386">
        <v>0</v>
      </c>
    </row>
    <row r="2387" spans="1:7" x14ac:dyDescent="0.2">
      <c r="A2387" s="61">
        <v>34790</v>
      </c>
      <c r="B2387">
        <v>1995</v>
      </c>
      <c r="C2387" s="62" t="s">
        <v>81</v>
      </c>
      <c r="D2387" s="62" t="s">
        <v>82</v>
      </c>
      <c r="E2387" s="62" t="s">
        <v>63</v>
      </c>
      <c r="F2387">
        <v>434.9</v>
      </c>
      <c r="G2387">
        <v>0</v>
      </c>
    </row>
    <row r="2388" spans="1:7" x14ac:dyDescent="0.2">
      <c r="A2388" s="61">
        <v>34790</v>
      </c>
      <c r="B2388">
        <v>1995</v>
      </c>
      <c r="C2388" s="62" t="s">
        <v>83</v>
      </c>
      <c r="D2388" s="62" t="s">
        <v>84</v>
      </c>
      <c r="E2388" s="62" t="s">
        <v>63</v>
      </c>
      <c r="F2388">
        <v>417.6</v>
      </c>
      <c r="G2388">
        <v>0</v>
      </c>
    </row>
    <row r="2389" spans="1:7" x14ac:dyDescent="0.2">
      <c r="A2389" s="61">
        <v>34790</v>
      </c>
      <c r="B2389">
        <v>1995</v>
      </c>
      <c r="C2389" s="62" t="s">
        <v>27</v>
      </c>
      <c r="D2389" s="62" t="s">
        <v>85</v>
      </c>
      <c r="E2389" s="62" t="s">
        <v>86</v>
      </c>
      <c r="F2389">
        <v>427.4</v>
      </c>
      <c r="G2389">
        <v>0</v>
      </c>
    </row>
    <row r="2390" spans="1:7" x14ac:dyDescent="0.2">
      <c r="A2390" s="61">
        <v>34790</v>
      </c>
      <c r="B2390">
        <v>1995</v>
      </c>
      <c r="C2390" s="62" t="s">
        <v>87</v>
      </c>
      <c r="D2390" s="62" t="s">
        <v>88</v>
      </c>
      <c r="E2390" s="62" t="s">
        <v>89</v>
      </c>
      <c r="F2390">
        <v>468</v>
      </c>
      <c r="G2390">
        <v>0</v>
      </c>
    </row>
    <row r="2391" spans="1:7" x14ac:dyDescent="0.2">
      <c r="A2391" s="61">
        <v>34790</v>
      </c>
      <c r="B2391">
        <v>1995</v>
      </c>
      <c r="C2391" s="62" t="s">
        <v>90</v>
      </c>
      <c r="D2391" s="62" t="s">
        <v>91</v>
      </c>
      <c r="E2391" s="62" t="s">
        <v>92</v>
      </c>
      <c r="F2391">
        <v>445.8</v>
      </c>
      <c r="G2391">
        <v>0</v>
      </c>
    </row>
    <row r="2392" spans="1:7" x14ac:dyDescent="0.2">
      <c r="A2392" s="61">
        <v>34790</v>
      </c>
      <c r="B2392">
        <v>1995</v>
      </c>
      <c r="C2392" s="62" t="s">
        <v>93</v>
      </c>
      <c r="D2392" s="62" t="s">
        <v>94</v>
      </c>
      <c r="E2392" s="62" t="s">
        <v>95</v>
      </c>
      <c r="F2392">
        <v>496.6</v>
      </c>
      <c r="G2392">
        <v>0</v>
      </c>
    </row>
    <row r="2393" spans="1:7" x14ac:dyDescent="0.2">
      <c r="A2393" s="61">
        <v>34790</v>
      </c>
      <c r="B2393">
        <v>1995</v>
      </c>
      <c r="C2393" s="62" t="s">
        <v>96</v>
      </c>
      <c r="D2393" s="62" t="s">
        <v>97</v>
      </c>
      <c r="E2393" s="62" t="s">
        <v>98</v>
      </c>
      <c r="F2393">
        <v>508.3</v>
      </c>
      <c r="G2393">
        <v>0</v>
      </c>
    </row>
    <row r="2394" spans="1:7" x14ac:dyDescent="0.2">
      <c r="A2394" s="61">
        <v>34820</v>
      </c>
      <c r="B2394">
        <v>1995</v>
      </c>
      <c r="C2394" s="62" t="s">
        <v>69</v>
      </c>
      <c r="D2394" s="62" t="s">
        <v>70</v>
      </c>
      <c r="E2394" s="62" t="s">
        <v>71</v>
      </c>
      <c r="F2394">
        <v>118.8</v>
      </c>
      <c r="G2394">
        <v>0</v>
      </c>
    </row>
    <row r="2395" spans="1:7" x14ac:dyDescent="0.2">
      <c r="A2395" s="61">
        <v>34820</v>
      </c>
      <c r="B2395">
        <v>1995</v>
      </c>
      <c r="C2395" s="62" t="s">
        <v>72</v>
      </c>
      <c r="D2395" s="62" t="s">
        <v>73</v>
      </c>
      <c r="E2395" s="62" t="s">
        <v>2</v>
      </c>
      <c r="F2395">
        <v>234.7</v>
      </c>
      <c r="G2395">
        <v>5.2</v>
      </c>
    </row>
    <row r="2396" spans="1:7" x14ac:dyDescent="0.2">
      <c r="A2396" s="61">
        <v>34820</v>
      </c>
      <c r="B2396">
        <v>1995</v>
      </c>
      <c r="C2396" s="62" t="s">
        <v>74</v>
      </c>
      <c r="D2396" s="62" t="s">
        <v>75</v>
      </c>
      <c r="E2396" s="62" t="s">
        <v>2</v>
      </c>
      <c r="F2396">
        <v>270.89999999999998</v>
      </c>
      <c r="G2396">
        <v>1.4</v>
      </c>
    </row>
    <row r="2397" spans="1:7" x14ac:dyDescent="0.2">
      <c r="A2397" s="61">
        <v>34820</v>
      </c>
      <c r="B2397">
        <v>1995</v>
      </c>
      <c r="C2397" s="62" t="s">
        <v>76</v>
      </c>
      <c r="D2397" s="62" t="s">
        <v>77</v>
      </c>
      <c r="E2397" s="62" t="s">
        <v>61</v>
      </c>
      <c r="F2397">
        <v>241.4</v>
      </c>
      <c r="G2397">
        <v>6.2</v>
      </c>
    </row>
    <row r="2398" spans="1:7" x14ac:dyDescent="0.2">
      <c r="A2398" s="61">
        <v>34820</v>
      </c>
      <c r="B2398">
        <v>1995</v>
      </c>
      <c r="C2398" s="62" t="s">
        <v>78</v>
      </c>
      <c r="D2398" s="62" t="s">
        <v>79</v>
      </c>
      <c r="E2398" s="62" t="s">
        <v>61</v>
      </c>
      <c r="F2398">
        <v>249</v>
      </c>
      <c r="G2398">
        <v>10.1</v>
      </c>
    </row>
    <row r="2399" spans="1:7" x14ac:dyDescent="0.2">
      <c r="A2399" s="61">
        <v>34820</v>
      </c>
      <c r="B2399">
        <v>1995</v>
      </c>
      <c r="C2399" s="62" t="s">
        <v>26</v>
      </c>
      <c r="D2399" s="62" t="s">
        <v>80</v>
      </c>
      <c r="E2399" s="62" t="s">
        <v>62</v>
      </c>
      <c r="F2399">
        <v>244.4</v>
      </c>
      <c r="G2399">
        <v>13.9</v>
      </c>
    </row>
    <row r="2400" spans="1:7" x14ac:dyDescent="0.2">
      <c r="A2400" s="61">
        <v>34820</v>
      </c>
      <c r="B2400">
        <v>1995</v>
      </c>
      <c r="C2400" s="62" t="s">
        <v>81</v>
      </c>
      <c r="D2400" s="62" t="s">
        <v>82</v>
      </c>
      <c r="E2400" s="62" t="s">
        <v>63</v>
      </c>
      <c r="F2400">
        <v>148</v>
      </c>
      <c r="G2400">
        <v>5.7</v>
      </c>
    </row>
    <row r="2401" spans="1:7" x14ac:dyDescent="0.2">
      <c r="A2401" s="61">
        <v>34820</v>
      </c>
      <c r="B2401">
        <v>1995</v>
      </c>
      <c r="C2401" s="62" t="s">
        <v>83</v>
      </c>
      <c r="D2401" s="62" t="s">
        <v>84</v>
      </c>
      <c r="E2401" s="62" t="s">
        <v>63</v>
      </c>
      <c r="F2401">
        <v>149.19999999999999</v>
      </c>
      <c r="G2401">
        <v>3.5</v>
      </c>
    </row>
    <row r="2402" spans="1:7" x14ac:dyDescent="0.2">
      <c r="A2402" s="61">
        <v>34820</v>
      </c>
      <c r="B2402">
        <v>1995</v>
      </c>
      <c r="C2402" s="62" t="s">
        <v>27</v>
      </c>
      <c r="D2402" s="62" t="s">
        <v>85</v>
      </c>
      <c r="E2402" s="62" t="s">
        <v>86</v>
      </c>
      <c r="F2402">
        <v>140.69999999999999</v>
      </c>
      <c r="G2402">
        <v>4.5999999999999996</v>
      </c>
    </row>
    <row r="2403" spans="1:7" x14ac:dyDescent="0.2">
      <c r="A2403" s="61">
        <v>34820</v>
      </c>
      <c r="B2403">
        <v>1995</v>
      </c>
      <c r="C2403" s="62" t="s">
        <v>87</v>
      </c>
      <c r="D2403" s="62" t="s">
        <v>88</v>
      </c>
      <c r="E2403" s="62" t="s">
        <v>89</v>
      </c>
      <c r="F2403">
        <v>289</v>
      </c>
      <c r="G2403">
        <v>0</v>
      </c>
    </row>
    <row r="2404" spans="1:7" x14ac:dyDescent="0.2">
      <c r="A2404" s="61">
        <v>34820</v>
      </c>
      <c r="B2404">
        <v>1995</v>
      </c>
      <c r="C2404" s="62" t="s">
        <v>90</v>
      </c>
      <c r="D2404" s="62" t="s">
        <v>91</v>
      </c>
      <c r="E2404" s="62" t="s">
        <v>92</v>
      </c>
      <c r="F2404">
        <v>289.10000000000002</v>
      </c>
      <c r="G2404">
        <v>0</v>
      </c>
    </row>
    <row r="2405" spans="1:7" x14ac:dyDescent="0.2">
      <c r="A2405" s="61">
        <v>34820</v>
      </c>
      <c r="B2405">
        <v>1995</v>
      </c>
      <c r="C2405" s="62" t="s">
        <v>93</v>
      </c>
      <c r="D2405" s="62" t="s">
        <v>94</v>
      </c>
      <c r="E2405" s="62" t="s">
        <v>95</v>
      </c>
      <c r="F2405">
        <v>330.5</v>
      </c>
      <c r="G2405">
        <v>0</v>
      </c>
    </row>
    <row r="2406" spans="1:7" x14ac:dyDescent="0.2">
      <c r="A2406" s="61">
        <v>34820</v>
      </c>
      <c r="B2406">
        <v>1995</v>
      </c>
      <c r="C2406" s="62" t="s">
        <v>96</v>
      </c>
      <c r="D2406" s="62" t="s">
        <v>97</v>
      </c>
      <c r="E2406" s="62" t="s">
        <v>98</v>
      </c>
      <c r="F2406">
        <v>424.7</v>
      </c>
      <c r="G2406">
        <v>0</v>
      </c>
    </row>
    <row r="2407" spans="1:7" x14ac:dyDescent="0.2">
      <c r="A2407" s="61">
        <v>34851</v>
      </c>
      <c r="B2407">
        <v>1995</v>
      </c>
      <c r="C2407" s="62" t="s">
        <v>69</v>
      </c>
      <c r="D2407" s="62" t="s">
        <v>70</v>
      </c>
      <c r="E2407" s="62" t="s">
        <v>71</v>
      </c>
      <c r="F2407">
        <v>58.2</v>
      </c>
      <c r="G2407">
        <v>16.2</v>
      </c>
    </row>
    <row r="2408" spans="1:7" x14ac:dyDescent="0.2">
      <c r="A2408" s="61">
        <v>34851</v>
      </c>
      <c r="B2408">
        <v>1995</v>
      </c>
      <c r="C2408" s="62" t="s">
        <v>72</v>
      </c>
      <c r="D2408" s="62" t="s">
        <v>73</v>
      </c>
      <c r="E2408" s="62" t="s">
        <v>2</v>
      </c>
      <c r="F2408">
        <v>91.4</v>
      </c>
      <c r="G2408">
        <v>4.2</v>
      </c>
    </row>
    <row r="2409" spans="1:7" x14ac:dyDescent="0.2">
      <c r="A2409" s="61">
        <v>34851</v>
      </c>
      <c r="B2409">
        <v>1995</v>
      </c>
      <c r="C2409" s="62" t="s">
        <v>74</v>
      </c>
      <c r="D2409" s="62" t="s">
        <v>75</v>
      </c>
      <c r="E2409" s="62" t="s">
        <v>2</v>
      </c>
      <c r="F2409">
        <v>119.5</v>
      </c>
      <c r="G2409">
        <v>2.8</v>
      </c>
    </row>
    <row r="2410" spans="1:7" x14ac:dyDescent="0.2">
      <c r="A2410" s="61">
        <v>34851</v>
      </c>
      <c r="B2410">
        <v>1995</v>
      </c>
      <c r="C2410" s="62" t="s">
        <v>76</v>
      </c>
      <c r="D2410" s="62" t="s">
        <v>77</v>
      </c>
      <c r="E2410" s="62" t="s">
        <v>61</v>
      </c>
      <c r="F2410">
        <v>54.1</v>
      </c>
      <c r="G2410">
        <v>59.6</v>
      </c>
    </row>
    <row r="2411" spans="1:7" x14ac:dyDescent="0.2">
      <c r="A2411" s="61">
        <v>34851</v>
      </c>
      <c r="B2411">
        <v>1995</v>
      </c>
      <c r="C2411" s="62" t="s">
        <v>78</v>
      </c>
      <c r="D2411" s="62" t="s">
        <v>79</v>
      </c>
      <c r="E2411" s="62" t="s">
        <v>61</v>
      </c>
      <c r="F2411">
        <v>59.6</v>
      </c>
      <c r="G2411">
        <v>40.700000000000003</v>
      </c>
    </row>
    <row r="2412" spans="1:7" x14ac:dyDescent="0.2">
      <c r="A2412" s="61">
        <v>34851</v>
      </c>
      <c r="B2412">
        <v>1995</v>
      </c>
      <c r="C2412" s="62" t="s">
        <v>26</v>
      </c>
      <c r="D2412" s="62" t="s">
        <v>80</v>
      </c>
      <c r="E2412" s="62" t="s">
        <v>62</v>
      </c>
      <c r="F2412">
        <v>41.9</v>
      </c>
      <c r="G2412">
        <v>108.4</v>
      </c>
    </row>
    <row r="2413" spans="1:7" x14ac:dyDescent="0.2">
      <c r="A2413" s="61">
        <v>34851</v>
      </c>
      <c r="B2413">
        <v>1995</v>
      </c>
      <c r="C2413" s="62" t="s">
        <v>81</v>
      </c>
      <c r="D2413" s="62" t="s">
        <v>82</v>
      </c>
      <c r="E2413" s="62" t="s">
        <v>63</v>
      </c>
      <c r="F2413">
        <v>19</v>
      </c>
      <c r="G2413">
        <v>86.3</v>
      </c>
    </row>
    <row r="2414" spans="1:7" x14ac:dyDescent="0.2">
      <c r="A2414" s="61">
        <v>34851</v>
      </c>
      <c r="B2414">
        <v>1995</v>
      </c>
      <c r="C2414" s="62" t="s">
        <v>83</v>
      </c>
      <c r="D2414" s="62" t="s">
        <v>84</v>
      </c>
      <c r="E2414" s="62" t="s">
        <v>63</v>
      </c>
      <c r="F2414">
        <v>20</v>
      </c>
      <c r="G2414">
        <v>77.900000000000006</v>
      </c>
    </row>
    <row r="2415" spans="1:7" x14ac:dyDescent="0.2">
      <c r="A2415" s="61">
        <v>34851</v>
      </c>
      <c r="B2415">
        <v>1995</v>
      </c>
      <c r="C2415" s="62" t="s">
        <v>27</v>
      </c>
      <c r="D2415" s="62" t="s">
        <v>85</v>
      </c>
      <c r="E2415" s="62" t="s">
        <v>86</v>
      </c>
      <c r="F2415">
        <v>17.2</v>
      </c>
      <c r="G2415">
        <v>84.8</v>
      </c>
    </row>
    <row r="2416" spans="1:7" x14ac:dyDescent="0.2">
      <c r="A2416" s="61">
        <v>34851</v>
      </c>
      <c r="B2416">
        <v>1995</v>
      </c>
      <c r="C2416" s="62" t="s">
        <v>87</v>
      </c>
      <c r="D2416" s="62" t="s">
        <v>88</v>
      </c>
      <c r="E2416" s="62" t="s">
        <v>89</v>
      </c>
      <c r="F2416">
        <v>107</v>
      </c>
      <c r="G2416">
        <v>2.1</v>
      </c>
    </row>
    <row r="2417" spans="1:7" x14ac:dyDescent="0.2">
      <c r="A2417" s="61">
        <v>34851</v>
      </c>
      <c r="B2417">
        <v>1995</v>
      </c>
      <c r="C2417" s="62" t="s">
        <v>90</v>
      </c>
      <c r="D2417" s="62" t="s">
        <v>91</v>
      </c>
      <c r="E2417" s="62" t="s">
        <v>92</v>
      </c>
      <c r="F2417">
        <v>86.4</v>
      </c>
      <c r="G2417">
        <v>22.8</v>
      </c>
    </row>
    <row r="2418" spans="1:7" x14ac:dyDescent="0.2">
      <c r="A2418" s="61">
        <v>34851</v>
      </c>
      <c r="B2418">
        <v>1995</v>
      </c>
      <c r="C2418" s="62" t="s">
        <v>93</v>
      </c>
      <c r="D2418" s="62" t="s">
        <v>94</v>
      </c>
      <c r="E2418" s="62" t="s">
        <v>95</v>
      </c>
      <c r="F2418">
        <v>105.2</v>
      </c>
      <c r="G2418">
        <v>10.7</v>
      </c>
    </row>
    <row r="2419" spans="1:7" x14ac:dyDescent="0.2">
      <c r="A2419" s="61">
        <v>34851</v>
      </c>
      <c r="B2419">
        <v>1995</v>
      </c>
      <c r="C2419" s="62" t="s">
        <v>96</v>
      </c>
      <c r="D2419" s="62" t="s">
        <v>97</v>
      </c>
      <c r="E2419" s="62" t="s">
        <v>98</v>
      </c>
      <c r="F2419">
        <v>214.9</v>
      </c>
      <c r="G2419">
        <v>2.4</v>
      </c>
    </row>
    <row r="2420" spans="1:7" x14ac:dyDescent="0.2">
      <c r="A2420" s="61">
        <v>34881</v>
      </c>
      <c r="B2420">
        <v>1995</v>
      </c>
      <c r="C2420" s="62" t="s">
        <v>69</v>
      </c>
      <c r="D2420" s="62" t="s">
        <v>70</v>
      </c>
      <c r="E2420" s="62" t="s">
        <v>71</v>
      </c>
      <c r="F2420">
        <v>11.8</v>
      </c>
      <c r="G2420">
        <v>28.2</v>
      </c>
    </row>
    <row r="2421" spans="1:7" x14ac:dyDescent="0.2">
      <c r="A2421" s="61">
        <v>34881</v>
      </c>
      <c r="B2421">
        <v>1995</v>
      </c>
      <c r="C2421" s="62" t="s">
        <v>72</v>
      </c>
      <c r="D2421" s="62" t="s">
        <v>73</v>
      </c>
      <c r="E2421" s="62" t="s">
        <v>2</v>
      </c>
      <c r="F2421">
        <v>75.8</v>
      </c>
      <c r="G2421">
        <v>3.2</v>
      </c>
    </row>
    <row r="2422" spans="1:7" x14ac:dyDescent="0.2">
      <c r="A2422" s="61">
        <v>34881</v>
      </c>
      <c r="B2422">
        <v>1995</v>
      </c>
      <c r="C2422" s="62" t="s">
        <v>74</v>
      </c>
      <c r="D2422" s="62" t="s">
        <v>75</v>
      </c>
      <c r="E2422" s="62" t="s">
        <v>2</v>
      </c>
      <c r="F2422">
        <v>77.7</v>
      </c>
      <c r="G2422">
        <v>2.6</v>
      </c>
    </row>
    <row r="2423" spans="1:7" x14ac:dyDescent="0.2">
      <c r="A2423" s="61">
        <v>34881</v>
      </c>
      <c r="B2423">
        <v>1995</v>
      </c>
      <c r="C2423" s="62" t="s">
        <v>76</v>
      </c>
      <c r="D2423" s="62" t="s">
        <v>77</v>
      </c>
      <c r="E2423" s="62" t="s">
        <v>61</v>
      </c>
      <c r="F2423">
        <v>25.5</v>
      </c>
      <c r="G2423">
        <v>42.9</v>
      </c>
    </row>
    <row r="2424" spans="1:7" x14ac:dyDescent="0.2">
      <c r="A2424" s="61">
        <v>34881</v>
      </c>
      <c r="B2424">
        <v>1995</v>
      </c>
      <c r="C2424" s="62" t="s">
        <v>78</v>
      </c>
      <c r="D2424" s="62" t="s">
        <v>79</v>
      </c>
      <c r="E2424" s="62" t="s">
        <v>61</v>
      </c>
      <c r="F2424">
        <v>54.3</v>
      </c>
      <c r="G2424">
        <v>19.5</v>
      </c>
    </row>
    <row r="2425" spans="1:7" x14ac:dyDescent="0.2">
      <c r="A2425" s="61">
        <v>34881</v>
      </c>
      <c r="B2425">
        <v>1995</v>
      </c>
      <c r="C2425" s="62" t="s">
        <v>26</v>
      </c>
      <c r="D2425" s="62" t="s">
        <v>80</v>
      </c>
      <c r="E2425" s="62" t="s">
        <v>62</v>
      </c>
      <c r="F2425">
        <v>9.1</v>
      </c>
      <c r="G2425">
        <v>60.2</v>
      </c>
    </row>
    <row r="2426" spans="1:7" x14ac:dyDescent="0.2">
      <c r="A2426" s="61">
        <v>34881</v>
      </c>
      <c r="B2426">
        <v>1995</v>
      </c>
      <c r="C2426" s="62" t="s">
        <v>81</v>
      </c>
      <c r="D2426" s="62" t="s">
        <v>82</v>
      </c>
      <c r="E2426" s="62" t="s">
        <v>63</v>
      </c>
      <c r="F2426">
        <v>6.8</v>
      </c>
      <c r="G2426">
        <v>125.9</v>
      </c>
    </row>
    <row r="2427" spans="1:7" x14ac:dyDescent="0.2">
      <c r="A2427" s="61">
        <v>34881</v>
      </c>
      <c r="B2427">
        <v>1995</v>
      </c>
      <c r="C2427" s="62" t="s">
        <v>83</v>
      </c>
      <c r="D2427" s="62" t="s">
        <v>84</v>
      </c>
      <c r="E2427" s="62" t="s">
        <v>63</v>
      </c>
      <c r="F2427">
        <v>10.3</v>
      </c>
      <c r="G2427">
        <v>130.9</v>
      </c>
    </row>
    <row r="2428" spans="1:7" x14ac:dyDescent="0.2">
      <c r="A2428" s="61">
        <v>34881</v>
      </c>
      <c r="B2428">
        <v>1995</v>
      </c>
      <c r="C2428" s="62" t="s">
        <v>27</v>
      </c>
      <c r="D2428" s="62" t="s">
        <v>85</v>
      </c>
      <c r="E2428" s="62" t="s">
        <v>86</v>
      </c>
      <c r="F2428">
        <v>0</v>
      </c>
      <c r="G2428">
        <v>118.8</v>
      </c>
    </row>
    <row r="2429" spans="1:7" x14ac:dyDescent="0.2">
      <c r="A2429" s="61">
        <v>34881</v>
      </c>
      <c r="B2429">
        <v>1995</v>
      </c>
      <c r="C2429" s="62" t="s">
        <v>87</v>
      </c>
      <c r="D2429" s="62" t="s">
        <v>88</v>
      </c>
      <c r="E2429" s="62" t="s">
        <v>89</v>
      </c>
      <c r="F2429">
        <v>34.1</v>
      </c>
      <c r="G2429">
        <v>29.4</v>
      </c>
    </row>
    <row r="2430" spans="1:7" x14ac:dyDescent="0.2">
      <c r="A2430" s="61">
        <v>34881</v>
      </c>
      <c r="B2430">
        <v>1995</v>
      </c>
      <c r="C2430" s="62" t="s">
        <v>90</v>
      </c>
      <c r="D2430" s="62" t="s">
        <v>91</v>
      </c>
      <c r="E2430" s="62" t="s">
        <v>92</v>
      </c>
      <c r="F2430">
        <v>18.7</v>
      </c>
      <c r="G2430">
        <v>58.6</v>
      </c>
    </row>
    <row r="2431" spans="1:7" x14ac:dyDescent="0.2">
      <c r="A2431" s="61">
        <v>34881</v>
      </c>
      <c r="B2431">
        <v>1995</v>
      </c>
      <c r="C2431" s="62" t="s">
        <v>93</v>
      </c>
      <c r="D2431" s="62" t="s">
        <v>94</v>
      </c>
      <c r="E2431" s="62" t="s">
        <v>95</v>
      </c>
      <c r="F2431">
        <v>14.4</v>
      </c>
      <c r="G2431">
        <v>65.7</v>
      </c>
    </row>
    <row r="2432" spans="1:7" x14ac:dyDescent="0.2">
      <c r="A2432" s="61">
        <v>34881</v>
      </c>
      <c r="B2432">
        <v>1995</v>
      </c>
      <c r="C2432" s="62" t="s">
        <v>96</v>
      </c>
      <c r="D2432" s="62" t="s">
        <v>97</v>
      </c>
      <c r="E2432" s="62" t="s">
        <v>98</v>
      </c>
      <c r="F2432">
        <v>95.3</v>
      </c>
      <c r="G2432">
        <v>16.100000000000001</v>
      </c>
    </row>
    <row r="2433" spans="1:7" x14ac:dyDescent="0.2">
      <c r="A2433" s="61">
        <v>34912</v>
      </c>
      <c r="B2433">
        <v>1995</v>
      </c>
      <c r="C2433" s="62" t="s">
        <v>69</v>
      </c>
      <c r="D2433" s="62" t="s">
        <v>70</v>
      </c>
      <c r="E2433" s="62" t="s">
        <v>71</v>
      </c>
      <c r="F2433">
        <v>53.3</v>
      </c>
      <c r="G2433">
        <v>7.6</v>
      </c>
    </row>
    <row r="2434" spans="1:7" x14ac:dyDescent="0.2">
      <c r="A2434" s="61">
        <v>34912</v>
      </c>
      <c r="B2434">
        <v>1995</v>
      </c>
      <c r="C2434" s="62" t="s">
        <v>72</v>
      </c>
      <c r="D2434" s="62" t="s">
        <v>73</v>
      </c>
      <c r="E2434" s="62" t="s">
        <v>2</v>
      </c>
      <c r="F2434">
        <v>167.2</v>
      </c>
      <c r="G2434">
        <v>0.8</v>
      </c>
    </row>
    <row r="2435" spans="1:7" x14ac:dyDescent="0.2">
      <c r="A2435" s="61">
        <v>34912</v>
      </c>
      <c r="B2435">
        <v>1995</v>
      </c>
      <c r="C2435" s="62" t="s">
        <v>74</v>
      </c>
      <c r="D2435" s="62" t="s">
        <v>75</v>
      </c>
      <c r="E2435" s="62" t="s">
        <v>2</v>
      </c>
      <c r="F2435">
        <v>135.1</v>
      </c>
      <c r="G2435">
        <v>0.2</v>
      </c>
    </row>
    <row r="2436" spans="1:7" x14ac:dyDescent="0.2">
      <c r="A2436" s="61">
        <v>34912</v>
      </c>
      <c r="B2436">
        <v>1995</v>
      </c>
      <c r="C2436" s="62" t="s">
        <v>76</v>
      </c>
      <c r="D2436" s="62" t="s">
        <v>77</v>
      </c>
      <c r="E2436" s="62" t="s">
        <v>61</v>
      </c>
      <c r="F2436">
        <v>48</v>
      </c>
      <c r="G2436">
        <v>33.5</v>
      </c>
    </row>
    <row r="2437" spans="1:7" x14ac:dyDescent="0.2">
      <c r="A2437" s="61">
        <v>34912</v>
      </c>
      <c r="B2437">
        <v>1995</v>
      </c>
      <c r="C2437" s="62" t="s">
        <v>78</v>
      </c>
      <c r="D2437" s="62" t="s">
        <v>79</v>
      </c>
      <c r="E2437" s="62" t="s">
        <v>61</v>
      </c>
      <c r="F2437">
        <v>87.8</v>
      </c>
      <c r="G2437">
        <v>11.2</v>
      </c>
    </row>
    <row r="2438" spans="1:7" x14ac:dyDescent="0.2">
      <c r="A2438" s="61">
        <v>34912</v>
      </c>
      <c r="B2438">
        <v>1995</v>
      </c>
      <c r="C2438" s="62" t="s">
        <v>26</v>
      </c>
      <c r="D2438" s="62" t="s">
        <v>80</v>
      </c>
      <c r="E2438" s="62" t="s">
        <v>62</v>
      </c>
      <c r="F2438">
        <v>14.1</v>
      </c>
      <c r="G2438">
        <v>76</v>
      </c>
    </row>
    <row r="2439" spans="1:7" x14ac:dyDescent="0.2">
      <c r="A2439" s="61">
        <v>34912</v>
      </c>
      <c r="B2439">
        <v>1995</v>
      </c>
      <c r="C2439" s="62" t="s">
        <v>81</v>
      </c>
      <c r="D2439" s="62" t="s">
        <v>82</v>
      </c>
      <c r="E2439" s="62" t="s">
        <v>63</v>
      </c>
      <c r="F2439">
        <v>9.3000000000000007</v>
      </c>
      <c r="G2439">
        <v>78.900000000000006</v>
      </c>
    </row>
    <row r="2440" spans="1:7" x14ac:dyDescent="0.2">
      <c r="A2440" s="61">
        <v>34912</v>
      </c>
      <c r="B2440">
        <v>1995</v>
      </c>
      <c r="C2440" s="62" t="s">
        <v>83</v>
      </c>
      <c r="D2440" s="62" t="s">
        <v>84</v>
      </c>
      <c r="E2440" s="62" t="s">
        <v>63</v>
      </c>
      <c r="F2440">
        <v>4.5999999999999996</v>
      </c>
      <c r="G2440">
        <v>122.9</v>
      </c>
    </row>
    <row r="2441" spans="1:7" x14ac:dyDescent="0.2">
      <c r="A2441" s="61">
        <v>34912</v>
      </c>
      <c r="B2441">
        <v>1995</v>
      </c>
      <c r="C2441" s="62" t="s">
        <v>27</v>
      </c>
      <c r="D2441" s="62" t="s">
        <v>85</v>
      </c>
      <c r="E2441" s="62" t="s">
        <v>86</v>
      </c>
      <c r="F2441">
        <v>12.4</v>
      </c>
      <c r="G2441">
        <v>78.400000000000006</v>
      </c>
    </row>
    <row r="2442" spans="1:7" x14ac:dyDescent="0.2">
      <c r="A2442" s="61">
        <v>34912</v>
      </c>
      <c r="B2442">
        <v>1995</v>
      </c>
      <c r="C2442" s="62" t="s">
        <v>87</v>
      </c>
      <c r="D2442" s="62" t="s">
        <v>88</v>
      </c>
      <c r="E2442" s="62" t="s">
        <v>89</v>
      </c>
      <c r="F2442">
        <v>62.3</v>
      </c>
      <c r="G2442">
        <v>15.3</v>
      </c>
    </row>
    <row r="2443" spans="1:7" x14ac:dyDescent="0.2">
      <c r="A2443" s="61">
        <v>34912</v>
      </c>
      <c r="B2443">
        <v>1995</v>
      </c>
      <c r="C2443" s="62" t="s">
        <v>90</v>
      </c>
      <c r="D2443" s="62" t="s">
        <v>91</v>
      </c>
      <c r="E2443" s="62" t="s">
        <v>92</v>
      </c>
      <c r="F2443">
        <v>49.7</v>
      </c>
      <c r="G2443">
        <v>42.4</v>
      </c>
    </row>
    <row r="2444" spans="1:7" x14ac:dyDescent="0.2">
      <c r="A2444" s="61">
        <v>34912</v>
      </c>
      <c r="B2444">
        <v>1995</v>
      </c>
      <c r="C2444" s="62" t="s">
        <v>93</v>
      </c>
      <c r="D2444" s="62" t="s">
        <v>94</v>
      </c>
      <c r="E2444" s="62" t="s">
        <v>95</v>
      </c>
      <c r="F2444">
        <v>62.7</v>
      </c>
      <c r="G2444">
        <v>43.7</v>
      </c>
    </row>
    <row r="2445" spans="1:7" x14ac:dyDescent="0.2">
      <c r="A2445" s="61">
        <v>34912</v>
      </c>
      <c r="B2445">
        <v>1995</v>
      </c>
      <c r="C2445" s="62" t="s">
        <v>96</v>
      </c>
      <c r="D2445" s="62" t="s">
        <v>97</v>
      </c>
      <c r="E2445" s="62" t="s">
        <v>98</v>
      </c>
      <c r="F2445">
        <v>126.3</v>
      </c>
      <c r="G2445">
        <v>10.6</v>
      </c>
    </row>
    <row r="2446" spans="1:7" x14ac:dyDescent="0.2">
      <c r="A2446" s="61">
        <v>34943</v>
      </c>
      <c r="B2446">
        <v>1995</v>
      </c>
      <c r="C2446" s="62" t="s">
        <v>69</v>
      </c>
      <c r="D2446" s="62" t="s">
        <v>70</v>
      </c>
      <c r="E2446" s="62" t="s">
        <v>71</v>
      </c>
      <c r="F2446">
        <v>42.1</v>
      </c>
      <c r="G2446">
        <v>0.1</v>
      </c>
    </row>
    <row r="2447" spans="1:7" x14ac:dyDescent="0.2">
      <c r="A2447" s="61">
        <v>34943</v>
      </c>
      <c r="B2447">
        <v>1995</v>
      </c>
      <c r="C2447" s="62" t="s">
        <v>72</v>
      </c>
      <c r="D2447" s="62" t="s">
        <v>73</v>
      </c>
      <c r="E2447" s="62" t="s">
        <v>2</v>
      </c>
      <c r="F2447">
        <v>197.4</v>
      </c>
      <c r="G2447">
        <v>0</v>
      </c>
    </row>
    <row r="2448" spans="1:7" x14ac:dyDescent="0.2">
      <c r="A2448" s="61">
        <v>34943</v>
      </c>
      <c r="B2448">
        <v>1995</v>
      </c>
      <c r="C2448" s="62" t="s">
        <v>74</v>
      </c>
      <c r="D2448" s="62" t="s">
        <v>75</v>
      </c>
      <c r="E2448" s="62" t="s">
        <v>2</v>
      </c>
      <c r="F2448">
        <v>182.3</v>
      </c>
      <c r="G2448">
        <v>0.3</v>
      </c>
    </row>
    <row r="2449" spans="1:7" x14ac:dyDescent="0.2">
      <c r="A2449" s="61">
        <v>34943</v>
      </c>
      <c r="B2449">
        <v>1995</v>
      </c>
      <c r="C2449" s="62" t="s">
        <v>76</v>
      </c>
      <c r="D2449" s="62" t="s">
        <v>77</v>
      </c>
      <c r="E2449" s="62" t="s">
        <v>61</v>
      </c>
      <c r="F2449">
        <v>177</v>
      </c>
      <c r="G2449">
        <v>4.5999999999999996</v>
      </c>
    </row>
    <row r="2450" spans="1:7" x14ac:dyDescent="0.2">
      <c r="A2450" s="61">
        <v>34943</v>
      </c>
      <c r="B2450">
        <v>1995</v>
      </c>
      <c r="C2450" s="62" t="s">
        <v>78</v>
      </c>
      <c r="D2450" s="62" t="s">
        <v>79</v>
      </c>
      <c r="E2450" s="62" t="s">
        <v>61</v>
      </c>
      <c r="F2450">
        <v>194.1</v>
      </c>
      <c r="G2450">
        <v>0</v>
      </c>
    </row>
    <row r="2451" spans="1:7" x14ac:dyDescent="0.2">
      <c r="A2451" s="61">
        <v>34943</v>
      </c>
      <c r="B2451">
        <v>1995</v>
      </c>
      <c r="C2451" s="62" t="s">
        <v>26</v>
      </c>
      <c r="D2451" s="62" t="s">
        <v>80</v>
      </c>
      <c r="E2451" s="62" t="s">
        <v>62</v>
      </c>
      <c r="F2451">
        <v>176.3</v>
      </c>
      <c r="G2451">
        <v>8.8000000000000007</v>
      </c>
    </row>
    <row r="2452" spans="1:7" x14ac:dyDescent="0.2">
      <c r="A2452" s="61">
        <v>34943</v>
      </c>
      <c r="B2452">
        <v>1995</v>
      </c>
      <c r="C2452" s="62" t="s">
        <v>81</v>
      </c>
      <c r="D2452" s="62" t="s">
        <v>82</v>
      </c>
      <c r="E2452" s="62" t="s">
        <v>63</v>
      </c>
      <c r="F2452">
        <v>159.30000000000001</v>
      </c>
      <c r="G2452">
        <v>5.0999999999999996</v>
      </c>
    </row>
    <row r="2453" spans="1:7" x14ac:dyDescent="0.2">
      <c r="A2453" s="61">
        <v>34943</v>
      </c>
      <c r="B2453">
        <v>1995</v>
      </c>
      <c r="C2453" s="62" t="s">
        <v>83</v>
      </c>
      <c r="D2453" s="62" t="s">
        <v>84</v>
      </c>
      <c r="E2453" s="62" t="s">
        <v>63</v>
      </c>
      <c r="F2453">
        <v>133.69999999999999</v>
      </c>
      <c r="G2453">
        <v>12.7</v>
      </c>
    </row>
    <row r="2454" spans="1:7" x14ac:dyDescent="0.2">
      <c r="A2454" s="61">
        <v>34943</v>
      </c>
      <c r="B2454">
        <v>1995</v>
      </c>
      <c r="C2454" s="62" t="s">
        <v>27</v>
      </c>
      <c r="D2454" s="62" t="s">
        <v>85</v>
      </c>
      <c r="E2454" s="62" t="s">
        <v>86</v>
      </c>
      <c r="F2454">
        <v>122.8</v>
      </c>
      <c r="G2454">
        <v>3.7</v>
      </c>
    </row>
    <row r="2455" spans="1:7" x14ac:dyDescent="0.2">
      <c r="A2455" s="61">
        <v>34943</v>
      </c>
      <c r="B2455">
        <v>1995</v>
      </c>
      <c r="C2455" s="62" t="s">
        <v>87</v>
      </c>
      <c r="D2455" s="62" t="s">
        <v>88</v>
      </c>
      <c r="E2455" s="62" t="s">
        <v>89</v>
      </c>
      <c r="F2455">
        <v>212.1</v>
      </c>
      <c r="G2455">
        <v>0</v>
      </c>
    </row>
    <row r="2456" spans="1:7" x14ac:dyDescent="0.2">
      <c r="A2456" s="61">
        <v>34943</v>
      </c>
      <c r="B2456">
        <v>1995</v>
      </c>
      <c r="C2456" s="62" t="s">
        <v>90</v>
      </c>
      <c r="D2456" s="62" t="s">
        <v>91</v>
      </c>
      <c r="E2456" s="62" t="s">
        <v>92</v>
      </c>
      <c r="F2456">
        <v>151.19999999999999</v>
      </c>
      <c r="G2456">
        <v>0</v>
      </c>
    </row>
    <row r="2457" spans="1:7" x14ac:dyDescent="0.2">
      <c r="A2457" s="61">
        <v>34943</v>
      </c>
      <c r="B2457">
        <v>1995</v>
      </c>
      <c r="C2457" s="62" t="s">
        <v>93</v>
      </c>
      <c r="D2457" s="62" t="s">
        <v>94</v>
      </c>
      <c r="E2457" s="62" t="s">
        <v>95</v>
      </c>
      <c r="F2457">
        <v>167.9</v>
      </c>
      <c r="G2457">
        <v>0.3</v>
      </c>
    </row>
    <row r="2458" spans="1:7" x14ac:dyDescent="0.2">
      <c r="A2458" s="61">
        <v>34943</v>
      </c>
      <c r="B2458">
        <v>1995</v>
      </c>
      <c r="C2458" s="62" t="s">
        <v>96</v>
      </c>
      <c r="D2458" s="62" t="s">
        <v>97</v>
      </c>
      <c r="E2458" s="62" t="s">
        <v>98</v>
      </c>
      <c r="F2458">
        <v>181.8</v>
      </c>
      <c r="G2458">
        <v>0.8</v>
      </c>
    </row>
    <row r="2459" spans="1:7" x14ac:dyDescent="0.2">
      <c r="A2459" s="61">
        <v>34973</v>
      </c>
      <c r="B2459">
        <v>1995</v>
      </c>
      <c r="C2459" s="62" t="s">
        <v>69</v>
      </c>
      <c r="D2459" s="62" t="s">
        <v>70</v>
      </c>
      <c r="E2459" s="62" t="s">
        <v>71</v>
      </c>
      <c r="F2459">
        <v>234.5</v>
      </c>
      <c r="G2459">
        <v>0</v>
      </c>
    </row>
    <row r="2460" spans="1:7" x14ac:dyDescent="0.2">
      <c r="A2460" s="61">
        <v>34973</v>
      </c>
      <c r="B2460">
        <v>1995</v>
      </c>
      <c r="C2460" s="62" t="s">
        <v>72</v>
      </c>
      <c r="D2460" s="62" t="s">
        <v>73</v>
      </c>
      <c r="E2460" s="62" t="s">
        <v>2</v>
      </c>
      <c r="F2460">
        <v>436.9</v>
      </c>
      <c r="G2460">
        <v>0</v>
      </c>
    </row>
    <row r="2461" spans="1:7" x14ac:dyDescent="0.2">
      <c r="A2461" s="61">
        <v>34973</v>
      </c>
      <c r="B2461">
        <v>1995</v>
      </c>
      <c r="C2461" s="62" t="s">
        <v>74</v>
      </c>
      <c r="D2461" s="62" t="s">
        <v>75</v>
      </c>
      <c r="E2461" s="62" t="s">
        <v>2</v>
      </c>
      <c r="F2461">
        <v>429</v>
      </c>
      <c r="G2461">
        <v>0</v>
      </c>
    </row>
    <row r="2462" spans="1:7" x14ac:dyDescent="0.2">
      <c r="A2462" s="61">
        <v>34973</v>
      </c>
      <c r="B2462">
        <v>1995</v>
      </c>
      <c r="C2462" s="62" t="s">
        <v>76</v>
      </c>
      <c r="D2462" s="62" t="s">
        <v>77</v>
      </c>
      <c r="E2462" s="62" t="s">
        <v>61</v>
      </c>
      <c r="F2462">
        <v>393.5</v>
      </c>
      <c r="G2462">
        <v>0</v>
      </c>
    </row>
    <row r="2463" spans="1:7" x14ac:dyDescent="0.2">
      <c r="A2463" s="61">
        <v>34973</v>
      </c>
      <c r="B2463">
        <v>1995</v>
      </c>
      <c r="C2463" s="62" t="s">
        <v>78</v>
      </c>
      <c r="D2463" s="62" t="s">
        <v>79</v>
      </c>
      <c r="E2463" s="62" t="s">
        <v>61</v>
      </c>
      <c r="F2463">
        <v>414.5</v>
      </c>
      <c r="G2463">
        <v>0</v>
      </c>
    </row>
    <row r="2464" spans="1:7" x14ac:dyDescent="0.2">
      <c r="A2464" s="61">
        <v>34973</v>
      </c>
      <c r="B2464">
        <v>1995</v>
      </c>
      <c r="C2464" s="62" t="s">
        <v>26</v>
      </c>
      <c r="D2464" s="62" t="s">
        <v>80</v>
      </c>
      <c r="E2464" s="62" t="s">
        <v>62</v>
      </c>
      <c r="F2464">
        <v>410.9</v>
      </c>
      <c r="G2464">
        <v>0</v>
      </c>
    </row>
    <row r="2465" spans="1:7" x14ac:dyDescent="0.2">
      <c r="A2465" s="61">
        <v>34973</v>
      </c>
      <c r="B2465">
        <v>1995</v>
      </c>
      <c r="C2465" s="62" t="s">
        <v>81</v>
      </c>
      <c r="D2465" s="62" t="s">
        <v>82</v>
      </c>
      <c r="E2465" s="62" t="s">
        <v>63</v>
      </c>
      <c r="F2465">
        <v>237.5</v>
      </c>
      <c r="G2465">
        <v>1.3</v>
      </c>
    </row>
    <row r="2466" spans="1:7" x14ac:dyDescent="0.2">
      <c r="A2466" s="61">
        <v>34973</v>
      </c>
      <c r="B2466">
        <v>1995</v>
      </c>
      <c r="C2466" s="62" t="s">
        <v>83</v>
      </c>
      <c r="D2466" s="62" t="s">
        <v>84</v>
      </c>
      <c r="E2466" s="62" t="s">
        <v>63</v>
      </c>
      <c r="F2466">
        <v>219.4</v>
      </c>
      <c r="G2466">
        <v>3.2</v>
      </c>
    </row>
    <row r="2467" spans="1:7" x14ac:dyDescent="0.2">
      <c r="A2467" s="61">
        <v>34973</v>
      </c>
      <c r="B2467">
        <v>1995</v>
      </c>
      <c r="C2467" s="62" t="s">
        <v>27</v>
      </c>
      <c r="D2467" s="62" t="s">
        <v>85</v>
      </c>
      <c r="E2467" s="62" t="s">
        <v>86</v>
      </c>
      <c r="F2467">
        <v>211.5</v>
      </c>
      <c r="G2467">
        <v>0.5</v>
      </c>
    </row>
    <row r="2468" spans="1:7" x14ac:dyDescent="0.2">
      <c r="A2468" s="61">
        <v>34973</v>
      </c>
      <c r="B2468">
        <v>1995</v>
      </c>
      <c r="C2468" s="62" t="s">
        <v>87</v>
      </c>
      <c r="D2468" s="62" t="s">
        <v>88</v>
      </c>
      <c r="E2468" s="62" t="s">
        <v>89</v>
      </c>
      <c r="F2468">
        <v>241.9</v>
      </c>
      <c r="G2468">
        <v>0</v>
      </c>
    </row>
    <row r="2469" spans="1:7" x14ac:dyDescent="0.2">
      <c r="A2469" s="61">
        <v>34973</v>
      </c>
      <c r="B2469">
        <v>1995</v>
      </c>
      <c r="C2469" s="62" t="s">
        <v>90</v>
      </c>
      <c r="D2469" s="62" t="s">
        <v>91</v>
      </c>
      <c r="E2469" s="62" t="s">
        <v>92</v>
      </c>
      <c r="F2469">
        <v>211.9</v>
      </c>
      <c r="G2469">
        <v>0</v>
      </c>
    </row>
    <row r="2470" spans="1:7" x14ac:dyDescent="0.2">
      <c r="A2470" s="61">
        <v>34973</v>
      </c>
      <c r="B2470">
        <v>1995</v>
      </c>
      <c r="C2470" s="62" t="s">
        <v>93</v>
      </c>
      <c r="D2470" s="62" t="s">
        <v>94</v>
      </c>
      <c r="E2470" s="62" t="s">
        <v>95</v>
      </c>
      <c r="F2470">
        <v>231.5</v>
      </c>
      <c r="G2470">
        <v>0</v>
      </c>
    </row>
    <row r="2471" spans="1:7" x14ac:dyDescent="0.2">
      <c r="A2471" s="61">
        <v>34973</v>
      </c>
      <c r="B2471">
        <v>1995</v>
      </c>
      <c r="C2471" s="62" t="s">
        <v>96</v>
      </c>
      <c r="D2471" s="62" t="s">
        <v>97</v>
      </c>
      <c r="E2471" s="62" t="s">
        <v>98</v>
      </c>
      <c r="F2471">
        <v>311</v>
      </c>
      <c r="G2471">
        <v>0</v>
      </c>
    </row>
    <row r="2472" spans="1:7" x14ac:dyDescent="0.2">
      <c r="A2472" s="61">
        <v>35004</v>
      </c>
      <c r="B2472">
        <v>1995</v>
      </c>
      <c r="C2472" s="62" t="s">
        <v>69</v>
      </c>
      <c r="D2472" s="62" t="s">
        <v>70</v>
      </c>
      <c r="E2472" s="62" t="s">
        <v>71</v>
      </c>
      <c r="F2472">
        <v>299.3</v>
      </c>
      <c r="G2472">
        <v>0</v>
      </c>
    </row>
    <row r="2473" spans="1:7" x14ac:dyDescent="0.2">
      <c r="A2473" s="61">
        <v>35004</v>
      </c>
      <c r="B2473">
        <v>1995</v>
      </c>
      <c r="C2473" s="62" t="s">
        <v>72</v>
      </c>
      <c r="D2473" s="62" t="s">
        <v>73</v>
      </c>
      <c r="E2473" s="62" t="s">
        <v>2</v>
      </c>
      <c r="F2473">
        <v>799.5</v>
      </c>
      <c r="G2473">
        <v>0</v>
      </c>
    </row>
    <row r="2474" spans="1:7" x14ac:dyDescent="0.2">
      <c r="A2474" s="61">
        <v>35004</v>
      </c>
      <c r="B2474">
        <v>1995</v>
      </c>
      <c r="C2474" s="62" t="s">
        <v>74</v>
      </c>
      <c r="D2474" s="62" t="s">
        <v>75</v>
      </c>
      <c r="E2474" s="62" t="s">
        <v>2</v>
      </c>
      <c r="F2474">
        <v>683.5</v>
      </c>
      <c r="G2474">
        <v>0</v>
      </c>
    </row>
    <row r="2475" spans="1:7" x14ac:dyDescent="0.2">
      <c r="A2475" s="61">
        <v>35004</v>
      </c>
      <c r="B2475">
        <v>1995</v>
      </c>
      <c r="C2475" s="62" t="s">
        <v>76</v>
      </c>
      <c r="D2475" s="62" t="s">
        <v>77</v>
      </c>
      <c r="E2475" s="62" t="s">
        <v>61</v>
      </c>
      <c r="F2475">
        <v>787.3</v>
      </c>
      <c r="G2475">
        <v>0</v>
      </c>
    </row>
    <row r="2476" spans="1:7" x14ac:dyDescent="0.2">
      <c r="A2476" s="61">
        <v>35004</v>
      </c>
      <c r="B2476">
        <v>1995</v>
      </c>
      <c r="C2476" s="62" t="s">
        <v>78</v>
      </c>
      <c r="D2476" s="62" t="s">
        <v>79</v>
      </c>
      <c r="E2476" s="62" t="s">
        <v>61</v>
      </c>
      <c r="F2476">
        <v>839</v>
      </c>
      <c r="G2476">
        <v>0</v>
      </c>
    </row>
    <row r="2477" spans="1:7" x14ac:dyDescent="0.2">
      <c r="A2477" s="61">
        <v>35004</v>
      </c>
      <c r="B2477">
        <v>1995</v>
      </c>
      <c r="C2477" s="62" t="s">
        <v>26</v>
      </c>
      <c r="D2477" s="62" t="s">
        <v>80</v>
      </c>
      <c r="E2477" s="62" t="s">
        <v>62</v>
      </c>
      <c r="F2477">
        <v>857.5</v>
      </c>
      <c r="G2477">
        <v>0</v>
      </c>
    </row>
    <row r="2478" spans="1:7" x14ac:dyDescent="0.2">
      <c r="A2478" s="61">
        <v>35004</v>
      </c>
      <c r="B2478">
        <v>1995</v>
      </c>
      <c r="C2478" s="62" t="s">
        <v>81</v>
      </c>
      <c r="D2478" s="62" t="s">
        <v>82</v>
      </c>
      <c r="E2478" s="62" t="s">
        <v>63</v>
      </c>
      <c r="F2478">
        <v>611.79999999999995</v>
      </c>
      <c r="G2478">
        <v>0</v>
      </c>
    </row>
    <row r="2479" spans="1:7" x14ac:dyDescent="0.2">
      <c r="A2479" s="61">
        <v>35004</v>
      </c>
      <c r="B2479">
        <v>1995</v>
      </c>
      <c r="C2479" s="62" t="s">
        <v>83</v>
      </c>
      <c r="D2479" s="62" t="s">
        <v>84</v>
      </c>
      <c r="E2479" s="62" t="s">
        <v>63</v>
      </c>
      <c r="F2479">
        <v>511.4</v>
      </c>
      <c r="G2479">
        <v>0</v>
      </c>
    </row>
    <row r="2480" spans="1:7" x14ac:dyDescent="0.2">
      <c r="A2480" s="61">
        <v>35004</v>
      </c>
      <c r="B2480">
        <v>1995</v>
      </c>
      <c r="C2480" s="62" t="s">
        <v>27</v>
      </c>
      <c r="D2480" s="62" t="s">
        <v>85</v>
      </c>
      <c r="E2480" s="62" t="s">
        <v>86</v>
      </c>
      <c r="F2480">
        <v>569.5</v>
      </c>
      <c r="G2480">
        <v>0</v>
      </c>
    </row>
    <row r="2481" spans="1:7" x14ac:dyDescent="0.2">
      <c r="A2481" s="61">
        <v>35004</v>
      </c>
      <c r="B2481">
        <v>1995</v>
      </c>
      <c r="C2481" s="62" t="s">
        <v>87</v>
      </c>
      <c r="D2481" s="62" t="s">
        <v>88</v>
      </c>
      <c r="E2481" s="62" t="s">
        <v>89</v>
      </c>
      <c r="F2481">
        <v>501</v>
      </c>
      <c r="G2481">
        <v>0</v>
      </c>
    </row>
    <row r="2482" spans="1:7" x14ac:dyDescent="0.2">
      <c r="A2482" s="61">
        <v>35004</v>
      </c>
      <c r="B2482">
        <v>1995</v>
      </c>
      <c r="C2482" s="62" t="s">
        <v>90</v>
      </c>
      <c r="D2482" s="62" t="s">
        <v>91</v>
      </c>
      <c r="E2482" s="62" t="s">
        <v>92</v>
      </c>
      <c r="F2482">
        <v>453.5</v>
      </c>
      <c r="G2482">
        <v>0</v>
      </c>
    </row>
    <row r="2483" spans="1:7" x14ac:dyDescent="0.2">
      <c r="A2483" s="61">
        <v>35004</v>
      </c>
      <c r="B2483">
        <v>1995</v>
      </c>
      <c r="C2483" s="62" t="s">
        <v>93</v>
      </c>
      <c r="D2483" s="62" t="s">
        <v>94</v>
      </c>
      <c r="E2483" s="62" t="s">
        <v>95</v>
      </c>
      <c r="F2483">
        <v>463</v>
      </c>
      <c r="G2483">
        <v>0</v>
      </c>
    </row>
    <row r="2484" spans="1:7" x14ac:dyDescent="0.2">
      <c r="A2484" s="61">
        <v>35004</v>
      </c>
      <c r="B2484">
        <v>1995</v>
      </c>
      <c r="C2484" s="62" t="s">
        <v>96</v>
      </c>
      <c r="D2484" s="62" t="s">
        <v>97</v>
      </c>
      <c r="E2484" s="62" t="s">
        <v>98</v>
      </c>
      <c r="F2484">
        <v>437.6</v>
      </c>
      <c r="G2484">
        <v>0</v>
      </c>
    </row>
    <row r="2485" spans="1:7" x14ac:dyDescent="0.2">
      <c r="A2485" s="61">
        <v>35034</v>
      </c>
      <c r="B2485">
        <v>1995</v>
      </c>
      <c r="C2485" s="62" t="s">
        <v>69</v>
      </c>
      <c r="D2485" s="62" t="s">
        <v>70</v>
      </c>
      <c r="E2485" s="62" t="s">
        <v>71</v>
      </c>
      <c r="F2485">
        <v>360.5</v>
      </c>
      <c r="G2485">
        <v>0</v>
      </c>
    </row>
    <row r="2486" spans="1:7" x14ac:dyDescent="0.2">
      <c r="A2486" s="61">
        <v>35034</v>
      </c>
      <c r="B2486">
        <v>1995</v>
      </c>
      <c r="C2486" s="62" t="s">
        <v>72</v>
      </c>
      <c r="D2486" s="62" t="s">
        <v>73</v>
      </c>
      <c r="E2486" s="62" t="s">
        <v>2</v>
      </c>
      <c r="F2486">
        <v>1025.0999999999999</v>
      </c>
      <c r="G2486">
        <v>0</v>
      </c>
    </row>
    <row r="2487" spans="1:7" x14ac:dyDescent="0.2">
      <c r="A2487" s="61">
        <v>35034</v>
      </c>
      <c r="B2487">
        <v>1995</v>
      </c>
      <c r="C2487" s="62" t="s">
        <v>74</v>
      </c>
      <c r="D2487" s="62" t="s">
        <v>75</v>
      </c>
      <c r="E2487" s="62" t="s">
        <v>2</v>
      </c>
      <c r="F2487">
        <v>900.1</v>
      </c>
      <c r="G2487">
        <v>0</v>
      </c>
    </row>
    <row r="2488" spans="1:7" x14ac:dyDescent="0.2">
      <c r="A2488" s="61">
        <v>35034</v>
      </c>
      <c r="B2488">
        <v>1995</v>
      </c>
      <c r="C2488" s="62" t="s">
        <v>76</v>
      </c>
      <c r="D2488" s="62" t="s">
        <v>77</v>
      </c>
      <c r="E2488" s="62" t="s">
        <v>61</v>
      </c>
      <c r="F2488">
        <v>1049.3</v>
      </c>
      <c r="G2488">
        <v>0</v>
      </c>
    </row>
    <row r="2489" spans="1:7" x14ac:dyDescent="0.2">
      <c r="A2489" s="61">
        <v>35034</v>
      </c>
      <c r="B2489">
        <v>1995</v>
      </c>
      <c r="C2489" s="62" t="s">
        <v>78</v>
      </c>
      <c r="D2489" s="62" t="s">
        <v>79</v>
      </c>
      <c r="E2489" s="62" t="s">
        <v>61</v>
      </c>
      <c r="F2489">
        <v>1074.0999999999999</v>
      </c>
      <c r="G2489">
        <v>0</v>
      </c>
    </row>
    <row r="2490" spans="1:7" x14ac:dyDescent="0.2">
      <c r="A2490" s="61">
        <v>35034</v>
      </c>
      <c r="B2490">
        <v>1995</v>
      </c>
      <c r="C2490" s="62" t="s">
        <v>26</v>
      </c>
      <c r="D2490" s="62" t="s">
        <v>80</v>
      </c>
      <c r="E2490" s="62" t="s">
        <v>62</v>
      </c>
      <c r="F2490">
        <v>1068.0999999999999</v>
      </c>
      <c r="G2490">
        <v>0</v>
      </c>
    </row>
    <row r="2491" spans="1:7" x14ac:dyDescent="0.2">
      <c r="A2491" s="61">
        <v>35034</v>
      </c>
      <c r="B2491">
        <v>1995</v>
      </c>
      <c r="C2491" s="62" t="s">
        <v>81</v>
      </c>
      <c r="D2491" s="62" t="s">
        <v>82</v>
      </c>
      <c r="E2491" s="62" t="s">
        <v>63</v>
      </c>
      <c r="F2491">
        <v>850.9</v>
      </c>
      <c r="G2491">
        <v>0</v>
      </c>
    </row>
    <row r="2492" spans="1:7" x14ac:dyDescent="0.2">
      <c r="A2492" s="61">
        <v>35034</v>
      </c>
      <c r="B2492">
        <v>1995</v>
      </c>
      <c r="C2492" s="62" t="s">
        <v>83</v>
      </c>
      <c r="D2492" s="62" t="s">
        <v>84</v>
      </c>
      <c r="E2492" s="62" t="s">
        <v>63</v>
      </c>
      <c r="F2492">
        <v>717.5</v>
      </c>
      <c r="G2492">
        <v>0</v>
      </c>
    </row>
    <row r="2493" spans="1:7" x14ac:dyDescent="0.2">
      <c r="A2493" s="61">
        <v>35034</v>
      </c>
      <c r="B2493">
        <v>1995</v>
      </c>
      <c r="C2493" s="62" t="s">
        <v>27</v>
      </c>
      <c r="D2493" s="62" t="s">
        <v>85</v>
      </c>
      <c r="E2493" s="62" t="s">
        <v>86</v>
      </c>
      <c r="F2493">
        <v>823.1</v>
      </c>
      <c r="G2493">
        <v>0</v>
      </c>
    </row>
    <row r="2494" spans="1:7" x14ac:dyDescent="0.2">
      <c r="A2494" s="61">
        <v>35034</v>
      </c>
      <c r="B2494">
        <v>1995</v>
      </c>
      <c r="C2494" s="62" t="s">
        <v>87</v>
      </c>
      <c r="D2494" s="62" t="s">
        <v>88</v>
      </c>
      <c r="E2494" s="62" t="s">
        <v>89</v>
      </c>
      <c r="F2494">
        <v>745.7</v>
      </c>
      <c r="G2494">
        <v>0</v>
      </c>
    </row>
    <row r="2495" spans="1:7" x14ac:dyDescent="0.2">
      <c r="A2495" s="61">
        <v>35034</v>
      </c>
      <c r="B2495">
        <v>1995</v>
      </c>
      <c r="C2495" s="62" t="s">
        <v>90</v>
      </c>
      <c r="D2495" s="62" t="s">
        <v>91</v>
      </c>
      <c r="E2495" s="62" t="s">
        <v>92</v>
      </c>
      <c r="F2495">
        <v>702.4</v>
      </c>
      <c r="G2495">
        <v>0</v>
      </c>
    </row>
    <row r="2496" spans="1:7" x14ac:dyDescent="0.2">
      <c r="A2496" s="61">
        <v>35034</v>
      </c>
      <c r="B2496">
        <v>1995</v>
      </c>
      <c r="C2496" s="62" t="s">
        <v>93</v>
      </c>
      <c r="D2496" s="62" t="s">
        <v>94</v>
      </c>
      <c r="E2496" s="62" t="s">
        <v>95</v>
      </c>
      <c r="F2496">
        <v>709.1</v>
      </c>
      <c r="G2496">
        <v>0</v>
      </c>
    </row>
    <row r="2497" spans="1:7" x14ac:dyDescent="0.2">
      <c r="A2497" s="61">
        <v>35034</v>
      </c>
      <c r="B2497">
        <v>1995</v>
      </c>
      <c r="C2497" s="62" t="s">
        <v>96</v>
      </c>
      <c r="D2497" s="62" t="s">
        <v>97</v>
      </c>
      <c r="E2497" s="62" t="s">
        <v>98</v>
      </c>
      <c r="F2497">
        <v>645.20000000000005</v>
      </c>
      <c r="G2497">
        <v>0</v>
      </c>
    </row>
    <row r="2498" spans="1:7" x14ac:dyDescent="0.2">
      <c r="A2498" s="61">
        <v>35065</v>
      </c>
      <c r="B2498">
        <v>1996</v>
      </c>
      <c r="C2498" s="62" t="s">
        <v>69</v>
      </c>
      <c r="D2498" s="62" t="s">
        <v>70</v>
      </c>
      <c r="E2498" s="62" t="s">
        <v>71</v>
      </c>
      <c r="F2498">
        <v>468.6</v>
      </c>
      <c r="G2498">
        <v>0</v>
      </c>
    </row>
    <row r="2499" spans="1:7" x14ac:dyDescent="0.2">
      <c r="A2499" s="61">
        <v>35065</v>
      </c>
      <c r="B2499">
        <v>1996</v>
      </c>
      <c r="C2499" s="62" t="s">
        <v>72</v>
      </c>
      <c r="D2499" s="62" t="s">
        <v>73</v>
      </c>
      <c r="E2499" s="62" t="s">
        <v>2</v>
      </c>
      <c r="F2499">
        <v>1197.8</v>
      </c>
      <c r="G2499">
        <v>0</v>
      </c>
    </row>
    <row r="2500" spans="1:7" x14ac:dyDescent="0.2">
      <c r="A2500" s="61">
        <v>35065</v>
      </c>
      <c r="B2500">
        <v>1996</v>
      </c>
      <c r="C2500" s="62" t="s">
        <v>74</v>
      </c>
      <c r="D2500" s="62" t="s">
        <v>75</v>
      </c>
      <c r="E2500" s="62" t="s">
        <v>2</v>
      </c>
      <c r="F2500">
        <v>1046.2</v>
      </c>
      <c r="G2500">
        <v>0</v>
      </c>
    </row>
    <row r="2501" spans="1:7" x14ac:dyDescent="0.2">
      <c r="A2501" s="61">
        <v>35065</v>
      </c>
      <c r="B2501">
        <v>1996</v>
      </c>
      <c r="C2501" s="62" t="s">
        <v>76</v>
      </c>
      <c r="D2501" s="62" t="s">
        <v>77</v>
      </c>
      <c r="E2501" s="62" t="s">
        <v>61</v>
      </c>
      <c r="F2501">
        <v>1226.5999999999999</v>
      </c>
      <c r="G2501">
        <v>0</v>
      </c>
    </row>
    <row r="2502" spans="1:7" x14ac:dyDescent="0.2">
      <c r="A2502" s="61">
        <v>35065</v>
      </c>
      <c r="B2502">
        <v>1996</v>
      </c>
      <c r="C2502" s="62" t="s">
        <v>78</v>
      </c>
      <c r="D2502" s="62" t="s">
        <v>79</v>
      </c>
      <c r="E2502" s="62" t="s">
        <v>61</v>
      </c>
      <c r="F2502">
        <v>1320.9</v>
      </c>
      <c r="G2502">
        <v>0</v>
      </c>
    </row>
    <row r="2503" spans="1:7" x14ac:dyDescent="0.2">
      <c r="A2503" s="61">
        <v>35065</v>
      </c>
      <c r="B2503">
        <v>1996</v>
      </c>
      <c r="C2503" s="62" t="s">
        <v>26</v>
      </c>
      <c r="D2503" s="62" t="s">
        <v>80</v>
      </c>
      <c r="E2503" s="62" t="s">
        <v>62</v>
      </c>
      <c r="F2503">
        <v>1261.9000000000001</v>
      </c>
      <c r="G2503">
        <v>0</v>
      </c>
    </row>
    <row r="2504" spans="1:7" x14ac:dyDescent="0.2">
      <c r="A2504" s="61">
        <v>35065</v>
      </c>
      <c r="B2504">
        <v>1996</v>
      </c>
      <c r="C2504" s="62" t="s">
        <v>81</v>
      </c>
      <c r="D2504" s="62" t="s">
        <v>82</v>
      </c>
      <c r="E2504" s="62" t="s">
        <v>63</v>
      </c>
      <c r="F2504">
        <v>920.1</v>
      </c>
      <c r="G2504">
        <v>0</v>
      </c>
    </row>
    <row r="2505" spans="1:7" x14ac:dyDescent="0.2">
      <c r="A2505" s="61">
        <v>35065</v>
      </c>
      <c r="B2505">
        <v>1996</v>
      </c>
      <c r="C2505" s="62" t="s">
        <v>83</v>
      </c>
      <c r="D2505" s="62" t="s">
        <v>84</v>
      </c>
      <c r="E2505" s="62" t="s">
        <v>63</v>
      </c>
      <c r="F2505">
        <v>765.2</v>
      </c>
      <c r="G2505">
        <v>0</v>
      </c>
    </row>
    <row r="2506" spans="1:7" x14ac:dyDescent="0.2">
      <c r="A2506" s="61">
        <v>35065</v>
      </c>
      <c r="B2506">
        <v>1996</v>
      </c>
      <c r="C2506" s="62" t="s">
        <v>27</v>
      </c>
      <c r="D2506" s="62" t="s">
        <v>85</v>
      </c>
      <c r="E2506" s="62" t="s">
        <v>86</v>
      </c>
      <c r="F2506">
        <v>885.2</v>
      </c>
      <c r="G2506">
        <v>0</v>
      </c>
    </row>
    <row r="2507" spans="1:7" x14ac:dyDescent="0.2">
      <c r="A2507" s="61">
        <v>35065</v>
      </c>
      <c r="B2507">
        <v>1996</v>
      </c>
      <c r="C2507" s="62" t="s">
        <v>87</v>
      </c>
      <c r="D2507" s="62" t="s">
        <v>88</v>
      </c>
      <c r="E2507" s="62" t="s">
        <v>89</v>
      </c>
      <c r="F2507">
        <v>810.8</v>
      </c>
      <c r="G2507">
        <v>0</v>
      </c>
    </row>
    <row r="2508" spans="1:7" x14ac:dyDescent="0.2">
      <c r="A2508" s="61">
        <v>35065</v>
      </c>
      <c r="B2508">
        <v>1996</v>
      </c>
      <c r="C2508" s="62" t="s">
        <v>90</v>
      </c>
      <c r="D2508" s="62" t="s">
        <v>91</v>
      </c>
      <c r="E2508" s="62" t="s">
        <v>92</v>
      </c>
      <c r="F2508">
        <v>764.7</v>
      </c>
      <c r="G2508">
        <v>0</v>
      </c>
    </row>
    <row r="2509" spans="1:7" x14ac:dyDescent="0.2">
      <c r="A2509" s="61">
        <v>35065</v>
      </c>
      <c r="B2509">
        <v>1996</v>
      </c>
      <c r="C2509" s="62" t="s">
        <v>93</v>
      </c>
      <c r="D2509" s="62" t="s">
        <v>94</v>
      </c>
      <c r="E2509" s="62" t="s">
        <v>95</v>
      </c>
      <c r="F2509">
        <v>811.9</v>
      </c>
      <c r="G2509">
        <v>0</v>
      </c>
    </row>
    <row r="2510" spans="1:7" x14ac:dyDescent="0.2">
      <c r="A2510" s="61">
        <v>35065</v>
      </c>
      <c r="B2510">
        <v>1996</v>
      </c>
      <c r="C2510" s="62" t="s">
        <v>96</v>
      </c>
      <c r="D2510" s="62" t="s">
        <v>97</v>
      </c>
      <c r="E2510" s="62" t="s">
        <v>98</v>
      </c>
      <c r="F2510">
        <v>715</v>
      </c>
      <c r="G2510">
        <v>0</v>
      </c>
    </row>
    <row r="2511" spans="1:7" x14ac:dyDescent="0.2">
      <c r="A2511" s="61">
        <v>35096</v>
      </c>
      <c r="B2511">
        <v>1996</v>
      </c>
      <c r="C2511" s="62" t="s">
        <v>69</v>
      </c>
      <c r="D2511" s="62" t="s">
        <v>70</v>
      </c>
      <c r="E2511" s="62" t="s">
        <v>71</v>
      </c>
      <c r="F2511">
        <v>398.4</v>
      </c>
      <c r="G2511">
        <v>0</v>
      </c>
    </row>
    <row r="2512" spans="1:7" x14ac:dyDescent="0.2">
      <c r="A2512" s="61">
        <v>35096</v>
      </c>
      <c r="B2512">
        <v>1996</v>
      </c>
      <c r="C2512" s="62" t="s">
        <v>72</v>
      </c>
      <c r="D2512" s="62" t="s">
        <v>73</v>
      </c>
      <c r="E2512" s="62" t="s">
        <v>2</v>
      </c>
      <c r="F2512">
        <v>827.7</v>
      </c>
      <c r="G2512">
        <v>0</v>
      </c>
    </row>
    <row r="2513" spans="1:7" x14ac:dyDescent="0.2">
      <c r="A2513" s="61">
        <v>35096</v>
      </c>
      <c r="B2513">
        <v>1996</v>
      </c>
      <c r="C2513" s="62" t="s">
        <v>74</v>
      </c>
      <c r="D2513" s="62" t="s">
        <v>75</v>
      </c>
      <c r="E2513" s="62" t="s">
        <v>2</v>
      </c>
      <c r="F2513">
        <v>685.6</v>
      </c>
      <c r="G2513">
        <v>0</v>
      </c>
    </row>
    <row r="2514" spans="1:7" x14ac:dyDescent="0.2">
      <c r="A2514" s="61">
        <v>35096</v>
      </c>
      <c r="B2514">
        <v>1996</v>
      </c>
      <c r="C2514" s="62" t="s">
        <v>76</v>
      </c>
      <c r="D2514" s="62" t="s">
        <v>77</v>
      </c>
      <c r="E2514" s="62" t="s">
        <v>61</v>
      </c>
      <c r="F2514">
        <v>863.3</v>
      </c>
      <c r="G2514">
        <v>0</v>
      </c>
    </row>
    <row r="2515" spans="1:7" x14ac:dyDescent="0.2">
      <c r="A2515" s="61">
        <v>35096</v>
      </c>
      <c r="B2515">
        <v>1996</v>
      </c>
      <c r="C2515" s="62" t="s">
        <v>78</v>
      </c>
      <c r="D2515" s="62" t="s">
        <v>79</v>
      </c>
      <c r="E2515" s="62" t="s">
        <v>61</v>
      </c>
      <c r="F2515">
        <v>924.3</v>
      </c>
      <c r="G2515">
        <v>0</v>
      </c>
    </row>
    <row r="2516" spans="1:7" x14ac:dyDescent="0.2">
      <c r="A2516" s="61">
        <v>35096</v>
      </c>
      <c r="B2516">
        <v>1996</v>
      </c>
      <c r="C2516" s="62" t="s">
        <v>26</v>
      </c>
      <c r="D2516" s="62" t="s">
        <v>80</v>
      </c>
      <c r="E2516" s="62" t="s">
        <v>62</v>
      </c>
      <c r="F2516">
        <v>959.9</v>
      </c>
      <c r="G2516">
        <v>0</v>
      </c>
    </row>
    <row r="2517" spans="1:7" x14ac:dyDescent="0.2">
      <c r="A2517" s="61">
        <v>35096</v>
      </c>
      <c r="B2517">
        <v>1996</v>
      </c>
      <c r="C2517" s="62" t="s">
        <v>81</v>
      </c>
      <c r="D2517" s="62" t="s">
        <v>82</v>
      </c>
      <c r="E2517" s="62" t="s">
        <v>63</v>
      </c>
      <c r="F2517">
        <v>783.3</v>
      </c>
      <c r="G2517">
        <v>0</v>
      </c>
    </row>
    <row r="2518" spans="1:7" x14ac:dyDescent="0.2">
      <c r="A2518" s="61">
        <v>35096</v>
      </c>
      <c r="B2518">
        <v>1996</v>
      </c>
      <c r="C2518" s="62" t="s">
        <v>83</v>
      </c>
      <c r="D2518" s="62" t="s">
        <v>84</v>
      </c>
      <c r="E2518" s="62" t="s">
        <v>63</v>
      </c>
      <c r="F2518">
        <v>689.8</v>
      </c>
      <c r="G2518">
        <v>0</v>
      </c>
    </row>
    <row r="2519" spans="1:7" x14ac:dyDescent="0.2">
      <c r="A2519" s="61">
        <v>35096</v>
      </c>
      <c r="B2519">
        <v>1996</v>
      </c>
      <c r="C2519" s="62" t="s">
        <v>27</v>
      </c>
      <c r="D2519" s="62" t="s">
        <v>85</v>
      </c>
      <c r="E2519" s="62" t="s">
        <v>86</v>
      </c>
      <c r="F2519">
        <v>749.4</v>
      </c>
      <c r="G2519">
        <v>0</v>
      </c>
    </row>
    <row r="2520" spans="1:7" x14ac:dyDescent="0.2">
      <c r="A2520" s="61">
        <v>35096</v>
      </c>
      <c r="B2520">
        <v>1996</v>
      </c>
      <c r="C2520" s="62" t="s">
        <v>87</v>
      </c>
      <c r="D2520" s="62" t="s">
        <v>88</v>
      </c>
      <c r="E2520" s="62" t="s">
        <v>89</v>
      </c>
      <c r="F2520">
        <v>707.3</v>
      </c>
      <c r="G2520">
        <v>0</v>
      </c>
    </row>
    <row r="2521" spans="1:7" x14ac:dyDescent="0.2">
      <c r="A2521" s="61">
        <v>35096</v>
      </c>
      <c r="B2521">
        <v>1996</v>
      </c>
      <c r="C2521" s="62" t="s">
        <v>90</v>
      </c>
      <c r="D2521" s="62" t="s">
        <v>91</v>
      </c>
      <c r="E2521" s="62" t="s">
        <v>92</v>
      </c>
      <c r="F2521">
        <v>645.1</v>
      </c>
      <c r="G2521">
        <v>0</v>
      </c>
    </row>
    <row r="2522" spans="1:7" x14ac:dyDescent="0.2">
      <c r="A2522" s="61">
        <v>35096</v>
      </c>
      <c r="B2522">
        <v>1996</v>
      </c>
      <c r="C2522" s="62" t="s">
        <v>93</v>
      </c>
      <c r="D2522" s="62" t="s">
        <v>94</v>
      </c>
      <c r="E2522" s="62" t="s">
        <v>95</v>
      </c>
      <c r="F2522">
        <v>696</v>
      </c>
      <c r="G2522">
        <v>0</v>
      </c>
    </row>
    <row r="2523" spans="1:7" x14ac:dyDescent="0.2">
      <c r="A2523" s="61">
        <v>35096</v>
      </c>
      <c r="B2523">
        <v>1996</v>
      </c>
      <c r="C2523" s="62" t="s">
        <v>96</v>
      </c>
      <c r="D2523" s="62" t="s">
        <v>97</v>
      </c>
      <c r="E2523" s="62" t="s">
        <v>98</v>
      </c>
      <c r="F2523">
        <v>571.9</v>
      </c>
      <c r="G2523">
        <v>0</v>
      </c>
    </row>
    <row r="2524" spans="1:7" x14ac:dyDescent="0.2">
      <c r="A2524" s="61">
        <v>35125</v>
      </c>
      <c r="B2524">
        <v>1996</v>
      </c>
      <c r="C2524" s="62" t="s">
        <v>69</v>
      </c>
      <c r="D2524" s="62" t="s">
        <v>70</v>
      </c>
      <c r="E2524" s="62" t="s">
        <v>71</v>
      </c>
      <c r="F2524">
        <v>349</v>
      </c>
      <c r="G2524">
        <v>0</v>
      </c>
    </row>
    <row r="2525" spans="1:7" x14ac:dyDescent="0.2">
      <c r="A2525" s="61">
        <v>35125</v>
      </c>
      <c r="B2525">
        <v>1996</v>
      </c>
      <c r="C2525" s="62" t="s">
        <v>72</v>
      </c>
      <c r="D2525" s="62" t="s">
        <v>73</v>
      </c>
      <c r="E2525" s="62" t="s">
        <v>2</v>
      </c>
      <c r="F2525">
        <v>793.1</v>
      </c>
      <c r="G2525">
        <v>0</v>
      </c>
    </row>
    <row r="2526" spans="1:7" x14ac:dyDescent="0.2">
      <c r="A2526" s="61">
        <v>35125</v>
      </c>
      <c r="B2526">
        <v>1996</v>
      </c>
      <c r="C2526" s="62" t="s">
        <v>74</v>
      </c>
      <c r="D2526" s="62" t="s">
        <v>75</v>
      </c>
      <c r="E2526" s="62" t="s">
        <v>2</v>
      </c>
      <c r="F2526">
        <v>744.6</v>
      </c>
      <c r="G2526">
        <v>0</v>
      </c>
    </row>
    <row r="2527" spans="1:7" x14ac:dyDescent="0.2">
      <c r="A2527" s="61">
        <v>35125</v>
      </c>
      <c r="B2527">
        <v>1996</v>
      </c>
      <c r="C2527" s="62" t="s">
        <v>76</v>
      </c>
      <c r="D2527" s="62" t="s">
        <v>77</v>
      </c>
      <c r="E2527" s="62" t="s">
        <v>61</v>
      </c>
      <c r="F2527">
        <v>924.5</v>
      </c>
      <c r="G2527">
        <v>0</v>
      </c>
    </row>
    <row r="2528" spans="1:7" x14ac:dyDescent="0.2">
      <c r="A2528" s="61">
        <v>35125</v>
      </c>
      <c r="B2528">
        <v>1996</v>
      </c>
      <c r="C2528" s="62" t="s">
        <v>78</v>
      </c>
      <c r="D2528" s="62" t="s">
        <v>79</v>
      </c>
      <c r="E2528" s="62" t="s">
        <v>61</v>
      </c>
      <c r="F2528">
        <v>912.3</v>
      </c>
      <c r="G2528">
        <v>0</v>
      </c>
    </row>
    <row r="2529" spans="1:7" x14ac:dyDescent="0.2">
      <c r="A2529" s="61">
        <v>35125</v>
      </c>
      <c r="B2529">
        <v>1996</v>
      </c>
      <c r="C2529" s="62" t="s">
        <v>26</v>
      </c>
      <c r="D2529" s="62" t="s">
        <v>80</v>
      </c>
      <c r="E2529" s="62" t="s">
        <v>62</v>
      </c>
      <c r="F2529">
        <v>961.4</v>
      </c>
      <c r="G2529">
        <v>0</v>
      </c>
    </row>
    <row r="2530" spans="1:7" x14ac:dyDescent="0.2">
      <c r="A2530" s="61">
        <v>35125</v>
      </c>
      <c r="B2530">
        <v>1996</v>
      </c>
      <c r="C2530" s="62" t="s">
        <v>81</v>
      </c>
      <c r="D2530" s="62" t="s">
        <v>82</v>
      </c>
      <c r="E2530" s="62" t="s">
        <v>63</v>
      </c>
      <c r="F2530">
        <v>656.2</v>
      </c>
      <c r="G2530">
        <v>0</v>
      </c>
    </row>
    <row r="2531" spans="1:7" x14ac:dyDescent="0.2">
      <c r="A2531" s="61">
        <v>35125</v>
      </c>
      <c r="B2531">
        <v>1996</v>
      </c>
      <c r="C2531" s="62" t="s">
        <v>83</v>
      </c>
      <c r="D2531" s="62" t="s">
        <v>84</v>
      </c>
      <c r="E2531" s="62" t="s">
        <v>63</v>
      </c>
      <c r="F2531">
        <v>645.6</v>
      </c>
      <c r="G2531">
        <v>0</v>
      </c>
    </row>
    <row r="2532" spans="1:7" x14ac:dyDescent="0.2">
      <c r="A2532" s="61">
        <v>35125</v>
      </c>
      <c r="B2532">
        <v>1996</v>
      </c>
      <c r="C2532" s="62" t="s">
        <v>27</v>
      </c>
      <c r="D2532" s="62" t="s">
        <v>85</v>
      </c>
      <c r="E2532" s="62" t="s">
        <v>86</v>
      </c>
      <c r="F2532">
        <v>636</v>
      </c>
      <c r="G2532">
        <v>0</v>
      </c>
    </row>
    <row r="2533" spans="1:7" x14ac:dyDescent="0.2">
      <c r="A2533" s="61">
        <v>35125</v>
      </c>
      <c r="B2533">
        <v>1996</v>
      </c>
      <c r="C2533" s="62" t="s">
        <v>87</v>
      </c>
      <c r="D2533" s="62" t="s">
        <v>88</v>
      </c>
      <c r="E2533" s="62" t="s">
        <v>89</v>
      </c>
      <c r="F2533">
        <v>664.7</v>
      </c>
      <c r="G2533">
        <v>0</v>
      </c>
    </row>
    <row r="2534" spans="1:7" x14ac:dyDescent="0.2">
      <c r="A2534" s="61">
        <v>35125</v>
      </c>
      <c r="B2534">
        <v>1996</v>
      </c>
      <c r="C2534" s="62" t="s">
        <v>90</v>
      </c>
      <c r="D2534" s="62" t="s">
        <v>91</v>
      </c>
      <c r="E2534" s="62" t="s">
        <v>92</v>
      </c>
      <c r="F2534">
        <v>609.1</v>
      </c>
      <c r="G2534">
        <v>0</v>
      </c>
    </row>
    <row r="2535" spans="1:7" x14ac:dyDescent="0.2">
      <c r="A2535" s="61">
        <v>35125</v>
      </c>
      <c r="B2535">
        <v>1996</v>
      </c>
      <c r="C2535" s="62" t="s">
        <v>93</v>
      </c>
      <c r="D2535" s="62" t="s">
        <v>94</v>
      </c>
      <c r="E2535" s="62" t="s">
        <v>95</v>
      </c>
      <c r="F2535">
        <v>665.8</v>
      </c>
      <c r="G2535">
        <v>0</v>
      </c>
    </row>
    <row r="2536" spans="1:7" x14ac:dyDescent="0.2">
      <c r="A2536" s="61">
        <v>35125</v>
      </c>
      <c r="B2536">
        <v>1996</v>
      </c>
      <c r="C2536" s="62" t="s">
        <v>96</v>
      </c>
      <c r="D2536" s="62" t="s">
        <v>97</v>
      </c>
      <c r="E2536" s="62" t="s">
        <v>98</v>
      </c>
      <c r="F2536">
        <v>625.20000000000005</v>
      </c>
      <c r="G2536">
        <v>0</v>
      </c>
    </row>
    <row r="2537" spans="1:7" x14ac:dyDescent="0.2">
      <c r="A2537" s="61">
        <v>35156</v>
      </c>
      <c r="B2537">
        <v>1996</v>
      </c>
      <c r="C2537" s="62" t="s">
        <v>69</v>
      </c>
      <c r="D2537" s="62" t="s">
        <v>70</v>
      </c>
      <c r="E2537" s="62" t="s">
        <v>71</v>
      </c>
      <c r="F2537">
        <v>227.1</v>
      </c>
      <c r="G2537">
        <v>0</v>
      </c>
    </row>
    <row r="2538" spans="1:7" x14ac:dyDescent="0.2">
      <c r="A2538" s="61">
        <v>35156</v>
      </c>
      <c r="B2538">
        <v>1996</v>
      </c>
      <c r="C2538" s="62" t="s">
        <v>72</v>
      </c>
      <c r="D2538" s="62" t="s">
        <v>73</v>
      </c>
      <c r="E2538" s="62" t="s">
        <v>2</v>
      </c>
      <c r="F2538">
        <v>399.4</v>
      </c>
      <c r="G2538">
        <v>0</v>
      </c>
    </row>
    <row r="2539" spans="1:7" x14ac:dyDescent="0.2">
      <c r="A2539" s="61">
        <v>35156</v>
      </c>
      <c r="B2539">
        <v>1996</v>
      </c>
      <c r="C2539" s="62" t="s">
        <v>74</v>
      </c>
      <c r="D2539" s="62" t="s">
        <v>75</v>
      </c>
      <c r="E2539" s="62" t="s">
        <v>2</v>
      </c>
      <c r="F2539">
        <v>393.1</v>
      </c>
      <c r="G2539">
        <v>0</v>
      </c>
    </row>
    <row r="2540" spans="1:7" x14ac:dyDescent="0.2">
      <c r="A2540" s="61">
        <v>35156</v>
      </c>
      <c r="B2540">
        <v>1996</v>
      </c>
      <c r="C2540" s="62" t="s">
        <v>76</v>
      </c>
      <c r="D2540" s="62" t="s">
        <v>77</v>
      </c>
      <c r="E2540" s="62" t="s">
        <v>61</v>
      </c>
      <c r="F2540">
        <v>496</v>
      </c>
      <c r="G2540">
        <v>0</v>
      </c>
    </row>
    <row r="2541" spans="1:7" x14ac:dyDescent="0.2">
      <c r="A2541" s="61">
        <v>35156</v>
      </c>
      <c r="B2541">
        <v>1996</v>
      </c>
      <c r="C2541" s="62" t="s">
        <v>78</v>
      </c>
      <c r="D2541" s="62" t="s">
        <v>79</v>
      </c>
      <c r="E2541" s="62" t="s">
        <v>61</v>
      </c>
      <c r="F2541">
        <v>445.8</v>
      </c>
      <c r="G2541">
        <v>0</v>
      </c>
    </row>
    <row r="2542" spans="1:7" x14ac:dyDescent="0.2">
      <c r="A2542" s="61">
        <v>35156</v>
      </c>
      <c r="B2542">
        <v>1996</v>
      </c>
      <c r="C2542" s="62" t="s">
        <v>26</v>
      </c>
      <c r="D2542" s="62" t="s">
        <v>80</v>
      </c>
      <c r="E2542" s="62" t="s">
        <v>62</v>
      </c>
      <c r="F2542">
        <v>588.70000000000005</v>
      </c>
      <c r="G2542">
        <v>0</v>
      </c>
    </row>
    <row r="2543" spans="1:7" x14ac:dyDescent="0.2">
      <c r="A2543" s="61">
        <v>35156</v>
      </c>
      <c r="B2543">
        <v>1996</v>
      </c>
      <c r="C2543" s="62" t="s">
        <v>81</v>
      </c>
      <c r="D2543" s="62" t="s">
        <v>82</v>
      </c>
      <c r="E2543" s="62" t="s">
        <v>63</v>
      </c>
      <c r="F2543">
        <v>418.4</v>
      </c>
      <c r="G2543">
        <v>0</v>
      </c>
    </row>
    <row r="2544" spans="1:7" x14ac:dyDescent="0.2">
      <c r="A2544" s="61">
        <v>35156</v>
      </c>
      <c r="B2544">
        <v>1996</v>
      </c>
      <c r="C2544" s="62" t="s">
        <v>83</v>
      </c>
      <c r="D2544" s="62" t="s">
        <v>84</v>
      </c>
      <c r="E2544" s="62" t="s">
        <v>63</v>
      </c>
      <c r="F2544">
        <v>408.2</v>
      </c>
      <c r="G2544">
        <v>0</v>
      </c>
    </row>
    <row r="2545" spans="1:7" x14ac:dyDescent="0.2">
      <c r="A2545" s="61">
        <v>35156</v>
      </c>
      <c r="B2545">
        <v>1996</v>
      </c>
      <c r="C2545" s="62" t="s">
        <v>27</v>
      </c>
      <c r="D2545" s="62" t="s">
        <v>85</v>
      </c>
      <c r="E2545" s="62" t="s">
        <v>86</v>
      </c>
      <c r="F2545">
        <v>388.8</v>
      </c>
      <c r="G2545">
        <v>0</v>
      </c>
    </row>
    <row r="2546" spans="1:7" x14ac:dyDescent="0.2">
      <c r="A2546" s="61">
        <v>35156</v>
      </c>
      <c r="B2546">
        <v>1996</v>
      </c>
      <c r="C2546" s="62" t="s">
        <v>87</v>
      </c>
      <c r="D2546" s="62" t="s">
        <v>88</v>
      </c>
      <c r="E2546" s="62" t="s">
        <v>89</v>
      </c>
      <c r="F2546">
        <v>422.1</v>
      </c>
      <c r="G2546">
        <v>0</v>
      </c>
    </row>
    <row r="2547" spans="1:7" x14ac:dyDescent="0.2">
      <c r="A2547" s="61">
        <v>35156</v>
      </c>
      <c r="B2547">
        <v>1996</v>
      </c>
      <c r="C2547" s="62" t="s">
        <v>90</v>
      </c>
      <c r="D2547" s="62" t="s">
        <v>91</v>
      </c>
      <c r="E2547" s="62" t="s">
        <v>92</v>
      </c>
      <c r="F2547">
        <v>416</v>
      </c>
      <c r="G2547">
        <v>0</v>
      </c>
    </row>
    <row r="2548" spans="1:7" x14ac:dyDescent="0.2">
      <c r="A2548" s="61">
        <v>35156</v>
      </c>
      <c r="B2548">
        <v>1996</v>
      </c>
      <c r="C2548" s="62" t="s">
        <v>93</v>
      </c>
      <c r="D2548" s="62" t="s">
        <v>94</v>
      </c>
      <c r="E2548" s="62" t="s">
        <v>95</v>
      </c>
      <c r="F2548">
        <v>426.7</v>
      </c>
      <c r="G2548">
        <v>0</v>
      </c>
    </row>
    <row r="2549" spans="1:7" x14ac:dyDescent="0.2">
      <c r="A2549" s="61">
        <v>35156</v>
      </c>
      <c r="B2549">
        <v>1996</v>
      </c>
      <c r="C2549" s="62" t="s">
        <v>96</v>
      </c>
      <c r="D2549" s="62" t="s">
        <v>97</v>
      </c>
      <c r="E2549" s="62" t="s">
        <v>98</v>
      </c>
      <c r="F2549">
        <v>484.4</v>
      </c>
      <c r="G2549">
        <v>0</v>
      </c>
    </row>
    <row r="2550" spans="1:7" x14ac:dyDescent="0.2">
      <c r="A2550" s="61">
        <v>35186</v>
      </c>
      <c r="B2550">
        <v>1996</v>
      </c>
      <c r="C2550" s="62" t="s">
        <v>69</v>
      </c>
      <c r="D2550" s="62" t="s">
        <v>70</v>
      </c>
      <c r="E2550" s="62" t="s">
        <v>71</v>
      </c>
      <c r="F2550">
        <v>186.1</v>
      </c>
      <c r="G2550">
        <v>0</v>
      </c>
    </row>
    <row r="2551" spans="1:7" x14ac:dyDescent="0.2">
      <c r="A2551" s="61">
        <v>35186</v>
      </c>
      <c r="B2551">
        <v>1996</v>
      </c>
      <c r="C2551" s="62" t="s">
        <v>72</v>
      </c>
      <c r="D2551" s="62" t="s">
        <v>73</v>
      </c>
      <c r="E2551" s="62" t="s">
        <v>2</v>
      </c>
      <c r="F2551">
        <v>321.2</v>
      </c>
      <c r="G2551">
        <v>0</v>
      </c>
    </row>
    <row r="2552" spans="1:7" x14ac:dyDescent="0.2">
      <c r="A2552" s="61">
        <v>35186</v>
      </c>
      <c r="B2552">
        <v>1996</v>
      </c>
      <c r="C2552" s="62" t="s">
        <v>74</v>
      </c>
      <c r="D2552" s="62" t="s">
        <v>75</v>
      </c>
      <c r="E2552" s="62" t="s">
        <v>2</v>
      </c>
      <c r="F2552">
        <v>347.6</v>
      </c>
      <c r="G2552">
        <v>0</v>
      </c>
    </row>
    <row r="2553" spans="1:7" x14ac:dyDescent="0.2">
      <c r="A2553" s="61">
        <v>35186</v>
      </c>
      <c r="B2553">
        <v>1996</v>
      </c>
      <c r="C2553" s="62" t="s">
        <v>76</v>
      </c>
      <c r="D2553" s="62" t="s">
        <v>77</v>
      </c>
      <c r="E2553" s="62" t="s">
        <v>61</v>
      </c>
      <c r="F2553">
        <v>274.2</v>
      </c>
      <c r="G2553">
        <v>0</v>
      </c>
    </row>
    <row r="2554" spans="1:7" x14ac:dyDescent="0.2">
      <c r="A2554" s="61">
        <v>35186</v>
      </c>
      <c r="B2554">
        <v>1996</v>
      </c>
      <c r="C2554" s="62" t="s">
        <v>78</v>
      </c>
      <c r="D2554" s="62" t="s">
        <v>79</v>
      </c>
      <c r="E2554" s="62" t="s">
        <v>61</v>
      </c>
      <c r="F2554">
        <v>298.7</v>
      </c>
      <c r="G2554">
        <v>0</v>
      </c>
    </row>
    <row r="2555" spans="1:7" x14ac:dyDescent="0.2">
      <c r="A2555" s="61">
        <v>35186</v>
      </c>
      <c r="B2555">
        <v>1996</v>
      </c>
      <c r="C2555" s="62" t="s">
        <v>26</v>
      </c>
      <c r="D2555" s="62" t="s">
        <v>80</v>
      </c>
      <c r="E2555" s="62" t="s">
        <v>62</v>
      </c>
      <c r="F2555">
        <v>268.39999999999998</v>
      </c>
      <c r="G2555">
        <v>0.4</v>
      </c>
    </row>
    <row r="2556" spans="1:7" x14ac:dyDescent="0.2">
      <c r="A2556" s="61">
        <v>35186</v>
      </c>
      <c r="B2556">
        <v>1996</v>
      </c>
      <c r="C2556" s="62" t="s">
        <v>81</v>
      </c>
      <c r="D2556" s="62" t="s">
        <v>82</v>
      </c>
      <c r="E2556" s="62" t="s">
        <v>63</v>
      </c>
      <c r="F2556">
        <v>187.9</v>
      </c>
      <c r="G2556">
        <v>8</v>
      </c>
    </row>
    <row r="2557" spans="1:7" x14ac:dyDescent="0.2">
      <c r="A2557" s="61">
        <v>35186</v>
      </c>
      <c r="B2557">
        <v>1996</v>
      </c>
      <c r="C2557" s="62" t="s">
        <v>83</v>
      </c>
      <c r="D2557" s="62" t="s">
        <v>84</v>
      </c>
      <c r="E2557" s="62" t="s">
        <v>63</v>
      </c>
      <c r="F2557">
        <v>205.9</v>
      </c>
      <c r="G2557">
        <v>8.6</v>
      </c>
    </row>
    <row r="2558" spans="1:7" x14ac:dyDescent="0.2">
      <c r="A2558" s="61">
        <v>35186</v>
      </c>
      <c r="B2558">
        <v>1996</v>
      </c>
      <c r="C2558" s="62" t="s">
        <v>27</v>
      </c>
      <c r="D2558" s="62" t="s">
        <v>85</v>
      </c>
      <c r="E2558" s="62" t="s">
        <v>86</v>
      </c>
      <c r="F2558">
        <v>183.7</v>
      </c>
      <c r="G2558">
        <v>6</v>
      </c>
    </row>
    <row r="2559" spans="1:7" x14ac:dyDescent="0.2">
      <c r="A2559" s="61">
        <v>35186</v>
      </c>
      <c r="B2559">
        <v>1996</v>
      </c>
      <c r="C2559" s="62" t="s">
        <v>87</v>
      </c>
      <c r="D2559" s="62" t="s">
        <v>88</v>
      </c>
      <c r="E2559" s="62" t="s">
        <v>89</v>
      </c>
      <c r="F2559">
        <v>318.5</v>
      </c>
      <c r="G2559">
        <v>0</v>
      </c>
    </row>
    <row r="2560" spans="1:7" x14ac:dyDescent="0.2">
      <c r="A2560" s="61">
        <v>35186</v>
      </c>
      <c r="B2560">
        <v>1996</v>
      </c>
      <c r="C2560" s="62" t="s">
        <v>90</v>
      </c>
      <c r="D2560" s="62" t="s">
        <v>91</v>
      </c>
      <c r="E2560" s="62" t="s">
        <v>92</v>
      </c>
      <c r="F2560">
        <v>300</v>
      </c>
      <c r="G2560">
        <v>0</v>
      </c>
    </row>
    <row r="2561" spans="1:7" x14ac:dyDescent="0.2">
      <c r="A2561" s="61">
        <v>35186</v>
      </c>
      <c r="B2561">
        <v>1996</v>
      </c>
      <c r="C2561" s="62" t="s">
        <v>93</v>
      </c>
      <c r="D2561" s="62" t="s">
        <v>94</v>
      </c>
      <c r="E2561" s="62" t="s">
        <v>95</v>
      </c>
      <c r="F2561">
        <v>314.39999999999998</v>
      </c>
      <c r="G2561">
        <v>0</v>
      </c>
    </row>
    <row r="2562" spans="1:7" x14ac:dyDescent="0.2">
      <c r="A2562" s="61">
        <v>35186</v>
      </c>
      <c r="B2562">
        <v>1996</v>
      </c>
      <c r="C2562" s="62" t="s">
        <v>96</v>
      </c>
      <c r="D2562" s="62" t="s">
        <v>97</v>
      </c>
      <c r="E2562" s="62" t="s">
        <v>98</v>
      </c>
      <c r="F2562">
        <v>374.3</v>
      </c>
      <c r="G2562">
        <v>0</v>
      </c>
    </row>
    <row r="2563" spans="1:7" x14ac:dyDescent="0.2">
      <c r="A2563" s="61">
        <v>35217</v>
      </c>
      <c r="B2563">
        <v>1996</v>
      </c>
      <c r="C2563" s="62" t="s">
        <v>69</v>
      </c>
      <c r="D2563" s="62" t="s">
        <v>70</v>
      </c>
      <c r="E2563" s="62" t="s">
        <v>71</v>
      </c>
      <c r="F2563">
        <v>85.7</v>
      </c>
      <c r="G2563">
        <v>1.3</v>
      </c>
    </row>
    <row r="2564" spans="1:7" x14ac:dyDescent="0.2">
      <c r="A2564" s="61">
        <v>35217</v>
      </c>
      <c r="B2564">
        <v>1996</v>
      </c>
      <c r="C2564" s="62" t="s">
        <v>72</v>
      </c>
      <c r="D2564" s="62" t="s">
        <v>73</v>
      </c>
      <c r="E2564" s="62" t="s">
        <v>2</v>
      </c>
      <c r="F2564">
        <v>135.6</v>
      </c>
      <c r="G2564">
        <v>0.1</v>
      </c>
    </row>
    <row r="2565" spans="1:7" x14ac:dyDescent="0.2">
      <c r="A2565" s="61">
        <v>35217</v>
      </c>
      <c r="B2565">
        <v>1996</v>
      </c>
      <c r="C2565" s="62" t="s">
        <v>74</v>
      </c>
      <c r="D2565" s="62" t="s">
        <v>75</v>
      </c>
      <c r="E2565" s="62" t="s">
        <v>2</v>
      </c>
      <c r="F2565">
        <v>140.9</v>
      </c>
      <c r="G2565">
        <v>2.2999999999999998</v>
      </c>
    </row>
    <row r="2566" spans="1:7" x14ac:dyDescent="0.2">
      <c r="A2566" s="61">
        <v>35217</v>
      </c>
      <c r="B2566">
        <v>1996</v>
      </c>
      <c r="C2566" s="62" t="s">
        <v>76</v>
      </c>
      <c r="D2566" s="62" t="s">
        <v>77</v>
      </c>
      <c r="E2566" s="62" t="s">
        <v>61</v>
      </c>
      <c r="F2566">
        <v>76.900000000000006</v>
      </c>
      <c r="G2566">
        <v>37.4</v>
      </c>
    </row>
    <row r="2567" spans="1:7" x14ac:dyDescent="0.2">
      <c r="A2567" s="61">
        <v>35217</v>
      </c>
      <c r="B2567">
        <v>1996</v>
      </c>
      <c r="C2567" s="62" t="s">
        <v>78</v>
      </c>
      <c r="D2567" s="62" t="s">
        <v>79</v>
      </c>
      <c r="E2567" s="62" t="s">
        <v>61</v>
      </c>
      <c r="F2567">
        <v>91.9</v>
      </c>
      <c r="G2567">
        <v>27.7</v>
      </c>
    </row>
    <row r="2568" spans="1:7" x14ac:dyDescent="0.2">
      <c r="A2568" s="61">
        <v>35217</v>
      </c>
      <c r="B2568">
        <v>1996</v>
      </c>
      <c r="C2568" s="62" t="s">
        <v>26</v>
      </c>
      <c r="D2568" s="62" t="s">
        <v>80</v>
      </c>
      <c r="E2568" s="62" t="s">
        <v>62</v>
      </c>
      <c r="F2568">
        <v>55.1</v>
      </c>
      <c r="G2568">
        <v>71.400000000000006</v>
      </c>
    </row>
    <row r="2569" spans="1:7" x14ac:dyDescent="0.2">
      <c r="A2569" s="61">
        <v>35217</v>
      </c>
      <c r="B2569">
        <v>1996</v>
      </c>
      <c r="C2569" s="62" t="s">
        <v>81</v>
      </c>
      <c r="D2569" s="62" t="s">
        <v>82</v>
      </c>
      <c r="E2569" s="62" t="s">
        <v>63</v>
      </c>
      <c r="F2569">
        <v>20.9</v>
      </c>
      <c r="G2569">
        <v>51.9</v>
      </c>
    </row>
    <row r="2570" spans="1:7" x14ac:dyDescent="0.2">
      <c r="A2570" s="61">
        <v>35217</v>
      </c>
      <c r="B2570">
        <v>1996</v>
      </c>
      <c r="C2570" s="62" t="s">
        <v>83</v>
      </c>
      <c r="D2570" s="62" t="s">
        <v>84</v>
      </c>
      <c r="E2570" s="62" t="s">
        <v>63</v>
      </c>
      <c r="F2570">
        <v>20.9</v>
      </c>
      <c r="G2570">
        <v>38.299999999999997</v>
      </c>
    </row>
    <row r="2571" spans="1:7" x14ac:dyDescent="0.2">
      <c r="A2571" s="61">
        <v>35217</v>
      </c>
      <c r="B2571">
        <v>1996</v>
      </c>
      <c r="C2571" s="62" t="s">
        <v>27</v>
      </c>
      <c r="D2571" s="62" t="s">
        <v>85</v>
      </c>
      <c r="E2571" s="62" t="s">
        <v>86</v>
      </c>
      <c r="F2571">
        <v>20.100000000000001</v>
      </c>
      <c r="G2571">
        <v>38.799999999999997</v>
      </c>
    </row>
    <row r="2572" spans="1:7" x14ac:dyDescent="0.2">
      <c r="A2572" s="61">
        <v>35217</v>
      </c>
      <c r="B2572">
        <v>1996</v>
      </c>
      <c r="C2572" s="62" t="s">
        <v>87</v>
      </c>
      <c r="D2572" s="62" t="s">
        <v>88</v>
      </c>
      <c r="E2572" s="62" t="s">
        <v>89</v>
      </c>
      <c r="F2572">
        <v>131.6</v>
      </c>
      <c r="G2572">
        <v>0</v>
      </c>
    </row>
    <row r="2573" spans="1:7" x14ac:dyDescent="0.2">
      <c r="A2573" s="61">
        <v>35217</v>
      </c>
      <c r="B2573">
        <v>1996</v>
      </c>
      <c r="C2573" s="62" t="s">
        <v>90</v>
      </c>
      <c r="D2573" s="62" t="s">
        <v>91</v>
      </c>
      <c r="E2573" s="62" t="s">
        <v>92</v>
      </c>
      <c r="F2573">
        <v>94.6</v>
      </c>
      <c r="G2573">
        <v>7</v>
      </c>
    </row>
    <row r="2574" spans="1:7" x14ac:dyDescent="0.2">
      <c r="A2574" s="61">
        <v>35217</v>
      </c>
      <c r="B2574">
        <v>1996</v>
      </c>
      <c r="C2574" s="62" t="s">
        <v>93</v>
      </c>
      <c r="D2574" s="62" t="s">
        <v>94</v>
      </c>
      <c r="E2574" s="62" t="s">
        <v>95</v>
      </c>
      <c r="F2574">
        <v>91</v>
      </c>
      <c r="G2574">
        <v>7.2</v>
      </c>
    </row>
    <row r="2575" spans="1:7" x14ac:dyDescent="0.2">
      <c r="A2575" s="61">
        <v>35217</v>
      </c>
      <c r="B2575">
        <v>1996</v>
      </c>
      <c r="C2575" s="62" t="s">
        <v>96</v>
      </c>
      <c r="D2575" s="62" t="s">
        <v>97</v>
      </c>
      <c r="E2575" s="62" t="s">
        <v>98</v>
      </c>
      <c r="F2575">
        <v>234.9</v>
      </c>
      <c r="G2575">
        <v>0</v>
      </c>
    </row>
    <row r="2576" spans="1:7" x14ac:dyDescent="0.2">
      <c r="A2576" s="61">
        <v>35247</v>
      </c>
      <c r="B2576">
        <v>1996</v>
      </c>
      <c r="C2576" s="62" t="s">
        <v>69</v>
      </c>
      <c r="D2576" s="62" t="s">
        <v>70</v>
      </c>
      <c r="E2576" s="62" t="s">
        <v>71</v>
      </c>
      <c r="F2576">
        <v>26.3</v>
      </c>
      <c r="G2576">
        <v>31.6</v>
      </c>
    </row>
    <row r="2577" spans="1:7" x14ac:dyDescent="0.2">
      <c r="A2577" s="61">
        <v>35247</v>
      </c>
      <c r="B2577">
        <v>1996</v>
      </c>
      <c r="C2577" s="62" t="s">
        <v>72</v>
      </c>
      <c r="D2577" s="62" t="s">
        <v>73</v>
      </c>
      <c r="E2577" s="62" t="s">
        <v>2</v>
      </c>
      <c r="F2577">
        <v>59.9</v>
      </c>
      <c r="G2577">
        <v>6</v>
      </c>
    </row>
    <row r="2578" spans="1:7" x14ac:dyDescent="0.2">
      <c r="A2578" s="61">
        <v>35247</v>
      </c>
      <c r="B2578">
        <v>1996</v>
      </c>
      <c r="C2578" s="62" t="s">
        <v>74</v>
      </c>
      <c r="D2578" s="62" t="s">
        <v>75</v>
      </c>
      <c r="E2578" s="62" t="s">
        <v>2</v>
      </c>
      <c r="F2578">
        <v>59.9</v>
      </c>
      <c r="G2578">
        <v>11</v>
      </c>
    </row>
    <row r="2579" spans="1:7" x14ac:dyDescent="0.2">
      <c r="A2579" s="61">
        <v>35247</v>
      </c>
      <c r="B2579">
        <v>1996</v>
      </c>
      <c r="C2579" s="62" t="s">
        <v>76</v>
      </c>
      <c r="D2579" s="62" t="s">
        <v>77</v>
      </c>
      <c r="E2579" s="62" t="s">
        <v>61</v>
      </c>
      <c r="F2579">
        <v>33.799999999999997</v>
      </c>
      <c r="G2579">
        <v>37.6</v>
      </c>
    </row>
    <row r="2580" spans="1:7" x14ac:dyDescent="0.2">
      <c r="A2580" s="61">
        <v>35247</v>
      </c>
      <c r="B2580">
        <v>1996</v>
      </c>
      <c r="C2580" s="62" t="s">
        <v>78</v>
      </c>
      <c r="D2580" s="62" t="s">
        <v>79</v>
      </c>
      <c r="E2580" s="62" t="s">
        <v>61</v>
      </c>
      <c r="F2580">
        <v>39.4</v>
      </c>
      <c r="G2580">
        <v>28.4</v>
      </c>
    </row>
    <row r="2581" spans="1:7" x14ac:dyDescent="0.2">
      <c r="A2581" s="61">
        <v>35247</v>
      </c>
      <c r="B2581">
        <v>1996</v>
      </c>
      <c r="C2581" s="62" t="s">
        <v>26</v>
      </c>
      <c r="D2581" s="62" t="s">
        <v>80</v>
      </c>
      <c r="E2581" s="62" t="s">
        <v>62</v>
      </c>
      <c r="F2581">
        <v>16.5</v>
      </c>
      <c r="G2581">
        <v>45.9</v>
      </c>
    </row>
    <row r="2582" spans="1:7" x14ac:dyDescent="0.2">
      <c r="A2582" s="61">
        <v>35247</v>
      </c>
      <c r="B2582">
        <v>1996</v>
      </c>
      <c r="C2582" s="62" t="s">
        <v>81</v>
      </c>
      <c r="D2582" s="62" t="s">
        <v>82</v>
      </c>
      <c r="E2582" s="62" t="s">
        <v>63</v>
      </c>
      <c r="F2582">
        <v>1.6</v>
      </c>
      <c r="G2582">
        <v>67.7</v>
      </c>
    </row>
    <row r="2583" spans="1:7" x14ac:dyDescent="0.2">
      <c r="A2583" s="61">
        <v>35247</v>
      </c>
      <c r="B2583">
        <v>1996</v>
      </c>
      <c r="C2583" s="62" t="s">
        <v>83</v>
      </c>
      <c r="D2583" s="62" t="s">
        <v>84</v>
      </c>
      <c r="E2583" s="62" t="s">
        <v>63</v>
      </c>
      <c r="F2583">
        <v>10.3</v>
      </c>
      <c r="G2583">
        <v>59.6</v>
      </c>
    </row>
    <row r="2584" spans="1:7" x14ac:dyDescent="0.2">
      <c r="A2584" s="61">
        <v>35247</v>
      </c>
      <c r="B2584">
        <v>1996</v>
      </c>
      <c r="C2584" s="62" t="s">
        <v>27</v>
      </c>
      <c r="D2584" s="62" t="s">
        <v>85</v>
      </c>
      <c r="E2584" s="62" t="s">
        <v>86</v>
      </c>
      <c r="F2584">
        <v>2.8</v>
      </c>
      <c r="G2584">
        <v>71.2</v>
      </c>
    </row>
    <row r="2585" spans="1:7" x14ac:dyDescent="0.2">
      <c r="A2585" s="61">
        <v>35247</v>
      </c>
      <c r="B2585">
        <v>1996</v>
      </c>
      <c r="C2585" s="62" t="s">
        <v>87</v>
      </c>
      <c r="D2585" s="62" t="s">
        <v>88</v>
      </c>
      <c r="E2585" s="62" t="s">
        <v>89</v>
      </c>
      <c r="F2585">
        <v>67.2</v>
      </c>
      <c r="G2585">
        <v>1.6</v>
      </c>
    </row>
    <row r="2586" spans="1:7" x14ac:dyDescent="0.2">
      <c r="A2586" s="61">
        <v>35247</v>
      </c>
      <c r="B2586">
        <v>1996</v>
      </c>
      <c r="C2586" s="62" t="s">
        <v>90</v>
      </c>
      <c r="D2586" s="62" t="s">
        <v>91</v>
      </c>
      <c r="E2586" s="62" t="s">
        <v>92</v>
      </c>
      <c r="F2586">
        <v>26.1</v>
      </c>
      <c r="G2586">
        <v>18.2</v>
      </c>
    </row>
    <row r="2587" spans="1:7" x14ac:dyDescent="0.2">
      <c r="A2587" s="61">
        <v>35247</v>
      </c>
      <c r="B2587">
        <v>1996</v>
      </c>
      <c r="C2587" s="62" t="s">
        <v>93</v>
      </c>
      <c r="D2587" s="62" t="s">
        <v>94</v>
      </c>
      <c r="E2587" s="62" t="s">
        <v>95</v>
      </c>
      <c r="F2587">
        <v>26.6</v>
      </c>
      <c r="G2587">
        <v>21.4</v>
      </c>
    </row>
    <row r="2588" spans="1:7" x14ac:dyDescent="0.2">
      <c r="A2588" s="61">
        <v>35247</v>
      </c>
      <c r="B2588">
        <v>1996</v>
      </c>
      <c r="C2588" s="62" t="s">
        <v>96</v>
      </c>
      <c r="D2588" s="62" t="s">
        <v>97</v>
      </c>
      <c r="E2588" s="62" t="s">
        <v>98</v>
      </c>
      <c r="F2588">
        <v>60.1</v>
      </c>
      <c r="G2588">
        <v>10.8</v>
      </c>
    </row>
    <row r="2589" spans="1:7" x14ac:dyDescent="0.2">
      <c r="A2589" s="61">
        <v>35278</v>
      </c>
      <c r="B2589">
        <v>1996</v>
      </c>
      <c r="C2589" s="62" t="s">
        <v>69</v>
      </c>
      <c r="D2589" s="62" t="s">
        <v>70</v>
      </c>
      <c r="E2589" s="62" t="s">
        <v>71</v>
      </c>
      <c r="F2589">
        <v>18</v>
      </c>
      <c r="G2589">
        <v>22.3</v>
      </c>
    </row>
    <row r="2590" spans="1:7" x14ac:dyDescent="0.2">
      <c r="A2590" s="61">
        <v>35278</v>
      </c>
      <c r="B2590">
        <v>1996</v>
      </c>
      <c r="C2590" s="62" t="s">
        <v>72</v>
      </c>
      <c r="D2590" s="62" t="s">
        <v>73</v>
      </c>
      <c r="E2590" s="62" t="s">
        <v>2</v>
      </c>
      <c r="F2590">
        <v>70.599999999999994</v>
      </c>
      <c r="G2590">
        <v>11.8</v>
      </c>
    </row>
    <row r="2591" spans="1:7" x14ac:dyDescent="0.2">
      <c r="A2591" s="61">
        <v>35278</v>
      </c>
      <c r="B2591">
        <v>1996</v>
      </c>
      <c r="C2591" s="62" t="s">
        <v>74</v>
      </c>
      <c r="D2591" s="62" t="s">
        <v>75</v>
      </c>
      <c r="E2591" s="62" t="s">
        <v>2</v>
      </c>
      <c r="F2591">
        <v>56.5</v>
      </c>
      <c r="G2591">
        <v>20.8</v>
      </c>
    </row>
    <row r="2592" spans="1:7" x14ac:dyDescent="0.2">
      <c r="A2592" s="61">
        <v>35278</v>
      </c>
      <c r="B2592">
        <v>1996</v>
      </c>
      <c r="C2592" s="62" t="s">
        <v>76</v>
      </c>
      <c r="D2592" s="62" t="s">
        <v>77</v>
      </c>
      <c r="E2592" s="62" t="s">
        <v>61</v>
      </c>
      <c r="F2592">
        <v>19.7</v>
      </c>
      <c r="G2592">
        <v>54.4</v>
      </c>
    </row>
    <row r="2593" spans="1:7" x14ac:dyDescent="0.2">
      <c r="A2593" s="61">
        <v>35278</v>
      </c>
      <c r="B2593">
        <v>1996</v>
      </c>
      <c r="C2593" s="62" t="s">
        <v>78</v>
      </c>
      <c r="D2593" s="62" t="s">
        <v>79</v>
      </c>
      <c r="E2593" s="62" t="s">
        <v>61</v>
      </c>
      <c r="F2593">
        <v>35.799999999999997</v>
      </c>
      <c r="G2593">
        <v>38</v>
      </c>
    </row>
    <row r="2594" spans="1:7" x14ac:dyDescent="0.2">
      <c r="A2594" s="61">
        <v>35278</v>
      </c>
      <c r="B2594">
        <v>1996</v>
      </c>
      <c r="C2594" s="62" t="s">
        <v>26</v>
      </c>
      <c r="D2594" s="62" t="s">
        <v>80</v>
      </c>
      <c r="E2594" s="62" t="s">
        <v>62</v>
      </c>
      <c r="F2594">
        <v>16.2</v>
      </c>
      <c r="G2594">
        <v>55.7</v>
      </c>
    </row>
    <row r="2595" spans="1:7" x14ac:dyDescent="0.2">
      <c r="A2595" s="61">
        <v>35278</v>
      </c>
      <c r="B2595">
        <v>1996</v>
      </c>
      <c r="C2595" s="62" t="s">
        <v>81</v>
      </c>
      <c r="D2595" s="62" t="s">
        <v>82</v>
      </c>
      <c r="E2595" s="62" t="s">
        <v>63</v>
      </c>
      <c r="F2595">
        <v>13.7</v>
      </c>
      <c r="G2595">
        <v>78.7</v>
      </c>
    </row>
    <row r="2596" spans="1:7" x14ac:dyDescent="0.2">
      <c r="A2596" s="61">
        <v>35278</v>
      </c>
      <c r="B2596">
        <v>1996</v>
      </c>
      <c r="C2596" s="62" t="s">
        <v>83</v>
      </c>
      <c r="D2596" s="62" t="s">
        <v>84</v>
      </c>
      <c r="E2596" s="62" t="s">
        <v>63</v>
      </c>
      <c r="F2596">
        <v>2.5</v>
      </c>
      <c r="G2596">
        <v>87.1</v>
      </c>
    </row>
    <row r="2597" spans="1:7" x14ac:dyDescent="0.2">
      <c r="A2597" s="61">
        <v>35278</v>
      </c>
      <c r="B2597">
        <v>1996</v>
      </c>
      <c r="C2597" s="62" t="s">
        <v>27</v>
      </c>
      <c r="D2597" s="62" t="s">
        <v>85</v>
      </c>
      <c r="E2597" s="62" t="s">
        <v>86</v>
      </c>
      <c r="F2597">
        <v>8</v>
      </c>
      <c r="G2597">
        <v>81.099999999999994</v>
      </c>
    </row>
    <row r="2598" spans="1:7" x14ac:dyDescent="0.2">
      <c r="A2598" s="61">
        <v>35278</v>
      </c>
      <c r="B2598">
        <v>1996</v>
      </c>
      <c r="C2598" s="62" t="s">
        <v>87</v>
      </c>
      <c r="D2598" s="62" t="s">
        <v>88</v>
      </c>
      <c r="E2598" s="62" t="s">
        <v>89</v>
      </c>
      <c r="F2598">
        <v>53.8</v>
      </c>
      <c r="G2598">
        <v>12.7</v>
      </c>
    </row>
    <row r="2599" spans="1:7" x14ac:dyDescent="0.2">
      <c r="A2599" s="61">
        <v>35278</v>
      </c>
      <c r="B2599">
        <v>1996</v>
      </c>
      <c r="C2599" s="62" t="s">
        <v>90</v>
      </c>
      <c r="D2599" s="62" t="s">
        <v>91</v>
      </c>
      <c r="E2599" s="62" t="s">
        <v>92</v>
      </c>
      <c r="F2599">
        <v>12.7</v>
      </c>
      <c r="G2599">
        <v>39.200000000000003</v>
      </c>
    </row>
    <row r="2600" spans="1:7" x14ac:dyDescent="0.2">
      <c r="A2600" s="61">
        <v>35278</v>
      </c>
      <c r="B2600">
        <v>1996</v>
      </c>
      <c r="C2600" s="62" t="s">
        <v>93</v>
      </c>
      <c r="D2600" s="62" t="s">
        <v>94</v>
      </c>
      <c r="E2600" s="62" t="s">
        <v>95</v>
      </c>
      <c r="F2600">
        <v>22.5</v>
      </c>
      <c r="G2600">
        <v>42.3</v>
      </c>
    </row>
    <row r="2601" spans="1:7" x14ac:dyDescent="0.2">
      <c r="A2601" s="61">
        <v>35278</v>
      </c>
      <c r="B2601">
        <v>1996</v>
      </c>
      <c r="C2601" s="62" t="s">
        <v>96</v>
      </c>
      <c r="D2601" s="62" t="s">
        <v>97</v>
      </c>
      <c r="E2601" s="62" t="s">
        <v>98</v>
      </c>
      <c r="F2601">
        <v>54.6</v>
      </c>
      <c r="G2601">
        <v>23.3</v>
      </c>
    </row>
    <row r="2602" spans="1:7" x14ac:dyDescent="0.2">
      <c r="A2602" s="61">
        <v>35309</v>
      </c>
      <c r="B2602">
        <v>1996</v>
      </c>
      <c r="C2602" s="62" t="s">
        <v>69</v>
      </c>
      <c r="D2602" s="62" t="s">
        <v>70</v>
      </c>
      <c r="E2602" s="62" t="s">
        <v>71</v>
      </c>
      <c r="F2602">
        <v>131.19999999999999</v>
      </c>
      <c r="G2602">
        <v>0</v>
      </c>
    </row>
    <row r="2603" spans="1:7" x14ac:dyDescent="0.2">
      <c r="A2603" s="61">
        <v>35309</v>
      </c>
      <c r="B2603">
        <v>1996</v>
      </c>
      <c r="C2603" s="62" t="s">
        <v>72</v>
      </c>
      <c r="D2603" s="62" t="s">
        <v>73</v>
      </c>
      <c r="E2603" s="62" t="s">
        <v>2</v>
      </c>
      <c r="F2603">
        <v>272.3</v>
      </c>
      <c r="G2603">
        <v>0</v>
      </c>
    </row>
    <row r="2604" spans="1:7" x14ac:dyDescent="0.2">
      <c r="A2604" s="61">
        <v>35309</v>
      </c>
      <c r="B2604">
        <v>1996</v>
      </c>
      <c r="C2604" s="62" t="s">
        <v>74</v>
      </c>
      <c r="D2604" s="62" t="s">
        <v>75</v>
      </c>
      <c r="E2604" s="62" t="s">
        <v>2</v>
      </c>
      <c r="F2604">
        <v>265.89999999999998</v>
      </c>
      <c r="G2604">
        <v>0</v>
      </c>
    </row>
    <row r="2605" spans="1:7" x14ac:dyDescent="0.2">
      <c r="A2605" s="61">
        <v>35309</v>
      </c>
      <c r="B2605">
        <v>1996</v>
      </c>
      <c r="C2605" s="62" t="s">
        <v>76</v>
      </c>
      <c r="D2605" s="62" t="s">
        <v>77</v>
      </c>
      <c r="E2605" s="62" t="s">
        <v>61</v>
      </c>
      <c r="F2605">
        <v>221.2</v>
      </c>
      <c r="G2605">
        <v>0</v>
      </c>
    </row>
    <row r="2606" spans="1:7" x14ac:dyDescent="0.2">
      <c r="A2606" s="61">
        <v>35309</v>
      </c>
      <c r="B2606">
        <v>1996</v>
      </c>
      <c r="C2606" s="62" t="s">
        <v>78</v>
      </c>
      <c r="D2606" s="62" t="s">
        <v>79</v>
      </c>
      <c r="E2606" s="62" t="s">
        <v>61</v>
      </c>
      <c r="F2606">
        <v>234.6</v>
      </c>
      <c r="G2606">
        <v>0</v>
      </c>
    </row>
    <row r="2607" spans="1:7" x14ac:dyDescent="0.2">
      <c r="A2607" s="61">
        <v>35309</v>
      </c>
      <c r="B2607">
        <v>1996</v>
      </c>
      <c r="C2607" s="62" t="s">
        <v>26</v>
      </c>
      <c r="D2607" s="62" t="s">
        <v>80</v>
      </c>
      <c r="E2607" s="62" t="s">
        <v>62</v>
      </c>
      <c r="F2607">
        <v>158.80000000000001</v>
      </c>
      <c r="G2607">
        <v>10.199999999999999</v>
      </c>
    </row>
    <row r="2608" spans="1:7" x14ac:dyDescent="0.2">
      <c r="A2608" s="61">
        <v>35309</v>
      </c>
      <c r="B2608">
        <v>1996</v>
      </c>
      <c r="C2608" s="62" t="s">
        <v>81</v>
      </c>
      <c r="D2608" s="62" t="s">
        <v>82</v>
      </c>
      <c r="E2608" s="62" t="s">
        <v>63</v>
      </c>
      <c r="F2608">
        <v>83.8</v>
      </c>
      <c r="G2608">
        <v>33.799999999999997</v>
      </c>
    </row>
    <row r="2609" spans="1:7" x14ac:dyDescent="0.2">
      <c r="A2609" s="61">
        <v>35309</v>
      </c>
      <c r="B2609">
        <v>1996</v>
      </c>
      <c r="C2609" s="62" t="s">
        <v>83</v>
      </c>
      <c r="D2609" s="62" t="s">
        <v>84</v>
      </c>
      <c r="E2609" s="62" t="s">
        <v>63</v>
      </c>
      <c r="F2609">
        <v>71.599999999999994</v>
      </c>
      <c r="G2609">
        <v>27.1</v>
      </c>
    </row>
    <row r="2610" spans="1:7" x14ac:dyDescent="0.2">
      <c r="A2610" s="61">
        <v>35309</v>
      </c>
      <c r="B2610">
        <v>1996</v>
      </c>
      <c r="C2610" s="62" t="s">
        <v>27</v>
      </c>
      <c r="D2610" s="62" t="s">
        <v>85</v>
      </c>
      <c r="E2610" s="62" t="s">
        <v>86</v>
      </c>
      <c r="F2610">
        <v>80.900000000000006</v>
      </c>
      <c r="G2610">
        <v>31.2</v>
      </c>
    </row>
    <row r="2611" spans="1:7" x14ac:dyDescent="0.2">
      <c r="A2611" s="61">
        <v>35309</v>
      </c>
      <c r="B2611">
        <v>1996</v>
      </c>
      <c r="C2611" s="62" t="s">
        <v>87</v>
      </c>
      <c r="D2611" s="62" t="s">
        <v>88</v>
      </c>
      <c r="E2611" s="62" t="s">
        <v>89</v>
      </c>
      <c r="F2611">
        <v>154.6</v>
      </c>
      <c r="G2611">
        <v>1.2</v>
      </c>
    </row>
    <row r="2612" spans="1:7" x14ac:dyDescent="0.2">
      <c r="A2612" s="61">
        <v>35309</v>
      </c>
      <c r="B2612">
        <v>1996</v>
      </c>
      <c r="C2612" s="62" t="s">
        <v>90</v>
      </c>
      <c r="D2612" s="62" t="s">
        <v>91</v>
      </c>
      <c r="E2612" s="62" t="s">
        <v>92</v>
      </c>
      <c r="F2612">
        <v>116.9</v>
      </c>
      <c r="G2612">
        <v>9.1</v>
      </c>
    </row>
    <row r="2613" spans="1:7" x14ac:dyDescent="0.2">
      <c r="A2613" s="61">
        <v>35309</v>
      </c>
      <c r="B2613">
        <v>1996</v>
      </c>
      <c r="C2613" s="62" t="s">
        <v>93</v>
      </c>
      <c r="D2613" s="62" t="s">
        <v>94</v>
      </c>
      <c r="E2613" s="62" t="s">
        <v>95</v>
      </c>
      <c r="F2613">
        <v>137.30000000000001</v>
      </c>
      <c r="G2613">
        <v>4.5999999999999996</v>
      </c>
    </row>
    <row r="2614" spans="1:7" x14ac:dyDescent="0.2">
      <c r="A2614" s="61">
        <v>35309</v>
      </c>
      <c r="B2614">
        <v>1996</v>
      </c>
      <c r="C2614" s="62" t="s">
        <v>96</v>
      </c>
      <c r="D2614" s="62" t="s">
        <v>97</v>
      </c>
      <c r="E2614" s="62" t="s">
        <v>98</v>
      </c>
      <c r="F2614">
        <v>223.9</v>
      </c>
      <c r="G2614">
        <v>0</v>
      </c>
    </row>
    <row r="2615" spans="1:7" x14ac:dyDescent="0.2">
      <c r="A2615" s="61">
        <v>35339</v>
      </c>
      <c r="B2615">
        <v>1996</v>
      </c>
      <c r="C2615" s="62" t="s">
        <v>69</v>
      </c>
      <c r="D2615" s="62" t="s">
        <v>70</v>
      </c>
      <c r="E2615" s="62" t="s">
        <v>71</v>
      </c>
      <c r="F2615">
        <v>258.89999999999998</v>
      </c>
      <c r="G2615">
        <v>0</v>
      </c>
    </row>
    <row r="2616" spans="1:7" x14ac:dyDescent="0.2">
      <c r="A2616" s="61">
        <v>35339</v>
      </c>
      <c r="B2616">
        <v>1996</v>
      </c>
      <c r="C2616" s="62" t="s">
        <v>72</v>
      </c>
      <c r="D2616" s="62" t="s">
        <v>73</v>
      </c>
      <c r="E2616" s="62" t="s">
        <v>2</v>
      </c>
      <c r="F2616">
        <v>462.3</v>
      </c>
      <c r="G2616">
        <v>0</v>
      </c>
    </row>
    <row r="2617" spans="1:7" x14ac:dyDescent="0.2">
      <c r="A2617" s="61">
        <v>35339</v>
      </c>
      <c r="B2617">
        <v>1996</v>
      </c>
      <c r="C2617" s="62" t="s">
        <v>74</v>
      </c>
      <c r="D2617" s="62" t="s">
        <v>75</v>
      </c>
      <c r="E2617" s="62" t="s">
        <v>2</v>
      </c>
      <c r="F2617">
        <v>428.4</v>
      </c>
      <c r="G2617">
        <v>0</v>
      </c>
    </row>
    <row r="2618" spans="1:7" x14ac:dyDescent="0.2">
      <c r="A2618" s="61">
        <v>35339</v>
      </c>
      <c r="B2618">
        <v>1996</v>
      </c>
      <c r="C2618" s="62" t="s">
        <v>76</v>
      </c>
      <c r="D2618" s="62" t="s">
        <v>77</v>
      </c>
      <c r="E2618" s="62" t="s">
        <v>61</v>
      </c>
      <c r="F2618">
        <v>472</v>
      </c>
      <c r="G2618">
        <v>0</v>
      </c>
    </row>
    <row r="2619" spans="1:7" x14ac:dyDescent="0.2">
      <c r="A2619" s="61">
        <v>35339</v>
      </c>
      <c r="B2619">
        <v>1996</v>
      </c>
      <c r="C2619" s="62" t="s">
        <v>78</v>
      </c>
      <c r="D2619" s="62" t="s">
        <v>79</v>
      </c>
      <c r="E2619" s="62" t="s">
        <v>61</v>
      </c>
      <c r="F2619">
        <v>481.4</v>
      </c>
      <c r="G2619">
        <v>0</v>
      </c>
    </row>
    <row r="2620" spans="1:7" x14ac:dyDescent="0.2">
      <c r="A2620" s="61">
        <v>35339</v>
      </c>
      <c r="B2620">
        <v>1996</v>
      </c>
      <c r="C2620" s="62" t="s">
        <v>26</v>
      </c>
      <c r="D2620" s="62" t="s">
        <v>80</v>
      </c>
      <c r="E2620" s="62" t="s">
        <v>62</v>
      </c>
      <c r="F2620">
        <v>392.9</v>
      </c>
      <c r="G2620">
        <v>0</v>
      </c>
    </row>
    <row r="2621" spans="1:7" x14ac:dyDescent="0.2">
      <c r="A2621" s="61">
        <v>35339</v>
      </c>
      <c r="B2621">
        <v>1996</v>
      </c>
      <c r="C2621" s="62" t="s">
        <v>81</v>
      </c>
      <c r="D2621" s="62" t="s">
        <v>82</v>
      </c>
      <c r="E2621" s="62" t="s">
        <v>63</v>
      </c>
      <c r="F2621">
        <v>314.2</v>
      </c>
      <c r="G2621">
        <v>0</v>
      </c>
    </row>
    <row r="2622" spans="1:7" x14ac:dyDescent="0.2">
      <c r="A2622" s="61">
        <v>35339</v>
      </c>
      <c r="B2622">
        <v>1996</v>
      </c>
      <c r="C2622" s="62" t="s">
        <v>83</v>
      </c>
      <c r="D2622" s="62" t="s">
        <v>84</v>
      </c>
      <c r="E2622" s="62" t="s">
        <v>63</v>
      </c>
      <c r="F2622">
        <v>273.10000000000002</v>
      </c>
      <c r="G2622">
        <v>0</v>
      </c>
    </row>
    <row r="2623" spans="1:7" x14ac:dyDescent="0.2">
      <c r="A2623" s="61">
        <v>35339</v>
      </c>
      <c r="B2623">
        <v>1996</v>
      </c>
      <c r="C2623" s="62" t="s">
        <v>27</v>
      </c>
      <c r="D2623" s="62" t="s">
        <v>85</v>
      </c>
      <c r="E2623" s="62" t="s">
        <v>86</v>
      </c>
      <c r="F2623">
        <v>306.39999999999998</v>
      </c>
      <c r="G2623">
        <v>0</v>
      </c>
    </row>
    <row r="2624" spans="1:7" x14ac:dyDescent="0.2">
      <c r="A2624" s="61">
        <v>35339</v>
      </c>
      <c r="B2624">
        <v>1996</v>
      </c>
      <c r="C2624" s="62" t="s">
        <v>87</v>
      </c>
      <c r="D2624" s="62" t="s">
        <v>88</v>
      </c>
      <c r="E2624" s="62" t="s">
        <v>89</v>
      </c>
      <c r="F2624">
        <v>361.6</v>
      </c>
      <c r="G2624">
        <v>0</v>
      </c>
    </row>
    <row r="2625" spans="1:7" x14ac:dyDescent="0.2">
      <c r="A2625" s="61">
        <v>35339</v>
      </c>
      <c r="B2625">
        <v>1996</v>
      </c>
      <c r="C2625" s="62" t="s">
        <v>90</v>
      </c>
      <c r="D2625" s="62" t="s">
        <v>91</v>
      </c>
      <c r="E2625" s="62" t="s">
        <v>92</v>
      </c>
      <c r="F2625">
        <v>327.60000000000002</v>
      </c>
      <c r="G2625">
        <v>0</v>
      </c>
    </row>
    <row r="2626" spans="1:7" x14ac:dyDescent="0.2">
      <c r="A2626" s="61">
        <v>35339</v>
      </c>
      <c r="B2626">
        <v>1996</v>
      </c>
      <c r="C2626" s="62" t="s">
        <v>93</v>
      </c>
      <c r="D2626" s="62" t="s">
        <v>94</v>
      </c>
      <c r="E2626" s="62" t="s">
        <v>95</v>
      </c>
      <c r="F2626">
        <v>344.4</v>
      </c>
      <c r="G2626">
        <v>0</v>
      </c>
    </row>
    <row r="2627" spans="1:7" x14ac:dyDescent="0.2">
      <c r="A2627" s="61">
        <v>35339</v>
      </c>
      <c r="B2627">
        <v>1996</v>
      </c>
      <c r="C2627" s="62" t="s">
        <v>96</v>
      </c>
      <c r="D2627" s="62" t="s">
        <v>97</v>
      </c>
      <c r="E2627" s="62" t="s">
        <v>98</v>
      </c>
      <c r="F2627">
        <v>356.2</v>
      </c>
      <c r="G2627">
        <v>0</v>
      </c>
    </row>
    <row r="2628" spans="1:7" x14ac:dyDescent="0.2">
      <c r="A2628" s="61">
        <v>35370</v>
      </c>
      <c r="B2628">
        <v>1996</v>
      </c>
      <c r="C2628" s="62" t="s">
        <v>69</v>
      </c>
      <c r="D2628" s="62" t="s">
        <v>70</v>
      </c>
      <c r="E2628" s="62" t="s">
        <v>71</v>
      </c>
      <c r="F2628">
        <v>378.2</v>
      </c>
      <c r="G2628">
        <v>0</v>
      </c>
    </row>
    <row r="2629" spans="1:7" x14ac:dyDescent="0.2">
      <c r="A2629" s="61">
        <v>35370</v>
      </c>
      <c r="B2629">
        <v>1996</v>
      </c>
      <c r="C2629" s="62" t="s">
        <v>72</v>
      </c>
      <c r="D2629" s="62" t="s">
        <v>73</v>
      </c>
      <c r="E2629" s="62" t="s">
        <v>2</v>
      </c>
      <c r="F2629">
        <v>908.4</v>
      </c>
      <c r="G2629">
        <v>0</v>
      </c>
    </row>
    <row r="2630" spans="1:7" x14ac:dyDescent="0.2">
      <c r="A2630" s="61">
        <v>35370</v>
      </c>
      <c r="B2630">
        <v>1996</v>
      </c>
      <c r="C2630" s="62" t="s">
        <v>74</v>
      </c>
      <c r="D2630" s="62" t="s">
        <v>75</v>
      </c>
      <c r="E2630" s="62" t="s">
        <v>2</v>
      </c>
      <c r="F2630">
        <v>830.7</v>
      </c>
      <c r="G2630">
        <v>0</v>
      </c>
    </row>
    <row r="2631" spans="1:7" x14ac:dyDescent="0.2">
      <c r="A2631" s="61">
        <v>35370</v>
      </c>
      <c r="B2631">
        <v>1996</v>
      </c>
      <c r="C2631" s="62" t="s">
        <v>76</v>
      </c>
      <c r="D2631" s="62" t="s">
        <v>77</v>
      </c>
      <c r="E2631" s="62" t="s">
        <v>61</v>
      </c>
      <c r="F2631">
        <v>895</v>
      </c>
      <c r="G2631">
        <v>0</v>
      </c>
    </row>
    <row r="2632" spans="1:7" x14ac:dyDescent="0.2">
      <c r="A2632" s="61">
        <v>35370</v>
      </c>
      <c r="B2632">
        <v>1996</v>
      </c>
      <c r="C2632" s="62" t="s">
        <v>78</v>
      </c>
      <c r="D2632" s="62" t="s">
        <v>79</v>
      </c>
      <c r="E2632" s="62" t="s">
        <v>61</v>
      </c>
      <c r="F2632">
        <v>918.1</v>
      </c>
      <c r="G2632">
        <v>0</v>
      </c>
    </row>
    <row r="2633" spans="1:7" x14ac:dyDescent="0.2">
      <c r="A2633" s="61">
        <v>35370</v>
      </c>
      <c r="B2633">
        <v>1996</v>
      </c>
      <c r="C2633" s="62" t="s">
        <v>26</v>
      </c>
      <c r="D2633" s="62" t="s">
        <v>80</v>
      </c>
      <c r="E2633" s="62" t="s">
        <v>62</v>
      </c>
      <c r="F2633">
        <v>895.8</v>
      </c>
      <c r="G2633">
        <v>0</v>
      </c>
    </row>
    <row r="2634" spans="1:7" x14ac:dyDescent="0.2">
      <c r="A2634" s="61">
        <v>35370</v>
      </c>
      <c r="B2634">
        <v>1996</v>
      </c>
      <c r="C2634" s="62" t="s">
        <v>81</v>
      </c>
      <c r="D2634" s="62" t="s">
        <v>82</v>
      </c>
      <c r="E2634" s="62" t="s">
        <v>63</v>
      </c>
      <c r="F2634">
        <v>575.20000000000005</v>
      </c>
      <c r="G2634">
        <v>0</v>
      </c>
    </row>
    <row r="2635" spans="1:7" x14ac:dyDescent="0.2">
      <c r="A2635" s="61">
        <v>35370</v>
      </c>
      <c r="B2635">
        <v>1996</v>
      </c>
      <c r="C2635" s="62" t="s">
        <v>83</v>
      </c>
      <c r="D2635" s="62" t="s">
        <v>84</v>
      </c>
      <c r="E2635" s="62" t="s">
        <v>63</v>
      </c>
      <c r="F2635">
        <v>512.1</v>
      </c>
      <c r="G2635">
        <v>0</v>
      </c>
    </row>
    <row r="2636" spans="1:7" x14ac:dyDescent="0.2">
      <c r="A2636" s="61">
        <v>35370</v>
      </c>
      <c r="B2636">
        <v>1996</v>
      </c>
      <c r="C2636" s="62" t="s">
        <v>27</v>
      </c>
      <c r="D2636" s="62" t="s">
        <v>85</v>
      </c>
      <c r="E2636" s="62" t="s">
        <v>86</v>
      </c>
      <c r="F2636">
        <v>552.9</v>
      </c>
      <c r="G2636">
        <v>0</v>
      </c>
    </row>
    <row r="2637" spans="1:7" x14ac:dyDescent="0.2">
      <c r="A2637" s="61">
        <v>35370</v>
      </c>
      <c r="B2637">
        <v>1996</v>
      </c>
      <c r="C2637" s="62" t="s">
        <v>87</v>
      </c>
      <c r="D2637" s="62" t="s">
        <v>88</v>
      </c>
      <c r="E2637" s="62" t="s">
        <v>89</v>
      </c>
      <c r="F2637">
        <v>520.5</v>
      </c>
      <c r="G2637">
        <v>0</v>
      </c>
    </row>
    <row r="2638" spans="1:7" x14ac:dyDescent="0.2">
      <c r="A2638" s="61">
        <v>35370</v>
      </c>
      <c r="B2638">
        <v>1996</v>
      </c>
      <c r="C2638" s="62" t="s">
        <v>90</v>
      </c>
      <c r="D2638" s="62" t="s">
        <v>91</v>
      </c>
      <c r="E2638" s="62" t="s">
        <v>92</v>
      </c>
      <c r="F2638">
        <v>445.8</v>
      </c>
      <c r="G2638">
        <v>0</v>
      </c>
    </row>
    <row r="2639" spans="1:7" x14ac:dyDescent="0.2">
      <c r="A2639" s="61">
        <v>35370</v>
      </c>
      <c r="B2639">
        <v>1996</v>
      </c>
      <c r="C2639" s="62" t="s">
        <v>93</v>
      </c>
      <c r="D2639" s="62" t="s">
        <v>94</v>
      </c>
      <c r="E2639" s="62" t="s">
        <v>95</v>
      </c>
      <c r="F2639">
        <v>479.4</v>
      </c>
      <c r="G2639">
        <v>0</v>
      </c>
    </row>
    <row r="2640" spans="1:7" x14ac:dyDescent="0.2">
      <c r="A2640" s="61">
        <v>35370</v>
      </c>
      <c r="B2640">
        <v>1996</v>
      </c>
      <c r="C2640" s="62" t="s">
        <v>96</v>
      </c>
      <c r="D2640" s="62" t="s">
        <v>97</v>
      </c>
      <c r="E2640" s="62" t="s">
        <v>98</v>
      </c>
      <c r="F2640">
        <v>443.2</v>
      </c>
      <c r="G2640">
        <v>0</v>
      </c>
    </row>
    <row r="2641" spans="1:7" x14ac:dyDescent="0.2">
      <c r="A2641" s="61">
        <v>35400</v>
      </c>
      <c r="B2641">
        <v>1996</v>
      </c>
      <c r="C2641" s="62" t="s">
        <v>69</v>
      </c>
      <c r="D2641" s="62" t="s">
        <v>70</v>
      </c>
      <c r="E2641" s="62" t="s">
        <v>71</v>
      </c>
      <c r="F2641">
        <v>513.9</v>
      </c>
      <c r="G2641">
        <v>0</v>
      </c>
    </row>
    <row r="2642" spans="1:7" x14ac:dyDescent="0.2">
      <c r="A2642" s="61">
        <v>35400</v>
      </c>
      <c r="B2642">
        <v>1996</v>
      </c>
      <c r="C2642" s="62" t="s">
        <v>72</v>
      </c>
      <c r="D2642" s="62" t="s">
        <v>73</v>
      </c>
      <c r="E2642" s="62" t="s">
        <v>2</v>
      </c>
      <c r="F2642">
        <v>1091.5999999999999</v>
      </c>
      <c r="G2642">
        <v>0</v>
      </c>
    </row>
    <row r="2643" spans="1:7" x14ac:dyDescent="0.2">
      <c r="A2643" s="61">
        <v>35400</v>
      </c>
      <c r="B2643">
        <v>1996</v>
      </c>
      <c r="C2643" s="62" t="s">
        <v>74</v>
      </c>
      <c r="D2643" s="62" t="s">
        <v>75</v>
      </c>
      <c r="E2643" s="62" t="s">
        <v>2</v>
      </c>
      <c r="F2643">
        <v>1000.5</v>
      </c>
      <c r="G2643">
        <v>0</v>
      </c>
    </row>
    <row r="2644" spans="1:7" x14ac:dyDescent="0.2">
      <c r="A2644" s="61">
        <v>35400</v>
      </c>
      <c r="B2644">
        <v>1996</v>
      </c>
      <c r="C2644" s="62" t="s">
        <v>76</v>
      </c>
      <c r="D2644" s="62" t="s">
        <v>77</v>
      </c>
      <c r="E2644" s="62" t="s">
        <v>61</v>
      </c>
      <c r="F2644">
        <v>1130.7</v>
      </c>
      <c r="G2644">
        <v>0</v>
      </c>
    </row>
    <row r="2645" spans="1:7" x14ac:dyDescent="0.2">
      <c r="A2645" s="61">
        <v>35400</v>
      </c>
      <c r="B2645">
        <v>1996</v>
      </c>
      <c r="C2645" s="62" t="s">
        <v>78</v>
      </c>
      <c r="D2645" s="62" t="s">
        <v>79</v>
      </c>
      <c r="E2645" s="62" t="s">
        <v>61</v>
      </c>
      <c r="F2645">
        <v>1160.5999999999999</v>
      </c>
      <c r="G2645">
        <v>0</v>
      </c>
    </row>
    <row r="2646" spans="1:7" x14ac:dyDescent="0.2">
      <c r="A2646" s="61">
        <v>35400</v>
      </c>
      <c r="B2646">
        <v>1996</v>
      </c>
      <c r="C2646" s="62" t="s">
        <v>26</v>
      </c>
      <c r="D2646" s="62" t="s">
        <v>80</v>
      </c>
      <c r="E2646" s="62" t="s">
        <v>62</v>
      </c>
      <c r="F2646">
        <v>1127.0999999999999</v>
      </c>
      <c r="G2646">
        <v>0</v>
      </c>
    </row>
    <row r="2647" spans="1:7" x14ac:dyDescent="0.2">
      <c r="A2647" s="61">
        <v>35400</v>
      </c>
      <c r="B2647">
        <v>1996</v>
      </c>
      <c r="C2647" s="62" t="s">
        <v>81</v>
      </c>
      <c r="D2647" s="62" t="s">
        <v>82</v>
      </c>
      <c r="E2647" s="62" t="s">
        <v>63</v>
      </c>
      <c r="F2647">
        <v>634.70000000000005</v>
      </c>
      <c r="G2647">
        <v>0</v>
      </c>
    </row>
    <row r="2648" spans="1:7" x14ac:dyDescent="0.2">
      <c r="A2648" s="61">
        <v>35400</v>
      </c>
      <c r="B2648">
        <v>1996</v>
      </c>
      <c r="C2648" s="62" t="s">
        <v>83</v>
      </c>
      <c r="D2648" s="62" t="s">
        <v>84</v>
      </c>
      <c r="E2648" s="62" t="s">
        <v>63</v>
      </c>
      <c r="F2648">
        <v>571.6</v>
      </c>
      <c r="G2648">
        <v>0</v>
      </c>
    </row>
    <row r="2649" spans="1:7" x14ac:dyDescent="0.2">
      <c r="A2649" s="61">
        <v>35400</v>
      </c>
      <c r="B2649">
        <v>1996</v>
      </c>
      <c r="C2649" s="62" t="s">
        <v>27</v>
      </c>
      <c r="D2649" s="62" t="s">
        <v>85</v>
      </c>
      <c r="E2649" s="62" t="s">
        <v>86</v>
      </c>
      <c r="F2649">
        <v>598.1</v>
      </c>
      <c r="G2649">
        <v>0</v>
      </c>
    </row>
    <row r="2650" spans="1:7" x14ac:dyDescent="0.2">
      <c r="A2650" s="61">
        <v>35400</v>
      </c>
      <c r="B2650">
        <v>1996</v>
      </c>
      <c r="C2650" s="62" t="s">
        <v>87</v>
      </c>
      <c r="D2650" s="62" t="s">
        <v>88</v>
      </c>
      <c r="E2650" s="62" t="s">
        <v>89</v>
      </c>
      <c r="F2650">
        <v>574.4</v>
      </c>
      <c r="G2650">
        <v>0</v>
      </c>
    </row>
    <row r="2651" spans="1:7" x14ac:dyDescent="0.2">
      <c r="A2651" s="61">
        <v>35400</v>
      </c>
      <c r="B2651">
        <v>1996</v>
      </c>
      <c r="C2651" s="62" t="s">
        <v>90</v>
      </c>
      <c r="D2651" s="62" t="s">
        <v>91</v>
      </c>
      <c r="E2651" s="62" t="s">
        <v>92</v>
      </c>
      <c r="F2651">
        <v>537.4</v>
      </c>
      <c r="G2651">
        <v>0</v>
      </c>
    </row>
    <row r="2652" spans="1:7" x14ac:dyDescent="0.2">
      <c r="A2652" s="61">
        <v>35400</v>
      </c>
      <c r="B2652">
        <v>1996</v>
      </c>
      <c r="C2652" s="62" t="s">
        <v>93</v>
      </c>
      <c r="D2652" s="62" t="s">
        <v>94</v>
      </c>
      <c r="E2652" s="62" t="s">
        <v>95</v>
      </c>
      <c r="F2652">
        <v>562.20000000000005</v>
      </c>
      <c r="G2652">
        <v>0</v>
      </c>
    </row>
    <row r="2653" spans="1:7" x14ac:dyDescent="0.2">
      <c r="A2653" s="61">
        <v>35400</v>
      </c>
      <c r="B2653">
        <v>1996</v>
      </c>
      <c r="C2653" s="62" t="s">
        <v>96</v>
      </c>
      <c r="D2653" s="62" t="s">
        <v>97</v>
      </c>
      <c r="E2653" s="62" t="s">
        <v>98</v>
      </c>
      <c r="F2653">
        <v>538.29999999999995</v>
      </c>
      <c r="G2653">
        <v>0</v>
      </c>
    </row>
    <row r="2654" spans="1:7" x14ac:dyDescent="0.2">
      <c r="A2654" s="61">
        <v>35431</v>
      </c>
      <c r="B2654">
        <v>1997</v>
      </c>
      <c r="C2654" s="62" t="s">
        <v>69</v>
      </c>
      <c r="D2654" s="62" t="s">
        <v>70</v>
      </c>
      <c r="E2654" s="62" t="s">
        <v>71</v>
      </c>
      <c r="F2654">
        <v>437.4</v>
      </c>
      <c r="G2654">
        <v>0</v>
      </c>
    </row>
    <row r="2655" spans="1:7" x14ac:dyDescent="0.2">
      <c r="A2655" s="61">
        <v>35431</v>
      </c>
      <c r="B2655">
        <v>1997</v>
      </c>
      <c r="C2655" s="62" t="s">
        <v>72</v>
      </c>
      <c r="D2655" s="62" t="s">
        <v>73</v>
      </c>
      <c r="E2655" s="62" t="s">
        <v>2</v>
      </c>
      <c r="F2655">
        <v>1072.5</v>
      </c>
      <c r="G2655">
        <v>0</v>
      </c>
    </row>
    <row r="2656" spans="1:7" x14ac:dyDescent="0.2">
      <c r="A2656" s="61">
        <v>35431</v>
      </c>
      <c r="B2656">
        <v>1997</v>
      </c>
      <c r="C2656" s="62" t="s">
        <v>74</v>
      </c>
      <c r="D2656" s="62" t="s">
        <v>75</v>
      </c>
      <c r="E2656" s="62" t="s">
        <v>2</v>
      </c>
      <c r="F2656">
        <v>944</v>
      </c>
      <c r="G2656">
        <v>0</v>
      </c>
    </row>
    <row r="2657" spans="1:7" x14ac:dyDescent="0.2">
      <c r="A2657" s="61">
        <v>35431</v>
      </c>
      <c r="B2657">
        <v>1997</v>
      </c>
      <c r="C2657" s="62" t="s">
        <v>76</v>
      </c>
      <c r="D2657" s="62" t="s">
        <v>77</v>
      </c>
      <c r="E2657" s="62" t="s">
        <v>61</v>
      </c>
      <c r="F2657">
        <v>1184.3</v>
      </c>
      <c r="G2657">
        <v>0</v>
      </c>
    </row>
    <row r="2658" spans="1:7" x14ac:dyDescent="0.2">
      <c r="A2658" s="61">
        <v>35431</v>
      </c>
      <c r="B2658">
        <v>1997</v>
      </c>
      <c r="C2658" s="62" t="s">
        <v>78</v>
      </c>
      <c r="D2658" s="62" t="s">
        <v>79</v>
      </c>
      <c r="E2658" s="62" t="s">
        <v>61</v>
      </c>
      <c r="F2658">
        <v>1210.5999999999999</v>
      </c>
      <c r="G2658">
        <v>0</v>
      </c>
    </row>
    <row r="2659" spans="1:7" x14ac:dyDescent="0.2">
      <c r="A2659" s="61">
        <v>35431</v>
      </c>
      <c r="B2659">
        <v>1997</v>
      </c>
      <c r="C2659" s="62" t="s">
        <v>26</v>
      </c>
      <c r="D2659" s="62" t="s">
        <v>80</v>
      </c>
      <c r="E2659" s="62" t="s">
        <v>62</v>
      </c>
      <c r="F2659">
        <v>1176.7</v>
      </c>
      <c r="G2659">
        <v>0</v>
      </c>
    </row>
    <row r="2660" spans="1:7" x14ac:dyDescent="0.2">
      <c r="A2660" s="61">
        <v>35431</v>
      </c>
      <c r="B2660">
        <v>1997</v>
      </c>
      <c r="C2660" s="62" t="s">
        <v>81</v>
      </c>
      <c r="D2660" s="62" t="s">
        <v>82</v>
      </c>
      <c r="E2660" s="62" t="s">
        <v>63</v>
      </c>
      <c r="F2660">
        <v>923</v>
      </c>
      <c r="G2660">
        <v>0</v>
      </c>
    </row>
    <row r="2661" spans="1:7" x14ac:dyDescent="0.2">
      <c r="A2661" s="61">
        <v>35431</v>
      </c>
      <c r="B2661">
        <v>1997</v>
      </c>
      <c r="C2661" s="62" t="s">
        <v>83</v>
      </c>
      <c r="D2661" s="62" t="s">
        <v>84</v>
      </c>
      <c r="E2661" s="62" t="s">
        <v>63</v>
      </c>
      <c r="F2661">
        <v>756.6</v>
      </c>
      <c r="G2661">
        <v>0</v>
      </c>
    </row>
    <row r="2662" spans="1:7" x14ac:dyDescent="0.2">
      <c r="A2662" s="61">
        <v>35431</v>
      </c>
      <c r="B2662">
        <v>1997</v>
      </c>
      <c r="C2662" s="62" t="s">
        <v>27</v>
      </c>
      <c r="D2662" s="62" t="s">
        <v>85</v>
      </c>
      <c r="E2662" s="62" t="s">
        <v>86</v>
      </c>
      <c r="F2662">
        <v>881.8</v>
      </c>
      <c r="G2662">
        <v>0</v>
      </c>
    </row>
    <row r="2663" spans="1:7" x14ac:dyDescent="0.2">
      <c r="A2663" s="61">
        <v>35431</v>
      </c>
      <c r="B2663">
        <v>1997</v>
      </c>
      <c r="C2663" s="62" t="s">
        <v>87</v>
      </c>
      <c r="D2663" s="62" t="s">
        <v>88</v>
      </c>
      <c r="E2663" s="62" t="s">
        <v>89</v>
      </c>
      <c r="F2663">
        <v>804.8</v>
      </c>
      <c r="G2663">
        <v>0</v>
      </c>
    </row>
    <row r="2664" spans="1:7" x14ac:dyDescent="0.2">
      <c r="A2664" s="61">
        <v>35431</v>
      </c>
      <c r="B2664">
        <v>1997</v>
      </c>
      <c r="C2664" s="62" t="s">
        <v>90</v>
      </c>
      <c r="D2664" s="62" t="s">
        <v>91</v>
      </c>
      <c r="E2664" s="62" t="s">
        <v>92</v>
      </c>
      <c r="F2664">
        <v>747</v>
      </c>
      <c r="G2664">
        <v>0</v>
      </c>
    </row>
    <row r="2665" spans="1:7" x14ac:dyDescent="0.2">
      <c r="A2665" s="61">
        <v>35431</v>
      </c>
      <c r="B2665">
        <v>1997</v>
      </c>
      <c r="C2665" s="62" t="s">
        <v>93</v>
      </c>
      <c r="D2665" s="62" t="s">
        <v>94</v>
      </c>
      <c r="E2665" s="62" t="s">
        <v>95</v>
      </c>
      <c r="F2665">
        <v>793.6</v>
      </c>
      <c r="G2665">
        <v>0</v>
      </c>
    </row>
    <row r="2666" spans="1:7" x14ac:dyDescent="0.2">
      <c r="A2666" s="61">
        <v>35431</v>
      </c>
      <c r="B2666">
        <v>1997</v>
      </c>
      <c r="C2666" s="62" t="s">
        <v>96</v>
      </c>
      <c r="D2666" s="62" t="s">
        <v>97</v>
      </c>
      <c r="E2666" s="62" t="s">
        <v>98</v>
      </c>
      <c r="F2666">
        <v>697.7</v>
      </c>
      <c r="G2666">
        <v>0</v>
      </c>
    </row>
    <row r="2667" spans="1:7" x14ac:dyDescent="0.2">
      <c r="A2667" s="61">
        <v>35462</v>
      </c>
      <c r="B2667">
        <v>1997</v>
      </c>
      <c r="C2667" s="62" t="s">
        <v>69</v>
      </c>
      <c r="D2667" s="62" t="s">
        <v>70</v>
      </c>
      <c r="E2667" s="62" t="s">
        <v>71</v>
      </c>
      <c r="F2667">
        <v>365.3</v>
      </c>
      <c r="G2667">
        <v>0</v>
      </c>
    </row>
    <row r="2668" spans="1:7" x14ac:dyDescent="0.2">
      <c r="A2668" s="61">
        <v>35462</v>
      </c>
      <c r="B2668">
        <v>1997</v>
      </c>
      <c r="C2668" s="62" t="s">
        <v>72</v>
      </c>
      <c r="D2668" s="62" t="s">
        <v>73</v>
      </c>
      <c r="E2668" s="62" t="s">
        <v>2</v>
      </c>
      <c r="F2668">
        <v>673.3</v>
      </c>
      <c r="G2668">
        <v>0</v>
      </c>
    </row>
    <row r="2669" spans="1:7" x14ac:dyDescent="0.2">
      <c r="A2669" s="61">
        <v>35462</v>
      </c>
      <c r="B2669">
        <v>1997</v>
      </c>
      <c r="C2669" s="62" t="s">
        <v>74</v>
      </c>
      <c r="D2669" s="62" t="s">
        <v>75</v>
      </c>
      <c r="E2669" s="62" t="s">
        <v>2</v>
      </c>
      <c r="F2669">
        <v>583.1</v>
      </c>
      <c r="G2669">
        <v>0</v>
      </c>
    </row>
    <row r="2670" spans="1:7" x14ac:dyDescent="0.2">
      <c r="A2670" s="61">
        <v>35462</v>
      </c>
      <c r="B2670">
        <v>1997</v>
      </c>
      <c r="C2670" s="62" t="s">
        <v>76</v>
      </c>
      <c r="D2670" s="62" t="s">
        <v>77</v>
      </c>
      <c r="E2670" s="62" t="s">
        <v>61</v>
      </c>
      <c r="F2670">
        <v>809.8</v>
      </c>
      <c r="G2670">
        <v>0</v>
      </c>
    </row>
    <row r="2671" spans="1:7" x14ac:dyDescent="0.2">
      <c r="A2671" s="61">
        <v>35462</v>
      </c>
      <c r="B2671">
        <v>1997</v>
      </c>
      <c r="C2671" s="62" t="s">
        <v>78</v>
      </c>
      <c r="D2671" s="62" t="s">
        <v>79</v>
      </c>
      <c r="E2671" s="62" t="s">
        <v>61</v>
      </c>
      <c r="F2671">
        <v>821.6</v>
      </c>
      <c r="G2671">
        <v>0</v>
      </c>
    </row>
    <row r="2672" spans="1:7" x14ac:dyDescent="0.2">
      <c r="A2672" s="61">
        <v>35462</v>
      </c>
      <c r="B2672">
        <v>1997</v>
      </c>
      <c r="C2672" s="62" t="s">
        <v>26</v>
      </c>
      <c r="D2672" s="62" t="s">
        <v>80</v>
      </c>
      <c r="E2672" s="62" t="s">
        <v>62</v>
      </c>
      <c r="F2672">
        <v>891.8</v>
      </c>
      <c r="G2672">
        <v>0</v>
      </c>
    </row>
    <row r="2673" spans="1:7" x14ac:dyDescent="0.2">
      <c r="A2673" s="61">
        <v>35462</v>
      </c>
      <c r="B2673">
        <v>1997</v>
      </c>
      <c r="C2673" s="62" t="s">
        <v>81</v>
      </c>
      <c r="D2673" s="62" t="s">
        <v>82</v>
      </c>
      <c r="E2673" s="62" t="s">
        <v>63</v>
      </c>
      <c r="F2673">
        <v>736.4</v>
      </c>
      <c r="G2673">
        <v>0</v>
      </c>
    </row>
    <row r="2674" spans="1:7" x14ac:dyDescent="0.2">
      <c r="A2674" s="61">
        <v>35462</v>
      </c>
      <c r="B2674">
        <v>1997</v>
      </c>
      <c r="C2674" s="62" t="s">
        <v>83</v>
      </c>
      <c r="D2674" s="62" t="s">
        <v>84</v>
      </c>
      <c r="E2674" s="62" t="s">
        <v>63</v>
      </c>
      <c r="F2674">
        <v>593</v>
      </c>
      <c r="G2674">
        <v>0</v>
      </c>
    </row>
    <row r="2675" spans="1:7" x14ac:dyDescent="0.2">
      <c r="A2675" s="61">
        <v>35462</v>
      </c>
      <c r="B2675">
        <v>1997</v>
      </c>
      <c r="C2675" s="62" t="s">
        <v>27</v>
      </c>
      <c r="D2675" s="62" t="s">
        <v>85</v>
      </c>
      <c r="E2675" s="62" t="s">
        <v>86</v>
      </c>
      <c r="F2675">
        <v>725.3</v>
      </c>
      <c r="G2675">
        <v>0</v>
      </c>
    </row>
    <row r="2676" spans="1:7" x14ac:dyDescent="0.2">
      <c r="A2676" s="61">
        <v>35462</v>
      </c>
      <c r="B2676">
        <v>1997</v>
      </c>
      <c r="C2676" s="62" t="s">
        <v>87</v>
      </c>
      <c r="D2676" s="62" t="s">
        <v>88</v>
      </c>
      <c r="E2676" s="62" t="s">
        <v>89</v>
      </c>
      <c r="F2676">
        <v>703.5</v>
      </c>
      <c r="G2676">
        <v>0</v>
      </c>
    </row>
    <row r="2677" spans="1:7" x14ac:dyDescent="0.2">
      <c r="A2677" s="61">
        <v>35462</v>
      </c>
      <c r="B2677">
        <v>1997</v>
      </c>
      <c r="C2677" s="62" t="s">
        <v>90</v>
      </c>
      <c r="D2677" s="62" t="s">
        <v>91</v>
      </c>
      <c r="E2677" s="62" t="s">
        <v>92</v>
      </c>
      <c r="F2677">
        <v>647.29999999999995</v>
      </c>
      <c r="G2677">
        <v>0</v>
      </c>
    </row>
    <row r="2678" spans="1:7" x14ac:dyDescent="0.2">
      <c r="A2678" s="61">
        <v>35462</v>
      </c>
      <c r="B2678">
        <v>1997</v>
      </c>
      <c r="C2678" s="62" t="s">
        <v>93</v>
      </c>
      <c r="D2678" s="62" t="s">
        <v>94</v>
      </c>
      <c r="E2678" s="62" t="s">
        <v>95</v>
      </c>
      <c r="F2678">
        <v>740.6</v>
      </c>
      <c r="G2678">
        <v>0</v>
      </c>
    </row>
    <row r="2679" spans="1:7" x14ac:dyDescent="0.2">
      <c r="A2679" s="61">
        <v>35462</v>
      </c>
      <c r="B2679">
        <v>1997</v>
      </c>
      <c r="C2679" s="62" t="s">
        <v>96</v>
      </c>
      <c r="D2679" s="62" t="s">
        <v>97</v>
      </c>
      <c r="E2679" s="62" t="s">
        <v>98</v>
      </c>
      <c r="F2679">
        <v>685.3</v>
      </c>
      <c r="G2679">
        <v>0</v>
      </c>
    </row>
    <row r="2680" spans="1:7" x14ac:dyDescent="0.2">
      <c r="A2680" s="61">
        <v>35490</v>
      </c>
      <c r="B2680">
        <v>1997</v>
      </c>
      <c r="C2680" s="62" t="s">
        <v>69</v>
      </c>
      <c r="D2680" s="62" t="s">
        <v>70</v>
      </c>
      <c r="E2680" s="62" t="s">
        <v>71</v>
      </c>
      <c r="F2680">
        <v>362.4</v>
      </c>
      <c r="G2680">
        <v>0</v>
      </c>
    </row>
    <row r="2681" spans="1:7" x14ac:dyDescent="0.2">
      <c r="A2681" s="61">
        <v>35490</v>
      </c>
      <c r="B2681">
        <v>1997</v>
      </c>
      <c r="C2681" s="62" t="s">
        <v>72</v>
      </c>
      <c r="D2681" s="62" t="s">
        <v>73</v>
      </c>
      <c r="E2681" s="62" t="s">
        <v>2</v>
      </c>
      <c r="F2681">
        <v>796.5</v>
      </c>
      <c r="G2681">
        <v>0</v>
      </c>
    </row>
    <row r="2682" spans="1:7" x14ac:dyDescent="0.2">
      <c r="A2682" s="61">
        <v>35490</v>
      </c>
      <c r="B2682">
        <v>1997</v>
      </c>
      <c r="C2682" s="62" t="s">
        <v>74</v>
      </c>
      <c r="D2682" s="62" t="s">
        <v>75</v>
      </c>
      <c r="E2682" s="62" t="s">
        <v>2</v>
      </c>
      <c r="F2682">
        <v>682.9</v>
      </c>
      <c r="G2682">
        <v>0</v>
      </c>
    </row>
    <row r="2683" spans="1:7" x14ac:dyDescent="0.2">
      <c r="A2683" s="61">
        <v>35490</v>
      </c>
      <c r="B2683">
        <v>1997</v>
      </c>
      <c r="C2683" s="62" t="s">
        <v>76</v>
      </c>
      <c r="D2683" s="62" t="s">
        <v>77</v>
      </c>
      <c r="E2683" s="62" t="s">
        <v>61</v>
      </c>
      <c r="F2683">
        <v>858.9</v>
      </c>
      <c r="G2683">
        <v>0</v>
      </c>
    </row>
    <row r="2684" spans="1:7" x14ac:dyDescent="0.2">
      <c r="A2684" s="61">
        <v>35490</v>
      </c>
      <c r="B2684">
        <v>1997</v>
      </c>
      <c r="C2684" s="62" t="s">
        <v>78</v>
      </c>
      <c r="D2684" s="62" t="s">
        <v>79</v>
      </c>
      <c r="E2684" s="62" t="s">
        <v>61</v>
      </c>
      <c r="F2684">
        <v>860</v>
      </c>
      <c r="G2684">
        <v>0</v>
      </c>
    </row>
    <row r="2685" spans="1:7" x14ac:dyDescent="0.2">
      <c r="A2685" s="61">
        <v>35490</v>
      </c>
      <c r="B2685">
        <v>1997</v>
      </c>
      <c r="C2685" s="62" t="s">
        <v>26</v>
      </c>
      <c r="D2685" s="62" t="s">
        <v>80</v>
      </c>
      <c r="E2685" s="62" t="s">
        <v>62</v>
      </c>
      <c r="F2685">
        <v>882.2</v>
      </c>
      <c r="G2685">
        <v>0</v>
      </c>
    </row>
    <row r="2686" spans="1:7" x14ac:dyDescent="0.2">
      <c r="A2686" s="61">
        <v>35490</v>
      </c>
      <c r="B2686">
        <v>1997</v>
      </c>
      <c r="C2686" s="62" t="s">
        <v>81</v>
      </c>
      <c r="D2686" s="62" t="s">
        <v>82</v>
      </c>
      <c r="E2686" s="62" t="s">
        <v>63</v>
      </c>
      <c r="F2686">
        <v>678.3</v>
      </c>
      <c r="G2686">
        <v>0</v>
      </c>
    </row>
    <row r="2687" spans="1:7" x14ac:dyDescent="0.2">
      <c r="A2687" s="61">
        <v>35490</v>
      </c>
      <c r="B2687">
        <v>1997</v>
      </c>
      <c r="C2687" s="62" t="s">
        <v>83</v>
      </c>
      <c r="D2687" s="62" t="s">
        <v>84</v>
      </c>
      <c r="E2687" s="62" t="s">
        <v>63</v>
      </c>
      <c r="F2687">
        <v>600</v>
      </c>
      <c r="G2687">
        <v>0</v>
      </c>
    </row>
    <row r="2688" spans="1:7" x14ac:dyDescent="0.2">
      <c r="A2688" s="61">
        <v>35490</v>
      </c>
      <c r="B2688">
        <v>1997</v>
      </c>
      <c r="C2688" s="62" t="s">
        <v>27</v>
      </c>
      <c r="D2688" s="62" t="s">
        <v>85</v>
      </c>
      <c r="E2688" s="62" t="s">
        <v>86</v>
      </c>
      <c r="F2688">
        <v>695.9</v>
      </c>
      <c r="G2688">
        <v>0</v>
      </c>
    </row>
    <row r="2689" spans="1:7" x14ac:dyDescent="0.2">
      <c r="A2689" s="61">
        <v>35490</v>
      </c>
      <c r="B2689">
        <v>1997</v>
      </c>
      <c r="C2689" s="62" t="s">
        <v>87</v>
      </c>
      <c r="D2689" s="62" t="s">
        <v>88</v>
      </c>
      <c r="E2689" s="62" t="s">
        <v>89</v>
      </c>
      <c r="F2689">
        <v>722.3</v>
      </c>
      <c r="G2689">
        <v>0</v>
      </c>
    </row>
    <row r="2690" spans="1:7" x14ac:dyDescent="0.2">
      <c r="A2690" s="61">
        <v>35490</v>
      </c>
      <c r="B2690">
        <v>1997</v>
      </c>
      <c r="C2690" s="62" t="s">
        <v>90</v>
      </c>
      <c r="D2690" s="62" t="s">
        <v>91</v>
      </c>
      <c r="E2690" s="62" t="s">
        <v>92</v>
      </c>
      <c r="F2690">
        <v>686.2</v>
      </c>
      <c r="G2690">
        <v>0</v>
      </c>
    </row>
    <row r="2691" spans="1:7" x14ac:dyDescent="0.2">
      <c r="A2691" s="61">
        <v>35490</v>
      </c>
      <c r="B2691">
        <v>1997</v>
      </c>
      <c r="C2691" s="62" t="s">
        <v>93</v>
      </c>
      <c r="D2691" s="62" t="s">
        <v>94</v>
      </c>
      <c r="E2691" s="62" t="s">
        <v>95</v>
      </c>
      <c r="F2691">
        <v>739</v>
      </c>
      <c r="G2691">
        <v>0</v>
      </c>
    </row>
    <row r="2692" spans="1:7" x14ac:dyDescent="0.2">
      <c r="A2692" s="61">
        <v>35490</v>
      </c>
      <c r="B2692">
        <v>1997</v>
      </c>
      <c r="C2692" s="62" t="s">
        <v>96</v>
      </c>
      <c r="D2692" s="62" t="s">
        <v>97</v>
      </c>
      <c r="E2692" s="62" t="s">
        <v>98</v>
      </c>
      <c r="F2692">
        <v>731.1</v>
      </c>
      <c r="G2692">
        <v>0</v>
      </c>
    </row>
    <row r="2693" spans="1:7" x14ac:dyDescent="0.2">
      <c r="A2693" s="61">
        <v>35521</v>
      </c>
      <c r="B2693">
        <v>1997</v>
      </c>
      <c r="C2693" s="62" t="s">
        <v>69</v>
      </c>
      <c r="D2693" s="62" t="s">
        <v>70</v>
      </c>
      <c r="E2693" s="62" t="s">
        <v>71</v>
      </c>
      <c r="F2693">
        <v>266.7</v>
      </c>
      <c r="G2693">
        <v>0</v>
      </c>
    </row>
    <row r="2694" spans="1:7" x14ac:dyDescent="0.2">
      <c r="A2694" s="61">
        <v>35521</v>
      </c>
      <c r="B2694">
        <v>1997</v>
      </c>
      <c r="C2694" s="62" t="s">
        <v>72</v>
      </c>
      <c r="D2694" s="62" t="s">
        <v>73</v>
      </c>
      <c r="E2694" s="62" t="s">
        <v>2</v>
      </c>
      <c r="F2694">
        <v>489.7</v>
      </c>
      <c r="G2694">
        <v>0</v>
      </c>
    </row>
    <row r="2695" spans="1:7" x14ac:dyDescent="0.2">
      <c r="A2695" s="61">
        <v>35521</v>
      </c>
      <c r="B2695">
        <v>1997</v>
      </c>
      <c r="C2695" s="62" t="s">
        <v>74</v>
      </c>
      <c r="D2695" s="62" t="s">
        <v>75</v>
      </c>
      <c r="E2695" s="62" t="s">
        <v>2</v>
      </c>
      <c r="F2695">
        <v>474</v>
      </c>
      <c r="G2695">
        <v>0</v>
      </c>
    </row>
    <row r="2696" spans="1:7" x14ac:dyDescent="0.2">
      <c r="A2696" s="61">
        <v>35521</v>
      </c>
      <c r="B2696">
        <v>1997</v>
      </c>
      <c r="C2696" s="62" t="s">
        <v>76</v>
      </c>
      <c r="D2696" s="62" t="s">
        <v>77</v>
      </c>
      <c r="E2696" s="62" t="s">
        <v>61</v>
      </c>
      <c r="F2696">
        <v>487.2</v>
      </c>
      <c r="G2696">
        <v>0</v>
      </c>
    </row>
    <row r="2697" spans="1:7" x14ac:dyDescent="0.2">
      <c r="A2697" s="61">
        <v>35521</v>
      </c>
      <c r="B2697">
        <v>1997</v>
      </c>
      <c r="C2697" s="62" t="s">
        <v>78</v>
      </c>
      <c r="D2697" s="62" t="s">
        <v>79</v>
      </c>
      <c r="E2697" s="62" t="s">
        <v>61</v>
      </c>
      <c r="F2697">
        <v>473.3</v>
      </c>
      <c r="G2697">
        <v>0</v>
      </c>
    </row>
    <row r="2698" spans="1:7" x14ac:dyDescent="0.2">
      <c r="A2698" s="61">
        <v>35521</v>
      </c>
      <c r="B2698">
        <v>1997</v>
      </c>
      <c r="C2698" s="62" t="s">
        <v>26</v>
      </c>
      <c r="D2698" s="62" t="s">
        <v>80</v>
      </c>
      <c r="E2698" s="62" t="s">
        <v>62</v>
      </c>
      <c r="F2698">
        <v>563.4</v>
      </c>
      <c r="G2698">
        <v>0</v>
      </c>
    </row>
    <row r="2699" spans="1:7" x14ac:dyDescent="0.2">
      <c r="A2699" s="61">
        <v>35521</v>
      </c>
      <c r="B2699">
        <v>1997</v>
      </c>
      <c r="C2699" s="62" t="s">
        <v>81</v>
      </c>
      <c r="D2699" s="62" t="s">
        <v>82</v>
      </c>
      <c r="E2699" s="62" t="s">
        <v>63</v>
      </c>
      <c r="F2699">
        <v>378.6</v>
      </c>
      <c r="G2699">
        <v>0</v>
      </c>
    </row>
    <row r="2700" spans="1:7" x14ac:dyDescent="0.2">
      <c r="A2700" s="61">
        <v>35521</v>
      </c>
      <c r="B2700">
        <v>1997</v>
      </c>
      <c r="C2700" s="62" t="s">
        <v>83</v>
      </c>
      <c r="D2700" s="62" t="s">
        <v>84</v>
      </c>
      <c r="E2700" s="62" t="s">
        <v>63</v>
      </c>
      <c r="F2700">
        <v>366.8</v>
      </c>
      <c r="G2700">
        <v>0</v>
      </c>
    </row>
    <row r="2701" spans="1:7" x14ac:dyDescent="0.2">
      <c r="A2701" s="61">
        <v>35521</v>
      </c>
      <c r="B2701">
        <v>1997</v>
      </c>
      <c r="C2701" s="62" t="s">
        <v>27</v>
      </c>
      <c r="D2701" s="62" t="s">
        <v>85</v>
      </c>
      <c r="E2701" s="62" t="s">
        <v>86</v>
      </c>
      <c r="F2701">
        <v>397.2</v>
      </c>
      <c r="G2701">
        <v>0</v>
      </c>
    </row>
    <row r="2702" spans="1:7" x14ac:dyDescent="0.2">
      <c r="A2702" s="61">
        <v>35521</v>
      </c>
      <c r="B2702">
        <v>1997</v>
      </c>
      <c r="C2702" s="62" t="s">
        <v>87</v>
      </c>
      <c r="D2702" s="62" t="s">
        <v>88</v>
      </c>
      <c r="E2702" s="62" t="s">
        <v>89</v>
      </c>
      <c r="F2702">
        <v>492.8</v>
      </c>
      <c r="G2702">
        <v>0</v>
      </c>
    </row>
    <row r="2703" spans="1:7" x14ac:dyDescent="0.2">
      <c r="A2703" s="61">
        <v>35521</v>
      </c>
      <c r="B2703">
        <v>1997</v>
      </c>
      <c r="C2703" s="62" t="s">
        <v>90</v>
      </c>
      <c r="D2703" s="62" t="s">
        <v>91</v>
      </c>
      <c r="E2703" s="62" t="s">
        <v>92</v>
      </c>
      <c r="F2703">
        <v>467.6</v>
      </c>
      <c r="G2703">
        <v>0</v>
      </c>
    </row>
    <row r="2704" spans="1:7" x14ac:dyDescent="0.2">
      <c r="A2704" s="61">
        <v>35521</v>
      </c>
      <c r="B2704">
        <v>1997</v>
      </c>
      <c r="C2704" s="62" t="s">
        <v>93</v>
      </c>
      <c r="D2704" s="62" t="s">
        <v>94</v>
      </c>
      <c r="E2704" s="62" t="s">
        <v>95</v>
      </c>
      <c r="F2704">
        <v>527.70000000000005</v>
      </c>
      <c r="G2704">
        <v>0</v>
      </c>
    </row>
    <row r="2705" spans="1:7" x14ac:dyDescent="0.2">
      <c r="A2705" s="61">
        <v>35521</v>
      </c>
      <c r="B2705">
        <v>1997</v>
      </c>
      <c r="C2705" s="62" t="s">
        <v>96</v>
      </c>
      <c r="D2705" s="62" t="s">
        <v>97</v>
      </c>
      <c r="E2705" s="62" t="s">
        <v>98</v>
      </c>
      <c r="F2705">
        <v>540</v>
      </c>
      <c r="G2705">
        <v>0</v>
      </c>
    </row>
    <row r="2706" spans="1:7" x14ac:dyDescent="0.2">
      <c r="A2706" s="61">
        <v>35551</v>
      </c>
      <c r="B2706">
        <v>1997</v>
      </c>
      <c r="C2706" s="62" t="s">
        <v>69</v>
      </c>
      <c r="D2706" s="62" t="s">
        <v>70</v>
      </c>
      <c r="E2706" s="62" t="s">
        <v>71</v>
      </c>
      <c r="F2706">
        <v>127.2</v>
      </c>
      <c r="G2706">
        <v>1.9</v>
      </c>
    </row>
    <row r="2707" spans="1:7" x14ac:dyDescent="0.2">
      <c r="A2707" s="61">
        <v>35551</v>
      </c>
      <c r="B2707">
        <v>1997</v>
      </c>
      <c r="C2707" s="62" t="s">
        <v>72</v>
      </c>
      <c r="D2707" s="62" t="s">
        <v>73</v>
      </c>
      <c r="E2707" s="62" t="s">
        <v>2</v>
      </c>
      <c r="F2707">
        <v>247.9</v>
      </c>
      <c r="G2707">
        <v>1.1000000000000001</v>
      </c>
    </row>
    <row r="2708" spans="1:7" x14ac:dyDescent="0.2">
      <c r="A2708" s="61">
        <v>35551</v>
      </c>
      <c r="B2708">
        <v>1997</v>
      </c>
      <c r="C2708" s="62" t="s">
        <v>74</v>
      </c>
      <c r="D2708" s="62" t="s">
        <v>75</v>
      </c>
      <c r="E2708" s="62" t="s">
        <v>2</v>
      </c>
      <c r="F2708">
        <v>271.5</v>
      </c>
      <c r="G2708">
        <v>1.1000000000000001</v>
      </c>
    </row>
    <row r="2709" spans="1:7" x14ac:dyDescent="0.2">
      <c r="A2709" s="61">
        <v>35551</v>
      </c>
      <c r="B2709">
        <v>1997</v>
      </c>
      <c r="C2709" s="62" t="s">
        <v>76</v>
      </c>
      <c r="D2709" s="62" t="s">
        <v>77</v>
      </c>
      <c r="E2709" s="62" t="s">
        <v>61</v>
      </c>
      <c r="F2709">
        <v>235.1</v>
      </c>
      <c r="G2709">
        <v>5.2</v>
      </c>
    </row>
    <row r="2710" spans="1:7" x14ac:dyDescent="0.2">
      <c r="A2710" s="61">
        <v>35551</v>
      </c>
      <c r="B2710">
        <v>1997</v>
      </c>
      <c r="C2710" s="62" t="s">
        <v>78</v>
      </c>
      <c r="D2710" s="62" t="s">
        <v>79</v>
      </c>
      <c r="E2710" s="62" t="s">
        <v>61</v>
      </c>
      <c r="F2710">
        <v>243.6</v>
      </c>
      <c r="G2710">
        <v>1</v>
      </c>
    </row>
    <row r="2711" spans="1:7" x14ac:dyDescent="0.2">
      <c r="A2711" s="61">
        <v>35551</v>
      </c>
      <c r="B2711">
        <v>1997</v>
      </c>
      <c r="C2711" s="62" t="s">
        <v>26</v>
      </c>
      <c r="D2711" s="62" t="s">
        <v>80</v>
      </c>
      <c r="E2711" s="62" t="s">
        <v>62</v>
      </c>
      <c r="F2711">
        <v>310.60000000000002</v>
      </c>
      <c r="G2711">
        <v>3</v>
      </c>
    </row>
    <row r="2712" spans="1:7" x14ac:dyDescent="0.2">
      <c r="A2712" s="61">
        <v>35551</v>
      </c>
      <c r="B2712">
        <v>1997</v>
      </c>
      <c r="C2712" s="62" t="s">
        <v>81</v>
      </c>
      <c r="D2712" s="62" t="s">
        <v>82</v>
      </c>
      <c r="E2712" s="62" t="s">
        <v>63</v>
      </c>
      <c r="F2712">
        <v>240.5</v>
      </c>
      <c r="G2712">
        <v>0</v>
      </c>
    </row>
    <row r="2713" spans="1:7" x14ac:dyDescent="0.2">
      <c r="A2713" s="61">
        <v>35551</v>
      </c>
      <c r="B2713">
        <v>1997</v>
      </c>
      <c r="C2713" s="62" t="s">
        <v>83</v>
      </c>
      <c r="D2713" s="62" t="s">
        <v>84</v>
      </c>
      <c r="E2713" s="62" t="s">
        <v>63</v>
      </c>
      <c r="F2713">
        <v>260.8</v>
      </c>
      <c r="G2713">
        <v>0</v>
      </c>
    </row>
    <row r="2714" spans="1:7" x14ac:dyDescent="0.2">
      <c r="A2714" s="61">
        <v>35551</v>
      </c>
      <c r="B2714">
        <v>1997</v>
      </c>
      <c r="C2714" s="62" t="s">
        <v>27</v>
      </c>
      <c r="D2714" s="62" t="s">
        <v>85</v>
      </c>
      <c r="E2714" s="62" t="s">
        <v>86</v>
      </c>
      <c r="F2714">
        <v>226</v>
      </c>
      <c r="G2714">
        <v>0</v>
      </c>
    </row>
    <row r="2715" spans="1:7" x14ac:dyDescent="0.2">
      <c r="A2715" s="61">
        <v>35551</v>
      </c>
      <c r="B2715">
        <v>1997</v>
      </c>
      <c r="C2715" s="62" t="s">
        <v>87</v>
      </c>
      <c r="D2715" s="62" t="s">
        <v>88</v>
      </c>
      <c r="E2715" s="62" t="s">
        <v>89</v>
      </c>
      <c r="F2715">
        <v>312</v>
      </c>
      <c r="G2715">
        <v>0</v>
      </c>
    </row>
    <row r="2716" spans="1:7" x14ac:dyDescent="0.2">
      <c r="A2716" s="61">
        <v>35551</v>
      </c>
      <c r="B2716">
        <v>1997</v>
      </c>
      <c r="C2716" s="62" t="s">
        <v>90</v>
      </c>
      <c r="D2716" s="62" t="s">
        <v>91</v>
      </c>
      <c r="E2716" s="62" t="s">
        <v>92</v>
      </c>
      <c r="F2716">
        <v>287.7</v>
      </c>
      <c r="G2716">
        <v>0</v>
      </c>
    </row>
    <row r="2717" spans="1:7" x14ac:dyDescent="0.2">
      <c r="A2717" s="61">
        <v>35551</v>
      </c>
      <c r="B2717">
        <v>1997</v>
      </c>
      <c r="C2717" s="62" t="s">
        <v>93</v>
      </c>
      <c r="D2717" s="62" t="s">
        <v>94</v>
      </c>
      <c r="E2717" s="62" t="s">
        <v>95</v>
      </c>
      <c r="F2717">
        <v>299.39999999999998</v>
      </c>
      <c r="G2717">
        <v>0</v>
      </c>
    </row>
    <row r="2718" spans="1:7" x14ac:dyDescent="0.2">
      <c r="A2718" s="61">
        <v>35551</v>
      </c>
      <c r="B2718">
        <v>1997</v>
      </c>
      <c r="C2718" s="62" t="s">
        <v>96</v>
      </c>
      <c r="D2718" s="62" t="s">
        <v>97</v>
      </c>
      <c r="E2718" s="62" t="s">
        <v>98</v>
      </c>
      <c r="F2718">
        <v>380.9</v>
      </c>
      <c r="G2718">
        <v>0</v>
      </c>
    </row>
    <row r="2719" spans="1:7" x14ac:dyDescent="0.2">
      <c r="A2719" s="61">
        <v>35582</v>
      </c>
      <c r="B2719">
        <v>1997</v>
      </c>
      <c r="C2719" s="62" t="s">
        <v>69</v>
      </c>
      <c r="D2719" s="62" t="s">
        <v>70</v>
      </c>
      <c r="E2719" s="62" t="s">
        <v>71</v>
      </c>
      <c r="F2719">
        <v>72.8</v>
      </c>
      <c r="G2719">
        <v>0.4</v>
      </c>
    </row>
    <row r="2720" spans="1:7" x14ac:dyDescent="0.2">
      <c r="A2720" s="61">
        <v>35582</v>
      </c>
      <c r="B2720">
        <v>1997</v>
      </c>
      <c r="C2720" s="62" t="s">
        <v>72</v>
      </c>
      <c r="D2720" s="62" t="s">
        <v>73</v>
      </c>
      <c r="E2720" s="62" t="s">
        <v>2</v>
      </c>
      <c r="F2720">
        <v>88.1</v>
      </c>
      <c r="G2720">
        <v>4.2</v>
      </c>
    </row>
    <row r="2721" spans="1:7" x14ac:dyDescent="0.2">
      <c r="A2721" s="61">
        <v>35582</v>
      </c>
      <c r="B2721">
        <v>1997</v>
      </c>
      <c r="C2721" s="62" t="s">
        <v>74</v>
      </c>
      <c r="D2721" s="62" t="s">
        <v>75</v>
      </c>
      <c r="E2721" s="62" t="s">
        <v>2</v>
      </c>
      <c r="F2721">
        <v>127.4</v>
      </c>
      <c r="G2721">
        <v>0</v>
      </c>
    </row>
    <row r="2722" spans="1:7" x14ac:dyDescent="0.2">
      <c r="A2722" s="61">
        <v>35582</v>
      </c>
      <c r="B2722">
        <v>1997</v>
      </c>
      <c r="C2722" s="62" t="s">
        <v>76</v>
      </c>
      <c r="D2722" s="62" t="s">
        <v>77</v>
      </c>
      <c r="E2722" s="62" t="s">
        <v>61</v>
      </c>
      <c r="F2722">
        <v>36.5</v>
      </c>
      <c r="G2722">
        <v>38.5</v>
      </c>
    </row>
    <row r="2723" spans="1:7" x14ac:dyDescent="0.2">
      <c r="A2723" s="61">
        <v>35582</v>
      </c>
      <c r="B2723">
        <v>1997</v>
      </c>
      <c r="C2723" s="62" t="s">
        <v>78</v>
      </c>
      <c r="D2723" s="62" t="s">
        <v>79</v>
      </c>
      <c r="E2723" s="62" t="s">
        <v>61</v>
      </c>
      <c r="F2723">
        <v>61.9</v>
      </c>
      <c r="G2723">
        <v>17.7</v>
      </c>
    </row>
    <row r="2724" spans="1:7" x14ac:dyDescent="0.2">
      <c r="A2724" s="61">
        <v>35582</v>
      </c>
      <c r="B2724">
        <v>1997</v>
      </c>
      <c r="C2724" s="62" t="s">
        <v>26</v>
      </c>
      <c r="D2724" s="62" t="s">
        <v>80</v>
      </c>
      <c r="E2724" s="62" t="s">
        <v>62</v>
      </c>
      <c r="F2724">
        <v>26.5</v>
      </c>
      <c r="G2724">
        <v>49.4</v>
      </c>
    </row>
    <row r="2725" spans="1:7" x14ac:dyDescent="0.2">
      <c r="A2725" s="61">
        <v>35582</v>
      </c>
      <c r="B2725">
        <v>1997</v>
      </c>
      <c r="C2725" s="62" t="s">
        <v>81</v>
      </c>
      <c r="D2725" s="62" t="s">
        <v>82</v>
      </c>
      <c r="E2725" s="62" t="s">
        <v>63</v>
      </c>
      <c r="F2725">
        <v>11.7</v>
      </c>
      <c r="G2725">
        <v>78.7</v>
      </c>
    </row>
    <row r="2726" spans="1:7" x14ac:dyDescent="0.2">
      <c r="A2726" s="61">
        <v>35582</v>
      </c>
      <c r="B2726">
        <v>1997</v>
      </c>
      <c r="C2726" s="62" t="s">
        <v>83</v>
      </c>
      <c r="D2726" s="62" t="s">
        <v>84</v>
      </c>
      <c r="E2726" s="62" t="s">
        <v>63</v>
      </c>
      <c r="F2726">
        <v>20.6</v>
      </c>
      <c r="G2726">
        <v>73.2</v>
      </c>
    </row>
    <row r="2727" spans="1:7" x14ac:dyDescent="0.2">
      <c r="A2727" s="61">
        <v>35582</v>
      </c>
      <c r="B2727">
        <v>1997</v>
      </c>
      <c r="C2727" s="62" t="s">
        <v>27</v>
      </c>
      <c r="D2727" s="62" t="s">
        <v>85</v>
      </c>
      <c r="E2727" s="62" t="s">
        <v>86</v>
      </c>
      <c r="F2727">
        <v>10.199999999999999</v>
      </c>
      <c r="G2727">
        <v>70.900000000000006</v>
      </c>
    </row>
    <row r="2728" spans="1:7" x14ac:dyDescent="0.2">
      <c r="A2728" s="61">
        <v>35582</v>
      </c>
      <c r="B2728">
        <v>1997</v>
      </c>
      <c r="C2728" s="62" t="s">
        <v>87</v>
      </c>
      <c r="D2728" s="62" t="s">
        <v>88</v>
      </c>
      <c r="E2728" s="62" t="s">
        <v>89</v>
      </c>
      <c r="F2728">
        <v>136.5</v>
      </c>
      <c r="G2728">
        <v>7.3</v>
      </c>
    </row>
    <row r="2729" spans="1:7" x14ac:dyDescent="0.2">
      <c r="A2729" s="61">
        <v>35582</v>
      </c>
      <c r="B2729">
        <v>1997</v>
      </c>
      <c r="C2729" s="62" t="s">
        <v>90</v>
      </c>
      <c r="D2729" s="62" t="s">
        <v>91</v>
      </c>
      <c r="E2729" s="62" t="s">
        <v>92</v>
      </c>
      <c r="F2729">
        <v>125.4</v>
      </c>
      <c r="G2729">
        <v>8.6</v>
      </c>
    </row>
    <row r="2730" spans="1:7" x14ac:dyDescent="0.2">
      <c r="A2730" s="61">
        <v>35582</v>
      </c>
      <c r="B2730">
        <v>1997</v>
      </c>
      <c r="C2730" s="62" t="s">
        <v>93</v>
      </c>
      <c r="D2730" s="62" t="s">
        <v>94</v>
      </c>
      <c r="E2730" s="62" t="s">
        <v>95</v>
      </c>
      <c r="F2730">
        <v>152.9</v>
      </c>
      <c r="G2730">
        <v>6.9</v>
      </c>
    </row>
    <row r="2731" spans="1:7" x14ac:dyDescent="0.2">
      <c r="A2731" s="61">
        <v>35582</v>
      </c>
      <c r="B2731">
        <v>1997</v>
      </c>
      <c r="C2731" s="62" t="s">
        <v>96</v>
      </c>
      <c r="D2731" s="62" t="s">
        <v>97</v>
      </c>
      <c r="E2731" s="62" t="s">
        <v>98</v>
      </c>
      <c r="F2731">
        <v>237.8</v>
      </c>
      <c r="G2731">
        <v>4.3</v>
      </c>
    </row>
    <row r="2732" spans="1:7" x14ac:dyDescent="0.2">
      <c r="A2732" s="61">
        <v>35612</v>
      </c>
      <c r="B2732">
        <v>1997</v>
      </c>
      <c r="C2732" s="62" t="s">
        <v>69</v>
      </c>
      <c r="D2732" s="62" t="s">
        <v>70</v>
      </c>
      <c r="E2732" s="62" t="s">
        <v>71</v>
      </c>
      <c r="F2732">
        <v>23.3</v>
      </c>
      <c r="G2732">
        <v>12.6</v>
      </c>
    </row>
    <row r="2733" spans="1:7" x14ac:dyDescent="0.2">
      <c r="A2733" s="61">
        <v>35612</v>
      </c>
      <c r="B2733">
        <v>1997</v>
      </c>
      <c r="C2733" s="62" t="s">
        <v>72</v>
      </c>
      <c r="D2733" s="62" t="s">
        <v>73</v>
      </c>
      <c r="E2733" s="62" t="s">
        <v>2</v>
      </c>
      <c r="F2733">
        <v>60.7</v>
      </c>
      <c r="G2733">
        <v>12.8</v>
      </c>
    </row>
    <row r="2734" spans="1:7" x14ac:dyDescent="0.2">
      <c r="A2734" s="61">
        <v>35612</v>
      </c>
      <c r="B2734">
        <v>1997</v>
      </c>
      <c r="C2734" s="62" t="s">
        <v>74</v>
      </c>
      <c r="D2734" s="62" t="s">
        <v>75</v>
      </c>
      <c r="E2734" s="62" t="s">
        <v>2</v>
      </c>
      <c r="F2734">
        <v>73.3</v>
      </c>
      <c r="G2734">
        <v>12</v>
      </c>
    </row>
    <row r="2735" spans="1:7" x14ac:dyDescent="0.2">
      <c r="A2735" s="61">
        <v>35612</v>
      </c>
      <c r="B2735">
        <v>1997</v>
      </c>
      <c r="C2735" s="62" t="s">
        <v>76</v>
      </c>
      <c r="D2735" s="62" t="s">
        <v>77</v>
      </c>
      <c r="E2735" s="62" t="s">
        <v>61</v>
      </c>
      <c r="F2735">
        <v>30.5</v>
      </c>
      <c r="G2735">
        <v>56.7</v>
      </c>
    </row>
    <row r="2736" spans="1:7" x14ac:dyDescent="0.2">
      <c r="A2736" s="61">
        <v>35612</v>
      </c>
      <c r="B2736">
        <v>1997</v>
      </c>
      <c r="C2736" s="62" t="s">
        <v>78</v>
      </c>
      <c r="D2736" s="62" t="s">
        <v>79</v>
      </c>
      <c r="E2736" s="62" t="s">
        <v>61</v>
      </c>
      <c r="F2736">
        <v>33.1</v>
      </c>
      <c r="G2736">
        <v>42.1</v>
      </c>
    </row>
    <row r="2737" spans="1:7" x14ac:dyDescent="0.2">
      <c r="A2737" s="61">
        <v>35612</v>
      </c>
      <c r="B2737">
        <v>1997</v>
      </c>
      <c r="C2737" s="62" t="s">
        <v>26</v>
      </c>
      <c r="D2737" s="62" t="s">
        <v>80</v>
      </c>
      <c r="E2737" s="62" t="s">
        <v>62</v>
      </c>
      <c r="F2737">
        <v>30.2</v>
      </c>
      <c r="G2737">
        <v>77.900000000000006</v>
      </c>
    </row>
    <row r="2738" spans="1:7" x14ac:dyDescent="0.2">
      <c r="A2738" s="61">
        <v>35612</v>
      </c>
      <c r="B2738">
        <v>1997</v>
      </c>
      <c r="C2738" s="62" t="s">
        <v>81</v>
      </c>
      <c r="D2738" s="62" t="s">
        <v>82</v>
      </c>
      <c r="E2738" s="62" t="s">
        <v>63</v>
      </c>
      <c r="F2738">
        <v>10.5</v>
      </c>
      <c r="G2738">
        <v>95.8</v>
      </c>
    </row>
    <row r="2739" spans="1:7" x14ac:dyDescent="0.2">
      <c r="A2739" s="61">
        <v>35612</v>
      </c>
      <c r="B2739">
        <v>1997</v>
      </c>
      <c r="C2739" s="62" t="s">
        <v>83</v>
      </c>
      <c r="D2739" s="62" t="s">
        <v>84</v>
      </c>
      <c r="E2739" s="62" t="s">
        <v>63</v>
      </c>
      <c r="F2739">
        <v>12.4</v>
      </c>
      <c r="G2739">
        <v>103</v>
      </c>
    </row>
    <row r="2740" spans="1:7" x14ac:dyDescent="0.2">
      <c r="A2740" s="61">
        <v>35612</v>
      </c>
      <c r="B2740">
        <v>1997</v>
      </c>
      <c r="C2740" s="62" t="s">
        <v>27</v>
      </c>
      <c r="D2740" s="62" t="s">
        <v>85</v>
      </c>
      <c r="E2740" s="62" t="s">
        <v>86</v>
      </c>
      <c r="F2740">
        <v>8</v>
      </c>
      <c r="G2740">
        <v>87.3</v>
      </c>
    </row>
    <row r="2741" spans="1:7" x14ac:dyDescent="0.2">
      <c r="A2741" s="61">
        <v>35612</v>
      </c>
      <c r="B2741">
        <v>1997</v>
      </c>
      <c r="C2741" s="62" t="s">
        <v>87</v>
      </c>
      <c r="D2741" s="62" t="s">
        <v>88</v>
      </c>
      <c r="E2741" s="62" t="s">
        <v>89</v>
      </c>
      <c r="F2741">
        <v>48.7</v>
      </c>
      <c r="G2741">
        <v>16.399999999999999</v>
      </c>
    </row>
    <row r="2742" spans="1:7" x14ac:dyDescent="0.2">
      <c r="A2742" s="61">
        <v>35612</v>
      </c>
      <c r="B2742">
        <v>1997</v>
      </c>
      <c r="C2742" s="62" t="s">
        <v>90</v>
      </c>
      <c r="D2742" s="62" t="s">
        <v>91</v>
      </c>
      <c r="E2742" s="62" t="s">
        <v>92</v>
      </c>
      <c r="F2742">
        <v>10.8</v>
      </c>
      <c r="G2742">
        <v>49.4</v>
      </c>
    </row>
    <row r="2743" spans="1:7" x14ac:dyDescent="0.2">
      <c r="A2743" s="61">
        <v>35612</v>
      </c>
      <c r="B2743">
        <v>1997</v>
      </c>
      <c r="C2743" s="62" t="s">
        <v>93</v>
      </c>
      <c r="D2743" s="62" t="s">
        <v>94</v>
      </c>
      <c r="E2743" s="62" t="s">
        <v>95</v>
      </c>
      <c r="F2743">
        <v>23.7</v>
      </c>
      <c r="G2743">
        <v>48.8</v>
      </c>
    </row>
    <row r="2744" spans="1:7" x14ac:dyDescent="0.2">
      <c r="A2744" s="61">
        <v>35612</v>
      </c>
      <c r="B2744">
        <v>1997</v>
      </c>
      <c r="C2744" s="62" t="s">
        <v>96</v>
      </c>
      <c r="D2744" s="62" t="s">
        <v>97</v>
      </c>
      <c r="E2744" s="62" t="s">
        <v>98</v>
      </c>
      <c r="F2744">
        <v>95.5</v>
      </c>
      <c r="G2744">
        <v>7</v>
      </c>
    </row>
    <row r="2745" spans="1:7" x14ac:dyDescent="0.2">
      <c r="A2745" s="61">
        <v>35643</v>
      </c>
      <c r="B2745">
        <v>1997</v>
      </c>
      <c r="C2745" s="62" t="s">
        <v>69</v>
      </c>
      <c r="D2745" s="62" t="s">
        <v>70</v>
      </c>
      <c r="E2745" s="62" t="s">
        <v>71</v>
      </c>
      <c r="F2745">
        <v>8.1</v>
      </c>
      <c r="G2745">
        <v>39.700000000000003</v>
      </c>
    </row>
    <row r="2746" spans="1:7" x14ac:dyDescent="0.2">
      <c r="A2746" s="61">
        <v>35643</v>
      </c>
      <c r="B2746">
        <v>1997</v>
      </c>
      <c r="C2746" s="62" t="s">
        <v>72</v>
      </c>
      <c r="D2746" s="62" t="s">
        <v>73</v>
      </c>
      <c r="E2746" s="62" t="s">
        <v>2</v>
      </c>
      <c r="F2746">
        <v>60.9</v>
      </c>
      <c r="G2746">
        <v>16.2</v>
      </c>
    </row>
    <row r="2747" spans="1:7" x14ac:dyDescent="0.2">
      <c r="A2747" s="61">
        <v>35643</v>
      </c>
      <c r="B2747">
        <v>1997</v>
      </c>
      <c r="C2747" s="62" t="s">
        <v>74</v>
      </c>
      <c r="D2747" s="62" t="s">
        <v>75</v>
      </c>
      <c r="E2747" s="62" t="s">
        <v>2</v>
      </c>
      <c r="F2747">
        <v>83.1</v>
      </c>
      <c r="G2747">
        <v>19</v>
      </c>
    </row>
    <row r="2748" spans="1:7" x14ac:dyDescent="0.2">
      <c r="A2748" s="61">
        <v>35643</v>
      </c>
      <c r="B2748">
        <v>1997</v>
      </c>
      <c r="C2748" s="62" t="s">
        <v>76</v>
      </c>
      <c r="D2748" s="62" t="s">
        <v>77</v>
      </c>
      <c r="E2748" s="62" t="s">
        <v>61</v>
      </c>
      <c r="F2748">
        <v>46.6</v>
      </c>
      <c r="G2748">
        <v>59.4</v>
      </c>
    </row>
    <row r="2749" spans="1:7" x14ac:dyDescent="0.2">
      <c r="A2749" s="61">
        <v>35643</v>
      </c>
      <c r="B2749">
        <v>1997</v>
      </c>
      <c r="C2749" s="62" t="s">
        <v>78</v>
      </c>
      <c r="D2749" s="62" t="s">
        <v>79</v>
      </c>
      <c r="E2749" s="62" t="s">
        <v>61</v>
      </c>
      <c r="F2749">
        <v>56.8</v>
      </c>
      <c r="G2749">
        <v>51.8</v>
      </c>
    </row>
    <row r="2750" spans="1:7" x14ac:dyDescent="0.2">
      <c r="A2750" s="61">
        <v>35643</v>
      </c>
      <c r="B2750">
        <v>1997</v>
      </c>
      <c r="C2750" s="62" t="s">
        <v>26</v>
      </c>
      <c r="D2750" s="62" t="s">
        <v>80</v>
      </c>
      <c r="E2750" s="62" t="s">
        <v>62</v>
      </c>
      <c r="F2750">
        <v>44.7</v>
      </c>
      <c r="G2750">
        <v>40.200000000000003</v>
      </c>
    </row>
    <row r="2751" spans="1:7" x14ac:dyDescent="0.2">
      <c r="A2751" s="61">
        <v>35643</v>
      </c>
      <c r="B2751">
        <v>1997</v>
      </c>
      <c r="C2751" s="62" t="s">
        <v>81</v>
      </c>
      <c r="D2751" s="62" t="s">
        <v>82</v>
      </c>
      <c r="E2751" s="62" t="s">
        <v>63</v>
      </c>
      <c r="F2751">
        <v>14.3</v>
      </c>
      <c r="G2751">
        <v>41.3</v>
      </c>
    </row>
    <row r="2752" spans="1:7" x14ac:dyDescent="0.2">
      <c r="A2752" s="61">
        <v>35643</v>
      </c>
      <c r="B2752">
        <v>1997</v>
      </c>
      <c r="C2752" s="62" t="s">
        <v>83</v>
      </c>
      <c r="D2752" s="62" t="s">
        <v>84</v>
      </c>
      <c r="E2752" s="62" t="s">
        <v>63</v>
      </c>
      <c r="F2752">
        <v>17</v>
      </c>
      <c r="G2752">
        <v>46.8</v>
      </c>
    </row>
    <row r="2753" spans="1:7" x14ac:dyDescent="0.2">
      <c r="A2753" s="61">
        <v>35643</v>
      </c>
      <c r="B2753">
        <v>1997</v>
      </c>
      <c r="C2753" s="62" t="s">
        <v>27</v>
      </c>
      <c r="D2753" s="62" t="s">
        <v>85</v>
      </c>
      <c r="E2753" s="62" t="s">
        <v>86</v>
      </c>
      <c r="F2753">
        <v>10.5</v>
      </c>
      <c r="G2753">
        <v>42.6</v>
      </c>
    </row>
    <row r="2754" spans="1:7" x14ac:dyDescent="0.2">
      <c r="A2754" s="61">
        <v>35643</v>
      </c>
      <c r="B2754">
        <v>1997</v>
      </c>
      <c r="C2754" s="62" t="s">
        <v>87</v>
      </c>
      <c r="D2754" s="62" t="s">
        <v>88</v>
      </c>
      <c r="E2754" s="62" t="s">
        <v>89</v>
      </c>
      <c r="F2754">
        <v>53.6</v>
      </c>
      <c r="G2754">
        <v>10.8</v>
      </c>
    </row>
    <row r="2755" spans="1:7" x14ac:dyDescent="0.2">
      <c r="A2755" s="61">
        <v>35643</v>
      </c>
      <c r="B2755">
        <v>1997</v>
      </c>
      <c r="C2755" s="62" t="s">
        <v>90</v>
      </c>
      <c r="D2755" s="62" t="s">
        <v>91</v>
      </c>
      <c r="E2755" s="62" t="s">
        <v>92</v>
      </c>
      <c r="F2755">
        <v>23.9</v>
      </c>
      <c r="G2755">
        <v>29.6</v>
      </c>
    </row>
    <row r="2756" spans="1:7" x14ac:dyDescent="0.2">
      <c r="A2756" s="61">
        <v>35643</v>
      </c>
      <c r="B2756">
        <v>1997</v>
      </c>
      <c r="C2756" s="62" t="s">
        <v>93</v>
      </c>
      <c r="D2756" s="62" t="s">
        <v>94</v>
      </c>
      <c r="E2756" s="62" t="s">
        <v>95</v>
      </c>
      <c r="F2756">
        <v>44.6</v>
      </c>
      <c r="G2756">
        <v>20.6</v>
      </c>
    </row>
    <row r="2757" spans="1:7" x14ac:dyDescent="0.2">
      <c r="A2757" s="61">
        <v>35643</v>
      </c>
      <c r="B2757">
        <v>1997</v>
      </c>
      <c r="C2757" s="62" t="s">
        <v>96</v>
      </c>
      <c r="D2757" s="62" t="s">
        <v>97</v>
      </c>
      <c r="E2757" s="62" t="s">
        <v>98</v>
      </c>
      <c r="F2757">
        <v>87.6</v>
      </c>
      <c r="G2757">
        <v>12.1</v>
      </c>
    </row>
    <row r="2758" spans="1:7" x14ac:dyDescent="0.2">
      <c r="A2758" s="61">
        <v>35674</v>
      </c>
      <c r="B2758">
        <v>1997</v>
      </c>
      <c r="C2758" s="62" t="s">
        <v>69</v>
      </c>
      <c r="D2758" s="62" t="s">
        <v>70</v>
      </c>
      <c r="E2758" s="62" t="s">
        <v>71</v>
      </c>
      <c r="F2758">
        <v>64.099999999999994</v>
      </c>
      <c r="G2758">
        <v>2</v>
      </c>
    </row>
    <row r="2759" spans="1:7" x14ac:dyDescent="0.2">
      <c r="A2759" s="61">
        <v>35674</v>
      </c>
      <c r="B2759">
        <v>1997</v>
      </c>
      <c r="C2759" s="62" t="s">
        <v>72</v>
      </c>
      <c r="D2759" s="62" t="s">
        <v>73</v>
      </c>
      <c r="E2759" s="62" t="s">
        <v>2</v>
      </c>
      <c r="F2759">
        <v>135.4</v>
      </c>
      <c r="G2759">
        <v>5.7</v>
      </c>
    </row>
    <row r="2760" spans="1:7" x14ac:dyDescent="0.2">
      <c r="A2760" s="61">
        <v>35674</v>
      </c>
      <c r="B2760">
        <v>1997</v>
      </c>
      <c r="C2760" s="62" t="s">
        <v>74</v>
      </c>
      <c r="D2760" s="62" t="s">
        <v>75</v>
      </c>
      <c r="E2760" s="62" t="s">
        <v>2</v>
      </c>
      <c r="F2760">
        <v>148</v>
      </c>
      <c r="G2760">
        <v>2</v>
      </c>
    </row>
    <row r="2761" spans="1:7" x14ac:dyDescent="0.2">
      <c r="A2761" s="61">
        <v>35674</v>
      </c>
      <c r="B2761">
        <v>1997</v>
      </c>
      <c r="C2761" s="62" t="s">
        <v>76</v>
      </c>
      <c r="D2761" s="62" t="s">
        <v>77</v>
      </c>
      <c r="E2761" s="62" t="s">
        <v>61</v>
      </c>
      <c r="F2761">
        <v>126.2</v>
      </c>
      <c r="G2761">
        <v>7.2</v>
      </c>
    </row>
    <row r="2762" spans="1:7" x14ac:dyDescent="0.2">
      <c r="A2762" s="61">
        <v>35674</v>
      </c>
      <c r="B2762">
        <v>1997</v>
      </c>
      <c r="C2762" s="62" t="s">
        <v>78</v>
      </c>
      <c r="D2762" s="62" t="s">
        <v>79</v>
      </c>
      <c r="E2762" s="62" t="s">
        <v>61</v>
      </c>
      <c r="F2762">
        <v>142.19999999999999</v>
      </c>
      <c r="G2762">
        <v>7.8</v>
      </c>
    </row>
    <row r="2763" spans="1:7" x14ac:dyDescent="0.2">
      <c r="A2763" s="61">
        <v>35674</v>
      </c>
      <c r="B2763">
        <v>1997</v>
      </c>
      <c r="C2763" s="62" t="s">
        <v>26</v>
      </c>
      <c r="D2763" s="62" t="s">
        <v>80</v>
      </c>
      <c r="E2763" s="62" t="s">
        <v>62</v>
      </c>
      <c r="F2763">
        <v>126.6</v>
      </c>
      <c r="G2763">
        <v>12.1</v>
      </c>
    </row>
    <row r="2764" spans="1:7" x14ac:dyDescent="0.2">
      <c r="A2764" s="61">
        <v>35674</v>
      </c>
      <c r="B2764">
        <v>1997</v>
      </c>
      <c r="C2764" s="62" t="s">
        <v>81</v>
      </c>
      <c r="D2764" s="62" t="s">
        <v>82</v>
      </c>
      <c r="E2764" s="62" t="s">
        <v>63</v>
      </c>
      <c r="F2764">
        <v>120.6</v>
      </c>
      <c r="G2764">
        <v>4.4000000000000004</v>
      </c>
    </row>
    <row r="2765" spans="1:7" x14ac:dyDescent="0.2">
      <c r="A2765" s="61">
        <v>35674</v>
      </c>
      <c r="B2765">
        <v>1997</v>
      </c>
      <c r="C2765" s="62" t="s">
        <v>83</v>
      </c>
      <c r="D2765" s="62" t="s">
        <v>84</v>
      </c>
      <c r="E2765" s="62" t="s">
        <v>63</v>
      </c>
      <c r="F2765">
        <v>87.1</v>
      </c>
      <c r="G2765">
        <v>11.7</v>
      </c>
    </row>
    <row r="2766" spans="1:7" x14ac:dyDescent="0.2">
      <c r="A2766" s="61">
        <v>35674</v>
      </c>
      <c r="B2766">
        <v>1997</v>
      </c>
      <c r="C2766" s="62" t="s">
        <v>27</v>
      </c>
      <c r="D2766" s="62" t="s">
        <v>85</v>
      </c>
      <c r="E2766" s="62" t="s">
        <v>86</v>
      </c>
      <c r="F2766">
        <v>113.5</v>
      </c>
      <c r="G2766">
        <v>11.4</v>
      </c>
    </row>
    <row r="2767" spans="1:7" x14ac:dyDescent="0.2">
      <c r="A2767" s="61">
        <v>35674</v>
      </c>
      <c r="B2767">
        <v>1997</v>
      </c>
      <c r="C2767" s="62" t="s">
        <v>87</v>
      </c>
      <c r="D2767" s="62" t="s">
        <v>88</v>
      </c>
      <c r="E2767" s="62" t="s">
        <v>89</v>
      </c>
      <c r="F2767">
        <v>164.2</v>
      </c>
      <c r="G2767">
        <v>0</v>
      </c>
    </row>
    <row r="2768" spans="1:7" x14ac:dyDescent="0.2">
      <c r="A2768" s="61">
        <v>35674</v>
      </c>
      <c r="B2768">
        <v>1997</v>
      </c>
      <c r="C2768" s="62" t="s">
        <v>90</v>
      </c>
      <c r="D2768" s="62" t="s">
        <v>91</v>
      </c>
      <c r="E2768" s="62" t="s">
        <v>92</v>
      </c>
      <c r="F2768">
        <v>106.6</v>
      </c>
      <c r="G2768">
        <v>3.8</v>
      </c>
    </row>
    <row r="2769" spans="1:7" x14ac:dyDescent="0.2">
      <c r="A2769" s="61">
        <v>35674</v>
      </c>
      <c r="B2769">
        <v>1997</v>
      </c>
      <c r="C2769" s="62" t="s">
        <v>93</v>
      </c>
      <c r="D2769" s="62" t="s">
        <v>94</v>
      </c>
      <c r="E2769" s="62" t="s">
        <v>95</v>
      </c>
      <c r="F2769">
        <v>115.7</v>
      </c>
      <c r="G2769">
        <v>3.8</v>
      </c>
    </row>
    <row r="2770" spans="1:7" x14ac:dyDescent="0.2">
      <c r="A2770" s="61">
        <v>35674</v>
      </c>
      <c r="B2770">
        <v>1997</v>
      </c>
      <c r="C2770" s="62" t="s">
        <v>96</v>
      </c>
      <c r="D2770" s="62" t="s">
        <v>97</v>
      </c>
      <c r="E2770" s="62" t="s">
        <v>98</v>
      </c>
      <c r="F2770">
        <v>170.2</v>
      </c>
      <c r="G2770">
        <v>0</v>
      </c>
    </row>
    <row r="2771" spans="1:7" x14ac:dyDescent="0.2">
      <c r="A2771" s="61">
        <v>35704</v>
      </c>
      <c r="B2771">
        <v>1997</v>
      </c>
      <c r="C2771" s="62" t="s">
        <v>69</v>
      </c>
      <c r="D2771" s="62" t="s">
        <v>70</v>
      </c>
      <c r="E2771" s="62" t="s">
        <v>71</v>
      </c>
      <c r="F2771">
        <v>232.8</v>
      </c>
      <c r="G2771">
        <v>0</v>
      </c>
    </row>
    <row r="2772" spans="1:7" x14ac:dyDescent="0.2">
      <c r="A2772" s="61">
        <v>35704</v>
      </c>
      <c r="B2772">
        <v>1997</v>
      </c>
      <c r="C2772" s="62" t="s">
        <v>72</v>
      </c>
      <c r="D2772" s="62" t="s">
        <v>73</v>
      </c>
      <c r="E2772" s="62" t="s">
        <v>2</v>
      </c>
      <c r="F2772">
        <v>453.9</v>
      </c>
      <c r="G2772">
        <v>0</v>
      </c>
    </row>
    <row r="2773" spans="1:7" x14ac:dyDescent="0.2">
      <c r="A2773" s="61">
        <v>35704</v>
      </c>
      <c r="B2773">
        <v>1997</v>
      </c>
      <c r="C2773" s="62" t="s">
        <v>74</v>
      </c>
      <c r="D2773" s="62" t="s">
        <v>75</v>
      </c>
      <c r="E2773" s="62" t="s">
        <v>2</v>
      </c>
      <c r="F2773">
        <v>411</v>
      </c>
      <c r="G2773">
        <v>0</v>
      </c>
    </row>
    <row r="2774" spans="1:7" x14ac:dyDescent="0.2">
      <c r="A2774" s="61">
        <v>35704</v>
      </c>
      <c r="B2774">
        <v>1997</v>
      </c>
      <c r="C2774" s="62" t="s">
        <v>76</v>
      </c>
      <c r="D2774" s="62" t="s">
        <v>77</v>
      </c>
      <c r="E2774" s="62" t="s">
        <v>61</v>
      </c>
      <c r="F2774">
        <v>421</v>
      </c>
      <c r="G2774">
        <v>3</v>
      </c>
    </row>
    <row r="2775" spans="1:7" x14ac:dyDescent="0.2">
      <c r="A2775" s="61">
        <v>35704</v>
      </c>
      <c r="B2775">
        <v>1997</v>
      </c>
      <c r="C2775" s="62" t="s">
        <v>78</v>
      </c>
      <c r="D2775" s="62" t="s">
        <v>79</v>
      </c>
      <c r="E2775" s="62" t="s">
        <v>61</v>
      </c>
      <c r="F2775">
        <v>434.2</v>
      </c>
      <c r="G2775">
        <v>0</v>
      </c>
    </row>
    <row r="2776" spans="1:7" x14ac:dyDescent="0.2">
      <c r="A2776" s="61">
        <v>35704</v>
      </c>
      <c r="B2776">
        <v>1997</v>
      </c>
      <c r="C2776" s="62" t="s">
        <v>26</v>
      </c>
      <c r="D2776" s="62" t="s">
        <v>80</v>
      </c>
      <c r="E2776" s="62" t="s">
        <v>62</v>
      </c>
      <c r="F2776">
        <v>400.1</v>
      </c>
      <c r="G2776">
        <v>0</v>
      </c>
    </row>
    <row r="2777" spans="1:7" x14ac:dyDescent="0.2">
      <c r="A2777" s="61">
        <v>35704</v>
      </c>
      <c r="B2777">
        <v>1997</v>
      </c>
      <c r="C2777" s="62" t="s">
        <v>81</v>
      </c>
      <c r="D2777" s="62" t="s">
        <v>82</v>
      </c>
      <c r="E2777" s="62" t="s">
        <v>63</v>
      </c>
      <c r="F2777">
        <v>334.2</v>
      </c>
      <c r="G2777">
        <v>0</v>
      </c>
    </row>
    <row r="2778" spans="1:7" x14ac:dyDescent="0.2">
      <c r="A2778" s="61">
        <v>35704</v>
      </c>
      <c r="B2778">
        <v>1997</v>
      </c>
      <c r="C2778" s="62" t="s">
        <v>83</v>
      </c>
      <c r="D2778" s="62" t="s">
        <v>84</v>
      </c>
      <c r="E2778" s="62" t="s">
        <v>63</v>
      </c>
      <c r="F2778">
        <v>266.89999999999998</v>
      </c>
      <c r="G2778">
        <v>2.8</v>
      </c>
    </row>
    <row r="2779" spans="1:7" x14ac:dyDescent="0.2">
      <c r="A2779" s="61">
        <v>35704</v>
      </c>
      <c r="B2779">
        <v>1997</v>
      </c>
      <c r="C2779" s="62" t="s">
        <v>27</v>
      </c>
      <c r="D2779" s="62" t="s">
        <v>85</v>
      </c>
      <c r="E2779" s="62" t="s">
        <v>86</v>
      </c>
      <c r="F2779">
        <v>312.10000000000002</v>
      </c>
      <c r="G2779">
        <v>0.6</v>
      </c>
    </row>
    <row r="2780" spans="1:7" x14ac:dyDescent="0.2">
      <c r="A2780" s="61">
        <v>35704</v>
      </c>
      <c r="B2780">
        <v>1997</v>
      </c>
      <c r="C2780" s="62" t="s">
        <v>87</v>
      </c>
      <c r="D2780" s="62" t="s">
        <v>88</v>
      </c>
      <c r="E2780" s="62" t="s">
        <v>89</v>
      </c>
      <c r="F2780">
        <v>390.2</v>
      </c>
      <c r="G2780">
        <v>0</v>
      </c>
    </row>
    <row r="2781" spans="1:7" x14ac:dyDescent="0.2">
      <c r="A2781" s="61">
        <v>35704</v>
      </c>
      <c r="B2781">
        <v>1997</v>
      </c>
      <c r="C2781" s="62" t="s">
        <v>90</v>
      </c>
      <c r="D2781" s="62" t="s">
        <v>91</v>
      </c>
      <c r="E2781" s="62" t="s">
        <v>92</v>
      </c>
      <c r="F2781">
        <v>340.1</v>
      </c>
      <c r="G2781">
        <v>0</v>
      </c>
    </row>
    <row r="2782" spans="1:7" x14ac:dyDescent="0.2">
      <c r="A2782" s="61">
        <v>35704</v>
      </c>
      <c r="B2782">
        <v>1997</v>
      </c>
      <c r="C2782" s="62" t="s">
        <v>93</v>
      </c>
      <c r="D2782" s="62" t="s">
        <v>94</v>
      </c>
      <c r="E2782" s="62" t="s">
        <v>95</v>
      </c>
      <c r="F2782">
        <v>349.9</v>
      </c>
      <c r="G2782">
        <v>0</v>
      </c>
    </row>
    <row r="2783" spans="1:7" x14ac:dyDescent="0.2">
      <c r="A2783" s="61">
        <v>35704</v>
      </c>
      <c r="B2783">
        <v>1997</v>
      </c>
      <c r="C2783" s="62" t="s">
        <v>96</v>
      </c>
      <c r="D2783" s="62" t="s">
        <v>97</v>
      </c>
      <c r="E2783" s="62" t="s">
        <v>98</v>
      </c>
      <c r="F2783">
        <v>354</v>
      </c>
      <c r="G2783">
        <v>0</v>
      </c>
    </row>
    <row r="2784" spans="1:7" x14ac:dyDescent="0.2">
      <c r="A2784" s="61">
        <v>35735</v>
      </c>
      <c r="B2784">
        <v>1997</v>
      </c>
      <c r="C2784" s="62" t="s">
        <v>69</v>
      </c>
      <c r="D2784" s="62" t="s">
        <v>70</v>
      </c>
      <c r="E2784" s="62" t="s">
        <v>71</v>
      </c>
      <c r="F2784">
        <v>317.5</v>
      </c>
      <c r="G2784">
        <v>0</v>
      </c>
    </row>
    <row r="2785" spans="1:7" x14ac:dyDescent="0.2">
      <c r="A2785" s="61">
        <v>35735</v>
      </c>
      <c r="B2785">
        <v>1997</v>
      </c>
      <c r="C2785" s="62" t="s">
        <v>72</v>
      </c>
      <c r="D2785" s="62" t="s">
        <v>73</v>
      </c>
      <c r="E2785" s="62" t="s">
        <v>2</v>
      </c>
      <c r="F2785">
        <v>602.4</v>
      </c>
      <c r="G2785">
        <v>0</v>
      </c>
    </row>
    <row r="2786" spans="1:7" x14ac:dyDescent="0.2">
      <c r="A2786" s="61">
        <v>35735</v>
      </c>
      <c r="B2786">
        <v>1997</v>
      </c>
      <c r="C2786" s="62" t="s">
        <v>74</v>
      </c>
      <c r="D2786" s="62" t="s">
        <v>75</v>
      </c>
      <c r="E2786" s="62" t="s">
        <v>2</v>
      </c>
      <c r="F2786">
        <v>585.4</v>
      </c>
      <c r="G2786">
        <v>0</v>
      </c>
    </row>
    <row r="2787" spans="1:7" x14ac:dyDescent="0.2">
      <c r="A2787" s="61">
        <v>35735</v>
      </c>
      <c r="B2787">
        <v>1997</v>
      </c>
      <c r="C2787" s="62" t="s">
        <v>76</v>
      </c>
      <c r="D2787" s="62" t="s">
        <v>77</v>
      </c>
      <c r="E2787" s="62" t="s">
        <v>61</v>
      </c>
      <c r="F2787">
        <v>666.2</v>
      </c>
      <c r="G2787">
        <v>0</v>
      </c>
    </row>
    <row r="2788" spans="1:7" x14ac:dyDescent="0.2">
      <c r="A2788" s="61">
        <v>35735</v>
      </c>
      <c r="B2788">
        <v>1997</v>
      </c>
      <c r="C2788" s="62" t="s">
        <v>78</v>
      </c>
      <c r="D2788" s="62" t="s">
        <v>79</v>
      </c>
      <c r="E2788" s="62" t="s">
        <v>61</v>
      </c>
      <c r="F2788">
        <v>659.8</v>
      </c>
      <c r="G2788">
        <v>0</v>
      </c>
    </row>
    <row r="2789" spans="1:7" x14ac:dyDescent="0.2">
      <c r="A2789" s="61">
        <v>35735</v>
      </c>
      <c r="B2789">
        <v>1997</v>
      </c>
      <c r="C2789" s="62" t="s">
        <v>26</v>
      </c>
      <c r="D2789" s="62" t="s">
        <v>80</v>
      </c>
      <c r="E2789" s="62" t="s">
        <v>62</v>
      </c>
      <c r="F2789">
        <v>710.7</v>
      </c>
      <c r="G2789">
        <v>0</v>
      </c>
    </row>
    <row r="2790" spans="1:7" x14ac:dyDescent="0.2">
      <c r="A2790" s="61">
        <v>35735</v>
      </c>
      <c r="B2790">
        <v>1997</v>
      </c>
      <c r="C2790" s="62" t="s">
        <v>81</v>
      </c>
      <c r="D2790" s="62" t="s">
        <v>82</v>
      </c>
      <c r="E2790" s="62" t="s">
        <v>63</v>
      </c>
      <c r="F2790">
        <v>552.70000000000005</v>
      </c>
      <c r="G2790">
        <v>0</v>
      </c>
    </row>
    <row r="2791" spans="1:7" x14ac:dyDescent="0.2">
      <c r="A2791" s="61">
        <v>35735</v>
      </c>
      <c r="B2791">
        <v>1997</v>
      </c>
      <c r="C2791" s="62" t="s">
        <v>83</v>
      </c>
      <c r="D2791" s="62" t="s">
        <v>84</v>
      </c>
      <c r="E2791" s="62" t="s">
        <v>63</v>
      </c>
      <c r="F2791">
        <v>466.5</v>
      </c>
      <c r="G2791">
        <v>0</v>
      </c>
    </row>
    <row r="2792" spans="1:7" x14ac:dyDescent="0.2">
      <c r="A2792" s="61">
        <v>35735</v>
      </c>
      <c r="B2792">
        <v>1997</v>
      </c>
      <c r="C2792" s="62" t="s">
        <v>27</v>
      </c>
      <c r="D2792" s="62" t="s">
        <v>85</v>
      </c>
      <c r="E2792" s="62" t="s">
        <v>86</v>
      </c>
      <c r="F2792">
        <v>518</v>
      </c>
      <c r="G2792">
        <v>0</v>
      </c>
    </row>
    <row r="2793" spans="1:7" x14ac:dyDescent="0.2">
      <c r="A2793" s="61">
        <v>35735</v>
      </c>
      <c r="B2793">
        <v>1997</v>
      </c>
      <c r="C2793" s="62" t="s">
        <v>87</v>
      </c>
      <c r="D2793" s="62" t="s">
        <v>88</v>
      </c>
      <c r="E2793" s="62" t="s">
        <v>89</v>
      </c>
      <c r="F2793">
        <v>528.79999999999995</v>
      </c>
      <c r="G2793">
        <v>0</v>
      </c>
    </row>
    <row r="2794" spans="1:7" x14ac:dyDescent="0.2">
      <c r="A2794" s="61">
        <v>35735</v>
      </c>
      <c r="B2794">
        <v>1997</v>
      </c>
      <c r="C2794" s="62" t="s">
        <v>90</v>
      </c>
      <c r="D2794" s="62" t="s">
        <v>91</v>
      </c>
      <c r="E2794" s="62" t="s">
        <v>92</v>
      </c>
      <c r="F2794">
        <v>478.6</v>
      </c>
      <c r="G2794">
        <v>0</v>
      </c>
    </row>
    <row r="2795" spans="1:7" x14ac:dyDescent="0.2">
      <c r="A2795" s="61">
        <v>35735</v>
      </c>
      <c r="B2795">
        <v>1997</v>
      </c>
      <c r="C2795" s="62" t="s">
        <v>93</v>
      </c>
      <c r="D2795" s="62" t="s">
        <v>94</v>
      </c>
      <c r="E2795" s="62" t="s">
        <v>95</v>
      </c>
      <c r="F2795">
        <v>488.8</v>
      </c>
      <c r="G2795">
        <v>0</v>
      </c>
    </row>
    <row r="2796" spans="1:7" x14ac:dyDescent="0.2">
      <c r="A2796" s="61">
        <v>35735</v>
      </c>
      <c r="B2796">
        <v>1997</v>
      </c>
      <c r="C2796" s="62" t="s">
        <v>96</v>
      </c>
      <c r="D2796" s="62" t="s">
        <v>97</v>
      </c>
      <c r="E2796" s="62" t="s">
        <v>98</v>
      </c>
      <c r="F2796">
        <v>463.6</v>
      </c>
      <c r="G2796">
        <v>0</v>
      </c>
    </row>
    <row r="2797" spans="1:7" x14ac:dyDescent="0.2">
      <c r="A2797" s="61">
        <v>35765</v>
      </c>
      <c r="B2797">
        <v>1997</v>
      </c>
      <c r="C2797" s="62" t="s">
        <v>69</v>
      </c>
      <c r="D2797" s="62" t="s">
        <v>70</v>
      </c>
      <c r="E2797" s="62" t="s">
        <v>71</v>
      </c>
      <c r="F2797">
        <v>407.9</v>
      </c>
      <c r="G2797">
        <v>0</v>
      </c>
    </row>
    <row r="2798" spans="1:7" x14ac:dyDescent="0.2">
      <c r="A2798" s="61">
        <v>35765</v>
      </c>
      <c r="B2798">
        <v>1997</v>
      </c>
      <c r="C2798" s="62" t="s">
        <v>72</v>
      </c>
      <c r="D2798" s="62" t="s">
        <v>73</v>
      </c>
      <c r="E2798" s="62" t="s">
        <v>2</v>
      </c>
      <c r="F2798">
        <v>672</v>
      </c>
      <c r="G2798">
        <v>0</v>
      </c>
    </row>
    <row r="2799" spans="1:7" x14ac:dyDescent="0.2">
      <c r="A2799" s="61">
        <v>35765</v>
      </c>
      <c r="B2799">
        <v>1997</v>
      </c>
      <c r="C2799" s="62" t="s">
        <v>74</v>
      </c>
      <c r="D2799" s="62" t="s">
        <v>75</v>
      </c>
      <c r="E2799" s="62" t="s">
        <v>2</v>
      </c>
      <c r="F2799">
        <v>637.20000000000005</v>
      </c>
      <c r="G2799">
        <v>0</v>
      </c>
    </row>
    <row r="2800" spans="1:7" x14ac:dyDescent="0.2">
      <c r="A2800" s="61">
        <v>35765</v>
      </c>
      <c r="B2800">
        <v>1997</v>
      </c>
      <c r="C2800" s="62" t="s">
        <v>76</v>
      </c>
      <c r="D2800" s="62" t="s">
        <v>77</v>
      </c>
      <c r="E2800" s="62" t="s">
        <v>61</v>
      </c>
      <c r="F2800">
        <v>715.9</v>
      </c>
      <c r="G2800">
        <v>0</v>
      </c>
    </row>
    <row r="2801" spans="1:7" x14ac:dyDescent="0.2">
      <c r="A2801" s="61">
        <v>35765</v>
      </c>
      <c r="B2801">
        <v>1997</v>
      </c>
      <c r="C2801" s="62" t="s">
        <v>78</v>
      </c>
      <c r="D2801" s="62" t="s">
        <v>79</v>
      </c>
      <c r="E2801" s="62" t="s">
        <v>61</v>
      </c>
      <c r="F2801">
        <v>735.3</v>
      </c>
      <c r="G2801">
        <v>0</v>
      </c>
    </row>
    <row r="2802" spans="1:7" x14ac:dyDescent="0.2">
      <c r="A2802" s="61">
        <v>35765</v>
      </c>
      <c r="B2802">
        <v>1997</v>
      </c>
      <c r="C2802" s="62" t="s">
        <v>26</v>
      </c>
      <c r="D2802" s="62" t="s">
        <v>80</v>
      </c>
      <c r="E2802" s="62" t="s">
        <v>62</v>
      </c>
      <c r="F2802">
        <v>722.5</v>
      </c>
      <c r="G2802">
        <v>0</v>
      </c>
    </row>
    <row r="2803" spans="1:7" x14ac:dyDescent="0.2">
      <c r="A2803" s="61">
        <v>35765</v>
      </c>
      <c r="B2803">
        <v>1997</v>
      </c>
      <c r="C2803" s="62" t="s">
        <v>81</v>
      </c>
      <c r="D2803" s="62" t="s">
        <v>82</v>
      </c>
      <c r="E2803" s="62" t="s">
        <v>63</v>
      </c>
      <c r="F2803">
        <v>754.9</v>
      </c>
      <c r="G2803">
        <v>0</v>
      </c>
    </row>
    <row r="2804" spans="1:7" x14ac:dyDescent="0.2">
      <c r="A2804" s="61">
        <v>35765</v>
      </c>
      <c r="B2804">
        <v>1997</v>
      </c>
      <c r="C2804" s="62" t="s">
        <v>83</v>
      </c>
      <c r="D2804" s="62" t="s">
        <v>84</v>
      </c>
      <c r="E2804" s="62" t="s">
        <v>63</v>
      </c>
      <c r="F2804">
        <v>586.20000000000005</v>
      </c>
      <c r="G2804">
        <v>0</v>
      </c>
    </row>
    <row r="2805" spans="1:7" x14ac:dyDescent="0.2">
      <c r="A2805" s="61">
        <v>35765</v>
      </c>
      <c r="B2805">
        <v>1997</v>
      </c>
      <c r="C2805" s="62" t="s">
        <v>27</v>
      </c>
      <c r="D2805" s="62" t="s">
        <v>85</v>
      </c>
      <c r="E2805" s="62" t="s">
        <v>86</v>
      </c>
      <c r="F2805">
        <v>735.7</v>
      </c>
      <c r="G2805">
        <v>0</v>
      </c>
    </row>
    <row r="2806" spans="1:7" x14ac:dyDescent="0.2">
      <c r="A2806" s="61">
        <v>35765</v>
      </c>
      <c r="B2806">
        <v>1997</v>
      </c>
      <c r="C2806" s="62" t="s">
        <v>87</v>
      </c>
      <c r="D2806" s="62" t="s">
        <v>88</v>
      </c>
      <c r="E2806" s="62" t="s">
        <v>89</v>
      </c>
      <c r="F2806">
        <v>738.9</v>
      </c>
      <c r="G2806">
        <v>0</v>
      </c>
    </row>
    <row r="2807" spans="1:7" x14ac:dyDescent="0.2">
      <c r="A2807" s="61">
        <v>35765</v>
      </c>
      <c r="B2807">
        <v>1997</v>
      </c>
      <c r="C2807" s="62" t="s">
        <v>90</v>
      </c>
      <c r="D2807" s="62" t="s">
        <v>91</v>
      </c>
      <c r="E2807" s="62" t="s">
        <v>92</v>
      </c>
      <c r="F2807">
        <v>644.79999999999995</v>
      </c>
      <c r="G2807">
        <v>0</v>
      </c>
    </row>
    <row r="2808" spans="1:7" x14ac:dyDescent="0.2">
      <c r="A2808" s="61">
        <v>35765</v>
      </c>
      <c r="B2808">
        <v>1997</v>
      </c>
      <c r="C2808" s="62" t="s">
        <v>93</v>
      </c>
      <c r="D2808" s="62" t="s">
        <v>94</v>
      </c>
      <c r="E2808" s="62" t="s">
        <v>95</v>
      </c>
      <c r="F2808">
        <v>676.4</v>
      </c>
      <c r="G2808">
        <v>0</v>
      </c>
    </row>
    <row r="2809" spans="1:7" x14ac:dyDescent="0.2">
      <c r="A2809" s="61">
        <v>35765</v>
      </c>
      <c r="B2809">
        <v>1997</v>
      </c>
      <c r="C2809" s="62" t="s">
        <v>96</v>
      </c>
      <c r="D2809" s="62" t="s">
        <v>97</v>
      </c>
      <c r="E2809" s="62" t="s">
        <v>98</v>
      </c>
      <c r="F2809">
        <v>610.4</v>
      </c>
      <c r="G2809">
        <v>0</v>
      </c>
    </row>
    <row r="2810" spans="1:7" x14ac:dyDescent="0.2">
      <c r="A2810" s="61">
        <v>35796</v>
      </c>
      <c r="B2810">
        <v>1998</v>
      </c>
      <c r="C2810" s="62" t="s">
        <v>69</v>
      </c>
      <c r="D2810" s="62" t="s">
        <v>70</v>
      </c>
      <c r="E2810" s="62" t="s">
        <v>71</v>
      </c>
      <c r="F2810">
        <v>420</v>
      </c>
      <c r="G2810">
        <v>0</v>
      </c>
    </row>
    <row r="2811" spans="1:7" x14ac:dyDescent="0.2">
      <c r="A2811" s="61">
        <v>35796</v>
      </c>
      <c r="B2811">
        <v>1998</v>
      </c>
      <c r="C2811" s="62" t="s">
        <v>72</v>
      </c>
      <c r="D2811" s="62" t="s">
        <v>73</v>
      </c>
      <c r="E2811" s="62" t="s">
        <v>2</v>
      </c>
      <c r="F2811">
        <v>1129.5</v>
      </c>
      <c r="G2811">
        <v>0</v>
      </c>
    </row>
    <row r="2812" spans="1:7" x14ac:dyDescent="0.2">
      <c r="A2812" s="61">
        <v>35796</v>
      </c>
      <c r="B2812">
        <v>1998</v>
      </c>
      <c r="C2812" s="62" t="s">
        <v>74</v>
      </c>
      <c r="D2812" s="62" t="s">
        <v>75</v>
      </c>
      <c r="E2812" s="62" t="s">
        <v>2</v>
      </c>
      <c r="F2812">
        <v>979.6</v>
      </c>
      <c r="G2812">
        <v>0</v>
      </c>
    </row>
    <row r="2813" spans="1:7" x14ac:dyDescent="0.2">
      <c r="A2813" s="61">
        <v>35796</v>
      </c>
      <c r="B2813">
        <v>1998</v>
      </c>
      <c r="C2813" s="62" t="s">
        <v>76</v>
      </c>
      <c r="D2813" s="62" t="s">
        <v>77</v>
      </c>
      <c r="E2813" s="62" t="s">
        <v>61</v>
      </c>
      <c r="F2813">
        <v>1083.3</v>
      </c>
      <c r="G2813">
        <v>0</v>
      </c>
    </row>
    <row r="2814" spans="1:7" x14ac:dyDescent="0.2">
      <c r="A2814" s="61">
        <v>35796</v>
      </c>
      <c r="B2814">
        <v>1998</v>
      </c>
      <c r="C2814" s="62" t="s">
        <v>78</v>
      </c>
      <c r="D2814" s="62" t="s">
        <v>79</v>
      </c>
      <c r="E2814" s="62" t="s">
        <v>61</v>
      </c>
      <c r="F2814">
        <v>1128.4000000000001</v>
      </c>
      <c r="G2814">
        <v>0</v>
      </c>
    </row>
    <row r="2815" spans="1:7" x14ac:dyDescent="0.2">
      <c r="A2815" s="61">
        <v>35796</v>
      </c>
      <c r="B2815">
        <v>1998</v>
      </c>
      <c r="C2815" s="62" t="s">
        <v>26</v>
      </c>
      <c r="D2815" s="62" t="s">
        <v>80</v>
      </c>
      <c r="E2815" s="62" t="s">
        <v>62</v>
      </c>
      <c r="F2815">
        <v>1011.8</v>
      </c>
      <c r="G2815">
        <v>0</v>
      </c>
    </row>
    <row r="2816" spans="1:7" x14ac:dyDescent="0.2">
      <c r="A2816" s="61">
        <v>35796</v>
      </c>
      <c r="B2816">
        <v>1998</v>
      </c>
      <c r="C2816" s="62" t="s">
        <v>81</v>
      </c>
      <c r="D2816" s="62" t="s">
        <v>82</v>
      </c>
      <c r="E2816" s="62" t="s">
        <v>63</v>
      </c>
      <c r="F2816">
        <v>801.6</v>
      </c>
      <c r="G2816">
        <v>0</v>
      </c>
    </row>
    <row r="2817" spans="1:7" x14ac:dyDescent="0.2">
      <c r="A2817" s="61">
        <v>35796</v>
      </c>
      <c r="B2817">
        <v>1998</v>
      </c>
      <c r="C2817" s="62" t="s">
        <v>83</v>
      </c>
      <c r="D2817" s="62" t="s">
        <v>84</v>
      </c>
      <c r="E2817" s="62" t="s">
        <v>63</v>
      </c>
      <c r="F2817">
        <v>624.79999999999995</v>
      </c>
      <c r="G2817">
        <v>0</v>
      </c>
    </row>
    <row r="2818" spans="1:7" x14ac:dyDescent="0.2">
      <c r="A2818" s="61">
        <v>35796</v>
      </c>
      <c r="B2818">
        <v>1998</v>
      </c>
      <c r="C2818" s="62" t="s">
        <v>27</v>
      </c>
      <c r="D2818" s="62" t="s">
        <v>85</v>
      </c>
      <c r="E2818" s="62" t="s">
        <v>86</v>
      </c>
      <c r="F2818">
        <v>785.6</v>
      </c>
      <c r="G2818">
        <v>0</v>
      </c>
    </row>
    <row r="2819" spans="1:7" x14ac:dyDescent="0.2">
      <c r="A2819" s="61">
        <v>35796</v>
      </c>
      <c r="B2819">
        <v>1998</v>
      </c>
      <c r="C2819" s="62" t="s">
        <v>87</v>
      </c>
      <c r="D2819" s="62" t="s">
        <v>88</v>
      </c>
      <c r="E2819" s="62" t="s">
        <v>89</v>
      </c>
      <c r="F2819">
        <v>725.6</v>
      </c>
      <c r="G2819">
        <v>0</v>
      </c>
    </row>
    <row r="2820" spans="1:7" x14ac:dyDescent="0.2">
      <c r="A2820" s="61">
        <v>35796</v>
      </c>
      <c r="B2820">
        <v>1998</v>
      </c>
      <c r="C2820" s="62" t="s">
        <v>90</v>
      </c>
      <c r="D2820" s="62" t="s">
        <v>91</v>
      </c>
      <c r="E2820" s="62" t="s">
        <v>92</v>
      </c>
      <c r="F2820">
        <v>686.4</v>
      </c>
      <c r="G2820">
        <v>0</v>
      </c>
    </row>
    <row r="2821" spans="1:7" x14ac:dyDescent="0.2">
      <c r="A2821" s="61">
        <v>35796</v>
      </c>
      <c r="B2821">
        <v>1998</v>
      </c>
      <c r="C2821" s="62" t="s">
        <v>93</v>
      </c>
      <c r="D2821" s="62" t="s">
        <v>94</v>
      </c>
      <c r="E2821" s="62" t="s">
        <v>95</v>
      </c>
      <c r="F2821">
        <v>741.6</v>
      </c>
      <c r="G2821">
        <v>0</v>
      </c>
    </row>
    <row r="2822" spans="1:7" x14ac:dyDescent="0.2">
      <c r="A2822" s="61">
        <v>35796</v>
      </c>
      <c r="B2822">
        <v>1998</v>
      </c>
      <c r="C2822" s="62" t="s">
        <v>96</v>
      </c>
      <c r="D2822" s="62" t="s">
        <v>97</v>
      </c>
      <c r="E2822" s="62" t="s">
        <v>98</v>
      </c>
      <c r="F2822">
        <v>703.2</v>
      </c>
      <c r="G2822">
        <v>0</v>
      </c>
    </row>
    <row r="2823" spans="1:7" x14ac:dyDescent="0.2">
      <c r="A2823" s="61">
        <v>35827</v>
      </c>
      <c r="B2823">
        <v>1998</v>
      </c>
      <c r="C2823" s="62" t="s">
        <v>69</v>
      </c>
      <c r="D2823" s="62" t="s">
        <v>70</v>
      </c>
      <c r="E2823" s="62" t="s">
        <v>71</v>
      </c>
      <c r="F2823">
        <v>305.39999999999998</v>
      </c>
      <c r="G2823">
        <v>0</v>
      </c>
    </row>
    <row r="2824" spans="1:7" x14ac:dyDescent="0.2">
      <c r="A2824" s="61">
        <v>35827</v>
      </c>
      <c r="B2824">
        <v>1998</v>
      </c>
      <c r="C2824" s="62" t="s">
        <v>72</v>
      </c>
      <c r="D2824" s="62" t="s">
        <v>73</v>
      </c>
      <c r="E2824" s="62" t="s">
        <v>2</v>
      </c>
      <c r="F2824">
        <v>677.3</v>
      </c>
      <c r="G2824">
        <v>0</v>
      </c>
    </row>
    <row r="2825" spans="1:7" x14ac:dyDescent="0.2">
      <c r="A2825" s="61">
        <v>35827</v>
      </c>
      <c r="B2825">
        <v>1998</v>
      </c>
      <c r="C2825" s="62" t="s">
        <v>74</v>
      </c>
      <c r="D2825" s="62" t="s">
        <v>75</v>
      </c>
      <c r="E2825" s="62" t="s">
        <v>2</v>
      </c>
      <c r="F2825">
        <v>585.6</v>
      </c>
      <c r="G2825">
        <v>0</v>
      </c>
    </row>
    <row r="2826" spans="1:7" x14ac:dyDescent="0.2">
      <c r="A2826" s="61">
        <v>35827</v>
      </c>
      <c r="B2826">
        <v>1998</v>
      </c>
      <c r="C2826" s="62" t="s">
        <v>76</v>
      </c>
      <c r="D2826" s="62" t="s">
        <v>77</v>
      </c>
      <c r="E2826" s="62" t="s">
        <v>61</v>
      </c>
      <c r="F2826">
        <v>646.6</v>
      </c>
      <c r="G2826">
        <v>0</v>
      </c>
    </row>
    <row r="2827" spans="1:7" x14ac:dyDescent="0.2">
      <c r="A2827" s="61">
        <v>35827</v>
      </c>
      <c r="B2827">
        <v>1998</v>
      </c>
      <c r="C2827" s="62" t="s">
        <v>78</v>
      </c>
      <c r="D2827" s="62" t="s">
        <v>79</v>
      </c>
      <c r="E2827" s="62" t="s">
        <v>61</v>
      </c>
      <c r="F2827">
        <v>661.4</v>
      </c>
      <c r="G2827">
        <v>0</v>
      </c>
    </row>
    <row r="2828" spans="1:7" x14ac:dyDescent="0.2">
      <c r="A2828" s="61">
        <v>35827</v>
      </c>
      <c r="B2828">
        <v>1998</v>
      </c>
      <c r="C2828" s="62" t="s">
        <v>26</v>
      </c>
      <c r="D2828" s="62" t="s">
        <v>80</v>
      </c>
      <c r="E2828" s="62" t="s">
        <v>62</v>
      </c>
      <c r="F2828">
        <v>633.20000000000005</v>
      </c>
      <c r="G2828">
        <v>0</v>
      </c>
    </row>
    <row r="2829" spans="1:7" x14ac:dyDescent="0.2">
      <c r="A2829" s="61">
        <v>35827</v>
      </c>
      <c r="B2829">
        <v>1998</v>
      </c>
      <c r="C2829" s="62" t="s">
        <v>81</v>
      </c>
      <c r="D2829" s="62" t="s">
        <v>82</v>
      </c>
      <c r="E2829" s="62" t="s">
        <v>63</v>
      </c>
      <c r="F2829">
        <v>609.79999999999995</v>
      </c>
      <c r="G2829">
        <v>0</v>
      </c>
    </row>
    <row r="2830" spans="1:7" x14ac:dyDescent="0.2">
      <c r="A2830" s="61">
        <v>35827</v>
      </c>
      <c r="B2830">
        <v>1998</v>
      </c>
      <c r="C2830" s="62" t="s">
        <v>83</v>
      </c>
      <c r="D2830" s="62" t="s">
        <v>84</v>
      </c>
      <c r="E2830" s="62" t="s">
        <v>63</v>
      </c>
      <c r="F2830">
        <v>512.20000000000005</v>
      </c>
      <c r="G2830">
        <v>0</v>
      </c>
    </row>
    <row r="2831" spans="1:7" x14ac:dyDescent="0.2">
      <c r="A2831" s="61">
        <v>35827</v>
      </c>
      <c r="B2831">
        <v>1998</v>
      </c>
      <c r="C2831" s="62" t="s">
        <v>27</v>
      </c>
      <c r="D2831" s="62" t="s">
        <v>85</v>
      </c>
      <c r="E2831" s="62" t="s">
        <v>86</v>
      </c>
      <c r="F2831">
        <v>610.70000000000005</v>
      </c>
      <c r="G2831">
        <v>0</v>
      </c>
    </row>
    <row r="2832" spans="1:7" x14ac:dyDescent="0.2">
      <c r="A2832" s="61">
        <v>35827</v>
      </c>
      <c r="B2832">
        <v>1998</v>
      </c>
      <c r="C2832" s="62" t="s">
        <v>87</v>
      </c>
      <c r="D2832" s="62" t="s">
        <v>88</v>
      </c>
      <c r="E2832" s="62" t="s">
        <v>89</v>
      </c>
      <c r="F2832">
        <v>619.20000000000005</v>
      </c>
      <c r="G2832">
        <v>0</v>
      </c>
    </row>
    <row r="2833" spans="1:7" x14ac:dyDescent="0.2">
      <c r="A2833" s="61">
        <v>35827</v>
      </c>
      <c r="B2833">
        <v>1998</v>
      </c>
      <c r="C2833" s="62" t="s">
        <v>90</v>
      </c>
      <c r="D2833" s="62" t="s">
        <v>91</v>
      </c>
      <c r="E2833" s="62" t="s">
        <v>92</v>
      </c>
      <c r="F2833">
        <v>576.29999999999995</v>
      </c>
      <c r="G2833">
        <v>0</v>
      </c>
    </row>
    <row r="2834" spans="1:7" x14ac:dyDescent="0.2">
      <c r="A2834" s="61">
        <v>35827</v>
      </c>
      <c r="B2834">
        <v>1998</v>
      </c>
      <c r="C2834" s="62" t="s">
        <v>93</v>
      </c>
      <c r="D2834" s="62" t="s">
        <v>94</v>
      </c>
      <c r="E2834" s="62" t="s">
        <v>95</v>
      </c>
      <c r="F2834">
        <v>651.4</v>
      </c>
      <c r="G2834">
        <v>0</v>
      </c>
    </row>
    <row r="2835" spans="1:7" x14ac:dyDescent="0.2">
      <c r="A2835" s="61">
        <v>35827</v>
      </c>
      <c r="B2835">
        <v>1998</v>
      </c>
      <c r="C2835" s="62" t="s">
        <v>96</v>
      </c>
      <c r="D2835" s="62" t="s">
        <v>97</v>
      </c>
      <c r="E2835" s="62" t="s">
        <v>98</v>
      </c>
      <c r="F2835">
        <v>604.4</v>
      </c>
      <c r="G2835">
        <v>0</v>
      </c>
    </row>
    <row r="2836" spans="1:7" x14ac:dyDescent="0.2">
      <c r="A2836" s="61">
        <v>35855</v>
      </c>
      <c r="B2836">
        <v>1998</v>
      </c>
      <c r="C2836" s="62" t="s">
        <v>69</v>
      </c>
      <c r="D2836" s="62" t="s">
        <v>70</v>
      </c>
      <c r="E2836" s="62" t="s">
        <v>71</v>
      </c>
      <c r="F2836">
        <v>312.7</v>
      </c>
      <c r="G2836">
        <v>0</v>
      </c>
    </row>
    <row r="2837" spans="1:7" x14ac:dyDescent="0.2">
      <c r="A2837" s="61">
        <v>35855</v>
      </c>
      <c r="B2837">
        <v>1998</v>
      </c>
      <c r="C2837" s="62" t="s">
        <v>72</v>
      </c>
      <c r="D2837" s="62" t="s">
        <v>73</v>
      </c>
      <c r="E2837" s="62" t="s">
        <v>2</v>
      </c>
      <c r="F2837">
        <v>675.7</v>
      </c>
      <c r="G2837">
        <v>0</v>
      </c>
    </row>
    <row r="2838" spans="1:7" x14ac:dyDescent="0.2">
      <c r="A2838" s="61">
        <v>35855</v>
      </c>
      <c r="B2838">
        <v>1998</v>
      </c>
      <c r="C2838" s="62" t="s">
        <v>74</v>
      </c>
      <c r="D2838" s="62" t="s">
        <v>75</v>
      </c>
      <c r="E2838" s="62" t="s">
        <v>2</v>
      </c>
      <c r="F2838">
        <v>700.7</v>
      </c>
      <c r="G2838">
        <v>0</v>
      </c>
    </row>
    <row r="2839" spans="1:7" x14ac:dyDescent="0.2">
      <c r="A2839" s="61">
        <v>35855</v>
      </c>
      <c r="B2839">
        <v>1998</v>
      </c>
      <c r="C2839" s="62" t="s">
        <v>76</v>
      </c>
      <c r="D2839" s="62" t="s">
        <v>77</v>
      </c>
      <c r="E2839" s="62" t="s">
        <v>61</v>
      </c>
      <c r="F2839">
        <v>782.4</v>
      </c>
      <c r="G2839">
        <v>0</v>
      </c>
    </row>
    <row r="2840" spans="1:7" x14ac:dyDescent="0.2">
      <c r="A2840" s="61">
        <v>35855</v>
      </c>
      <c r="B2840">
        <v>1998</v>
      </c>
      <c r="C2840" s="62" t="s">
        <v>78</v>
      </c>
      <c r="D2840" s="62" t="s">
        <v>79</v>
      </c>
      <c r="E2840" s="62" t="s">
        <v>61</v>
      </c>
      <c r="F2840">
        <v>783.9</v>
      </c>
      <c r="G2840">
        <v>0</v>
      </c>
    </row>
    <row r="2841" spans="1:7" x14ac:dyDescent="0.2">
      <c r="A2841" s="61">
        <v>35855</v>
      </c>
      <c r="B2841">
        <v>1998</v>
      </c>
      <c r="C2841" s="62" t="s">
        <v>26</v>
      </c>
      <c r="D2841" s="62" t="s">
        <v>80</v>
      </c>
      <c r="E2841" s="62" t="s">
        <v>62</v>
      </c>
      <c r="F2841">
        <v>728.8</v>
      </c>
      <c r="G2841">
        <v>0</v>
      </c>
    </row>
    <row r="2842" spans="1:7" x14ac:dyDescent="0.2">
      <c r="A2842" s="61">
        <v>35855</v>
      </c>
      <c r="B2842">
        <v>1998</v>
      </c>
      <c r="C2842" s="62" t="s">
        <v>81</v>
      </c>
      <c r="D2842" s="62" t="s">
        <v>82</v>
      </c>
      <c r="E2842" s="62" t="s">
        <v>63</v>
      </c>
      <c r="F2842">
        <v>575.79999999999995</v>
      </c>
      <c r="G2842">
        <v>0</v>
      </c>
    </row>
    <row r="2843" spans="1:7" x14ac:dyDescent="0.2">
      <c r="A2843" s="61">
        <v>35855</v>
      </c>
      <c r="B2843">
        <v>1998</v>
      </c>
      <c r="C2843" s="62" t="s">
        <v>83</v>
      </c>
      <c r="D2843" s="62" t="s">
        <v>84</v>
      </c>
      <c r="E2843" s="62" t="s">
        <v>63</v>
      </c>
      <c r="F2843">
        <v>492.3</v>
      </c>
      <c r="G2843">
        <v>0</v>
      </c>
    </row>
    <row r="2844" spans="1:7" x14ac:dyDescent="0.2">
      <c r="A2844" s="61">
        <v>35855</v>
      </c>
      <c r="B2844">
        <v>1998</v>
      </c>
      <c r="C2844" s="62" t="s">
        <v>27</v>
      </c>
      <c r="D2844" s="62" t="s">
        <v>85</v>
      </c>
      <c r="E2844" s="62" t="s">
        <v>86</v>
      </c>
      <c r="F2844">
        <v>582</v>
      </c>
      <c r="G2844">
        <v>0</v>
      </c>
    </row>
    <row r="2845" spans="1:7" x14ac:dyDescent="0.2">
      <c r="A2845" s="61">
        <v>35855</v>
      </c>
      <c r="B2845">
        <v>1998</v>
      </c>
      <c r="C2845" s="62" t="s">
        <v>87</v>
      </c>
      <c r="D2845" s="62" t="s">
        <v>88</v>
      </c>
      <c r="E2845" s="62" t="s">
        <v>89</v>
      </c>
      <c r="F2845">
        <v>605.29999999999995</v>
      </c>
      <c r="G2845">
        <v>0</v>
      </c>
    </row>
    <row r="2846" spans="1:7" x14ac:dyDescent="0.2">
      <c r="A2846" s="61">
        <v>35855</v>
      </c>
      <c r="B2846">
        <v>1998</v>
      </c>
      <c r="C2846" s="62" t="s">
        <v>90</v>
      </c>
      <c r="D2846" s="62" t="s">
        <v>91</v>
      </c>
      <c r="E2846" s="62" t="s">
        <v>92</v>
      </c>
      <c r="F2846">
        <v>503.8</v>
      </c>
      <c r="G2846">
        <v>0</v>
      </c>
    </row>
    <row r="2847" spans="1:7" x14ac:dyDescent="0.2">
      <c r="A2847" s="61">
        <v>35855</v>
      </c>
      <c r="B2847">
        <v>1998</v>
      </c>
      <c r="C2847" s="62" t="s">
        <v>93</v>
      </c>
      <c r="D2847" s="62" t="s">
        <v>94</v>
      </c>
      <c r="E2847" s="62" t="s">
        <v>95</v>
      </c>
      <c r="F2847">
        <v>589.5</v>
      </c>
      <c r="G2847">
        <v>0</v>
      </c>
    </row>
    <row r="2848" spans="1:7" x14ac:dyDescent="0.2">
      <c r="A2848" s="61">
        <v>35855</v>
      </c>
      <c r="B2848">
        <v>1998</v>
      </c>
      <c r="C2848" s="62" t="s">
        <v>96</v>
      </c>
      <c r="D2848" s="62" t="s">
        <v>97</v>
      </c>
      <c r="E2848" s="62" t="s">
        <v>98</v>
      </c>
      <c r="F2848">
        <v>594.6</v>
      </c>
      <c r="G2848">
        <v>0</v>
      </c>
    </row>
    <row r="2849" spans="1:7" x14ac:dyDescent="0.2">
      <c r="A2849" s="61">
        <v>35886</v>
      </c>
      <c r="B2849">
        <v>1998</v>
      </c>
      <c r="C2849" s="62" t="s">
        <v>69</v>
      </c>
      <c r="D2849" s="62" t="s">
        <v>70</v>
      </c>
      <c r="E2849" s="62" t="s">
        <v>71</v>
      </c>
      <c r="F2849">
        <v>251.7</v>
      </c>
      <c r="G2849">
        <v>0</v>
      </c>
    </row>
    <row r="2850" spans="1:7" x14ac:dyDescent="0.2">
      <c r="A2850" s="61">
        <v>35886</v>
      </c>
      <c r="B2850">
        <v>1998</v>
      </c>
      <c r="C2850" s="62" t="s">
        <v>72</v>
      </c>
      <c r="D2850" s="62" t="s">
        <v>73</v>
      </c>
      <c r="E2850" s="62" t="s">
        <v>2</v>
      </c>
      <c r="F2850">
        <v>334.4</v>
      </c>
      <c r="G2850">
        <v>0</v>
      </c>
    </row>
    <row r="2851" spans="1:7" x14ac:dyDescent="0.2">
      <c r="A2851" s="61">
        <v>35886</v>
      </c>
      <c r="B2851">
        <v>1998</v>
      </c>
      <c r="C2851" s="62" t="s">
        <v>74</v>
      </c>
      <c r="D2851" s="62" t="s">
        <v>75</v>
      </c>
      <c r="E2851" s="62" t="s">
        <v>2</v>
      </c>
      <c r="F2851">
        <v>349.3</v>
      </c>
      <c r="G2851">
        <v>0</v>
      </c>
    </row>
    <row r="2852" spans="1:7" x14ac:dyDescent="0.2">
      <c r="A2852" s="61">
        <v>35886</v>
      </c>
      <c r="B2852">
        <v>1998</v>
      </c>
      <c r="C2852" s="62" t="s">
        <v>76</v>
      </c>
      <c r="D2852" s="62" t="s">
        <v>77</v>
      </c>
      <c r="E2852" s="62" t="s">
        <v>61</v>
      </c>
      <c r="F2852">
        <v>318.2</v>
      </c>
      <c r="G2852">
        <v>0</v>
      </c>
    </row>
    <row r="2853" spans="1:7" x14ac:dyDescent="0.2">
      <c r="A2853" s="61">
        <v>35886</v>
      </c>
      <c r="B2853">
        <v>1998</v>
      </c>
      <c r="C2853" s="62" t="s">
        <v>78</v>
      </c>
      <c r="D2853" s="62" t="s">
        <v>79</v>
      </c>
      <c r="E2853" s="62" t="s">
        <v>61</v>
      </c>
      <c r="F2853">
        <v>324</v>
      </c>
      <c r="G2853">
        <v>0</v>
      </c>
    </row>
    <row r="2854" spans="1:7" x14ac:dyDescent="0.2">
      <c r="A2854" s="61">
        <v>35886</v>
      </c>
      <c r="B2854">
        <v>1998</v>
      </c>
      <c r="C2854" s="62" t="s">
        <v>26</v>
      </c>
      <c r="D2854" s="62" t="s">
        <v>80</v>
      </c>
      <c r="E2854" s="62" t="s">
        <v>62</v>
      </c>
      <c r="F2854">
        <v>303.39999999999998</v>
      </c>
      <c r="G2854">
        <v>0</v>
      </c>
    </row>
    <row r="2855" spans="1:7" x14ac:dyDescent="0.2">
      <c r="A2855" s="61">
        <v>35886</v>
      </c>
      <c r="B2855">
        <v>1998</v>
      </c>
      <c r="C2855" s="62" t="s">
        <v>81</v>
      </c>
      <c r="D2855" s="62" t="s">
        <v>82</v>
      </c>
      <c r="E2855" s="62" t="s">
        <v>63</v>
      </c>
      <c r="F2855">
        <v>285.89999999999998</v>
      </c>
      <c r="G2855">
        <v>0</v>
      </c>
    </row>
    <row r="2856" spans="1:7" x14ac:dyDescent="0.2">
      <c r="A2856" s="61">
        <v>35886</v>
      </c>
      <c r="B2856">
        <v>1998</v>
      </c>
      <c r="C2856" s="62" t="s">
        <v>83</v>
      </c>
      <c r="D2856" s="62" t="s">
        <v>84</v>
      </c>
      <c r="E2856" s="62" t="s">
        <v>63</v>
      </c>
      <c r="F2856">
        <v>282</v>
      </c>
      <c r="G2856">
        <v>0</v>
      </c>
    </row>
    <row r="2857" spans="1:7" x14ac:dyDescent="0.2">
      <c r="A2857" s="61">
        <v>35886</v>
      </c>
      <c r="B2857">
        <v>1998</v>
      </c>
      <c r="C2857" s="62" t="s">
        <v>27</v>
      </c>
      <c r="D2857" s="62" t="s">
        <v>85</v>
      </c>
      <c r="E2857" s="62" t="s">
        <v>86</v>
      </c>
      <c r="F2857">
        <v>298.3</v>
      </c>
      <c r="G2857">
        <v>0</v>
      </c>
    </row>
    <row r="2858" spans="1:7" x14ac:dyDescent="0.2">
      <c r="A2858" s="61">
        <v>35886</v>
      </c>
      <c r="B2858">
        <v>1998</v>
      </c>
      <c r="C2858" s="62" t="s">
        <v>87</v>
      </c>
      <c r="D2858" s="62" t="s">
        <v>88</v>
      </c>
      <c r="E2858" s="62" t="s">
        <v>89</v>
      </c>
      <c r="F2858">
        <v>396.1</v>
      </c>
      <c r="G2858">
        <v>0</v>
      </c>
    </row>
    <row r="2859" spans="1:7" x14ac:dyDescent="0.2">
      <c r="A2859" s="61">
        <v>35886</v>
      </c>
      <c r="B2859">
        <v>1998</v>
      </c>
      <c r="C2859" s="62" t="s">
        <v>90</v>
      </c>
      <c r="D2859" s="62" t="s">
        <v>91</v>
      </c>
      <c r="E2859" s="62" t="s">
        <v>92</v>
      </c>
      <c r="F2859">
        <v>380.2</v>
      </c>
      <c r="G2859">
        <v>0</v>
      </c>
    </row>
    <row r="2860" spans="1:7" x14ac:dyDescent="0.2">
      <c r="A2860" s="61">
        <v>35886</v>
      </c>
      <c r="B2860">
        <v>1998</v>
      </c>
      <c r="C2860" s="62" t="s">
        <v>93</v>
      </c>
      <c r="D2860" s="62" t="s">
        <v>94</v>
      </c>
      <c r="E2860" s="62" t="s">
        <v>95</v>
      </c>
      <c r="F2860">
        <v>430.9</v>
      </c>
      <c r="G2860">
        <v>0</v>
      </c>
    </row>
    <row r="2861" spans="1:7" x14ac:dyDescent="0.2">
      <c r="A2861" s="61">
        <v>35886</v>
      </c>
      <c r="B2861">
        <v>1998</v>
      </c>
      <c r="C2861" s="62" t="s">
        <v>96</v>
      </c>
      <c r="D2861" s="62" t="s">
        <v>97</v>
      </c>
      <c r="E2861" s="62" t="s">
        <v>98</v>
      </c>
      <c r="F2861">
        <v>446.6</v>
      </c>
      <c r="G2861">
        <v>0</v>
      </c>
    </row>
    <row r="2862" spans="1:7" x14ac:dyDescent="0.2">
      <c r="A2862" s="61">
        <v>35916</v>
      </c>
      <c r="B2862">
        <v>1998</v>
      </c>
      <c r="C2862" s="62" t="s">
        <v>69</v>
      </c>
      <c r="D2862" s="62" t="s">
        <v>70</v>
      </c>
      <c r="E2862" s="62" t="s">
        <v>71</v>
      </c>
      <c r="F2862">
        <v>142.1</v>
      </c>
      <c r="G2862">
        <v>0</v>
      </c>
    </row>
    <row r="2863" spans="1:7" x14ac:dyDescent="0.2">
      <c r="A2863" s="61">
        <v>35916</v>
      </c>
      <c r="B2863">
        <v>1998</v>
      </c>
      <c r="C2863" s="62" t="s">
        <v>72</v>
      </c>
      <c r="D2863" s="62" t="s">
        <v>73</v>
      </c>
      <c r="E2863" s="62" t="s">
        <v>2</v>
      </c>
      <c r="F2863">
        <v>137.1</v>
      </c>
      <c r="G2863">
        <v>0.3</v>
      </c>
    </row>
    <row r="2864" spans="1:7" x14ac:dyDescent="0.2">
      <c r="A2864" s="61">
        <v>35916</v>
      </c>
      <c r="B2864">
        <v>1998</v>
      </c>
      <c r="C2864" s="62" t="s">
        <v>74</v>
      </c>
      <c r="D2864" s="62" t="s">
        <v>75</v>
      </c>
      <c r="E2864" s="62" t="s">
        <v>2</v>
      </c>
      <c r="F2864">
        <v>178.3</v>
      </c>
      <c r="G2864">
        <v>0</v>
      </c>
    </row>
    <row r="2865" spans="1:7" x14ac:dyDescent="0.2">
      <c r="A2865" s="61">
        <v>35916</v>
      </c>
      <c r="B2865">
        <v>1998</v>
      </c>
      <c r="C2865" s="62" t="s">
        <v>76</v>
      </c>
      <c r="D2865" s="62" t="s">
        <v>77</v>
      </c>
      <c r="E2865" s="62" t="s">
        <v>61</v>
      </c>
      <c r="F2865">
        <v>173.9</v>
      </c>
      <c r="G2865">
        <v>2.7</v>
      </c>
    </row>
    <row r="2866" spans="1:7" x14ac:dyDescent="0.2">
      <c r="A2866" s="61">
        <v>35916</v>
      </c>
      <c r="B2866">
        <v>1998</v>
      </c>
      <c r="C2866" s="62" t="s">
        <v>78</v>
      </c>
      <c r="D2866" s="62" t="s">
        <v>79</v>
      </c>
      <c r="E2866" s="62" t="s">
        <v>61</v>
      </c>
      <c r="F2866">
        <v>164.5</v>
      </c>
      <c r="G2866">
        <v>8.4</v>
      </c>
    </row>
    <row r="2867" spans="1:7" x14ac:dyDescent="0.2">
      <c r="A2867" s="61">
        <v>35916</v>
      </c>
      <c r="B2867">
        <v>1998</v>
      </c>
      <c r="C2867" s="62" t="s">
        <v>26</v>
      </c>
      <c r="D2867" s="62" t="s">
        <v>80</v>
      </c>
      <c r="E2867" s="62" t="s">
        <v>62</v>
      </c>
      <c r="F2867">
        <v>177.6</v>
      </c>
      <c r="G2867">
        <v>0.8</v>
      </c>
    </row>
    <row r="2868" spans="1:7" x14ac:dyDescent="0.2">
      <c r="A2868" s="61">
        <v>35916</v>
      </c>
      <c r="B2868">
        <v>1998</v>
      </c>
      <c r="C2868" s="62" t="s">
        <v>81</v>
      </c>
      <c r="D2868" s="62" t="s">
        <v>82</v>
      </c>
      <c r="E2868" s="62" t="s">
        <v>63</v>
      </c>
      <c r="F2868">
        <v>43.6</v>
      </c>
      <c r="G2868">
        <v>28.6</v>
      </c>
    </row>
    <row r="2869" spans="1:7" x14ac:dyDescent="0.2">
      <c r="A2869" s="61">
        <v>35916</v>
      </c>
      <c r="B2869">
        <v>1998</v>
      </c>
      <c r="C2869" s="62" t="s">
        <v>83</v>
      </c>
      <c r="D2869" s="62" t="s">
        <v>84</v>
      </c>
      <c r="E2869" s="62" t="s">
        <v>63</v>
      </c>
      <c r="F2869">
        <v>59.1</v>
      </c>
      <c r="G2869">
        <v>28.6</v>
      </c>
    </row>
    <row r="2870" spans="1:7" x14ac:dyDescent="0.2">
      <c r="A2870" s="61">
        <v>35916</v>
      </c>
      <c r="B2870">
        <v>1998</v>
      </c>
      <c r="C2870" s="62" t="s">
        <v>27</v>
      </c>
      <c r="D2870" s="62" t="s">
        <v>85</v>
      </c>
      <c r="E2870" s="62" t="s">
        <v>86</v>
      </c>
      <c r="F2870">
        <v>44.4</v>
      </c>
      <c r="G2870">
        <v>26.9</v>
      </c>
    </row>
    <row r="2871" spans="1:7" x14ac:dyDescent="0.2">
      <c r="A2871" s="61">
        <v>35916</v>
      </c>
      <c r="B2871">
        <v>1998</v>
      </c>
      <c r="C2871" s="62" t="s">
        <v>87</v>
      </c>
      <c r="D2871" s="62" t="s">
        <v>88</v>
      </c>
      <c r="E2871" s="62" t="s">
        <v>89</v>
      </c>
      <c r="F2871">
        <v>195.5</v>
      </c>
      <c r="G2871">
        <v>0</v>
      </c>
    </row>
    <row r="2872" spans="1:7" x14ac:dyDescent="0.2">
      <c r="A2872" s="61">
        <v>35916</v>
      </c>
      <c r="B2872">
        <v>1998</v>
      </c>
      <c r="C2872" s="62" t="s">
        <v>90</v>
      </c>
      <c r="D2872" s="62" t="s">
        <v>91</v>
      </c>
      <c r="E2872" s="62" t="s">
        <v>92</v>
      </c>
      <c r="F2872">
        <v>174.3</v>
      </c>
      <c r="G2872">
        <v>0.1</v>
      </c>
    </row>
    <row r="2873" spans="1:7" x14ac:dyDescent="0.2">
      <c r="A2873" s="61">
        <v>35916</v>
      </c>
      <c r="B2873">
        <v>1998</v>
      </c>
      <c r="C2873" s="62" t="s">
        <v>93</v>
      </c>
      <c r="D2873" s="62" t="s">
        <v>94</v>
      </c>
      <c r="E2873" s="62" t="s">
        <v>95</v>
      </c>
      <c r="F2873">
        <v>192.1</v>
      </c>
      <c r="G2873">
        <v>0</v>
      </c>
    </row>
    <row r="2874" spans="1:7" x14ac:dyDescent="0.2">
      <c r="A2874" s="61">
        <v>35916</v>
      </c>
      <c r="B2874">
        <v>1998</v>
      </c>
      <c r="C2874" s="62" t="s">
        <v>96</v>
      </c>
      <c r="D2874" s="62" t="s">
        <v>97</v>
      </c>
      <c r="E2874" s="62" t="s">
        <v>98</v>
      </c>
      <c r="F2874">
        <v>308.8</v>
      </c>
      <c r="G2874">
        <v>0</v>
      </c>
    </row>
    <row r="2875" spans="1:7" x14ac:dyDescent="0.2">
      <c r="A2875" s="61">
        <v>35947</v>
      </c>
      <c r="B2875">
        <v>1998</v>
      </c>
      <c r="C2875" s="62" t="s">
        <v>69</v>
      </c>
      <c r="D2875" s="62" t="s">
        <v>70</v>
      </c>
      <c r="E2875" s="62" t="s">
        <v>71</v>
      </c>
      <c r="F2875">
        <v>49.1</v>
      </c>
      <c r="G2875">
        <v>5.0999999999999996</v>
      </c>
    </row>
    <row r="2876" spans="1:7" x14ac:dyDescent="0.2">
      <c r="A2876" s="61">
        <v>35947</v>
      </c>
      <c r="B2876">
        <v>1998</v>
      </c>
      <c r="C2876" s="62" t="s">
        <v>72</v>
      </c>
      <c r="D2876" s="62" t="s">
        <v>73</v>
      </c>
      <c r="E2876" s="62" t="s">
        <v>2</v>
      </c>
      <c r="F2876">
        <v>134.19999999999999</v>
      </c>
      <c r="G2876">
        <v>0.2</v>
      </c>
    </row>
    <row r="2877" spans="1:7" x14ac:dyDescent="0.2">
      <c r="A2877" s="61">
        <v>35947</v>
      </c>
      <c r="B2877">
        <v>1998</v>
      </c>
      <c r="C2877" s="62" t="s">
        <v>74</v>
      </c>
      <c r="D2877" s="62" t="s">
        <v>75</v>
      </c>
      <c r="E2877" s="62" t="s">
        <v>2</v>
      </c>
      <c r="F2877">
        <v>163.6</v>
      </c>
      <c r="G2877">
        <v>0</v>
      </c>
    </row>
    <row r="2878" spans="1:7" x14ac:dyDescent="0.2">
      <c r="A2878" s="61">
        <v>35947</v>
      </c>
      <c r="B2878">
        <v>1998</v>
      </c>
      <c r="C2878" s="62" t="s">
        <v>76</v>
      </c>
      <c r="D2878" s="62" t="s">
        <v>77</v>
      </c>
      <c r="E2878" s="62" t="s">
        <v>61</v>
      </c>
      <c r="F2878">
        <v>127.2</v>
      </c>
      <c r="G2878">
        <v>12.7</v>
      </c>
    </row>
    <row r="2879" spans="1:7" x14ac:dyDescent="0.2">
      <c r="A2879" s="61">
        <v>35947</v>
      </c>
      <c r="B2879">
        <v>1998</v>
      </c>
      <c r="C2879" s="62" t="s">
        <v>78</v>
      </c>
      <c r="D2879" s="62" t="s">
        <v>79</v>
      </c>
      <c r="E2879" s="62" t="s">
        <v>61</v>
      </c>
      <c r="F2879">
        <v>119.4</v>
      </c>
      <c r="G2879">
        <v>14.9</v>
      </c>
    </row>
    <row r="2880" spans="1:7" x14ac:dyDescent="0.2">
      <c r="A2880" s="61">
        <v>35947</v>
      </c>
      <c r="B2880">
        <v>1998</v>
      </c>
      <c r="C2880" s="62" t="s">
        <v>26</v>
      </c>
      <c r="D2880" s="62" t="s">
        <v>80</v>
      </c>
      <c r="E2880" s="62" t="s">
        <v>62</v>
      </c>
      <c r="F2880">
        <v>96.2</v>
      </c>
      <c r="G2880">
        <v>25.3</v>
      </c>
    </row>
    <row r="2881" spans="1:7" x14ac:dyDescent="0.2">
      <c r="A2881" s="61">
        <v>35947</v>
      </c>
      <c r="B2881">
        <v>1998</v>
      </c>
      <c r="C2881" s="62" t="s">
        <v>81</v>
      </c>
      <c r="D2881" s="62" t="s">
        <v>82</v>
      </c>
      <c r="E2881" s="62" t="s">
        <v>63</v>
      </c>
      <c r="F2881">
        <v>43.4</v>
      </c>
      <c r="G2881">
        <v>77.900000000000006</v>
      </c>
    </row>
    <row r="2882" spans="1:7" x14ac:dyDescent="0.2">
      <c r="A2882" s="61">
        <v>35947</v>
      </c>
      <c r="B2882">
        <v>1998</v>
      </c>
      <c r="C2882" s="62" t="s">
        <v>83</v>
      </c>
      <c r="D2882" s="62" t="s">
        <v>84</v>
      </c>
      <c r="E2882" s="62" t="s">
        <v>63</v>
      </c>
      <c r="F2882">
        <v>54.7</v>
      </c>
      <c r="G2882">
        <v>82.4</v>
      </c>
    </row>
    <row r="2883" spans="1:7" x14ac:dyDescent="0.2">
      <c r="A2883" s="61">
        <v>35947</v>
      </c>
      <c r="B2883">
        <v>1998</v>
      </c>
      <c r="C2883" s="62" t="s">
        <v>27</v>
      </c>
      <c r="D2883" s="62" t="s">
        <v>85</v>
      </c>
      <c r="E2883" s="62" t="s">
        <v>86</v>
      </c>
      <c r="F2883">
        <v>36.799999999999997</v>
      </c>
      <c r="G2883">
        <v>82</v>
      </c>
    </row>
    <row r="2884" spans="1:7" x14ac:dyDescent="0.2">
      <c r="A2884" s="61">
        <v>35947</v>
      </c>
      <c r="B2884">
        <v>1998</v>
      </c>
      <c r="C2884" s="62" t="s">
        <v>87</v>
      </c>
      <c r="D2884" s="62" t="s">
        <v>88</v>
      </c>
      <c r="E2884" s="62" t="s">
        <v>89</v>
      </c>
      <c r="F2884">
        <v>137.30000000000001</v>
      </c>
      <c r="G2884">
        <v>0.5</v>
      </c>
    </row>
    <row r="2885" spans="1:7" x14ac:dyDescent="0.2">
      <c r="A2885" s="61">
        <v>35947</v>
      </c>
      <c r="B2885">
        <v>1998</v>
      </c>
      <c r="C2885" s="62" t="s">
        <v>90</v>
      </c>
      <c r="D2885" s="62" t="s">
        <v>91</v>
      </c>
      <c r="E2885" s="62" t="s">
        <v>92</v>
      </c>
      <c r="F2885">
        <v>117.9</v>
      </c>
      <c r="G2885">
        <v>4.9000000000000004</v>
      </c>
    </row>
    <row r="2886" spans="1:7" x14ac:dyDescent="0.2">
      <c r="A2886" s="61">
        <v>35947</v>
      </c>
      <c r="B2886">
        <v>1998</v>
      </c>
      <c r="C2886" s="62" t="s">
        <v>93</v>
      </c>
      <c r="D2886" s="62" t="s">
        <v>94</v>
      </c>
      <c r="E2886" s="62" t="s">
        <v>95</v>
      </c>
      <c r="F2886">
        <v>120.6</v>
      </c>
      <c r="G2886">
        <v>7.7</v>
      </c>
    </row>
    <row r="2887" spans="1:7" x14ac:dyDescent="0.2">
      <c r="A2887" s="61">
        <v>35947</v>
      </c>
      <c r="B2887">
        <v>1998</v>
      </c>
      <c r="C2887" s="62" t="s">
        <v>96</v>
      </c>
      <c r="D2887" s="62" t="s">
        <v>97</v>
      </c>
      <c r="E2887" s="62" t="s">
        <v>98</v>
      </c>
      <c r="F2887">
        <v>205.2</v>
      </c>
      <c r="G2887">
        <v>2.5</v>
      </c>
    </row>
    <row r="2888" spans="1:7" x14ac:dyDescent="0.2">
      <c r="A2888" s="61">
        <v>35977</v>
      </c>
      <c r="B2888">
        <v>1998</v>
      </c>
      <c r="C2888" s="62" t="s">
        <v>69</v>
      </c>
      <c r="D2888" s="62" t="s">
        <v>70</v>
      </c>
      <c r="E2888" s="62" t="s">
        <v>71</v>
      </c>
      <c r="F2888">
        <v>12.9</v>
      </c>
      <c r="G2888">
        <v>54.6</v>
      </c>
    </row>
    <row r="2889" spans="1:7" x14ac:dyDescent="0.2">
      <c r="A2889" s="61">
        <v>35977</v>
      </c>
      <c r="B2889">
        <v>1998</v>
      </c>
      <c r="C2889" s="62" t="s">
        <v>72</v>
      </c>
      <c r="D2889" s="62" t="s">
        <v>73</v>
      </c>
      <c r="E2889" s="62" t="s">
        <v>2</v>
      </c>
      <c r="F2889">
        <v>37.6</v>
      </c>
      <c r="G2889">
        <v>19.899999999999999</v>
      </c>
    </row>
    <row r="2890" spans="1:7" x14ac:dyDescent="0.2">
      <c r="A2890" s="61">
        <v>35977</v>
      </c>
      <c r="B2890">
        <v>1998</v>
      </c>
      <c r="C2890" s="62" t="s">
        <v>74</v>
      </c>
      <c r="D2890" s="62" t="s">
        <v>75</v>
      </c>
      <c r="E2890" s="62" t="s">
        <v>2</v>
      </c>
      <c r="F2890">
        <v>36.299999999999997</v>
      </c>
      <c r="G2890">
        <v>28.7</v>
      </c>
    </row>
    <row r="2891" spans="1:7" x14ac:dyDescent="0.2">
      <c r="A2891" s="61">
        <v>35977</v>
      </c>
      <c r="B2891">
        <v>1998</v>
      </c>
      <c r="C2891" s="62" t="s">
        <v>76</v>
      </c>
      <c r="D2891" s="62" t="s">
        <v>77</v>
      </c>
      <c r="E2891" s="62" t="s">
        <v>61</v>
      </c>
      <c r="F2891">
        <v>20.100000000000001</v>
      </c>
      <c r="G2891">
        <v>59.2</v>
      </c>
    </row>
    <row r="2892" spans="1:7" x14ac:dyDescent="0.2">
      <c r="A2892" s="61">
        <v>35977</v>
      </c>
      <c r="B2892">
        <v>1998</v>
      </c>
      <c r="C2892" s="62" t="s">
        <v>78</v>
      </c>
      <c r="D2892" s="62" t="s">
        <v>79</v>
      </c>
      <c r="E2892" s="62" t="s">
        <v>61</v>
      </c>
      <c r="F2892">
        <v>29.6</v>
      </c>
      <c r="G2892">
        <v>51.8</v>
      </c>
    </row>
    <row r="2893" spans="1:7" x14ac:dyDescent="0.2">
      <c r="A2893" s="61">
        <v>35977</v>
      </c>
      <c r="B2893">
        <v>1998</v>
      </c>
      <c r="C2893" s="62" t="s">
        <v>26</v>
      </c>
      <c r="D2893" s="62" t="s">
        <v>80</v>
      </c>
      <c r="E2893" s="62" t="s">
        <v>62</v>
      </c>
      <c r="F2893">
        <v>24.9</v>
      </c>
      <c r="G2893">
        <v>63.1</v>
      </c>
    </row>
    <row r="2894" spans="1:7" x14ac:dyDescent="0.2">
      <c r="A2894" s="61">
        <v>35977</v>
      </c>
      <c r="B2894">
        <v>1998</v>
      </c>
      <c r="C2894" s="62" t="s">
        <v>81</v>
      </c>
      <c r="D2894" s="62" t="s">
        <v>82</v>
      </c>
      <c r="E2894" s="62" t="s">
        <v>63</v>
      </c>
      <c r="F2894">
        <v>3.4</v>
      </c>
      <c r="G2894">
        <v>89.2</v>
      </c>
    </row>
    <row r="2895" spans="1:7" x14ac:dyDescent="0.2">
      <c r="A2895" s="61">
        <v>35977</v>
      </c>
      <c r="B2895">
        <v>1998</v>
      </c>
      <c r="C2895" s="62" t="s">
        <v>83</v>
      </c>
      <c r="D2895" s="62" t="s">
        <v>84</v>
      </c>
      <c r="E2895" s="62" t="s">
        <v>63</v>
      </c>
      <c r="F2895">
        <v>1</v>
      </c>
      <c r="G2895">
        <v>101.3</v>
      </c>
    </row>
    <row r="2896" spans="1:7" x14ac:dyDescent="0.2">
      <c r="A2896" s="61">
        <v>35977</v>
      </c>
      <c r="B2896">
        <v>1998</v>
      </c>
      <c r="C2896" s="62" t="s">
        <v>27</v>
      </c>
      <c r="D2896" s="62" t="s">
        <v>85</v>
      </c>
      <c r="E2896" s="62" t="s">
        <v>86</v>
      </c>
      <c r="F2896">
        <v>2.6</v>
      </c>
      <c r="G2896">
        <v>97.2</v>
      </c>
    </row>
    <row r="2897" spans="1:7" x14ac:dyDescent="0.2">
      <c r="A2897" s="61">
        <v>35977</v>
      </c>
      <c r="B2897">
        <v>1998</v>
      </c>
      <c r="C2897" s="62" t="s">
        <v>87</v>
      </c>
      <c r="D2897" s="62" t="s">
        <v>88</v>
      </c>
      <c r="E2897" s="62" t="s">
        <v>89</v>
      </c>
      <c r="F2897">
        <v>34.9</v>
      </c>
      <c r="G2897">
        <v>10.1</v>
      </c>
    </row>
    <row r="2898" spans="1:7" x14ac:dyDescent="0.2">
      <c r="A2898" s="61">
        <v>35977</v>
      </c>
      <c r="B2898">
        <v>1998</v>
      </c>
      <c r="C2898" s="62" t="s">
        <v>90</v>
      </c>
      <c r="D2898" s="62" t="s">
        <v>91</v>
      </c>
      <c r="E2898" s="62" t="s">
        <v>92</v>
      </c>
      <c r="F2898">
        <v>17.399999999999999</v>
      </c>
      <c r="G2898">
        <v>56.5</v>
      </c>
    </row>
    <row r="2899" spans="1:7" x14ac:dyDescent="0.2">
      <c r="A2899" s="61">
        <v>35977</v>
      </c>
      <c r="B2899">
        <v>1998</v>
      </c>
      <c r="C2899" s="62" t="s">
        <v>93</v>
      </c>
      <c r="D2899" s="62" t="s">
        <v>94</v>
      </c>
      <c r="E2899" s="62" t="s">
        <v>95</v>
      </c>
      <c r="F2899">
        <v>21.3</v>
      </c>
      <c r="G2899">
        <v>62.7</v>
      </c>
    </row>
    <row r="2900" spans="1:7" x14ac:dyDescent="0.2">
      <c r="A2900" s="61">
        <v>35977</v>
      </c>
      <c r="B2900">
        <v>1998</v>
      </c>
      <c r="C2900" s="62" t="s">
        <v>96</v>
      </c>
      <c r="D2900" s="62" t="s">
        <v>97</v>
      </c>
      <c r="E2900" s="62" t="s">
        <v>98</v>
      </c>
      <c r="F2900">
        <v>55</v>
      </c>
      <c r="G2900">
        <v>16</v>
      </c>
    </row>
    <row r="2901" spans="1:7" x14ac:dyDescent="0.2">
      <c r="A2901" s="61">
        <v>36008</v>
      </c>
      <c r="B2901">
        <v>1998</v>
      </c>
      <c r="C2901" s="62" t="s">
        <v>69</v>
      </c>
      <c r="D2901" s="62" t="s">
        <v>70</v>
      </c>
      <c r="E2901" s="62" t="s">
        <v>71</v>
      </c>
      <c r="F2901">
        <v>5.8</v>
      </c>
      <c r="G2901">
        <v>40.4</v>
      </c>
    </row>
    <row r="2902" spans="1:7" x14ac:dyDescent="0.2">
      <c r="A2902" s="61">
        <v>36008</v>
      </c>
      <c r="B2902">
        <v>1998</v>
      </c>
      <c r="C2902" s="62" t="s">
        <v>72</v>
      </c>
      <c r="D2902" s="62" t="s">
        <v>73</v>
      </c>
      <c r="E2902" s="62" t="s">
        <v>2</v>
      </c>
      <c r="F2902">
        <v>39.4</v>
      </c>
      <c r="G2902">
        <v>29.6</v>
      </c>
    </row>
    <row r="2903" spans="1:7" x14ac:dyDescent="0.2">
      <c r="A2903" s="61">
        <v>36008</v>
      </c>
      <c r="B2903">
        <v>1998</v>
      </c>
      <c r="C2903" s="62" t="s">
        <v>74</v>
      </c>
      <c r="D2903" s="62" t="s">
        <v>75</v>
      </c>
      <c r="E2903" s="62" t="s">
        <v>2</v>
      </c>
      <c r="F2903">
        <v>29.6</v>
      </c>
      <c r="G2903">
        <v>23.8</v>
      </c>
    </row>
    <row r="2904" spans="1:7" x14ac:dyDescent="0.2">
      <c r="A2904" s="61">
        <v>36008</v>
      </c>
      <c r="B2904">
        <v>1998</v>
      </c>
      <c r="C2904" s="62" t="s">
        <v>76</v>
      </c>
      <c r="D2904" s="62" t="s">
        <v>77</v>
      </c>
      <c r="E2904" s="62" t="s">
        <v>61</v>
      </c>
      <c r="F2904">
        <v>11</v>
      </c>
      <c r="G2904">
        <v>76</v>
      </c>
    </row>
    <row r="2905" spans="1:7" x14ac:dyDescent="0.2">
      <c r="A2905" s="61">
        <v>36008</v>
      </c>
      <c r="B2905">
        <v>1998</v>
      </c>
      <c r="C2905" s="62" t="s">
        <v>78</v>
      </c>
      <c r="D2905" s="62" t="s">
        <v>79</v>
      </c>
      <c r="E2905" s="62" t="s">
        <v>61</v>
      </c>
      <c r="F2905">
        <v>14.9</v>
      </c>
      <c r="G2905">
        <v>77.3</v>
      </c>
    </row>
    <row r="2906" spans="1:7" x14ac:dyDescent="0.2">
      <c r="A2906" s="61">
        <v>36008</v>
      </c>
      <c r="B2906">
        <v>1998</v>
      </c>
      <c r="C2906" s="62" t="s">
        <v>26</v>
      </c>
      <c r="D2906" s="62" t="s">
        <v>80</v>
      </c>
      <c r="E2906" s="62" t="s">
        <v>62</v>
      </c>
      <c r="F2906">
        <v>3.3</v>
      </c>
      <c r="G2906">
        <v>85.6</v>
      </c>
    </row>
    <row r="2907" spans="1:7" x14ac:dyDescent="0.2">
      <c r="A2907" s="61">
        <v>36008</v>
      </c>
      <c r="B2907">
        <v>1998</v>
      </c>
      <c r="C2907" s="62" t="s">
        <v>81</v>
      </c>
      <c r="D2907" s="62" t="s">
        <v>82</v>
      </c>
      <c r="E2907" s="62" t="s">
        <v>63</v>
      </c>
      <c r="F2907">
        <v>7.7</v>
      </c>
      <c r="G2907">
        <v>86.1</v>
      </c>
    </row>
    <row r="2908" spans="1:7" x14ac:dyDescent="0.2">
      <c r="A2908" s="61">
        <v>36008</v>
      </c>
      <c r="B2908">
        <v>1998</v>
      </c>
      <c r="C2908" s="62" t="s">
        <v>83</v>
      </c>
      <c r="D2908" s="62" t="s">
        <v>84</v>
      </c>
      <c r="E2908" s="62" t="s">
        <v>63</v>
      </c>
      <c r="F2908">
        <v>3.4</v>
      </c>
      <c r="G2908">
        <v>117.7</v>
      </c>
    </row>
    <row r="2909" spans="1:7" x14ac:dyDescent="0.2">
      <c r="A2909" s="61">
        <v>36008</v>
      </c>
      <c r="B2909">
        <v>1998</v>
      </c>
      <c r="C2909" s="62" t="s">
        <v>27</v>
      </c>
      <c r="D2909" s="62" t="s">
        <v>85</v>
      </c>
      <c r="E2909" s="62" t="s">
        <v>86</v>
      </c>
      <c r="F2909">
        <v>7</v>
      </c>
      <c r="G2909">
        <v>100.2</v>
      </c>
    </row>
    <row r="2910" spans="1:7" x14ac:dyDescent="0.2">
      <c r="A2910" s="61">
        <v>36008</v>
      </c>
      <c r="B2910">
        <v>1998</v>
      </c>
      <c r="C2910" s="62" t="s">
        <v>87</v>
      </c>
      <c r="D2910" s="62" t="s">
        <v>88</v>
      </c>
      <c r="E2910" s="62" t="s">
        <v>89</v>
      </c>
      <c r="F2910">
        <v>48.7</v>
      </c>
      <c r="G2910">
        <v>10.3</v>
      </c>
    </row>
    <row r="2911" spans="1:7" x14ac:dyDescent="0.2">
      <c r="A2911" s="61">
        <v>36008</v>
      </c>
      <c r="B2911">
        <v>1998</v>
      </c>
      <c r="C2911" s="62" t="s">
        <v>90</v>
      </c>
      <c r="D2911" s="62" t="s">
        <v>91</v>
      </c>
      <c r="E2911" s="62" t="s">
        <v>92</v>
      </c>
      <c r="F2911">
        <v>12.6</v>
      </c>
      <c r="G2911">
        <v>52.8</v>
      </c>
    </row>
    <row r="2912" spans="1:7" x14ac:dyDescent="0.2">
      <c r="A2912" s="61">
        <v>36008</v>
      </c>
      <c r="B2912">
        <v>1998</v>
      </c>
      <c r="C2912" s="62" t="s">
        <v>93</v>
      </c>
      <c r="D2912" s="62" t="s">
        <v>94</v>
      </c>
      <c r="E2912" s="62" t="s">
        <v>95</v>
      </c>
      <c r="F2912">
        <v>31.3</v>
      </c>
      <c r="G2912">
        <v>35.799999999999997</v>
      </c>
    </row>
    <row r="2913" spans="1:7" x14ac:dyDescent="0.2">
      <c r="A2913" s="61">
        <v>36008</v>
      </c>
      <c r="B2913">
        <v>1998</v>
      </c>
      <c r="C2913" s="62" t="s">
        <v>96</v>
      </c>
      <c r="D2913" s="62" t="s">
        <v>97</v>
      </c>
      <c r="E2913" s="62" t="s">
        <v>98</v>
      </c>
      <c r="F2913">
        <v>45.7</v>
      </c>
      <c r="G2913">
        <v>27.5</v>
      </c>
    </row>
    <row r="2914" spans="1:7" x14ac:dyDescent="0.2">
      <c r="A2914" s="61">
        <v>36039</v>
      </c>
      <c r="B2914">
        <v>1998</v>
      </c>
      <c r="C2914" s="62" t="s">
        <v>69</v>
      </c>
      <c r="D2914" s="62" t="s">
        <v>70</v>
      </c>
      <c r="E2914" s="62" t="s">
        <v>71</v>
      </c>
      <c r="F2914">
        <v>69</v>
      </c>
      <c r="G2914">
        <v>12.6</v>
      </c>
    </row>
    <row r="2915" spans="1:7" x14ac:dyDescent="0.2">
      <c r="A2915" s="61">
        <v>36039</v>
      </c>
      <c r="B2915">
        <v>1998</v>
      </c>
      <c r="C2915" s="62" t="s">
        <v>72</v>
      </c>
      <c r="D2915" s="62" t="s">
        <v>73</v>
      </c>
      <c r="E2915" s="62" t="s">
        <v>2</v>
      </c>
      <c r="F2915">
        <v>197.4</v>
      </c>
      <c r="G2915">
        <v>0</v>
      </c>
    </row>
    <row r="2916" spans="1:7" x14ac:dyDescent="0.2">
      <c r="A2916" s="61">
        <v>36039</v>
      </c>
      <c r="B2916">
        <v>1998</v>
      </c>
      <c r="C2916" s="62" t="s">
        <v>74</v>
      </c>
      <c r="D2916" s="62" t="s">
        <v>75</v>
      </c>
      <c r="E2916" s="62" t="s">
        <v>2</v>
      </c>
      <c r="F2916">
        <v>163.19999999999999</v>
      </c>
      <c r="G2916">
        <v>5.0999999999999996</v>
      </c>
    </row>
    <row r="2917" spans="1:7" x14ac:dyDescent="0.2">
      <c r="A2917" s="61">
        <v>36039</v>
      </c>
      <c r="B2917">
        <v>1998</v>
      </c>
      <c r="C2917" s="62" t="s">
        <v>76</v>
      </c>
      <c r="D2917" s="62" t="s">
        <v>77</v>
      </c>
      <c r="E2917" s="62" t="s">
        <v>61</v>
      </c>
      <c r="F2917">
        <v>129.1</v>
      </c>
      <c r="G2917">
        <v>28.7</v>
      </c>
    </row>
    <row r="2918" spans="1:7" x14ac:dyDescent="0.2">
      <c r="A2918" s="61">
        <v>36039</v>
      </c>
      <c r="B2918">
        <v>1998</v>
      </c>
      <c r="C2918" s="62" t="s">
        <v>78</v>
      </c>
      <c r="D2918" s="62" t="s">
        <v>79</v>
      </c>
      <c r="E2918" s="62" t="s">
        <v>61</v>
      </c>
      <c r="F2918">
        <v>159.4</v>
      </c>
      <c r="G2918">
        <v>16.8</v>
      </c>
    </row>
    <row r="2919" spans="1:7" x14ac:dyDescent="0.2">
      <c r="A2919" s="61">
        <v>36039</v>
      </c>
      <c r="B2919">
        <v>1998</v>
      </c>
      <c r="C2919" s="62" t="s">
        <v>26</v>
      </c>
      <c r="D2919" s="62" t="s">
        <v>80</v>
      </c>
      <c r="E2919" s="62" t="s">
        <v>62</v>
      </c>
      <c r="F2919">
        <v>128.80000000000001</v>
      </c>
      <c r="G2919">
        <v>12</v>
      </c>
    </row>
    <row r="2920" spans="1:7" x14ac:dyDescent="0.2">
      <c r="A2920" s="61">
        <v>36039</v>
      </c>
      <c r="B2920">
        <v>1998</v>
      </c>
      <c r="C2920" s="62" t="s">
        <v>81</v>
      </c>
      <c r="D2920" s="62" t="s">
        <v>82</v>
      </c>
      <c r="E2920" s="62" t="s">
        <v>63</v>
      </c>
      <c r="F2920">
        <v>81.900000000000006</v>
      </c>
      <c r="G2920">
        <v>12.2</v>
      </c>
    </row>
    <row r="2921" spans="1:7" x14ac:dyDescent="0.2">
      <c r="A2921" s="61">
        <v>36039</v>
      </c>
      <c r="B2921">
        <v>1998</v>
      </c>
      <c r="C2921" s="62" t="s">
        <v>83</v>
      </c>
      <c r="D2921" s="62" t="s">
        <v>84</v>
      </c>
      <c r="E2921" s="62" t="s">
        <v>63</v>
      </c>
      <c r="F2921">
        <v>39.700000000000003</v>
      </c>
      <c r="G2921">
        <v>45</v>
      </c>
    </row>
    <row r="2922" spans="1:7" x14ac:dyDescent="0.2">
      <c r="A2922" s="61">
        <v>36039</v>
      </c>
      <c r="B2922">
        <v>1998</v>
      </c>
      <c r="C2922" s="62" t="s">
        <v>27</v>
      </c>
      <c r="D2922" s="62" t="s">
        <v>85</v>
      </c>
      <c r="E2922" s="62" t="s">
        <v>86</v>
      </c>
      <c r="F2922">
        <v>69.099999999999994</v>
      </c>
      <c r="G2922">
        <v>11.6</v>
      </c>
    </row>
    <row r="2923" spans="1:7" x14ac:dyDescent="0.2">
      <c r="A2923" s="61">
        <v>36039</v>
      </c>
      <c r="B2923">
        <v>1998</v>
      </c>
      <c r="C2923" s="62" t="s">
        <v>87</v>
      </c>
      <c r="D2923" s="62" t="s">
        <v>88</v>
      </c>
      <c r="E2923" s="62" t="s">
        <v>89</v>
      </c>
      <c r="F2923">
        <v>144.9</v>
      </c>
      <c r="G2923">
        <v>0</v>
      </c>
    </row>
    <row r="2924" spans="1:7" x14ac:dyDescent="0.2">
      <c r="A2924" s="61">
        <v>36039</v>
      </c>
      <c r="B2924">
        <v>1998</v>
      </c>
      <c r="C2924" s="62" t="s">
        <v>90</v>
      </c>
      <c r="D2924" s="62" t="s">
        <v>91</v>
      </c>
      <c r="E2924" s="62" t="s">
        <v>92</v>
      </c>
      <c r="F2924">
        <v>102.8</v>
      </c>
      <c r="G2924">
        <v>1.6</v>
      </c>
    </row>
    <row r="2925" spans="1:7" x14ac:dyDescent="0.2">
      <c r="A2925" s="61">
        <v>36039</v>
      </c>
      <c r="B2925">
        <v>1998</v>
      </c>
      <c r="C2925" s="62" t="s">
        <v>93</v>
      </c>
      <c r="D2925" s="62" t="s">
        <v>94</v>
      </c>
      <c r="E2925" s="62" t="s">
        <v>95</v>
      </c>
      <c r="F2925">
        <v>118.7</v>
      </c>
      <c r="G2925">
        <v>0</v>
      </c>
    </row>
    <row r="2926" spans="1:7" x14ac:dyDescent="0.2">
      <c r="A2926" s="61">
        <v>36039</v>
      </c>
      <c r="B2926">
        <v>1998</v>
      </c>
      <c r="C2926" s="62" t="s">
        <v>96</v>
      </c>
      <c r="D2926" s="62" t="s">
        <v>97</v>
      </c>
      <c r="E2926" s="62" t="s">
        <v>98</v>
      </c>
      <c r="F2926">
        <v>180.1</v>
      </c>
      <c r="G2926">
        <v>2.8</v>
      </c>
    </row>
    <row r="2927" spans="1:7" x14ac:dyDescent="0.2">
      <c r="A2927" s="61">
        <v>36069</v>
      </c>
      <c r="B2927">
        <v>1998</v>
      </c>
      <c r="C2927" s="62" t="s">
        <v>69</v>
      </c>
      <c r="D2927" s="62" t="s">
        <v>70</v>
      </c>
      <c r="E2927" s="62" t="s">
        <v>71</v>
      </c>
      <c r="F2927">
        <v>222.7</v>
      </c>
      <c r="G2927">
        <v>0</v>
      </c>
    </row>
    <row r="2928" spans="1:7" x14ac:dyDescent="0.2">
      <c r="A2928" s="61">
        <v>36069</v>
      </c>
      <c r="B2928">
        <v>1998</v>
      </c>
      <c r="C2928" s="62" t="s">
        <v>72</v>
      </c>
      <c r="D2928" s="62" t="s">
        <v>73</v>
      </c>
      <c r="E2928" s="62" t="s">
        <v>2</v>
      </c>
      <c r="F2928">
        <v>387.6</v>
      </c>
      <c r="G2928">
        <v>0</v>
      </c>
    </row>
    <row r="2929" spans="1:7" x14ac:dyDescent="0.2">
      <c r="A2929" s="61">
        <v>36069</v>
      </c>
      <c r="B2929">
        <v>1998</v>
      </c>
      <c r="C2929" s="62" t="s">
        <v>74</v>
      </c>
      <c r="D2929" s="62" t="s">
        <v>75</v>
      </c>
      <c r="E2929" s="62" t="s">
        <v>2</v>
      </c>
      <c r="F2929">
        <v>341.1</v>
      </c>
      <c r="G2929">
        <v>0</v>
      </c>
    </row>
    <row r="2930" spans="1:7" x14ac:dyDescent="0.2">
      <c r="A2930" s="61">
        <v>36069</v>
      </c>
      <c r="B2930">
        <v>1998</v>
      </c>
      <c r="C2930" s="62" t="s">
        <v>76</v>
      </c>
      <c r="D2930" s="62" t="s">
        <v>77</v>
      </c>
      <c r="E2930" s="62" t="s">
        <v>61</v>
      </c>
      <c r="F2930">
        <v>375.4</v>
      </c>
      <c r="G2930">
        <v>0</v>
      </c>
    </row>
    <row r="2931" spans="1:7" x14ac:dyDescent="0.2">
      <c r="A2931" s="61">
        <v>36069</v>
      </c>
      <c r="B2931">
        <v>1998</v>
      </c>
      <c r="C2931" s="62" t="s">
        <v>78</v>
      </c>
      <c r="D2931" s="62" t="s">
        <v>79</v>
      </c>
      <c r="E2931" s="62" t="s">
        <v>61</v>
      </c>
      <c r="F2931">
        <v>408.8</v>
      </c>
      <c r="G2931">
        <v>0</v>
      </c>
    </row>
    <row r="2932" spans="1:7" x14ac:dyDescent="0.2">
      <c r="A2932" s="61">
        <v>36069</v>
      </c>
      <c r="B2932">
        <v>1998</v>
      </c>
      <c r="C2932" s="62" t="s">
        <v>26</v>
      </c>
      <c r="D2932" s="62" t="s">
        <v>80</v>
      </c>
      <c r="E2932" s="62" t="s">
        <v>62</v>
      </c>
      <c r="F2932">
        <v>351.9</v>
      </c>
      <c r="G2932">
        <v>0</v>
      </c>
    </row>
    <row r="2933" spans="1:7" x14ac:dyDescent="0.2">
      <c r="A2933" s="61">
        <v>36069</v>
      </c>
      <c r="B2933">
        <v>1998</v>
      </c>
      <c r="C2933" s="62" t="s">
        <v>81</v>
      </c>
      <c r="D2933" s="62" t="s">
        <v>82</v>
      </c>
      <c r="E2933" s="62" t="s">
        <v>63</v>
      </c>
      <c r="F2933">
        <v>270.7</v>
      </c>
      <c r="G2933">
        <v>0</v>
      </c>
    </row>
    <row r="2934" spans="1:7" x14ac:dyDescent="0.2">
      <c r="A2934" s="61">
        <v>36069</v>
      </c>
      <c r="B2934">
        <v>1998</v>
      </c>
      <c r="C2934" s="62" t="s">
        <v>83</v>
      </c>
      <c r="D2934" s="62" t="s">
        <v>84</v>
      </c>
      <c r="E2934" s="62" t="s">
        <v>63</v>
      </c>
      <c r="F2934">
        <v>223.4</v>
      </c>
      <c r="G2934">
        <v>0</v>
      </c>
    </row>
    <row r="2935" spans="1:7" x14ac:dyDescent="0.2">
      <c r="A2935" s="61">
        <v>36069</v>
      </c>
      <c r="B2935">
        <v>1998</v>
      </c>
      <c r="C2935" s="62" t="s">
        <v>27</v>
      </c>
      <c r="D2935" s="62" t="s">
        <v>85</v>
      </c>
      <c r="E2935" s="62" t="s">
        <v>86</v>
      </c>
      <c r="F2935">
        <v>252.8</v>
      </c>
      <c r="G2935">
        <v>0.2</v>
      </c>
    </row>
    <row r="2936" spans="1:7" x14ac:dyDescent="0.2">
      <c r="A2936" s="61">
        <v>36069</v>
      </c>
      <c r="B2936">
        <v>1998</v>
      </c>
      <c r="C2936" s="62" t="s">
        <v>87</v>
      </c>
      <c r="D2936" s="62" t="s">
        <v>88</v>
      </c>
      <c r="E2936" s="62" t="s">
        <v>89</v>
      </c>
      <c r="F2936">
        <v>331.1</v>
      </c>
      <c r="G2936">
        <v>0</v>
      </c>
    </row>
    <row r="2937" spans="1:7" x14ac:dyDescent="0.2">
      <c r="A2937" s="61">
        <v>36069</v>
      </c>
      <c r="B2937">
        <v>1998</v>
      </c>
      <c r="C2937" s="62" t="s">
        <v>90</v>
      </c>
      <c r="D2937" s="62" t="s">
        <v>91</v>
      </c>
      <c r="E2937" s="62" t="s">
        <v>92</v>
      </c>
      <c r="F2937">
        <v>299.2</v>
      </c>
      <c r="G2937">
        <v>0</v>
      </c>
    </row>
    <row r="2938" spans="1:7" x14ac:dyDescent="0.2">
      <c r="A2938" s="61">
        <v>36069</v>
      </c>
      <c r="B2938">
        <v>1998</v>
      </c>
      <c r="C2938" s="62" t="s">
        <v>93</v>
      </c>
      <c r="D2938" s="62" t="s">
        <v>94</v>
      </c>
      <c r="E2938" s="62" t="s">
        <v>95</v>
      </c>
      <c r="F2938">
        <v>302.60000000000002</v>
      </c>
      <c r="G2938">
        <v>0</v>
      </c>
    </row>
    <row r="2939" spans="1:7" x14ac:dyDescent="0.2">
      <c r="A2939" s="61">
        <v>36069</v>
      </c>
      <c r="B2939">
        <v>1998</v>
      </c>
      <c r="C2939" s="62" t="s">
        <v>96</v>
      </c>
      <c r="D2939" s="62" t="s">
        <v>97</v>
      </c>
      <c r="E2939" s="62" t="s">
        <v>98</v>
      </c>
      <c r="F2939">
        <v>344.2</v>
      </c>
      <c r="G2939">
        <v>0</v>
      </c>
    </row>
    <row r="2940" spans="1:7" x14ac:dyDescent="0.2">
      <c r="A2940" s="61">
        <v>36100</v>
      </c>
      <c r="B2940">
        <v>1998</v>
      </c>
      <c r="C2940" s="62" t="s">
        <v>69</v>
      </c>
      <c r="D2940" s="62" t="s">
        <v>70</v>
      </c>
      <c r="E2940" s="62" t="s">
        <v>71</v>
      </c>
      <c r="F2940">
        <v>303.2</v>
      </c>
      <c r="G2940">
        <v>0</v>
      </c>
    </row>
    <row r="2941" spans="1:7" x14ac:dyDescent="0.2">
      <c r="A2941" s="61">
        <v>36100</v>
      </c>
      <c r="B2941">
        <v>1998</v>
      </c>
      <c r="C2941" s="62" t="s">
        <v>72</v>
      </c>
      <c r="D2941" s="62" t="s">
        <v>73</v>
      </c>
      <c r="E2941" s="62" t="s">
        <v>2</v>
      </c>
      <c r="F2941">
        <v>737.2</v>
      </c>
      <c r="G2941">
        <v>0</v>
      </c>
    </row>
    <row r="2942" spans="1:7" x14ac:dyDescent="0.2">
      <c r="A2942" s="61">
        <v>36100</v>
      </c>
      <c r="B2942">
        <v>1998</v>
      </c>
      <c r="C2942" s="62" t="s">
        <v>74</v>
      </c>
      <c r="D2942" s="62" t="s">
        <v>75</v>
      </c>
      <c r="E2942" s="62" t="s">
        <v>2</v>
      </c>
      <c r="F2942">
        <v>616.6</v>
      </c>
      <c r="G2942">
        <v>0</v>
      </c>
    </row>
    <row r="2943" spans="1:7" x14ac:dyDescent="0.2">
      <c r="A2943" s="61">
        <v>36100</v>
      </c>
      <c r="B2943">
        <v>1998</v>
      </c>
      <c r="C2943" s="62" t="s">
        <v>76</v>
      </c>
      <c r="D2943" s="62" t="s">
        <v>77</v>
      </c>
      <c r="E2943" s="62" t="s">
        <v>61</v>
      </c>
      <c r="F2943">
        <v>644.6</v>
      </c>
      <c r="G2943">
        <v>0</v>
      </c>
    </row>
    <row r="2944" spans="1:7" x14ac:dyDescent="0.2">
      <c r="A2944" s="61">
        <v>36100</v>
      </c>
      <c r="B2944">
        <v>1998</v>
      </c>
      <c r="C2944" s="62" t="s">
        <v>78</v>
      </c>
      <c r="D2944" s="62" t="s">
        <v>79</v>
      </c>
      <c r="E2944" s="62" t="s">
        <v>61</v>
      </c>
      <c r="F2944">
        <v>667.1</v>
      </c>
      <c r="G2944">
        <v>0</v>
      </c>
    </row>
    <row r="2945" spans="1:7" x14ac:dyDescent="0.2">
      <c r="A2945" s="61">
        <v>36100</v>
      </c>
      <c r="B2945">
        <v>1998</v>
      </c>
      <c r="C2945" s="62" t="s">
        <v>26</v>
      </c>
      <c r="D2945" s="62" t="s">
        <v>80</v>
      </c>
      <c r="E2945" s="62" t="s">
        <v>62</v>
      </c>
      <c r="F2945">
        <v>634.4</v>
      </c>
      <c r="G2945">
        <v>0</v>
      </c>
    </row>
    <row r="2946" spans="1:7" x14ac:dyDescent="0.2">
      <c r="A2946" s="61">
        <v>36100</v>
      </c>
      <c r="B2946">
        <v>1998</v>
      </c>
      <c r="C2946" s="62" t="s">
        <v>81</v>
      </c>
      <c r="D2946" s="62" t="s">
        <v>82</v>
      </c>
      <c r="E2946" s="62" t="s">
        <v>63</v>
      </c>
      <c r="F2946">
        <v>452.7</v>
      </c>
      <c r="G2946">
        <v>0</v>
      </c>
    </row>
    <row r="2947" spans="1:7" x14ac:dyDescent="0.2">
      <c r="A2947" s="61">
        <v>36100</v>
      </c>
      <c r="B2947">
        <v>1998</v>
      </c>
      <c r="C2947" s="62" t="s">
        <v>83</v>
      </c>
      <c r="D2947" s="62" t="s">
        <v>84</v>
      </c>
      <c r="E2947" s="62" t="s">
        <v>63</v>
      </c>
      <c r="F2947">
        <v>392.6</v>
      </c>
      <c r="G2947">
        <v>0</v>
      </c>
    </row>
    <row r="2948" spans="1:7" x14ac:dyDescent="0.2">
      <c r="A2948" s="61">
        <v>36100</v>
      </c>
      <c r="B2948">
        <v>1998</v>
      </c>
      <c r="C2948" s="62" t="s">
        <v>27</v>
      </c>
      <c r="D2948" s="62" t="s">
        <v>85</v>
      </c>
      <c r="E2948" s="62" t="s">
        <v>86</v>
      </c>
      <c r="F2948">
        <v>433.6</v>
      </c>
      <c r="G2948">
        <v>0</v>
      </c>
    </row>
    <row r="2949" spans="1:7" x14ac:dyDescent="0.2">
      <c r="A2949" s="61">
        <v>36100</v>
      </c>
      <c r="B2949">
        <v>1998</v>
      </c>
      <c r="C2949" s="62" t="s">
        <v>87</v>
      </c>
      <c r="D2949" s="62" t="s">
        <v>88</v>
      </c>
      <c r="E2949" s="62" t="s">
        <v>89</v>
      </c>
      <c r="F2949">
        <v>498</v>
      </c>
      <c r="G2949">
        <v>0</v>
      </c>
    </row>
    <row r="2950" spans="1:7" x14ac:dyDescent="0.2">
      <c r="A2950" s="61">
        <v>36100</v>
      </c>
      <c r="B2950">
        <v>1998</v>
      </c>
      <c r="C2950" s="62" t="s">
        <v>90</v>
      </c>
      <c r="D2950" s="62" t="s">
        <v>91</v>
      </c>
      <c r="E2950" s="62" t="s">
        <v>92</v>
      </c>
      <c r="F2950">
        <v>463.5</v>
      </c>
      <c r="G2950">
        <v>0</v>
      </c>
    </row>
    <row r="2951" spans="1:7" x14ac:dyDescent="0.2">
      <c r="A2951" s="61">
        <v>36100</v>
      </c>
      <c r="B2951">
        <v>1998</v>
      </c>
      <c r="C2951" s="62" t="s">
        <v>93</v>
      </c>
      <c r="D2951" s="62" t="s">
        <v>94</v>
      </c>
      <c r="E2951" s="62" t="s">
        <v>95</v>
      </c>
      <c r="F2951">
        <v>493.3</v>
      </c>
      <c r="G2951">
        <v>0</v>
      </c>
    </row>
    <row r="2952" spans="1:7" x14ac:dyDescent="0.2">
      <c r="A2952" s="61">
        <v>36100</v>
      </c>
      <c r="B2952">
        <v>1998</v>
      </c>
      <c r="C2952" s="62" t="s">
        <v>96</v>
      </c>
      <c r="D2952" s="62" t="s">
        <v>97</v>
      </c>
      <c r="E2952" s="62" t="s">
        <v>98</v>
      </c>
      <c r="F2952">
        <v>463.8</v>
      </c>
      <c r="G2952">
        <v>0</v>
      </c>
    </row>
    <row r="2953" spans="1:7" x14ac:dyDescent="0.2">
      <c r="A2953" s="61">
        <v>36130</v>
      </c>
      <c r="B2953">
        <v>1998</v>
      </c>
      <c r="C2953" s="62" t="s">
        <v>69</v>
      </c>
      <c r="D2953" s="62" t="s">
        <v>70</v>
      </c>
      <c r="E2953" s="62" t="s">
        <v>71</v>
      </c>
      <c r="F2953">
        <v>443.9</v>
      </c>
      <c r="G2953">
        <v>0</v>
      </c>
    </row>
    <row r="2954" spans="1:7" x14ac:dyDescent="0.2">
      <c r="A2954" s="61">
        <v>36130</v>
      </c>
      <c r="B2954">
        <v>1998</v>
      </c>
      <c r="C2954" s="62" t="s">
        <v>72</v>
      </c>
      <c r="D2954" s="62" t="s">
        <v>73</v>
      </c>
      <c r="E2954" s="62" t="s">
        <v>2</v>
      </c>
      <c r="F2954">
        <v>946.1</v>
      </c>
      <c r="G2954">
        <v>0</v>
      </c>
    </row>
    <row r="2955" spans="1:7" x14ac:dyDescent="0.2">
      <c r="A2955" s="61">
        <v>36130</v>
      </c>
      <c r="B2955">
        <v>1998</v>
      </c>
      <c r="C2955" s="62" t="s">
        <v>74</v>
      </c>
      <c r="D2955" s="62" t="s">
        <v>75</v>
      </c>
      <c r="E2955" s="62" t="s">
        <v>2</v>
      </c>
      <c r="F2955">
        <v>819.6</v>
      </c>
      <c r="G2955">
        <v>0</v>
      </c>
    </row>
    <row r="2956" spans="1:7" x14ac:dyDescent="0.2">
      <c r="A2956" s="61">
        <v>36130</v>
      </c>
      <c r="B2956">
        <v>1998</v>
      </c>
      <c r="C2956" s="62" t="s">
        <v>76</v>
      </c>
      <c r="D2956" s="62" t="s">
        <v>77</v>
      </c>
      <c r="E2956" s="62" t="s">
        <v>61</v>
      </c>
      <c r="F2956">
        <v>951.5</v>
      </c>
      <c r="G2956">
        <v>0</v>
      </c>
    </row>
    <row r="2957" spans="1:7" x14ac:dyDescent="0.2">
      <c r="A2957" s="61">
        <v>36130</v>
      </c>
      <c r="B2957">
        <v>1998</v>
      </c>
      <c r="C2957" s="62" t="s">
        <v>78</v>
      </c>
      <c r="D2957" s="62" t="s">
        <v>79</v>
      </c>
      <c r="E2957" s="62" t="s">
        <v>61</v>
      </c>
      <c r="F2957">
        <v>963.9</v>
      </c>
      <c r="G2957">
        <v>0</v>
      </c>
    </row>
    <row r="2958" spans="1:7" x14ac:dyDescent="0.2">
      <c r="A2958" s="61">
        <v>36130</v>
      </c>
      <c r="B2958">
        <v>1998</v>
      </c>
      <c r="C2958" s="62" t="s">
        <v>26</v>
      </c>
      <c r="D2958" s="62" t="s">
        <v>80</v>
      </c>
      <c r="E2958" s="62" t="s">
        <v>62</v>
      </c>
      <c r="F2958">
        <v>953.6</v>
      </c>
      <c r="G2958">
        <v>0</v>
      </c>
    </row>
    <row r="2959" spans="1:7" x14ac:dyDescent="0.2">
      <c r="A2959" s="61">
        <v>36130</v>
      </c>
      <c r="B2959">
        <v>1998</v>
      </c>
      <c r="C2959" s="62" t="s">
        <v>81</v>
      </c>
      <c r="D2959" s="62" t="s">
        <v>82</v>
      </c>
      <c r="E2959" s="62" t="s">
        <v>63</v>
      </c>
      <c r="F2959">
        <v>648.4</v>
      </c>
      <c r="G2959">
        <v>0</v>
      </c>
    </row>
    <row r="2960" spans="1:7" x14ac:dyDescent="0.2">
      <c r="A2960" s="61">
        <v>36130</v>
      </c>
      <c r="B2960">
        <v>1998</v>
      </c>
      <c r="C2960" s="62" t="s">
        <v>83</v>
      </c>
      <c r="D2960" s="62" t="s">
        <v>84</v>
      </c>
      <c r="E2960" s="62" t="s">
        <v>63</v>
      </c>
      <c r="F2960">
        <v>535.1</v>
      </c>
      <c r="G2960">
        <v>0</v>
      </c>
    </row>
    <row r="2961" spans="1:7" x14ac:dyDescent="0.2">
      <c r="A2961" s="61">
        <v>36130</v>
      </c>
      <c r="B2961">
        <v>1998</v>
      </c>
      <c r="C2961" s="62" t="s">
        <v>27</v>
      </c>
      <c r="D2961" s="62" t="s">
        <v>85</v>
      </c>
      <c r="E2961" s="62" t="s">
        <v>86</v>
      </c>
      <c r="F2961">
        <v>610.29999999999995</v>
      </c>
      <c r="G2961">
        <v>0</v>
      </c>
    </row>
    <row r="2962" spans="1:7" x14ac:dyDescent="0.2">
      <c r="A2962" s="61">
        <v>36130</v>
      </c>
      <c r="B2962">
        <v>1998</v>
      </c>
      <c r="C2962" s="62" t="s">
        <v>87</v>
      </c>
      <c r="D2962" s="62" t="s">
        <v>88</v>
      </c>
      <c r="E2962" s="62" t="s">
        <v>89</v>
      </c>
      <c r="F2962">
        <v>645.1</v>
      </c>
      <c r="G2962">
        <v>0</v>
      </c>
    </row>
    <row r="2963" spans="1:7" x14ac:dyDescent="0.2">
      <c r="A2963" s="61">
        <v>36130</v>
      </c>
      <c r="B2963">
        <v>1998</v>
      </c>
      <c r="C2963" s="62" t="s">
        <v>90</v>
      </c>
      <c r="D2963" s="62" t="s">
        <v>91</v>
      </c>
      <c r="E2963" s="62" t="s">
        <v>92</v>
      </c>
      <c r="F2963">
        <v>594.4</v>
      </c>
      <c r="G2963">
        <v>0</v>
      </c>
    </row>
    <row r="2964" spans="1:7" x14ac:dyDescent="0.2">
      <c r="A2964" s="61">
        <v>36130</v>
      </c>
      <c r="B2964">
        <v>1998</v>
      </c>
      <c r="C2964" s="62" t="s">
        <v>93</v>
      </c>
      <c r="D2964" s="62" t="s">
        <v>94</v>
      </c>
      <c r="E2964" s="62" t="s">
        <v>95</v>
      </c>
      <c r="F2964">
        <v>644.79999999999995</v>
      </c>
      <c r="G2964">
        <v>0</v>
      </c>
    </row>
    <row r="2965" spans="1:7" x14ac:dyDescent="0.2">
      <c r="A2965" s="61">
        <v>36130</v>
      </c>
      <c r="B2965">
        <v>1998</v>
      </c>
      <c r="C2965" s="62" t="s">
        <v>96</v>
      </c>
      <c r="D2965" s="62" t="s">
        <v>97</v>
      </c>
      <c r="E2965" s="62" t="s">
        <v>98</v>
      </c>
      <c r="F2965">
        <v>616.79999999999995</v>
      </c>
      <c r="G2965">
        <v>0</v>
      </c>
    </row>
    <row r="2966" spans="1:7" x14ac:dyDescent="0.2">
      <c r="A2966" s="61">
        <v>36161</v>
      </c>
      <c r="B2966">
        <v>1999</v>
      </c>
      <c r="C2966" s="62" t="s">
        <v>69</v>
      </c>
      <c r="D2966" s="62" t="s">
        <v>70</v>
      </c>
      <c r="E2966" s="62" t="s">
        <v>71</v>
      </c>
      <c r="F2966">
        <v>401.6</v>
      </c>
      <c r="G2966">
        <v>0</v>
      </c>
    </row>
    <row r="2967" spans="1:7" x14ac:dyDescent="0.2">
      <c r="A2967" s="61">
        <v>36161</v>
      </c>
      <c r="B2967">
        <v>1999</v>
      </c>
      <c r="C2967" s="62" t="s">
        <v>72</v>
      </c>
      <c r="D2967" s="62" t="s">
        <v>73</v>
      </c>
      <c r="E2967" s="62" t="s">
        <v>2</v>
      </c>
      <c r="F2967">
        <v>1010</v>
      </c>
      <c r="G2967">
        <v>0</v>
      </c>
    </row>
    <row r="2968" spans="1:7" x14ac:dyDescent="0.2">
      <c r="A2968" s="61">
        <v>36161</v>
      </c>
      <c r="B2968">
        <v>1999</v>
      </c>
      <c r="C2968" s="62" t="s">
        <v>74</v>
      </c>
      <c r="D2968" s="62" t="s">
        <v>75</v>
      </c>
      <c r="E2968" s="62" t="s">
        <v>2</v>
      </c>
      <c r="F2968">
        <v>804.3</v>
      </c>
      <c r="G2968">
        <v>0</v>
      </c>
    </row>
    <row r="2969" spans="1:7" x14ac:dyDescent="0.2">
      <c r="A2969" s="61">
        <v>36161</v>
      </c>
      <c r="B2969">
        <v>1999</v>
      </c>
      <c r="C2969" s="62" t="s">
        <v>76</v>
      </c>
      <c r="D2969" s="62" t="s">
        <v>77</v>
      </c>
      <c r="E2969" s="62" t="s">
        <v>61</v>
      </c>
      <c r="F2969">
        <v>1091.5999999999999</v>
      </c>
      <c r="G2969">
        <v>0</v>
      </c>
    </row>
    <row r="2970" spans="1:7" x14ac:dyDescent="0.2">
      <c r="A2970" s="61">
        <v>36161</v>
      </c>
      <c r="B2970">
        <v>1999</v>
      </c>
      <c r="C2970" s="62" t="s">
        <v>78</v>
      </c>
      <c r="D2970" s="62" t="s">
        <v>79</v>
      </c>
      <c r="E2970" s="62" t="s">
        <v>61</v>
      </c>
      <c r="F2970">
        <v>1095.0999999999999</v>
      </c>
      <c r="G2970">
        <v>0</v>
      </c>
    </row>
    <row r="2971" spans="1:7" x14ac:dyDescent="0.2">
      <c r="A2971" s="61">
        <v>36161</v>
      </c>
      <c r="B2971">
        <v>1999</v>
      </c>
      <c r="C2971" s="62" t="s">
        <v>26</v>
      </c>
      <c r="D2971" s="62" t="s">
        <v>80</v>
      </c>
      <c r="E2971" s="62" t="s">
        <v>62</v>
      </c>
      <c r="F2971">
        <v>1105.7</v>
      </c>
      <c r="G2971">
        <v>0</v>
      </c>
    </row>
    <row r="2972" spans="1:7" x14ac:dyDescent="0.2">
      <c r="A2972" s="61">
        <v>36161</v>
      </c>
      <c r="B2972">
        <v>1999</v>
      </c>
      <c r="C2972" s="62" t="s">
        <v>81</v>
      </c>
      <c r="D2972" s="62" t="s">
        <v>82</v>
      </c>
      <c r="E2972" s="62" t="s">
        <v>63</v>
      </c>
      <c r="F2972">
        <v>875.4</v>
      </c>
      <c r="G2972">
        <v>0</v>
      </c>
    </row>
    <row r="2973" spans="1:7" x14ac:dyDescent="0.2">
      <c r="A2973" s="61">
        <v>36161</v>
      </c>
      <c r="B2973">
        <v>1999</v>
      </c>
      <c r="C2973" s="62" t="s">
        <v>83</v>
      </c>
      <c r="D2973" s="62" t="s">
        <v>84</v>
      </c>
      <c r="E2973" s="62" t="s">
        <v>63</v>
      </c>
      <c r="F2973">
        <v>749.8</v>
      </c>
      <c r="G2973">
        <v>0</v>
      </c>
    </row>
    <row r="2974" spans="1:7" x14ac:dyDescent="0.2">
      <c r="A2974" s="61">
        <v>36161</v>
      </c>
      <c r="B2974">
        <v>1999</v>
      </c>
      <c r="C2974" s="62" t="s">
        <v>27</v>
      </c>
      <c r="D2974" s="62" t="s">
        <v>85</v>
      </c>
      <c r="E2974" s="62" t="s">
        <v>86</v>
      </c>
      <c r="F2974">
        <v>843.9</v>
      </c>
      <c r="G2974">
        <v>0</v>
      </c>
    </row>
    <row r="2975" spans="1:7" x14ac:dyDescent="0.2">
      <c r="A2975" s="61">
        <v>36161</v>
      </c>
      <c r="B2975">
        <v>1999</v>
      </c>
      <c r="C2975" s="62" t="s">
        <v>87</v>
      </c>
      <c r="D2975" s="62" t="s">
        <v>88</v>
      </c>
      <c r="E2975" s="62" t="s">
        <v>89</v>
      </c>
      <c r="F2975">
        <v>759.8</v>
      </c>
      <c r="G2975">
        <v>0</v>
      </c>
    </row>
    <row r="2976" spans="1:7" x14ac:dyDescent="0.2">
      <c r="A2976" s="61">
        <v>36161</v>
      </c>
      <c r="B2976">
        <v>1999</v>
      </c>
      <c r="C2976" s="62" t="s">
        <v>90</v>
      </c>
      <c r="D2976" s="62" t="s">
        <v>91</v>
      </c>
      <c r="E2976" s="62" t="s">
        <v>92</v>
      </c>
      <c r="F2976">
        <v>696.5</v>
      </c>
      <c r="G2976">
        <v>0</v>
      </c>
    </row>
    <row r="2977" spans="1:7" x14ac:dyDescent="0.2">
      <c r="A2977" s="61">
        <v>36161</v>
      </c>
      <c r="B2977">
        <v>1999</v>
      </c>
      <c r="C2977" s="62" t="s">
        <v>93</v>
      </c>
      <c r="D2977" s="62" t="s">
        <v>94</v>
      </c>
      <c r="E2977" s="62" t="s">
        <v>95</v>
      </c>
      <c r="F2977">
        <v>751.2</v>
      </c>
      <c r="G2977">
        <v>0</v>
      </c>
    </row>
    <row r="2978" spans="1:7" x14ac:dyDescent="0.2">
      <c r="A2978" s="61">
        <v>36161</v>
      </c>
      <c r="B2978">
        <v>1999</v>
      </c>
      <c r="C2978" s="62" t="s">
        <v>96</v>
      </c>
      <c r="D2978" s="62" t="s">
        <v>97</v>
      </c>
      <c r="E2978" s="62" t="s">
        <v>98</v>
      </c>
      <c r="F2978">
        <v>661.4</v>
      </c>
      <c r="G2978">
        <v>0</v>
      </c>
    </row>
    <row r="2979" spans="1:7" x14ac:dyDescent="0.2">
      <c r="A2979" s="61">
        <v>36192</v>
      </c>
      <c r="B2979">
        <v>1999</v>
      </c>
      <c r="C2979" s="62" t="s">
        <v>69</v>
      </c>
      <c r="D2979" s="62" t="s">
        <v>70</v>
      </c>
      <c r="E2979" s="62" t="s">
        <v>71</v>
      </c>
      <c r="F2979">
        <v>349.4</v>
      </c>
      <c r="G2979">
        <v>0</v>
      </c>
    </row>
    <row r="2980" spans="1:7" x14ac:dyDescent="0.2">
      <c r="A2980" s="61">
        <v>36192</v>
      </c>
      <c r="B2980">
        <v>1999</v>
      </c>
      <c r="C2980" s="62" t="s">
        <v>72</v>
      </c>
      <c r="D2980" s="62" t="s">
        <v>73</v>
      </c>
      <c r="E2980" s="62" t="s">
        <v>2</v>
      </c>
      <c r="F2980">
        <v>769.2</v>
      </c>
      <c r="G2980">
        <v>0</v>
      </c>
    </row>
    <row r="2981" spans="1:7" x14ac:dyDescent="0.2">
      <c r="A2981" s="61">
        <v>36192</v>
      </c>
      <c r="B2981">
        <v>1999</v>
      </c>
      <c r="C2981" s="62" t="s">
        <v>74</v>
      </c>
      <c r="D2981" s="62" t="s">
        <v>75</v>
      </c>
      <c r="E2981" s="62" t="s">
        <v>2</v>
      </c>
      <c r="F2981">
        <v>546.70000000000005</v>
      </c>
      <c r="G2981">
        <v>0</v>
      </c>
    </row>
    <row r="2982" spans="1:7" x14ac:dyDescent="0.2">
      <c r="A2982" s="61">
        <v>36192</v>
      </c>
      <c r="B2982">
        <v>1999</v>
      </c>
      <c r="C2982" s="62" t="s">
        <v>76</v>
      </c>
      <c r="D2982" s="62" t="s">
        <v>77</v>
      </c>
      <c r="E2982" s="62" t="s">
        <v>61</v>
      </c>
      <c r="F2982">
        <v>746.3</v>
      </c>
      <c r="G2982">
        <v>0</v>
      </c>
    </row>
    <row r="2983" spans="1:7" x14ac:dyDescent="0.2">
      <c r="A2983" s="61">
        <v>36192</v>
      </c>
      <c r="B2983">
        <v>1999</v>
      </c>
      <c r="C2983" s="62" t="s">
        <v>78</v>
      </c>
      <c r="D2983" s="62" t="s">
        <v>79</v>
      </c>
      <c r="E2983" s="62" t="s">
        <v>61</v>
      </c>
      <c r="F2983">
        <v>780.5</v>
      </c>
      <c r="G2983">
        <v>0</v>
      </c>
    </row>
    <row r="2984" spans="1:7" x14ac:dyDescent="0.2">
      <c r="A2984" s="61">
        <v>36192</v>
      </c>
      <c r="B2984">
        <v>1999</v>
      </c>
      <c r="C2984" s="62" t="s">
        <v>26</v>
      </c>
      <c r="D2984" s="62" t="s">
        <v>80</v>
      </c>
      <c r="E2984" s="62" t="s">
        <v>62</v>
      </c>
      <c r="F2984">
        <v>727.5</v>
      </c>
      <c r="G2984">
        <v>0</v>
      </c>
    </row>
    <row r="2985" spans="1:7" x14ac:dyDescent="0.2">
      <c r="A2985" s="61">
        <v>36192</v>
      </c>
      <c r="B2985">
        <v>1999</v>
      </c>
      <c r="C2985" s="62" t="s">
        <v>81</v>
      </c>
      <c r="D2985" s="62" t="s">
        <v>82</v>
      </c>
      <c r="E2985" s="62" t="s">
        <v>63</v>
      </c>
      <c r="F2985">
        <v>670.9</v>
      </c>
      <c r="G2985">
        <v>0</v>
      </c>
    </row>
    <row r="2986" spans="1:7" x14ac:dyDescent="0.2">
      <c r="A2986" s="61">
        <v>36192</v>
      </c>
      <c r="B2986">
        <v>1999</v>
      </c>
      <c r="C2986" s="62" t="s">
        <v>83</v>
      </c>
      <c r="D2986" s="62" t="s">
        <v>84</v>
      </c>
      <c r="E2986" s="62" t="s">
        <v>63</v>
      </c>
      <c r="F2986">
        <v>548.1</v>
      </c>
      <c r="G2986">
        <v>0</v>
      </c>
    </row>
    <row r="2987" spans="1:7" x14ac:dyDescent="0.2">
      <c r="A2987" s="61">
        <v>36192</v>
      </c>
      <c r="B2987">
        <v>1999</v>
      </c>
      <c r="C2987" s="62" t="s">
        <v>27</v>
      </c>
      <c r="D2987" s="62" t="s">
        <v>85</v>
      </c>
      <c r="E2987" s="62" t="s">
        <v>86</v>
      </c>
      <c r="F2987">
        <v>647.1</v>
      </c>
      <c r="G2987">
        <v>0</v>
      </c>
    </row>
    <row r="2988" spans="1:7" x14ac:dyDescent="0.2">
      <c r="A2988" s="61">
        <v>36192</v>
      </c>
      <c r="B2988">
        <v>1999</v>
      </c>
      <c r="C2988" s="62" t="s">
        <v>87</v>
      </c>
      <c r="D2988" s="62" t="s">
        <v>88</v>
      </c>
      <c r="E2988" s="62" t="s">
        <v>89</v>
      </c>
      <c r="F2988">
        <v>609.70000000000005</v>
      </c>
      <c r="G2988">
        <v>0</v>
      </c>
    </row>
    <row r="2989" spans="1:7" x14ac:dyDescent="0.2">
      <c r="A2989" s="61">
        <v>36192</v>
      </c>
      <c r="B2989">
        <v>1999</v>
      </c>
      <c r="C2989" s="62" t="s">
        <v>90</v>
      </c>
      <c r="D2989" s="62" t="s">
        <v>91</v>
      </c>
      <c r="E2989" s="62" t="s">
        <v>92</v>
      </c>
      <c r="F2989">
        <v>583.6</v>
      </c>
      <c r="G2989">
        <v>0</v>
      </c>
    </row>
    <row r="2990" spans="1:7" x14ac:dyDescent="0.2">
      <c r="A2990" s="61">
        <v>36192</v>
      </c>
      <c r="B2990">
        <v>1999</v>
      </c>
      <c r="C2990" s="62" t="s">
        <v>93</v>
      </c>
      <c r="D2990" s="62" t="s">
        <v>94</v>
      </c>
      <c r="E2990" s="62" t="s">
        <v>95</v>
      </c>
      <c r="F2990">
        <v>644.29999999999995</v>
      </c>
      <c r="G2990">
        <v>0</v>
      </c>
    </row>
    <row r="2991" spans="1:7" x14ac:dyDescent="0.2">
      <c r="A2991" s="61">
        <v>36192</v>
      </c>
      <c r="B2991">
        <v>1999</v>
      </c>
      <c r="C2991" s="62" t="s">
        <v>96</v>
      </c>
      <c r="D2991" s="62" t="s">
        <v>97</v>
      </c>
      <c r="E2991" s="62" t="s">
        <v>98</v>
      </c>
      <c r="F2991">
        <v>531.4</v>
      </c>
      <c r="G2991">
        <v>0</v>
      </c>
    </row>
    <row r="2992" spans="1:7" x14ac:dyDescent="0.2">
      <c r="A2992" s="61">
        <v>36220</v>
      </c>
      <c r="B2992">
        <v>1999</v>
      </c>
      <c r="C2992" s="62" t="s">
        <v>69</v>
      </c>
      <c r="D2992" s="62" t="s">
        <v>70</v>
      </c>
      <c r="E2992" s="62" t="s">
        <v>71</v>
      </c>
      <c r="F2992">
        <v>360.4</v>
      </c>
      <c r="G2992">
        <v>0</v>
      </c>
    </row>
    <row r="2993" spans="1:7" x14ac:dyDescent="0.2">
      <c r="A2993" s="61">
        <v>36220</v>
      </c>
      <c r="B2993">
        <v>1999</v>
      </c>
      <c r="C2993" s="62" t="s">
        <v>72</v>
      </c>
      <c r="D2993" s="62" t="s">
        <v>73</v>
      </c>
      <c r="E2993" s="62" t="s">
        <v>2</v>
      </c>
      <c r="F2993">
        <v>741.4</v>
      </c>
      <c r="G2993">
        <v>0</v>
      </c>
    </row>
    <row r="2994" spans="1:7" x14ac:dyDescent="0.2">
      <c r="A2994" s="61">
        <v>36220</v>
      </c>
      <c r="B2994">
        <v>1999</v>
      </c>
      <c r="C2994" s="62" t="s">
        <v>74</v>
      </c>
      <c r="D2994" s="62" t="s">
        <v>75</v>
      </c>
      <c r="E2994" s="62" t="s">
        <v>2</v>
      </c>
      <c r="F2994">
        <v>582.9</v>
      </c>
      <c r="G2994">
        <v>0</v>
      </c>
    </row>
    <row r="2995" spans="1:7" x14ac:dyDescent="0.2">
      <c r="A2995" s="61">
        <v>36220</v>
      </c>
      <c r="B2995">
        <v>1999</v>
      </c>
      <c r="C2995" s="62" t="s">
        <v>76</v>
      </c>
      <c r="D2995" s="62" t="s">
        <v>77</v>
      </c>
      <c r="E2995" s="62" t="s">
        <v>61</v>
      </c>
      <c r="F2995">
        <v>706.8</v>
      </c>
      <c r="G2995">
        <v>0</v>
      </c>
    </row>
    <row r="2996" spans="1:7" x14ac:dyDescent="0.2">
      <c r="A2996" s="61">
        <v>36220</v>
      </c>
      <c r="B2996">
        <v>1999</v>
      </c>
      <c r="C2996" s="62" t="s">
        <v>78</v>
      </c>
      <c r="D2996" s="62" t="s">
        <v>79</v>
      </c>
      <c r="E2996" s="62" t="s">
        <v>61</v>
      </c>
      <c r="F2996">
        <v>697.2</v>
      </c>
      <c r="G2996">
        <v>0</v>
      </c>
    </row>
    <row r="2997" spans="1:7" x14ac:dyDescent="0.2">
      <c r="A2997" s="61">
        <v>36220</v>
      </c>
      <c r="B2997">
        <v>1999</v>
      </c>
      <c r="C2997" s="62" t="s">
        <v>26</v>
      </c>
      <c r="D2997" s="62" t="s">
        <v>80</v>
      </c>
      <c r="E2997" s="62" t="s">
        <v>62</v>
      </c>
      <c r="F2997">
        <v>632.4</v>
      </c>
      <c r="G2997">
        <v>0</v>
      </c>
    </row>
    <row r="2998" spans="1:7" x14ac:dyDescent="0.2">
      <c r="A2998" s="61">
        <v>36220</v>
      </c>
      <c r="B2998">
        <v>1999</v>
      </c>
      <c r="C2998" s="62" t="s">
        <v>81</v>
      </c>
      <c r="D2998" s="62" t="s">
        <v>82</v>
      </c>
      <c r="E2998" s="62" t="s">
        <v>63</v>
      </c>
      <c r="F2998">
        <v>645.70000000000005</v>
      </c>
      <c r="G2998">
        <v>0</v>
      </c>
    </row>
    <row r="2999" spans="1:7" x14ac:dyDescent="0.2">
      <c r="A2999" s="61">
        <v>36220</v>
      </c>
      <c r="B2999">
        <v>1999</v>
      </c>
      <c r="C2999" s="62" t="s">
        <v>83</v>
      </c>
      <c r="D2999" s="62" t="s">
        <v>84</v>
      </c>
      <c r="E2999" s="62" t="s">
        <v>63</v>
      </c>
      <c r="F2999">
        <v>550.6</v>
      </c>
      <c r="G2999">
        <v>0</v>
      </c>
    </row>
    <row r="3000" spans="1:7" x14ac:dyDescent="0.2">
      <c r="A3000" s="61">
        <v>36220</v>
      </c>
      <c r="B3000">
        <v>1999</v>
      </c>
      <c r="C3000" s="62" t="s">
        <v>27</v>
      </c>
      <c r="D3000" s="62" t="s">
        <v>85</v>
      </c>
      <c r="E3000" s="62" t="s">
        <v>86</v>
      </c>
      <c r="F3000">
        <v>597.4</v>
      </c>
      <c r="G3000">
        <v>0</v>
      </c>
    </row>
    <row r="3001" spans="1:7" x14ac:dyDescent="0.2">
      <c r="A3001" s="61">
        <v>36220</v>
      </c>
      <c r="B3001">
        <v>1999</v>
      </c>
      <c r="C3001" s="62" t="s">
        <v>87</v>
      </c>
      <c r="D3001" s="62" t="s">
        <v>88</v>
      </c>
      <c r="E3001" s="62" t="s">
        <v>89</v>
      </c>
      <c r="F3001">
        <v>543.6</v>
      </c>
      <c r="G3001">
        <v>0</v>
      </c>
    </row>
    <row r="3002" spans="1:7" x14ac:dyDescent="0.2">
      <c r="A3002" s="61">
        <v>36220</v>
      </c>
      <c r="B3002">
        <v>1999</v>
      </c>
      <c r="C3002" s="62" t="s">
        <v>90</v>
      </c>
      <c r="D3002" s="62" t="s">
        <v>91</v>
      </c>
      <c r="E3002" s="62" t="s">
        <v>92</v>
      </c>
      <c r="F3002">
        <v>477.3</v>
      </c>
      <c r="G3002">
        <v>0</v>
      </c>
    </row>
    <row r="3003" spans="1:7" x14ac:dyDescent="0.2">
      <c r="A3003" s="61">
        <v>36220</v>
      </c>
      <c r="B3003">
        <v>1999</v>
      </c>
      <c r="C3003" s="62" t="s">
        <v>93</v>
      </c>
      <c r="D3003" s="62" t="s">
        <v>94</v>
      </c>
      <c r="E3003" s="62" t="s">
        <v>95</v>
      </c>
      <c r="F3003">
        <v>516.1</v>
      </c>
      <c r="G3003">
        <v>0</v>
      </c>
    </row>
    <row r="3004" spans="1:7" x14ac:dyDescent="0.2">
      <c r="A3004" s="61">
        <v>36220</v>
      </c>
      <c r="B3004">
        <v>1999</v>
      </c>
      <c r="C3004" s="62" t="s">
        <v>96</v>
      </c>
      <c r="D3004" s="62" t="s">
        <v>97</v>
      </c>
      <c r="E3004" s="62" t="s">
        <v>98</v>
      </c>
      <c r="F3004">
        <v>509.9</v>
      </c>
      <c r="G3004">
        <v>0</v>
      </c>
    </row>
    <row r="3005" spans="1:7" x14ac:dyDescent="0.2">
      <c r="A3005" s="61">
        <v>36251</v>
      </c>
      <c r="B3005">
        <v>1999</v>
      </c>
      <c r="C3005" s="62" t="s">
        <v>69</v>
      </c>
      <c r="D3005" s="62" t="s">
        <v>70</v>
      </c>
      <c r="E3005" s="62" t="s">
        <v>71</v>
      </c>
      <c r="F3005">
        <v>279.2</v>
      </c>
      <c r="G3005">
        <v>0</v>
      </c>
    </row>
    <row r="3006" spans="1:7" x14ac:dyDescent="0.2">
      <c r="A3006" s="61">
        <v>36251</v>
      </c>
      <c r="B3006">
        <v>1999</v>
      </c>
      <c r="C3006" s="62" t="s">
        <v>72</v>
      </c>
      <c r="D3006" s="62" t="s">
        <v>73</v>
      </c>
      <c r="E3006" s="62" t="s">
        <v>2</v>
      </c>
      <c r="F3006">
        <v>388.5</v>
      </c>
      <c r="G3006">
        <v>0</v>
      </c>
    </row>
    <row r="3007" spans="1:7" x14ac:dyDescent="0.2">
      <c r="A3007" s="61">
        <v>36251</v>
      </c>
      <c r="B3007">
        <v>1999</v>
      </c>
      <c r="C3007" s="62" t="s">
        <v>74</v>
      </c>
      <c r="D3007" s="62" t="s">
        <v>75</v>
      </c>
      <c r="E3007" s="62" t="s">
        <v>2</v>
      </c>
      <c r="F3007">
        <v>396.9</v>
      </c>
      <c r="G3007">
        <v>0</v>
      </c>
    </row>
    <row r="3008" spans="1:7" x14ac:dyDescent="0.2">
      <c r="A3008" s="61">
        <v>36251</v>
      </c>
      <c r="B3008">
        <v>1999</v>
      </c>
      <c r="C3008" s="62" t="s">
        <v>76</v>
      </c>
      <c r="D3008" s="62" t="s">
        <v>77</v>
      </c>
      <c r="E3008" s="62" t="s">
        <v>61</v>
      </c>
      <c r="F3008">
        <v>358.3</v>
      </c>
      <c r="G3008">
        <v>0</v>
      </c>
    </row>
    <row r="3009" spans="1:7" x14ac:dyDescent="0.2">
      <c r="A3009" s="61">
        <v>36251</v>
      </c>
      <c r="B3009">
        <v>1999</v>
      </c>
      <c r="C3009" s="62" t="s">
        <v>78</v>
      </c>
      <c r="D3009" s="62" t="s">
        <v>79</v>
      </c>
      <c r="E3009" s="62" t="s">
        <v>61</v>
      </c>
      <c r="F3009">
        <v>345.4</v>
      </c>
      <c r="G3009">
        <v>0</v>
      </c>
    </row>
    <row r="3010" spans="1:7" x14ac:dyDescent="0.2">
      <c r="A3010" s="61">
        <v>36251</v>
      </c>
      <c r="B3010">
        <v>1999</v>
      </c>
      <c r="C3010" s="62" t="s">
        <v>26</v>
      </c>
      <c r="D3010" s="62" t="s">
        <v>80</v>
      </c>
      <c r="E3010" s="62" t="s">
        <v>62</v>
      </c>
      <c r="F3010">
        <v>336.3</v>
      </c>
      <c r="G3010">
        <v>0</v>
      </c>
    </row>
    <row r="3011" spans="1:7" x14ac:dyDescent="0.2">
      <c r="A3011" s="61">
        <v>36251</v>
      </c>
      <c r="B3011">
        <v>1999</v>
      </c>
      <c r="C3011" s="62" t="s">
        <v>81</v>
      </c>
      <c r="D3011" s="62" t="s">
        <v>82</v>
      </c>
      <c r="E3011" s="62" t="s">
        <v>63</v>
      </c>
      <c r="F3011">
        <v>336.8</v>
      </c>
      <c r="G3011">
        <v>0</v>
      </c>
    </row>
    <row r="3012" spans="1:7" x14ac:dyDescent="0.2">
      <c r="A3012" s="61">
        <v>36251</v>
      </c>
      <c r="B3012">
        <v>1999</v>
      </c>
      <c r="C3012" s="62" t="s">
        <v>83</v>
      </c>
      <c r="D3012" s="62" t="s">
        <v>84</v>
      </c>
      <c r="E3012" s="62" t="s">
        <v>63</v>
      </c>
      <c r="F3012">
        <v>296.7</v>
      </c>
      <c r="G3012">
        <v>0</v>
      </c>
    </row>
    <row r="3013" spans="1:7" x14ac:dyDescent="0.2">
      <c r="A3013" s="61">
        <v>36251</v>
      </c>
      <c r="B3013">
        <v>1999</v>
      </c>
      <c r="C3013" s="62" t="s">
        <v>27</v>
      </c>
      <c r="D3013" s="62" t="s">
        <v>85</v>
      </c>
      <c r="E3013" s="62" t="s">
        <v>86</v>
      </c>
      <c r="F3013">
        <v>332.3</v>
      </c>
      <c r="G3013">
        <v>0</v>
      </c>
    </row>
    <row r="3014" spans="1:7" x14ac:dyDescent="0.2">
      <c r="A3014" s="61">
        <v>36251</v>
      </c>
      <c r="B3014">
        <v>1999</v>
      </c>
      <c r="C3014" s="62" t="s">
        <v>87</v>
      </c>
      <c r="D3014" s="62" t="s">
        <v>88</v>
      </c>
      <c r="E3014" s="62" t="s">
        <v>89</v>
      </c>
      <c r="F3014">
        <v>415.2</v>
      </c>
      <c r="G3014">
        <v>0</v>
      </c>
    </row>
    <row r="3015" spans="1:7" x14ac:dyDescent="0.2">
      <c r="A3015" s="61">
        <v>36251</v>
      </c>
      <c r="B3015">
        <v>1999</v>
      </c>
      <c r="C3015" s="62" t="s">
        <v>90</v>
      </c>
      <c r="D3015" s="62" t="s">
        <v>91</v>
      </c>
      <c r="E3015" s="62" t="s">
        <v>92</v>
      </c>
      <c r="F3015">
        <v>415.4</v>
      </c>
      <c r="G3015">
        <v>0</v>
      </c>
    </row>
    <row r="3016" spans="1:7" x14ac:dyDescent="0.2">
      <c r="A3016" s="61">
        <v>36251</v>
      </c>
      <c r="B3016">
        <v>1999</v>
      </c>
      <c r="C3016" s="62" t="s">
        <v>93</v>
      </c>
      <c r="D3016" s="62" t="s">
        <v>94</v>
      </c>
      <c r="E3016" s="62" t="s">
        <v>95</v>
      </c>
      <c r="F3016">
        <v>456.4</v>
      </c>
      <c r="G3016">
        <v>0</v>
      </c>
    </row>
    <row r="3017" spans="1:7" x14ac:dyDescent="0.2">
      <c r="A3017" s="61">
        <v>36251</v>
      </c>
      <c r="B3017">
        <v>1999</v>
      </c>
      <c r="C3017" s="62" t="s">
        <v>96</v>
      </c>
      <c r="D3017" s="62" t="s">
        <v>97</v>
      </c>
      <c r="E3017" s="62" t="s">
        <v>98</v>
      </c>
      <c r="F3017">
        <v>464.9</v>
      </c>
      <c r="G3017">
        <v>0</v>
      </c>
    </row>
    <row r="3018" spans="1:7" x14ac:dyDescent="0.2">
      <c r="A3018" s="61">
        <v>36281</v>
      </c>
      <c r="B3018">
        <v>1999</v>
      </c>
      <c r="C3018" s="62" t="s">
        <v>69</v>
      </c>
      <c r="D3018" s="62" t="s">
        <v>70</v>
      </c>
      <c r="E3018" s="62" t="s">
        <v>71</v>
      </c>
      <c r="F3018">
        <v>208.5</v>
      </c>
      <c r="G3018">
        <v>0</v>
      </c>
    </row>
    <row r="3019" spans="1:7" x14ac:dyDescent="0.2">
      <c r="A3019" s="61">
        <v>36281</v>
      </c>
      <c r="B3019">
        <v>1999</v>
      </c>
      <c r="C3019" s="62" t="s">
        <v>72</v>
      </c>
      <c r="D3019" s="62" t="s">
        <v>73</v>
      </c>
      <c r="E3019" s="62" t="s">
        <v>2</v>
      </c>
      <c r="F3019">
        <v>286.5</v>
      </c>
      <c r="G3019">
        <v>0.8</v>
      </c>
    </row>
    <row r="3020" spans="1:7" x14ac:dyDescent="0.2">
      <c r="A3020" s="61">
        <v>36281</v>
      </c>
      <c r="B3020">
        <v>1999</v>
      </c>
      <c r="C3020" s="62" t="s">
        <v>74</v>
      </c>
      <c r="D3020" s="62" t="s">
        <v>75</v>
      </c>
      <c r="E3020" s="62" t="s">
        <v>2</v>
      </c>
      <c r="F3020">
        <v>289.8</v>
      </c>
      <c r="G3020">
        <v>0</v>
      </c>
    </row>
    <row r="3021" spans="1:7" x14ac:dyDescent="0.2">
      <c r="A3021" s="61">
        <v>36281</v>
      </c>
      <c r="B3021">
        <v>1999</v>
      </c>
      <c r="C3021" s="62" t="s">
        <v>76</v>
      </c>
      <c r="D3021" s="62" t="s">
        <v>77</v>
      </c>
      <c r="E3021" s="62" t="s">
        <v>61</v>
      </c>
      <c r="F3021">
        <v>223.4</v>
      </c>
      <c r="G3021">
        <v>0</v>
      </c>
    </row>
    <row r="3022" spans="1:7" x14ac:dyDescent="0.2">
      <c r="A3022" s="61">
        <v>36281</v>
      </c>
      <c r="B3022">
        <v>1999</v>
      </c>
      <c r="C3022" s="62" t="s">
        <v>78</v>
      </c>
      <c r="D3022" s="62" t="s">
        <v>79</v>
      </c>
      <c r="E3022" s="62" t="s">
        <v>61</v>
      </c>
      <c r="F3022">
        <v>229.1</v>
      </c>
      <c r="G3022">
        <v>2</v>
      </c>
    </row>
    <row r="3023" spans="1:7" x14ac:dyDescent="0.2">
      <c r="A3023" s="61">
        <v>36281</v>
      </c>
      <c r="B3023">
        <v>1999</v>
      </c>
      <c r="C3023" s="62" t="s">
        <v>26</v>
      </c>
      <c r="D3023" s="62" t="s">
        <v>80</v>
      </c>
      <c r="E3023" s="62" t="s">
        <v>62</v>
      </c>
      <c r="F3023">
        <v>192.8</v>
      </c>
      <c r="G3023">
        <v>6.5</v>
      </c>
    </row>
    <row r="3024" spans="1:7" x14ac:dyDescent="0.2">
      <c r="A3024" s="61">
        <v>36281</v>
      </c>
      <c r="B3024">
        <v>1999</v>
      </c>
      <c r="C3024" s="62" t="s">
        <v>81</v>
      </c>
      <c r="D3024" s="62" t="s">
        <v>82</v>
      </c>
      <c r="E3024" s="62" t="s">
        <v>63</v>
      </c>
      <c r="F3024">
        <v>83.3</v>
      </c>
      <c r="G3024">
        <v>31.3</v>
      </c>
    </row>
    <row r="3025" spans="1:7" x14ac:dyDescent="0.2">
      <c r="A3025" s="61">
        <v>36281</v>
      </c>
      <c r="B3025">
        <v>1999</v>
      </c>
      <c r="C3025" s="62" t="s">
        <v>83</v>
      </c>
      <c r="D3025" s="62" t="s">
        <v>84</v>
      </c>
      <c r="E3025" s="62" t="s">
        <v>63</v>
      </c>
      <c r="F3025">
        <v>97.1</v>
      </c>
      <c r="G3025">
        <v>19.399999999999999</v>
      </c>
    </row>
    <row r="3026" spans="1:7" x14ac:dyDescent="0.2">
      <c r="A3026" s="61">
        <v>36281</v>
      </c>
      <c r="B3026">
        <v>1999</v>
      </c>
      <c r="C3026" s="62" t="s">
        <v>27</v>
      </c>
      <c r="D3026" s="62" t="s">
        <v>85</v>
      </c>
      <c r="E3026" s="62" t="s">
        <v>86</v>
      </c>
      <c r="F3026">
        <v>77.900000000000006</v>
      </c>
      <c r="G3026">
        <v>32.6</v>
      </c>
    </row>
    <row r="3027" spans="1:7" x14ac:dyDescent="0.2">
      <c r="A3027" s="61">
        <v>36281</v>
      </c>
      <c r="B3027">
        <v>1999</v>
      </c>
      <c r="C3027" s="62" t="s">
        <v>87</v>
      </c>
      <c r="D3027" s="62" t="s">
        <v>88</v>
      </c>
      <c r="E3027" s="62" t="s">
        <v>89</v>
      </c>
      <c r="F3027">
        <v>197.3</v>
      </c>
      <c r="G3027">
        <v>0</v>
      </c>
    </row>
    <row r="3028" spans="1:7" x14ac:dyDescent="0.2">
      <c r="A3028" s="61">
        <v>36281</v>
      </c>
      <c r="B3028">
        <v>1999</v>
      </c>
      <c r="C3028" s="62" t="s">
        <v>90</v>
      </c>
      <c r="D3028" s="62" t="s">
        <v>91</v>
      </c>
      <c r="E3028" s="62" t="s">
        <v>92</v>
      </c>
      <c r="F3028">
        <v>157.1</v>
      </c>
      <c r="G3028">
        <v>2.1</v>
      </c>
    </row>
    <row r="3029" spans="1:7" x14ac:dyDescent="0.2">
      <c r="A3029" s="61">
        <v>36281</v>
      </c>
      <c r="B3029">
        <v>1999</v>
      </c>
      <c r="C3029" s="62" t="s">
        <v>93</v>
      </c>
      <c r="D3029" s="62" t="s">
        <v>94</v>
      </c>
      <c r="E3029" s="62" t="s">
        <v>95</v>
      </c>
      <c r="F3029">
        <v>173.2</v>
      </c>
      <c r="G3029">
        <v>0.5</v>
      </c>
    </row>
    <row r="3030" spans="1:7" x14ac:dyDescent="0.2">
      <c r="A3030" s="61">
        <v>36281</v>
      </c>
      <c r="B3030">
        <v>1999</v>
      </c>
      <c r="C3030" s="62" t="s">
        <v>96</v>
      </c>
      <c r="D3030" s="62" t="s">
        <v>97</v>
      </c>
      <c r="E3030" s="62" t="s">
        <v>98</v>
      </c>
      <c r="F3030">
        <v>250.6</v>
      </c>
      <c r="G3030">
        <v>0</v>
      </c>
    </row>
    <row r="3031" spans="1:7" x14ac:dyDescent="0.2">
      <c r="A3031" s="61">
        <v>36312</v>
      </c>
      <c r="B3031">
        <v>1999</v>
      </c>
      <c r="C3031" s="62" t="s">
        <v>69</v>
      </c>
      <c r="D3031" s="62" t="s">
        <v>70</v>
      </c>
      <c r="E3031" s="62" t="s">
        <v>71</v>
      </c>
      <c r="F3031">
        <v>109.8</v>
      </c>
      <c r="G3031">
        <v>3.3</v>
      </c>
    </row>
    <row r="3032" spans="1:7" x14ac:dyDescent="0.2">
      <c r="A3032" s="61">
        <v>36312</v>
      </c>
      <c r="B3032">
        <v>1999</v>
      </c>
      <c r="C3032" s="62" t="s">
        <v>72</v>
      </c>
      <c r="D3032" s="62" t="s">
        <v>73</v>
      </c>
      <c r="E3032" s="62" t="s">
        <v>2</v>
      </c>
      <c r="F3032">
        <v>145.80000000000001</v>
      </c>
      <c r="G3032">
        <v>2.9</v>
      </c>
    </row>
    <row r="3033" spans="1:7" x14ac:dyDescent="0.2">
      <c r="A3033" s="61">
        <v>36312</v>
      </c>
      <c r="B3033">
        <v>1999</v>
      </c>
      <c r="C3033" s="62" t="s">
        <v>74</v>
      </c>
      <c r="D3033" s="62" t="s">
        <v>75</v>
      </c>
      <c r="E3033" s="62" t="s">
        <v>2</v>
      </c>
      <c r="F3033">
        <v>183.6</v>
      </c>
      <c r="G3033">
        <v>0</v>
      </c>
    </row>
    <row r="3034" spans="1:7" x14ac:dyDescent="0.2">
      <c r="A3034" s="61">
        <v>36312</v>
      </c>
      <c r="B3034">
        <v>1999</v>
      </c>
      <c r="C3034" s="62" t="s">
        <v>76</v>
      </c>
      <c r="D3034" s="62" t="s">
        <v>77</v>
      </c>
      <c r="E3034" s="62" t="s">
        <v>61</v>
      </c>
      <c r="F3034">
        <v>103.1</v>
      </c>
      <c r="G3034">
        <v>10.8</v>
      </c>
    </row>
    <row r="3035" spans="1:7" x14ac:dyDescent="0.2">
      <c r="A3035" s="61">
        <v>36312</v>
      </c>
      <c r="B3035">
        <v>1999</v>
      </c>
      <c r="C3035" s="62" t="s">
        <v>78</v>
      </c>
      <c r="D3035" s="62" t="s">
        <v>79</v>
      </c>
      <c r="E3035" s="62" t="s">
        <v>61</v>
      </c>
      <c r="F3035">
        <v>111.9</v>
      </c>
      <c r="G3035">
        <v>9.1</v>
      </c>
    </row>
    <row r="3036" spans="1:7" x14ac:dyDescent="0.2">
      <c r="A3036" s="61">
        <v>36312</v>
      </c>
      <c r="B3036">
        <v>1999</v>
      </c>
      <c r="C3036" s="62" t="s">
        <v>26</v>
      </c>
      <c r="D3036" s="62" t="s">
        <v>80</v>
      </c>
      <c r="E3036" s="62" t="s">
        <v>62</v>
      </c>
      <c r="F3036">
        <v>83.4</v>
      </c>
      <c r="G3036">
        <v>25.6</v>
      </c>
    </row>
    <row r="3037" spans="1:7" x14ac:dyDescent="0.2">
      <c r="A3037" s="61">
        <v>36312</v>
      </c>
      <c r="B3037">
        <v>1999</v>
      </c>
      <c r="C3037" s="62" t="s">
        <v>81</v>
      </c>
      <c r="D3037" s="62" t="s">
        <v>82</v>
      </c>
      <c r="E3037" s="62" t="s">
        <v>63</v>
      </c>
      <c r="F3037">
        <v>20.3</v>
      </c>
      <c r="G3037">
        <v>99.6</v>
      </c>
    </row>
    <row r="3038" spans="1:7" x14ac:dyDescent="0.2">
      <c r="A3038" s="61">
        <v>36312</v>
      </c>
      <c r="B3038">
        <v>1999</v>
      </c>
      <c r="C3038" s="62" t="s">
        <v>83</v>
      </c>
      <c r="D3038" s="62" t="s">
        <v>84</v>
      </c>
      <c r="E3038" s="62" t="s">
        <v>63</v>
      </c>
      <c r="F3038">
        <v>25</v>
      </c>
      <c r="G3038">
        <v>96</v>
      </c>
    </row>
    <row r="3039" spans="1:7" x14ac:dyDescent="0.2">
      <c r="A3039" s="61">
        <v>36312</v>
      </c>
      <c r="B3039">
        <v>1999</v>
      </c>
      <c r="C3039" s="62" t="s">
        <v>27</v>
      </c>
      <c r="D3039" s="62" t="s">
        <v>85</v>
      </c>
      <c r="E3039" s="62" t="s">
        <v>86</v>
      </c>
      <c r="F3039">
        <v>13.1</v>
      </c>
      <c r="G3039">
        <v>101.6</v>
      </c>
    </row>
    <row r="3040" spans="1:7" x14ac:dyDescent="0.2">
      <c r="A3040" s="61">
        <v>36312</v>
      </c>
      <c r="B3040">
        <v>1999</v>
      </c>
      <c r="C3040" s="62" t="s">
        <v>87</v>
      </c>
      <c r="D3040" s="62" t="s">
        <v>88</v>
      </c>
      <c r="E3040" s="62" t="s">
        <v>89</v>
      </c>
      <c r="F3040">
        <v>94.1</v>
      </c>
      <c r="G3040">
        <v>15</v>
      </c>
    </row>
    <row r="3041" spans="1:7" x14ac:dyDescent="0.2">
      <c r="A3041" s="61">
        <v>36312</v>
      </c>
      <c r="B3041">
        <v>1999</v>
      </c>
      <c r="C3041" s="62" t="s">
        <v>90</v>
      </c>
      <c r="D3041" s="62" t="s">
        <v>91</v>
      </c>
      <c r="E3041" s="62" t="s">
        <v>92</v>
      </c>
      <c r="F3041">
        <v>49.6</v>
      </c>
      <c r="G3041">
        <v>32.200000000000003</v>
      </c>
    </row>
    <row r="3042" spans="1:7" x14ac:dyDescent="0.2">
      <c r="A3042" s="61">
        <v>36312</v>
      </c>
      <c r="B3042">
        <v>1999</v>
      </c>
      <c r="C3042" s="62" t="s">
        <v>93</v>
      </c>
      <c r="D3042" s="62" t="s">
        <v>94</v>
      </c>
      <c r="E3042" s="62" t="s">
        <v>95</v>
      </c>
      <c r="F3042">
        <v>57.9</v>
      </c>
      <c r="G3042">
        <v>35.200000000000003</v>
      </c>
    </row>
    <row r="3043" spans="1:7" x14ac:dyDescent="0.2">
      <c r="A3043" s="61">
        <v>36312</v>
      </c>
      <c r="B3043">
        <v>1999</v>
      </c>
      <c r="C3043" s="62" t="s">
        <v>96</v>
      </c>
      <c r="D3043" s="62" t="s">
        <v>97</v>
      </c>
      <c r="E3043" s="62" t="s">
        <v>98</v>
      </c>
      <c r="F3043">
        <v>168.3</v>
      </c>
      <c r="G3043">
        <v>2.6</v>
      </c>
    </row>
    <row r="3044" spans="1:7" x14ac:dyDescent="0.2">
      <c r="A3044" s="61">
        <v>36342</v>
      </c>
      <c r="B3044">
        <v>1999</v>
      </c>
      <c r="C3044" s="62" t="s">
        <v>69</v>
      </c>
      <c r="D3044" s="62" t="s">
        <v>70</v>
      </c>
      <c r="E3044" s="62" t="s">
        <v>71</v>
      </c>
      <c r="F3044">
        <v>50.2</v>
      </c>
      <c r="G3044">
        <v>7.8</v>
      </c>
    </row>
    <row r="3045" spans="1:7" x14ac:dyDescent="0.2">
      <c r="A3045" s="61">
        <v>36342</v>
      </c>
      <c r="B3045">
        <v>1999</v>
      </c>
      <c r="C3045" s="62" t="s">
        <v>72</v>
      </c>
      <c r="D3045" s="62" t="s">
        <v>73</v>
      </c>
      <c r="E3045" s="62" t="s">
        <v>2</v>
      </c>
      <c r="F3045">
        <v>120.4</v>
      </c>
      <c r="G3045">
        <v>4.0999999999999996</v>
      </c>
    </row>
    <row r="3046" spans="1:7" x14ac:dyDescent="0.2">
      <c r="A3046" s="61">
        <v>36342</v>
      </c>
      <c r="B3046">
        <v>1999</v>
      </c>
      <c r="C3046" s="62" t="s">
        <v>74</v>
      </c>
      <c r="D3046" s="62" t="s">
        <v>75</v>
      </c>
      <c r="E3046" s="62" t="s">
        <v>2</v>
      </c>
      <c r="F3046">
        <v>139.1</v>
      </c>
      <c r="G3046">
        <v>4.9000000000000004</v>
      </c>
    </row>
    <row r="3047" spans="1:7" x14ac:dyDescent="0.2">
      <c r="A3047" s="61">
        <v>36342</v>
      </c>
      <c r="B3047">
        <v>1999</v>
      </c>
      <c r="C3047" s="62" t="s">
        <v>76</v>
      </c>
      <c r="D3047" s="62" t="s">
        <v>77</v>
      </c>
      <c r="E3047" s="62" t="s">
        <v>61</v>
      </c>
      <c r="F3047">
        <v>53.8</v>
      </c>
      <c r="G3047">
        <v>26.2</v>
      </c>
    </row>
    <row r="3048" spans="1:7" x14ac:dyDescent="0.2">
      <c r="A3048" s="61">
        <v>36342</v>
      </c>
      <c r="B3048">
        <v>1999</v>
      </c>
      <c r="C3048" s="62" t="s">
        <v>78</v>
      </c>
      <c r="D3048" s="62" t="s">
        <v>79</v>
      </c>
      <c r="E3048" s="62" t="s">
        <v>61</v>
      </c>
      <c r="F3048">
        <v>71.7</v>
      </c>
      <c r="G3048">
        <v>20.7</v>
      </c>
    </row>
    <row r="3049" spans="1:7" x14ac:dyDescent="0.2">
      <c r="A3049" s="61">
        <v>36342</v>
      </c>
      <c r="B3049">
        <v>1999</v>
      </c>
      <c r="C3049" s="62" t="s">
        <v>26</v>
      </c>
      <c r="D3049" s="62" t="s">
        <v>80</v>
      </c>
      <c r="E3049" s="62" t="s">
        <v>62</v>
      </c>
      <c r="F3049">
        <v>24.2</v>
      </c>
      <c r="G3049">
        <v>58.7</v>
      </c>
    </row>
    <row r="3050" spans="1:7" x14ac:dyDescent="0.2">
      <c r="A3050" s="61">
        <v>36342</v>
      </c>
      <c r="B3050">
        <v>1999</v>
      </c>
      <c r="C3050" s="62" t="s">
        <v>81</v>
      </c>
      <c r="D3050" s="62" t="s">
        <v>82</v>
      </c>
      <c r="E3050" s="62" t="s">
        <v>63</v>
      </c>
      <c r="F3050">
        <v>3.8</v>
      </c>
      <c r="G3050">
        <v>141.69999999999999</v>
      </c>
    </row>
    <row r="3051" spans="1:7" x14ac:dyDescent="0.2">
      <c r="A3051" s="61">
        <v>36342</v>
      </c>
      <c r="B3051">
        <v>1999</v>
      </c>
      <c r="C3051" s="62" t="s">
        <v>83</v>
      </c>
      <c r="D3051" s="62" t="s">
        <v>84</v>
      </c>
      <c r="E3051" s="62" t="s">
        <v>63</v>
      </c>
      <c r="F3051">
        <v>0</v>
      </c>
      <c r="G3051">
        <v>196.5</v>
      </c>
    </row>
    <row r="3052" spans="1:7" x14ac:dyDescent="0.2">
      <c r="A3052" s="61">
        <v>36342</v>
      </c>
      <c r="B3052">
        <v>1999</v>
      </c>
      <c r="C3052" s="62" t="s">
        <v>27</v>
      </c>
      <c r="D3052" s="62" t="s">
        <v>85</v>
      </c>
      <c r="E3052" s="62" t="s">
        <v>86</v>
      </c>
      <c r="F3052">
        <v>2</v>
      </c>
      <c r="G3052">
        <v>145.80000000000001</v>
      </c>
    </row>
    <row r="3053" spans="1:7" x14ac:dyDescent="0.2">
      <c r="A3053" s="61">
        <v>36342</v>
      </c>
      <c r="B3053">
        <v>1999</v>
      </c>
      <c r="C3053" s="62" t="s">
        <v>87</v>
      </c>
      <c r="D3053" s="62" t="s">
        <v>88</v>
      </c>
      <c r="E3053" s="62" t="s">
        <v>89</v>
      </c>
      <c r="F3053">
        <v>35.5</v>
      </c>
      <c r="G3053">
        <v>32.4</v>
      </c>
    </row>
    <row r="3054" spans="1:7" x14ac:dyDescent="0.2">
      <c r="A3054" s="61">
        <v>36342</v>
      </c>
      <c r="B3054">
        <v>1999</v>
      </c>
      <c r="C3054" s="62" t="s">
        <v>90</v>
      </c>
      <c r="D3054" s="62" t="s">
        <v>91</v>
      </c>
      <c r="E3054" s="62" t="s">
        <v>92</v>
      </c>
      <c r="F3054">
        <v>3.3</v>
      </c>
      <c r="G3054">
        <v>75.900000000000006</v>
      </c>
    </row>
    <row r="3055" spans="1:7" x14ac:dyDescent="0.2">
      <c r="A3055" s="61">
        <v>36342</v>
      </c>
      <c r="B3055">
        <v>1999</v>
      </c>
      <c r="C3055" s="62" t="s">
        <v>93</v>
      </c>
      <c r="D3055" s="62" t="s">
        <v>94</v>
      </c>
      <c r="E3055" s="62" t="s">
        <v>95</v>
      </c>
      <c r="F3055">
        <v>14.2</v>
      </c>
      <c r="G3055">
        <v>73.5</v>
      </c>
    </row>
    <row r="3056" spans="1:7" x14ac:dyDescent="0.2">
      <c r="A3056" s="61">
        <v>36342</v>
      </c>
      <c r="B3056">
        <v>1999</v>
      </c>
      <c r="C3056" s="62" t="s">
        <v>96</v>
      </c>
      <c r="D3056" s="62" t="s">
        <v>97</v>
      </c>
      <c r="E3056" s="62" t="s">
        <v>98</v>
      </c>
      <c r="F3056">
        <v>64.8</v>
      </c>
      <c r="G3056">
        <v>11.8</v>
      </c>
    </row>
    <row r="3057" spans="1:7" x14ac:dyDescent="0.2">
      <c r="A3057" s="61">
        <v>36373</v>
      </c>
      <c r="B3057">
        <v>1999</v>
      </c>
      <c r="C3057" s="62" t="s">
        <v>69</v>
      </c>
      <c r="D3057" s="62" t="s">
        <v>70</v>
      </c>
      <c r="E3057" s="62" t="s">
        <v>71</v>
      </c>
      <c r="F3057">
        <v>18.600000000000001</v>
      </c>
      <c r="G3057">
        <v>26.9</v>
      </c>
    </row>
    <row r="3058" spans="1:7" x14ac:dyDescent="0.2">
      <c r="A3058" s="61">
        <v>36373</v>
      </c>
      <c r="B3058">
        <v>1999</v>
      </c>
      <c r="C3058" s="62" t="s">
        <v>72</v>
      </c>
      <c r="D3058" s="62" t="s">
        <v>73</v>
      </c>
      <c r="E3058" s="62" t="s">
        <v>2</v>
      </c>
      <c r="F3058">
        <v>75.3</v>
      </c>
      <c r="G3058">
        <v>6.2</v>
      </c>
    </row>
    <row r="3059" spans="1:7" x14ac:dyDescent="0.2">
      <c r="A3059" s="61">
        <v>36373</v>
      </c>
      <c r="B3059">
        <v>1999</v>
      </c>
      <c r="C3059" s="62" t="s">
        <v>74</v>
      </c>
      <c r="D3059" s="62" t="s">
        <v>75</v>
      </c>
      <c r="E3059" s="62" t="s">
        <v>2</v>
      </c>
      <c r="F3059">
        <v>76</v>
      </c>
      <c r="G3059">
        <v>9.4</v>
      </c>
    </row>
    <row r="3060" spans="1:7" x14ac:dyDescent="0.2">
      <c r="A3060" s="61">
        <v>36373</v>
      </c>
      <c r="B3060">
        <v>1999</v>
      </c>
      <c r="C3060" s="62" t="s">
        <v>76</v>
      </c>
      <c r="D3060" s="62" t="s">
        <v>77</v>
      </c>
      <c r="E3060" s="62" t="s">
        <v>61</v>
      </c>
      <c r="F3060">
        <v>36.299999999999997</v>
      </c>
      <c r="G3060">
        <v>27.3</v>
      </c>
    </row>
    <row r="3061" spans="1:7" x14ac:dyDescent="0.2">
      <c r="A3061" s="61">
        <v>36373</v>
      </c>
      <c r="B3061">
        <v>1999</v>
      </c>
      <c r="C3061" s="62" t="s">
        <v>78</v>
      </c>
      <c r="D3061" s="62" t="s">
        <v>79</v>
      </c>
      <c r="E3061" s="62" t="s">
        <v>61</v>
      </c>
      <c r="F3061">
        <v>41.8</v>
      </c>
      <c r="G3061">
        <v>36.5</v>
      </c>
    </row>
    <row r="3062" spans="1:7" x14ac:dyDescent="0.2">
      <c r="A3062" s="61">
        <v>36373</v>
      </c>
      <c r="B3062">
        <v>1999</v>
      </c>
      <c r="C3062" s="62" t="s">
        <v>26</v>
      </c>
      <c r="D3062" s="62" t="s">
        <v>80</v>
      </c>
      <c r="E3062" s="62" t="s">
        <v>62</v>
      </c>
      <c r="F3062">
        <v>35.700000000000003</v>
      </c>
      <c r="G3062">
        <v>40.5</v>
      </c>
    </row>
    <row r="3063" spans="1:7" x14ac:dyDescent="0.2">
      <c r="A3063" s="61">
        <v>36373</v>
      </c>
      <c r="B3063">
        <v>1999</v>
      </c>
      <c r="C3063" s="62" t="s">
        <v>81</v>
      </c>
      <c r="D3063" s="62" t="s">
        <v>82</v>
      </c>
      <c r="E3063" s="62" t="s">
        <v>63</v>
      </c>
      <c r="F3063">
        <v>14.8</v>
      </c>
      <c r="G3063">
        <v>57.6</v>
      </c>
    </row>
    <row r="3064" spans="1:7" x14ac:dyDescent="0.2">
      <c r="A3064" s="61">
        <v>36373</v>
      </c>
      <c r="B3064">
        <v>1999</v>
      </c>
      <c r="C3064" s="62" t="s">
        <v>83</v>
      </c>
      <c r="D3064" s="62" t="s">
        <v>84</v>
      </c>
      <c r="E3064" s="62" t="s">
        <v>63</v>
      </c>
      <c r="F3064">
        <v>8.4</v>
      </c>
      <c r="G3064">
        <v>79.099999999999994</v>
      </c>
    </row>
    <row r="3065" spans="1:7" x14ac:dyDescent="0.2">
      <c r="A3065" s="61">
        <v>36373</v>
      </c>
      <c r="B3065">
        <v>1999</v>
      </c>
      <c r="C3065" s="62" t="s">
        <v>27</v>
      </c>
      <c r="D3065" s="62" t="s">
        <v>85</v>
      </c>
      <c r="E3065" s="62" t="s">
        <v>86</v>
      </c>
      <c r="F3065">
        <v>11.8</v>
      </c>
      <c r="G3065">
        <v>72.5</v>
      </c>
    </row>
    <row r="3066" spans="1:7" x14ac:dyDescent="0.2">
      <c r="A3066" s="61">
        <v>36373</v>
      </c>
      <c r="B3066">
        <v>1999</v>
      </c>
      <c r="C3066" s="62" t="s">
        <v>87</v>
      </c>
      <c r="D3066" s="62" t="s">
        <v>88</v>
      </c>
      <c r="E3066" s="62" t="s">
        <v>89</v>
      </c>
      <c r="F3066">
        <v>47.3</v>
      </c>
      <c r="G3066">
        <v>8.4</v>
      </c>
    </row>
    <row r="3067" spans="1:7" x14ac:dyDescent="0.2">
      <c r="A3067" s="61">
        <v>36373</v>
      </c>
      <c r="B3067">
        <v>1999</v>
      </c>
      <c r="C3067" s="62" t="s">
        <v>90</v>
      </c>
      <c r="D3067" s="62" t="s">
        <v>91</v>
      </c>
      <c r="E3067" s="62" t="s">
        <v>92</v>
      </c>
      <c r="F3067">
        <v>19.899999999999999</v>
      </c>
      <c r="G3067">
        <v>48.6</v>
      </c>
    </row>
    <row r="3068" spans="1:7" x14ac:dyDescent="0.2">
      <c r="A3068" s="61">
        <v>36373</v>
      </c>
      <c r="B3068">
        <v>1999</v>
      </c>
      <c r="C3068" s="62" t="s">
        <v>93</v>
      </c>
      <c r="D3068" s="62" t="s">
        <v>94</v>
      </c>
      <c r="E3068" s="62" t="s">
        <v>95</v>
      </c>
      <c r="F3068">
        <v>30.6</v>
      </c>
      <c r="G3068">
        <v>36.9</v>
      </c>
    </row>
    <row r="3069" spans="1:7" x14ac:dyDescent="0.2">
      <c r="A3069" s="61">
        <v>36373</v>
      </c>
      <c r="B3069">
        <v>1999</v>
      </c>
      <c r="C3069" s="62" t="s">
        <v>96</v>
      </c>
      <c r="D3069" s="62" t="s">
        <v>97</v>
      </c>
      <c r="E3069" s="62" t="s">
        <v>98</v>
      </c>
      <c r="F3069">
        <v>46.1</v>
      </c>
      <c r="G3069">
        <v>15.1</v>
      </c>
    </row>
    <row r="3070" spans="1:7" x14ac:dyDescent="0.2">
      <c r="A3070" s="61">
        <v>36404</v>
      </c>
      <c r="B3070">
        <v>1999</v>
      </c>
      <c r="C3070" s="62" t="s">
        <v>69</v>
      </c>
      <c r="D3070" s="62" t="s">
        <v>70</v>
      </c>
      <c r="E3070" s="62" t="s">
        <v>71</v>
      </c>
      <c r="F3070">
        <v>101.6</v>
      </c>
      <c r="G3070">
        <v>0.3</v>
      </c>
    </row>
    <row r="3071" spans="1:7" x14ac:dyDescent="0.2">
      <c r="A3071" s="61">
        <v>36404</v>
      </c>
      <c r="B3071">
        <v>1999</v>
      </c>
      <c r="C3071" s="62" t="s">
        <v>72</v>
      </c>
      <c r="D3071" s="62" t="s">
        <v>73</v>
      </c>
      <c r="E3071" s="62" t="s">
        <v>2</v>
      </c>
      <c r="F3071">
        <v>241.9</v>
      </c>
      <c r="G3071">
        <v>0</v>
      </c>
    </row>
    <row r="3072" spans="1:7" x14ac:dyDescent="0.2">
      <c r="A3072" s="61">
        <v>36404</v>
      </c>
      <c r="B3072">
        <v>1999</v>
      </c>
      <c r="C3072" s="62" t="s">
        <v>74</v>
      </c>
      <c r="D3072" s="62" t="s">
        <v>75</v>
      </c>
      <c r="E3072" s="62" t="s">
        <v>2</v>
      </c>
      <c r="F3072">
        <v>232.5</v>
      </c>
      <c r="G3072">
        <v>0.2</v>
      </c>
    </row>
    <row r="3073" spans="1:7" x14ac:dyDescent="0.2">
      <c r="A3073" s="61">
        <v>36404</v>
      </c>
      <c r="B3073">
        <v>1999</v>
      </c>
      <c r="C3073" s="62" t="s">
        <v>76</v>
      </c>
      <c r="D3073" s="62" t="s">
        <v>77</v>
      </c>
      <c r="E3073" s="62" t="s">
        <v>61</v>
      </c>
      <c r="F3073">
        <v>248.9</v>
      </c>
      <c r="G3073">
        <v>0</v>
      </c>
    </row>
    <row r="3074" spans="1:7" x14ac:dyDescent="0.2">
      <c r="A3074" s="61">
        <v>36404</v>
      </c>
      <c r="B3074">
        <v>1999</v>
      </c>
      <c r="C3074" s="62" t="s">
        <v>78</v>
      </c>
      <c r="D3074" s="62" t="s">
        <v>79</v>
      </c>
      <c r="E3074" s="62" t="s">
        <v>61</v>
      </c>
      <c r="F3074">
        <v>230</v>
      </c>
      <c r="G3074">
        <v>0</v>
      </c>
    </row>
    <row r="3075" spans="1:7" x14ac:dyDescent="0.2">
      <c r="A3075" s="61">
        <v>36404</v>
      </c>
      <c r="B3075">
        <v>1999</v>
      </c>
      <c r="C3075" s="62" t="s">
        <v>26</v>
      </c>
      <c r="D3075" s="62" t="s">
        <v>80</v>
      </c>
      <c r="E3075" s="62" t="s">
        <v>62</v>
      </c>
      <c r="F3075">
        <v>204.7</v>
      </c>
      <c r="G3075">
        <v>0</v>
      </c>
    </row>
    <row r="3076" spans="1:7" x14ac:dyDescent="0.2">
      <c r="A3076" s="61">
        <v>36404</v>
      </c>
      <c r="B3076">
        <v>1999</v>
      </c>
      <c r="C3076" s="62" t="s">
        <v>81</v>
      </c>
      <c r="D3076" s="62" t="s">
        <v>82</v>
      </c>
      <c r="E3076" s="62" t="s">
        <v>63</v>
      </c>
      <c r="F3076">
        <v>65.8</v>
      </c>
      <c r="G3076">
        <v>49.6</v>
      </c>
    </row>
    <row r="3077" spans="1:7" x14ac:dyDescent="0.2">
      <c r="A3077" s="61">
        <v>36404</v>
      </c>
      <c r="B3077">
        <v>1999</v>
      </c>
      <c r="C3077" s="62" t="s">
        <v>83</v>
      </c>
      <c r="D3077" s="62" t="s">
        <v>84</v>
      </c>
      <c r="E3077" s="62" t="s">
        <v>63</v>
      </c>
      <c r="F3077">
        <v>49.3</v>
      </c>
      <c r="G3077">
        <v>48.9</v>
      </c>
    </row>
    <row r="3078" spans="1:7" x14ac:dyDescent="0.2">
      <c r="A3078" s="61">
        <v>36404</v>
      </c>
      <c r="B3078">
        <v>1999</v>
      </c>
      <c r="C3078" s="62" t="s">
        <v>27</v>
      </c>
      <c r="D3078" s="62" t="s">
        <v>85</v>
      </c>
      <c r="E3078" s="62" t="s">
        <v>86</v>
      </c>
      <c r="F3078">
        <v>55.4</v>
      </c>
      <c r="G3078">
        <v>58</v>
      </c>
    </row>
    <row r="3079" spans="1:7" x14ac:dyDescent="0.2">
      <c r="A3079" s="61">
        <v>36404</v>
      </c>
      <c r="B3079">
        <v>1999</v>
      </c>
      <c r="C3079" s="62" t="s">
        <v>87</v>
      </c>
      <c r="D3079" s="62" t="s">
        <v>88</v>
      </c>
      <c r="E3079" s="62" t="s">
        <v>89</v>
      </c>
      <c r="F3079">
        <v>75.5</v>
      </c>
      <c r="G3079">
        <v>15.9</v>
      </c>
    </row>
    <row r="3080" spans="1:7" x14ac:dyDescent="0.2">
      <c r="A3080" s="61">
        <v>36404</v>
      </c>
      <c r="B3080">
        <v>1999</v>
      </c>
      <c r="C3080" s="62" t="s">
        <v>90</v>
      </c>
      <c r="D3080" s="62" t="s">
        <v>91</v>
      </c>
      <c r="E3080" s="62" t="s">
        <v>92</v>
      </c>
      <c r="F3080">
        <v>42</v>
      </c>
      <c r="G3080">
        <v>56.9</v>
      </c>
    </row>
    <row r="3081" spans="1:7" x14ac:dyDescent="0.2">
      <c r="A3081" s="61">
        <v>36404</v>
      </c>
      <c r="B3081">
        <v>1999</v>
      </c>
      <c r="C3081" s="62" t="s">
        <v>93</v>
      </c>
      <c r="D3081" s="62" t="s">
        <v>94</v>
      </c>
      <c r="E3081" s="62" t="s">
        <v>95</v>
      </c>
      <c r="F3081">
        <v>47.4</v>
      </c>
      <c r="G3081">
        <v>48.3</v>
      </c>
    </row>
    <row r="3082" spans="1:7" x14ac:dyDescent="0.2">
      <c r="A3082" s="61">
        <v>36404</v>
      </c>
      <c r="B3082">
        <v>1999</v>
      </c>
      <c r="C3082" s="62" t="s">
        <v>96</v>
      </c>
      <c r="D3082" s="62" t="s">
        <v>97</v>
      </c>
      <c r="E3082" s="62" t="s">
        <v>98</v>
      </c>
      <c r="F3082">
        <v>121.8</v>
      </c>
      <c r="G3082">
        <v>9</v>
      </c>
    </row>
    <row r="3083" spans="1:7" x14ac:dyDescent="0.2">
      <c r="A3083" s="61">
        <v>36434</v>
      </c>
      <c r="B3083">
        <v>1999</v>
      </c>
      <c r="C3083" s="62" t="s">
        <v>69</v>
      </c>
      <c r="D3083" s="62" t="s">
        <v>70</v>
      </c>
      <c r="E3083" s="62" t="s">
        <v>71</v>
      </c>
      <c r="F3083">
        <v>260.60000000000002</v>
      </c>
      <c r="G3083">
        <v>0</v>
      </c>
    </row>
    <row r="3084" spans="1:7" x14ac:dyDescent="0.2">
      <c r="A3084" s="61">
        <v>36434</v>
      </c>
      <c r="B3084">
        <v>1999</v>
      </c>
      <c r="C3084" s="62" t="s">
        <v>72</v>
      </c>
      <c r="D3084" s="62" t="s">
        <v>73</v>
      </c>
      <c r="E3084" s="62" t="s">
        <v>2</v>
      </c>
      <c r="F3084">
        <v>419.9</v>
      </c>
      <c r="G3084">
        <v>0</v>
      </c>
    </row>
    <row r="3085" spans="1:7" x14ac:dyDescent="0.2">
      <c r="A3085" s="61">
        <v>36434</v>
      </c>
      <c r="B3085">
        <v>1999</v>
      </c>
      <c r="C3085" s="62" t="s">
        <v>74</v>
      </c>
      <c r="D3085" s="62" t="s">
        <v>75</v>
      </c>
      <c r="E3085" s="62" t="s">
        <v>2</v>
      </c>
      <c r="F3085">
        <v>382.8</v>
      </c>
      <c r="G3085">
        <v>0</v>
      </c>
    </row>
    <row r="3086" spans="1:7" x14ac:dyDescent="0.2">
      <c r="A3086" s="61">
        <v>36434</v>
      </c>
      <c r="B3086">
        <v>1999</v>
      </c>
      <c r="C3086" s="62" t="s">
        <v>76</v>
      </c>
      <c r="D3086" s="62" t="s">
        <v>77</v>
      </c>
      <c r="E3086" s="62" t="s">
        <v>61</v>
      </c>
      <c r="F3086">
        <v>429.7</v>
      </c>
      <c r="G3086">
        <v>0</v>
      </c>
    </row>
    <row r="3087" spans="1:7" x14ac:dyDescent="0.2">
      <c r="A3087" s="61">
        <v>36434</v>
      </c>
      <c r="B3087">
        <v>1999</v>
      </c>
      <c r="C3087" s="62" t="s">
        <v>78</v>
      </c>
      <c r="D3087" s="62" t="s">
        <v>79</v>
      </c>
      <c r="E3087" s="62" t="s">
        <v>61</v>
      </c>
      <c r="F3087">
        <v>418.4</v>
      </c>
      <c r="G3087">
        <v>0</v>
      </c>
    </row>
    <row r="3088" spans="1:7" x14ac:dyDescent="0.2">
      <c r="A3088" s="61">
        <v>36434</v>
      </c>
      <c r="B3088">
        <v>1999</v>
      </c>
      <c r="C3088" s="62" t="s">
        <v>26</v>
      </c>
      <c r="D3088" s="62" t="s">
        <v>80</v>
      </c>
      <c r="E3088" s="62" t="s">
        <v>62</v>
      </c>
      <c r="F3088">
        <v>424.1</v>
      </c>
      <c r="G3088">
        <v>0</v>
      </c>
    </row>
    <row r="3089" spans="1:7" x14ac:dyDescent="0.2">
      <c r="A3089" s="61">
        <v>36434</v>
      </c>
      <c r="B3089">
        <v>1999</v>
      </c>
      <c r="C3089" s="62" t="s">
        <v>81</v>
      </c>
      <c r="D3089" s="62" t="s">
        <v>82</v>
      </c>
      <c r="E3089" s="62" t="s">
        <v>63</v>
      </c>
      <c r="F3089">
        <v>321.5</v>
      </c>
      <c r="G3089">
        <v>0</v>
      </c>
    </row>
    <row r="3090" spans="1:7" x14ac:dyDescent="0.2">
      <c r="A3090" s="61">
        <v>36434</v>
      </c>
      <c r="B3090">
        <v>1999</v>
      </c>
      <c r="C3090" s="62" t="s">
        <v>83</v>
      </c>
      <c r="D3090" s="62" t="s">
        <v>84</v>
      </c>
      <c r="E3090" s="62" t="s">
        <v>63</v>
      </c>
      <c r="F3090">
        <v>267.60000000000002</v>
      </c>
      <c r="G3090">
        <v>0</v>
      </c>
    </row>
    <row r="3091" spans="1:7" x14ac:dyDescent="0.2">
      <c r="A3091" s="61">
        <v>36434</v>
      </c>
      <c r="B3091">
        <v>1999</v>
      </c>
      <c r="C3091" s="62" t="s">
        <v>27</v>
      </c>
      <c r="D3091" s="62" t="s">
        <v>85</v>
      </c>
      <c r="E3091" s="62" t="s">
        <v>86</v>
      </c>
      <c r="F3091">
        <v>318.89999999999998</v>
      </c>
      <c r="G3091">
        <v>0</v>
      </c>
    </row>
    <row r="3092" spans="1:7" x14ac:dyDescent="0.2">
      <c r="A3092" s="61">
        <v>36434</v>
      </c>
      <c r="B3092">
        <v>1999</v>
      </c>
      <c r="C3092" s="62" t="s">
        <v>87</v>
      </c>
      <c r="D3092" s="62" t="s">
        <v>88</v>
      </c>
      <c r="E3092" s="62" t="s">
        <v>89</v>
      </c>
      <c r="F3092">
        <v>362.4</v>
      </c>
      <c r="G3092">
        <v>0</v>
      </c>
    </row>
    <row r="3093" spans="1:7" x14ac:dyDescent="0.2">
      <c r="A3093" s="61">
        <v>36434</v>
      </c>
      <c r="B3093">
        <v>1999</v>
      </c>
      <c r="C3093" s="62" t="s">
        <v>90</v>
      </c>
      <c r="D3093" s="62" t="s">
        <v>91</v>
      </c>
      <c r="E3093" s="62" t="s">
        <v>92</v>
      </c>
      <c r="F3093">
        <v>316.3</v>
      </c>
      <c r="G3093">
        <v>0</v>
      </c>
    </row>
    <row r="3094" spans="1:7" x14ac:dyDescent="0.2">
      <c r="A3094" s="61">
        <v>36434</v>
      </c>
      <c r="B3094">
        <v>1999</v>
      </c>
      <c r="C3094" s="62" t="s">
        <v>93</v>
      </c>
      <c r="D3094" s="62" t="s">
        <v>94</v>
      </c>
      <c r="E3094" s="62" t="s">
        <v>95</v>
      </c>
      <c r="F3094">
        <v>334</v>
      </c>
      <c r="G3094">
        <v>0</v>
      </c>
    </row>
    <row r="3095" spans="1:7" x14ac:dyDescent="0.2">
      <c r="A3095" s="61">
        <v>36434</v>
      </c>
      <c r="B3095">
        <v>1999</v>
      </c>
      <c r="C3095" s="62" t="s">
        <v>96</v>
      </c>
      <c r="D3095" s="62" t="s">
        <v>97</v>
      </c>
      <c r="E3095" s="62" t="s">
        <v>98</v>
      </c>
      <c r="F3095">
        <v>358.8</v>
      </c>
      <c r="G3095">
        <v>0</v>
      </c>
    </row>
    <row r="3096" spans="1:7" x14ac:dyDescent="0.2">
      <c r="A3096" s="61">
        <v>36465</v>
      </c>
      <c r="B3096">
        <v>1999</v>
      </c>
      <c r="C3096" s="62" t="s">
        <v>69</v>
      </c>
      <c r="D3096" s="62" t="s">
        <v>70</v>
      </c>
      <c r="E3096" s="62" t="s">
        <v>71</v>
      </c>
      <c r="F3096">
        <v>306.8</v>
      </c>
      <c r="G3096">
        <v>0</v>
      </c>
    </row>
    <row r="3097" spans="1:7" x14ac:dyDescent="0.2">
      <c r="A3097" s="61">
        <v>36465</v>
      </c>
      <c r="B3097">
        <v>1999</v>
      </c>
      <c r="C3097" s="62" t="s">
        <v>72</v>
      </c>
      <c r="D3097" s="62" t="s">
        <v>73</v>
      </c>
      <c r="E3097" s="62" t="s">
        <v>2</v>
      </c>
      <c r="F3097">
        <v>645.4</v>
      </c>
      <c r="G3097">
        <v>0</v>
      </c>
    </row>
    <row r="3098" spans="1:7" x14ac:dyDescent="0.2">
      <c r="A3098" s="61">
        <v>36465</v>
      </c>
      <c r="B3098">
        <v>1999</v>
      </c>
      <c r="C3098" s="62" t="s">
        <v>74</v>
      </c>
      <c r="D3098" s="62" t="s">
        <v>75</v>
      </c>
      <c r="E3098" s="62" t="s">
        <v>2</v>
      </c>
      <c r="F3098">
        <v>499.9</v>
      </c>
      <c r="G3098">
        <v>0</v>
      </c>
    </row>
    <row r="3099" spans="1:7" x14ac:dyDescent="0.2">
      <c r="A3099" s="61">
        <v>36465</v>
      </c>
      <c r="B3099">
        <v>1999</v>
      </c>
      <c r="C3099" s="62" t="s">
        <v>76</v>
      </c>
      <c r="D3099" s="62" t="s">
        <v>77</v>
      </c>
      <c r="E3099" s="62" t="s">
        <v>61</v>
      </c>
      <c r="F3099">
        <v>544.5</v>
      </c>
      <c r="G3099">
        <v>0</v>
      </c>
    </row>
    <row r="3100" spans="1:7" x14ac:dyDescent="0.2">
      <c r="A3100" s="61">
        <v>36465</v>
      </c>
      <c r="B3100">
        <v>1999</v>
      </c>
      <c r="C3100" s="62" t="s">
        <v>78</v>
      </c>
      <c r="D3100" s="62" t="s">
        <v>79</v>
      </c>
      <c r="E3100" s="62" t="s">
        <v>61</v>
      </c>
      <c r="F3100">
        <v>578.4</v>
      </c>
      <c r="G3100">
        <v>0</v>
      </c>
    </row>
    <row r="3101" spans="1:7" x14ac:dyDescent="0.2">
      <c r="A3101" s="61">
        <v>36465</v>
      </c>
      <c r="B3101">
        <v>1999</v>
      </c>
      <c r="C3101" s="62" t="s">
        <v>26</v>
      </c>
      <c r="D3101" s="62" t="s">
        <v>80</v>
      </c>
      <c r="E3101" s="62" t="s">
        <v>62</v>
      </c>
      <c r="F3101">
        <v>522.20000000000005</v>
      </c>
      <c r="G3101">
        <v>0</v>
      </c>
    </row>
    <row r="3102" spans="1:7" x14ac:dyDescent="0.2">
      <c r="A3102" s="61">
        <v>36465</v>
      </c>
      <c r="B3102">
        <v>1999</v>
      </c>
      <c r="C3102" s="62" t="s">
        <v>81</v>
      </c>
      <c r="D3102" s="62" t="s">
        <v>82</v>
      </c>
      <c r="E3102" s="62" t="s">
        <v>63</v>
      </c>
      <c r="F3102">
        <v>406.7</v>
      </c>
      <c r="G3102">
        <v>0</v>
      </c>
    </row>
    <row r="3103" spans="1:7" x14ac:dyDescent="0.2">
      <c r="A3103" s="61">
        <v>36465</v>
      </c>
      <c r="B3103">
        <v>1999</v>
      </c>
      <c r="C3103" s="62" t="s">
        <v>83</v>
      </c>
      <c r="D3103" s="62" t="s">
        <v>84</v>
      </c>
      <c r="E3103" s="62" t="s">
        <v>63</v>
      </c>
      <c r="F3103">
        <v>367.5</v>
      </c>
      <c r="G3103">
        <v>0</v>
      </c>
    </row>
    <row r="3104" spans="1:7" x14ac:dyDescent="0.2">
      <c r="A3104" s="61">
        <v>36465</v>
      </c>
      <c r="B3104">
        <v>1999</v>
      </c>
      <c r="C3104" s="62" t="s">
        <v>27</v>
      </c>
      <c r="D3104" s="62" t="s">
        <v>85</v>
      </c>
      <c r="E3104" s="62" t="s">
        <v>86</v>
      </c>
      <c r="F3104">
        <v>390.7</v>
      </c>
      <c r="G3104">
        <v>0</v>
      </c>
    </row>
    <row r="3105" spans="1:7" x14ac:dyDescent="0.2">
      <c r="A3105" s="61">
        <v>36465</v>
      </c>
      <c r="B3105">
        <v>1999</v>
      </c>
      <c r="C3105" s="62" t="s">
        <v>87</v>
      </c>
      <c r="D3105" s="62" t="s">
        <v>88</v>
      </c>
      <c r="E3105" s="62" t="s">
        <v>89</v>
      </c>
      <c r="F3105">
        <v>411.1</v>
      </c>
      <c r="G3105">
        <v>0</v>
      </c>
    </row>
    <row r="3106" spans="1:7" x14ac:dyDescent="0.2">
      <c r="A3106" s="61">
        <v>36465</v>
      </c>
      <c r="B3106">
        <v>1999</v>
      </c>
      <c r="C3106" s="62" t="s">
        <v>90</v>
      </c>
      <c r="D3106" s="62" t="s">
        <v>91</v>
      </c>
      <c r="E3106" s="62" t="s">
        <v>92</v>
      </c>
      <c r="F3106">
        <v>398.9</v>
      </c>
      <c r="G3106">
        <v>0</v>
      </c>
    </row>
    <row r="3107" spans="1:7" x14ac:dyDescent="0.2">
      <c r="A3107" s="61">
        <v>36465</v>
      </c>
      <c r="B3107">
        <v>1999</v>
      </c>
      <c r="C3107" s="62" t="s">
        <v>93</v>
      </c>
      <c r="D3107" s="62" t="s">
        <v>94</v>
      </c>
      <c r="E3107" s="62" t="s">
        <v>95</v>
      </c>
      <c r="F3107">
        <v>430.7</v>
      </c>
      <c r="G3107">
        <v>0</v>
      </c>
    </row>
    <row r="3108" spans="1:7" x14ac:dyDescent="0.2">
      <c r="A3108" s="61">
        <v>36465</v>
      </c>
      <c r="B3108">
        <v>1999</v>
      </c>
      <c r="C3108" s="62" t="s">
        <v>96</v>
      </c>
      <c r="D3108" s="62" t="s">
        <v>97</v>
      </c>
      <c r="E3108" s="62" t="s">
        <v>98</v>
      </c>
      <c r="F3108">
        <v>450.2</v>
      </c>
      <c r="G3108">
        <v>0</v>
      </c>
    </row>
    <row r="3109" spans="1:7" x14ac:dyDescent="0.2">
      <c r="A3109" s="61">
        <v>36495</v>
      </c>
      <c r="B3109">
        <v>1999</v>
      </c>
      <c r="C3109" s="62" t="s">
        <v>69</v>
      </c>
      <c r="D3109" s="62" t="s">
        <v>70</v>
      </c>
      <c r="E3109" s="62" t="s">
        <v>71</v>
      </c>
      <c r="F3109">
        <v>407</v>
      </c>
      <c r="G3109">
        <v>0</v>
      </c>
    </row>
    <row r="3110" spans="1:7" x14ac:dyDescent="0.2">
      <c r="A3110" s="61">
        <v>36495</v>
      </c>
      <c r="B3110">
        <v>1999</v>
      </c>
      <c r="C3110" s="62" t="s">
        <v>72</v>
      </c>
      <c r="D3110" s="62" t="s">
        <v>73</v>
      </c>
      <c r="E3110" s="62" t="s">
        <v>2</v>
      </c>
      <c r="F3110">
        <v>688.4</v>
      </c>
      <c r="G3110">
        <v>0</v>
      </c>
    </row>
    <row r="3111" spans="1:7" x14ac:dyDescent="0.2">
      <c r="A3111" s="61">
        <v>36495</v>
      </c>
      <c r="B3111">
        <v>1999</v>
      </c>
      <c r="C3111" s="62" t="s">
        <v>74</v>
      </c>
      <c r="D3111" s="62" t="s">
        <v>75</v>
      </c>
      <c r="E3111" s="62" t="s">
        <v>2</v>
      </c>
      <c r="F3111">
        <v>577.5</v>
      </c>
      <c r="G3111">
        <v>0</v>
      </c>
    </row>
    <row r="3112" spans="1:7" x14ac:dyDescent="0.2">
      <c r="A3112" s="61">
        <v>36495</v>
      </c>
      <c r="B3112">
        <v>1999</v>
      </c>
      <c r="C3112" s="62" t="s">
        <v>76</v>
      </c>
      <c r="D3112" s="62" t="s">
        <v>77</v>
      </c>
      <c r="E3112" s="62" t="s">
        <v>61</v>
      </c>
      <c r="F3112">
        <v>751.7</v>
      </c>
      <c r="G3112">
        <v>0</v>
      </c>
    </row>
    <row r="3113" spans="1:7" x14ac:dyDescent="0.2">
      <c r="A3113" s="61">
        <v>36495</v>
      </c>
      <c r="B3113">
        <v>1999</v>
      </c>
      <c r="C3113" s="62" t="s">
        <v>78</v>
      </c>
      <c r="D3113" s="62" t="s">
        <v>79</v>
      </c>
      <c r="E3113" s="62" t="s">
        <v>61</v>
      </c>
      <c r="F3113">
        <v>789.1</v>
      </c>
      <c r="G3113">
        <v>0</v>
      </c>
    </row>
    <row r="3114" spans="1:7" x14ac:dyDescent="0.2">
      <c r="A3114" s="61">
        <v>36495</v>
      </c>
      <c r="B3114">
        <v>1999</v>
      </c>
      <c r="C3114" s="62" t="s">
        <v>26</v>
      </c>
      <c r="D3114" s="62" t="s">
        <v>80</v>
      </c>
      <c r="E3114" s="62" t="s">
        <v>62</v>
      </c>
      <c r="F3114">
        <v>826.3</v>
      </c>
      <c r="G3114">
        <v>0</v>
      </c>
    </row>
    <row r="3115" spans="1:7" x14ac:dyDescent="0.2">
      <c r="A3115" s="61">
        <v>36495</v>
      </c>
      <c r="B3115">
        <v>1999</v>
      </c>
      <c r="C3115" s="62" t="s">
        <v>81</v>
      </c>
      <c r="D3115" s="62" t="s">
        <v>82</v>
      </c>
      <c r="E3115" s="62" t="s">
        <v>63</v>
      </c>
      <c r="F3115">
        <v>691.8</v>
      </c>
      <c r="G3115">
        <v>0</v>
      </c>
    </row>
    <row r="3116" spans="1:7" x14ac:dyDescent="0.2">
      <c r="A3116" s="61">
        <v>36495</v>
      </c>
      <c r="B3116">
        <v>1999</v>
      </c>
      <c r="C3116" s="62" t="s">
        <v>83</v>
      </c>
      <c r="D3116" s="62" t="s">
        <v>84</v>
      </c>
      <c r="E3116" s="62" t="s">
        <v>63</v>
      </c>
      <c r="F3116">
        <v>579.29999999999995</v>
      </c>
      <c r="G3116">
        <v>0</v>
      </c>
    </row>
    <row r="3117" spans="1:7" x14ac:dyDescent="0.2">
      <c r="A3117" s="61">
        <v>36495</v>
      </c>
      <c r="B3117">
        <v>1999</v>
      </c>
      <c r="C3117" s="62" t="s">
        <v>27</v>
      </c>
      <c r="D3117" s="62" t="s">
        <v>85</v>
      </c>
      <c r="E3117" s="62" t="s">
        <v>86</v>
      </c>
      <c r="F3117">
        <v>662.2</v>
      </c>
      <c r="G3117">
        <v>0</v>
      </c>
    </row>
    <row r="3118" spans="1:7" x14ac:dyDescent="0.2">
      <c r="A3118" s="61">
        <v>36495</v>
      </c>
      <c r="B3118">
        <v>1999</v>
      </c>
      <c r="C3118" s="62" t="s">
        <v>87</v>
      </c>
      <c r="D3118" s="62" t="s">
        <v>88</v>
      </c>
      <c r="E3118" s="62" t="s">
        <v>89</v>
      </c>
      <c r="F3118">
        <v>631.4</v>
      </c>
      <c r="G3118">
        <v>0</v>
      </c>
    </row>
    <row r="3119" spans="1:7" x14ac:dyDescent="0.2">
      <c r="A3119" s="61">
        <v>36495</v>
      </c>
      <c r="B3119">
        <v>1999</v>
      </c>
      <c r="C3119" s="62" t="s">
        <v>90</v>
      </c>
      <c r="D3119" s="62" t="s">
        <v>91</v>
      </c>
      <c r="E3119" s="62" t="s">
        <v>92</v>
      </c>
      <c r="F3119">
        <v>573.4</v>
      </c>
      <c r="G3119">
        <v>0</v>
      </c>
    </row>
    <row r="3120" spans="1:7" x14ac:dyDescent="0.2">
      <c r="A3120" s="61">
        <v>36495</v>
      </c>
      <c r="B3120">
        <v>1999</v>
      </c>
      <c r="C3120" s="62" t="s">
        <v>93</v>
      </c>
      <c r="D3120" s="62" t="s">
        <v>94</v>
      </c>
      <c r="E3120" s="62" t="s">
        <v>95</v>
      </c>
      <c r="F3120">
        <v>605.20000000000005</v>
      </c>
      <c r="G3120">
        <v>0</v>
      </c>
    </row>
    <row r="3121" spans="1:7" x14ac:dyDescent="0.2">
      <c r="A3121" s="61">
        <v>36495</v>
      </c>
      <c r="B3121">
        <v>1999</v>
      </c>
      <c r="C3121" s="62" t="s">
        <v>96</v>
      </c>
      <c r="D3121" s="62" t="s">
        <v>97</v>
      </c>
      <c r="E3121" s="62" t="s">
        <v>98</v>
      </c>
      <c r="F3121">
        <v>558.79999999999995</v>
      </c>
      <c r="G3121">
        <v>0</v>
      </c>
    </row>
    <row r="3122" spans="1:7" x14ac:dyDescent="0.2">
      <c r="A3122" s="61">
        <v>36526</v>
      </c>
      <c r="B3122">
        <v>2000</v>
      </c>
      <c r="C3122" s="62" t="s">
        <v>69</v>
      </c>
      <c r="D3122" s="62" t="s">
        <v>70</v>
      </c>
      <c r="E3122" s="62" t="s">
        <v>71</v>
      </c>
      <c r="F3122">
        <v>449.1</v>
      </c>
      <c r="G3122">
        <v>0</v>
      </c>
    </row>
    <row r="3123" spans="1:7" x14ac:dyDescent="0.2">
      <c r="A3123" s="61">
        <v>36526</v>
      </c>
      <c r="B3123">
        <v>2000</v>
      </c>
      <c r="C3123" s="62" t="s">
        <v>72</v>
      </c>
      <c r="D3123" s="62" t="s">
        <v>73</v>
      </c>
      <c r="E3123" s="62" t="s">
        <v>2</v>
      </c>
      <c r="F3123">
        <v>1001.7</v>
      </c>
      <c r="G3123">
        <v>0</v>
      </c>
    </row>
    <row r="3124" spans="1:7" x14ac:dyDescent="0.2">
      <c r="A3124" s="61">
        <v>36526</v>
      </c>
      <c r="B3124">
        <v>2000</v>
      </c>
      <c r="C3124" s="62" t="s">
        <v>74</v>
      </c>
      <c r="D3124" s="62" t="s">
        <v>75</v>
      </c>
      <c r="E3124" s="62" t="s">
        <v>2</v>
      </c>
      <c r="F3124">
        <v>858.9</v>
      </c>
      <c r="G3124">
        <v>0</v>
      </c>
    </row>
    <row r="3125" spans="1:7" x14ac:dyDescent="0.2">
      <c r="A3125" s="61">
        <v>36526</v>
      </c>
      <c r="B3125">
        <v>2000</v>
      </c>
      <c r="C3125" s="62" t="s">
        <v>76</v>
      </c>
      <c r="D3125" s="62" t="s">
        <v>77</v>
      </c>
      <c r="E3125" s="62" t="s">
        <v>61</v>
      </c>
      <c r="F3125">
        <v>1051.4000000000001</v>
      </c>
      <c r="G3125">
        <v>0</v>
      </c>
    </row>
    <row r="3126" spans="1:7" x14ac:dyDescent="0.2">
      <c r="A3126" s="61">
        <v>36526</v>
      </c>
      <c r="B3126">
        <v>2000</v>
      </c>
      <c r="C3126" s="62" t="s">
        <v>78</v>
      </c>
      <c r="D3126" s="62" t="s">
        <v>79</v>
      </c>
      <c r="E3126" s="62" t="s">
        <v>61</v>
      </c>
      <c r="F3126">
        <v>1095.2</v>
      </c>
      <c r="G3126">
        <v>0</v>
      </c>
    </row>
    <row r="3127" spans="1:7" x14ac:dyDescent="0.2">
      <c r="A3127" s="61">
        <v>36526</v>
      </c>
      <c r="B3127">
        <v>2000</v>
      </c>
      <c r="C3127" s="62" t="s">
        <v>26</v>
      </c>
      <c r="D3127" s="62" t="s">
        <v>80</v>
      </c>
      <c r="E3127" s="62" t="s">
        <v>62</v>
      </c>
      <c r="F3127">
        <v>1093.3</v>
      </c>
      <c r="G3127">
        <v>0</v>
      </c>
    </row>
    <row r="3128" spans="1:7" x14ac:dyDescent="0.2">
      <c r="A3128" s="61">
        <v>36526</v>
      </c>
      <c r="B3128">
        <v>2000</v>
      </c>
      <c r="C3128" s="62" t="s">
        <v>81</v>
      </c>
      <c r="D3128" s="62" t="s">
        <v>82</v>
      </c>
      <c r="E3128" s="62" t="s">
        <v>63</v>
      </c>
      <c r="F3128">
        <v>875.3</v>
      </c>
      <c r="G3128">
        <v>0</v>
      </c>
    </row>
    <row r="3129" spans="1:7" x14ac:dyDescent="0.2">
      <c r="A3129" s="61">
        <v>36526</v>
      </c>
      <c r="B3129">
        <v>2000</v>
      </c>
      <c r="C3129" s="62" t="s">
        <v>83</v>
      </c>
      <c r="D3129" s="62" t="s">
        <v>84</v>
      </c>
      <c r="E3129" s="62" t="s">
        <v>63</v>
      </c>
      <c r="F3129">
        <v>738.9</v>
      </c>
      <c r="G3129">
        <v>0</v>
      </c>
    </row>
    <row r="3130" spans="1:7" x14ac:dyDescent="0.2">
      <c r="A3130" s="61">
        <v>36526</v>
      </c>
      <c r="B3130">
        <v>2000</v>
      </c>
      <c r="C3130" s="62" t="s">
        <v>27</v>
      </c>
      <c r="D3130" s="62" t="s">
        <v>85</v>
      </c>
      <c r="E3130" s="62" t="s">
        <v>86</v>
      </c>
      <c r="F3130">
        <v>870.4</v>
      </c>
      <c r="G3130">
        <v>0</v>
      </c>
    </row>
    <row r="3131" spans="1:7" x14ac:dyDescent="0.2">
      <c r="A3131" s="61">
        <v>36526</v>
      </c>
      <c r="B3131">
        <v>2000</v>
      </c>
      <c r="C3131" s="62" t="s">
        <v>87</v>
      </c>
      <c r="D3131" s="62" t="s">
        <v>88</v>
      </c>
      <c r="E3131" s="62" t="s">
        <v>89</v>
      </c>
      <c r="F3131">
        <v>780.7</v>
      </c>
      <c r="G3131">
        <v>0</v>
      </c>
    </row>
    <row r="3132" spans="1:7" x14ac:dyDescent="0.2">
      <c r="A3132" s="61">
        <v>36526</v>
      </c>
      <c r="B3132">
        <v>2000</v>
      </c>
      <c r="C3132" s="62" t="s">
        <v>90</v>
      </c>
      <c r="D3132" s="62" t="s">
        <v>91</v>
      </c>
      <c r="E3132" s="62" t="s">
        <v>92</v>
      </c>
      <c r="F3132">
        <v>699.8</v>
      </c>
      <c r="G3132">
        <v>0</v>
      </c>
    </row>
    <row r="3133" spans="1:7" x14ac:dyDescent="0.2">
      <c r="A3133" s="61">
        <v>36526</v>
      </c>
      <c r="B3133">
        <v>2000</v>
      </c>
      <c r="C3133" s="62" t="s">
        <v>93</v>
      </c>
      <c r="D3133" s="62" t="s">
        <v>94</v>
      </c>
      <c r="E3133" s="62" t="s">
        <v>95</v>
      </c>
      <c r="F3133">
        <v>752.7</v>
      </c>
      <c r="G3133">
        <v>0</v>
      </c>
    </row>
    <row r="3134" spans="1:7" x14ac:dyDescent="0.2">
      <c r="A3134" s="61">
        <v>36526</v>
      </c>
      <c r="B3134">
        <v>2000</v>
      </c>
      <c r="C3134" s="62" t="s">
        <v>96</v>
      </c>
      <c r="D3134" s="62" t="s">
        <v>97</v>
      </c>
      <c r="E3134" s="62" t="s">
        <v>98</v>
      </c>
      <c r="F3134">
        <v>603.9</v>
      </c>
      <c r="G3134">
        <v>0</v>
      </c>
    </row>
    <row r="3135" spans="1:7" x14ac:dyDescent="0.2">
      <c r="A3135" s="61">
        <v>36557</v>
      </c>
      <c r="B3135">
        <v>2000</v>
      </c>
      <c r="C3135" s="62" t="s">
        <v>69</v>
      </c>
      <c r="D3135" s="62" t="s">
        <v>70</v>
      </c>
      <c r="E3135" s="62" t="s">
        <v>71</v>
      </c>
      <c r="F3135">
        <v>375.4</v>
      </c>
      <c r="G3135">
        <v>0</v>
      </c>
    </row>
    <row r="3136" spans="1:7" x14ac:dyDescent="0.2">
      <c r="A3136" s="61">
        <v>36557</v>
      </c>
      <c r="B3136">
        <v>2000</v>
      </c>
      <c r="C3136" s="62" t="s">
        <v>72</v>
      </c>
      <c r="D3136" s="62" t="s">
        <v>73</v>
      </c>
      <c r="E3136" s="62" t="s">
        <v>2</v>
      </c>
      <c r="F3136">
        <v>839.1</v>
      </c>
      <c r="G3136">
        <v>0</v>
      </c>
    </row>
    <row r="3137" spans="1:7" x14ac:dyDescent="0.2">
      <c r="A3137" s="61">
        <v>36557</v>
      </c>
      <c r="B3137">
        <v>2000</v>
      </c>
      <c r="C3137" s="62" t="s">
        <v>74</v>
      </c>
      <c r="D3137" s="62" t="s">
        <v>75</v>
      </c>
      <c r="E3137" s="62" t="s">
        <v>2</v>
      </c>
      <c r="F3137">
        <v>717.5</v>
      </c>
      <c r="G3137">
        <v>0</v>
      </c>
    </row>
    <row r="3138" spans="1:7" x14ac:dyDescent="0.2">
      <c r="A3138" s="61">
        <v>36557</v>
      </c>
      <c r="B3138">
        <v>2000</v>
      </c>
      <c r="C3138" s="62" t="s">
        <v>76</v>
      </c>
      <c r="D3138" s="62" t="s">
        <v>77</v>
      </c>
      <c r="E3138" s="62" t="s">
        <v>61</v>
      </c>
      <c r="F3138">
        <v>843.3</v>
      </c>
      <c r="G3138">
        <v>0</v>
      </c>
    </row>
    <row r="3139" spans="1:7" x14ac:dyDescent="0.2">
      <c r="A3139" s="61">
        <v>36557</v>
      </c>
      <c r="B3139">
        <v>2000</v>
      </c>
      <c r="C3139" s="62" t="s">
        <v>78</v>
      </c>
      <c r="D3139" s="62" t="s">
        <v>79</v>
      </c>
      <c r="E3139" s="62" t="s">
        <v>61</v>
      </c>
      <c r="F3139">
        <v>846</v>
      </c>
      <c r="G3139">
        <v>0</v>
      </c>
    </row>
    <row r="3140" spans="1:7" x14ac:dyDescent="0.2">
      <c r="A3140" s="61">
        <v>36557</v>
      </c>
      <c r="B3140">
        <v>2000</v>
      </c>
      <c r="C3140" s="62" t="s">
        <v>26</v>
      </c>
      <c r="D3140" s="62" t="s">
        <v>80</v>
      </c>
      <c r="E3140" s="62" t="s">
        <v>62</v>
      </c>
      <c r="F3140">
        <v>780.1</v>
      </c>
      <c r="G3140">
        <v>0</v>
      </c>
    </row>
    <row r="3141" spans="1:7" x14ac:dyDescent="0.2">
      <c r="A3141" s="61">
        <v>36557</v>
      </c>
      <c r="B3141">
        <v>2000</v>
      </c>
      <c r="C3141" s="62" t="s">
        <v>81</v>
      </c>
      <c r="D3141" s="62" t="s">
        <v>82</v>
      </c>
      <c r="E3141" s="62" t="s">
        <v>63</v>
      </c>
      <c r="F3141">
        <v>728.2</v>
      </c>
      <c r="G3141">
        <v>0</v>
      </c>
    </row>
    <row r="3142" spans="1:7" x14ac:dyDescent="0.2">
      <c r="A3142" s="61">
        <v>36557</v>
      </c>
      <c r="B3142">
        <v>2000</v>
      </c>
      <c r="C3142" s="62" t="s">
        <v>83</v>
      </c>
      <c r="D3142" s="62" t="s">
        <v>84</v>
      </c>
      <c r="E3142" s="62" t="s">
        <v>63</v>
      </c>
      <c r="F3142">
        <v>612.70000000000005</v>
      </c>
      <c r="G3142">
        <v>0</v>
      </c>
    </row>
    <row r="3143" spans="1:7" x14ac:dyDescent="0.2">
      <c r="A3143" s="61">
        <v>36557</v>
      </c>
      <c r="B3143">
        <v>2000</v>
      </c>
      <c r="C3143" s="62" t="s">
        <v>27</v>
      </c>
      <c r="D3143" s="62" t="s">
        <v>85</v>
      </c>
      <c r="E3143" s="62" t="s">
        <v>86</v>
      </c>
      <c r="F3143">
        <v>725.4</v>
      </c>
      <c r="G3143">
        <v>0</v>
      </c>
    </row>
    <row r="3144" spans="1:7" x14ac:dyDescent="0.2">
      <c r="A3144" s="61">
        <v>36557</v>
      </c>
      <c r="B3144">
        <v>2000</v>
      </c>
      <c r="C3144" s="62" t="s">
        <v>87</v>
      </c>
      <c r="D3144" s="62" t="s">
        <v>88</v>
      </c>
      <c r="E3144" s="62" t="s">
        <v>89</v>
      </c>
      <c r="F3144">
        <v>685</v>
      </c>
      <c r="G3144">
        <v>0</v>
      </c>
    </row>
    <row r="3145" spans="1:7" x14ac:dyDescent="0.2">
      <c r="A3145" s="61">
        <v>36557</v>
      </c>
      <c r="B3145">
        <v>2000</v>
      </c>
      <c r="C3145" s="62" t="s">
        <v>90</v>
      </c>
      <c r="D3145" s="62" t="s">
        <v>91</v>
      </c>
      <c r="E3145" s="62" t="s">
        <v>92</v>
      </c>
      <c r="F3145">
        <v>632.4</v>
      </c>
      <c r="G3145">
        <v>0</v>
      </c>
    </row>
    <row r="3146" spans="1:7" x14ac:dyDescent="0.2">
      <c r="A3146" s="61">
        <v>36557</v>
      </c>
      <c r="B3146">
        <v>2000</v>
      </c>
      <c r="C3146" s="62" t="s">
        <v>93</v>
      </c>
      <c r="D3146" s="62" t="s">
        <v>94</v>
      </c>
      <c r="E3146" s="62" t="s">
        <v>95</v>
      </c>
      <c r="F3146">
        <v>689</v>
      </c>
      <c r="G3146">
        <v>0</v>
      </c>
    </row>
    <row r="3147" spans="1:7" x14ac:dyDescent="0.2">
      <c r="A3147" s="61">
        <v>36557</v>
      </c>
      <c r="B3147">
        <v>2000</v>
      </c>
      <c r="C3147" s="62" t="s">
        <v>96</v>
      </c>
      <c r="D3147" s="62" t="s">
        <v>97</v>
      </c>
      <c r="E3147" s="62" t="s">
        <v>98</v>
      </c>
      <c r="F3147">
        <v>640.70000000000005</v>
      </c>
      <c r="G3147">
        <v>0</v>
      </c>
    </row>
    <row r="3148" spans="1:7" x14ac:dyDescent="0.2">
      <c r="A3148" s="61">
        <v>36586</v>
      </c>
      <c r="B3148">
        <v>2000</v>
      </c>
      <c r="C3148" s="62" t="s">
        <v>69</v>
      </c>
      <c r="D3148" s="62" t="s">
        <v>70</v>
      </c>
      <c r="E3148" s="62" t="s">
        <v>71</v>
      </c>
      <c r="F3148">
        <v>341.1</v>
      </c>
      <c r="G3148">
        <v>0</v>
      </c>
    </row>
    <row r="3149" spans="1:7" x14ac:dyDescent="0.2">
      <c r="A3149" s="61">
        <v>36586</v>
      </c>
      <c r="B3149">
        <v>2000</v>
      </c>
      <c r="C3149" s="62" t="s">
        <v>72</v>
      </c>
      <c r="D3149" s="62" t="s">
        <v>73</v>
      </c>
      <c r="E3149" s="62" t="s">
        <v>2</v>
      </c>
      <c r="F3149">
        <v>669.2</v>
      </c>
      <c r="G3149">
        <v>0</v>
      </c>
    </row>
    <row r="3150" spans="1:7" x14ac:dyDescent="0.2">
      <c r="A3150" s="61">
        <v>36586</v>
      </c>
      <c r="B3150">
        <v>2000</v>
      </c>
      <c r="C3150" s="62" t="s">
        <v>74</v>
      </c>
      <c r="D3150" s="62" t="s">
        <v>75</v>
      </c>
      <c r="E3150" s="62" t="s">
        <v>2</v>
      </c>
      <c r="F3150">
        <v>571</v>
      </c>
      <c r="G3150">
        <v>0</v>
      </c>
    </row>
    <row r="3151" spans="1:7" x14ac:dyDescent="0.2">
      <c r="A3151" s="61">
        <v>36586</v>
      </c>
      <c r="B3151">
        <v>2000</v>
      </c>
      <c r="C3151" s="62" t="s">
        <v>76</v>
      </c>
      <c r="D3151" s="62" t="s">
        <v>77</v>
      </c>
      <c r="E3151" s="62" t="s">
        <v>61</v>
      </c>
      <c r="F3151">
        <v>558</v>
      </c>
      <c r="G3151">
        <v>0</v>
      </c>
    </row>
    <row r="3152" spans="1:7" x14ac:dyDescent="0.2">
      <c r="A3152" s="61">
        <v>36586</v>
      </c>
      <c r="B3152">
        <v>2000</v>
      </c>
      <c r="C3152" s="62" t="s">
        <v>78</v>
      </c>
      <c r="D3152" s="62" t="s">
        <v>79</v>
      </c>
      <c r="E3152" s="62" t="s">
        <v>61</v>
      </c>
      <c r="F3152">
        <v>616.5</v>
      </c>
      <c r="G3152">
        <v>0</v>
      </c>
    </row>
    <row r="3153" spans="1:7" x14ac:dyDescent="0.2">
      <c r="A3153" s="61">
        <v>36586</v>
      </c>
      <c r="B3153">
        <v>2000</v>
      </c>
      <c r="C3153" s="62" t="s">
        <v>26</v>
      </c>
      <c r="D3153" s="62" t="s">
        <v>80</v>
      </c>
      <c r="E3153" s="62" t="s">
        <v>62</v>
      </c>
      <c r="F3153">
        <v>559.70000000000005</v>
      </c>
      <c r="G3153">
        <v>0</v>
      </c>
    </row>
    <row r="3154" spans="1:7" x14ac:dyDescent="0.2">
      <c r="A3154" s="61">
        <v>36586</v>
      </c>
      <c r="B3154">
        <v>2000</v>
      </c>
      <c r="C3154" s="62" t="s">
        <v>81</v>
      </c>
      <c r="D3154" s="62" t="s">
        <v>82</v>
      </c>
      <c r="E3154" s="62" t="s">
        <v>63</v>
      </c>
      <c r="F3154">
        <v>502.3</v>
      </c>
      <c r="G3154">
        <v>0</v>
      </c>
    </row>
    <row r="3155" spans="1:7" x14ac:dyDescent="0.2">
      <c r="A3155" s="61">
        <v>36586</v>
      </c>
      <c r="B3155">
        <v>2000</v>
      </c>
      <c r="C3155" s="62" t="s">
        <v>83</v>
      </c>
      <c r="D3155" s="62" t="s">
        <v>84</v>
      </c>
      <c r="E3155" s="62" t="s">
        <v>63</v>
      </c>
      <c r="F3155">
        <v>418.6</v>
      </c>
      <c r="G3155">
        <v>0</v>
      </c>
    </row>
    <row r="3156" spans="1:7" x14ac:dyDescent="0.2">
      <c r="A3156" s="61">
        <v>36586</v>
      </c>
      <c r="B3156">
        <v>2000</v>
      </c>
      <c r="C3156" s="62" t="s">
        <v>27</v>
      </c>
      <c r="D3156" s="62" t="s">
        <v>85</v>
      </c>
      <c r="E3156" s="62" t="s">
        <v>86</v>
      </c>
      <c r="F3156">
        <v>508.3</v>
      </c>
      <c r="G3156">
        <v>0</v>
      </c>
    </row>
    <row r="3157" spans="1:7" x14ac:dyDescent="0.2">
      <c r="A3157" s="61">
        <v>36586</v>
      </c>
      <c r="B3157">
        <v>2000</v>
      </c>
      <c r="C3157" s="62" t="s">
        <v>87</v>
      </c>
      <c r="D3157" s="62" t="s">
        <v>88</v>
      </c>
      <c r="E3157" s="62" t="s">
        <v>89</v>
      </c>
      <c r="F3157">
        <v>549.9</v>
      </c>
      <c r="G3157">
        <v>0</v>
      </c>
    </row>
    <row r="3158" spans="1:7" x14ac:dyDescent="0.2">
      <c r="A3158" s="61">
        <v>36586</v>
      </c>
      <c r="B3158">
        <v>2000</v>
      </c>
      <c r="C3158" s="62" t="s">
        <v>90</v>
      </c>
      <c r="D3158" s="62" t="s">
        <v>91</v>
      </c>
      <c r="E3158" s="62" t="s">
        <v>92</v>
      </c>
      <c r="F3158">
        <v>521.9</v>
      </c>
      <c r="G3158">
        <v>0</v>
      </c>
    </row>
    <row r="3159" spans="1:7" x14ac:dyDescent="0.2">
      <c r="A3159" s="61">
        <v>36586</v>
      </c>
      <c r="B3159">
        <v>2000</v>
      </c>
      <c r="C3159" s="62" t="s">
        <v>93</v>
      </c>
      <c r="D3159" s="62" t="s">
        <v>94</v>
      </c>
      <c r="E3159" s="62" t="s">
        <v>95</v>
      </c>
      <c r="F3159">
        <v>565.5</v>
      </c>
      <c r="G3159">
        <v>0</v>
      </c>
    </row>
    <row r="3160" spans="1:7" x14ac:dyDescent="0.2">
      <c r="A3160" s="61">
        <v>36586</v>
      </c>
      <c r="B3160">
        <v>2000</v>
      </c>
      <c r="C3160" s="62" t="s">
        <v>96</v>
      </c>
      <c r="D3160" s="62" t="s">
        <v>97</v>
      </c>
      <c r="E3160" s="62" t="s">
        <v>98</v>
      </c>
      <c r="F3160">
        <v>554</v>
      </c>
      <c r="G3160">
        <v>0</v>
      </c>
    </row>
    <row r="3161" spans="1:7" x14ac:dyDescent="0.2">
      <c r="A3161" s="61">
        <v>36617</v>
      </c>
      <c r="B3161">
        <v>2000</v>
      </c>
      <c r="C3161" s="62" t="s">
        <v>69</v>
      </c>
      <c r="D3161" s="62" t="s">
        <v>70</v>
      </c>
      <c r="E3161" s="62" t="s">
        <v>71</v>
      </c>
      <c r="F3161">
        <v>247.7</v>
      </c>
      <c r="G3161">
        <v>0</v>
      </c>
    </row>
    <row r="3162" spans="1:7" x14ac:dyDescent="0.2">
      <c r="A3162" s="61">
        <v>36617</v>
      </c>
      <c r="B3162">
        <v>2000</v>
      </c>
      <c r="C3162" s="62" t="s">
        <v>72</v>
      </c>
      <c r="D3162" s="62" t="s">
        <v>73</v>
      </c>
      <c r="E3162" s="62" t="s">
        <v>2</v>
      </c>
      <c r="F3162">
        <v>424.1</v>
      </c>
      <c r="G3162">
        <v>0</v>
      </c>
    </row>
    <row r="3163" spans="1:7" x14ac:dyDescent="0.2">
      <c r="A3163" s="61">
        <v>36617</v>
      </c>
      <c r="B3163">
        <v>2000</v>
      </c>
      <c r="C3163" s="62" t="s">
        <v>74</v>
      </c>
      <c r="D3163" s="62" t="s">
        <v>75</v>
      </c>
      <c r="E3163" s="62" t="s">
        <v>2</v>
      </c>
      <c r="F3163">
        <v>417.7</v>
      </c>
      <c r="G3163">
        <v>0</v>
      </c>
    </row>
    <row r="3164" spans="1:7" x14ac:dyDescent="0.2">
      <c r="A3164" s="61">
        <v>36617</v>
      </c>
      <c r="B3164">
        <v>2000</v>
      </c>
      <c r="C3164" s="62" t="s">
        <v>76</v>
      </c>
      <c r="D3164" s="62" t="s">
        <v>77</v>
      </c>
      <c r="E3164" s="62" t="s">
        <v>61</v>
      </c>
      <c r="F3164">
        <v>418.9</v>
      </c>
      <c r="G3164">
        <v>0</v>
      </c>
    </row>
    <row r="3165" spans="1:7" x14ac:dyDescent="0.2">
      <c r="A3165" s="61">
        <v>36617</v>
      </c>
      <c r="B3165">
        <v>2000</v>
      </c>
      <c r="C3165" s="62" t="s">
        <v>78</v>
      </c>
      <c r="D3165" s="62" t="s">
        <v>79</v>
      </c>
      <c r="E3165" s="62" t="s">
        <v>61</v>
      </c>
      <c r="F3165">
        <v>407.9</v>
      </c>
      <c r="G3165">
        <v>0</v>
      </c>
    </row>
    <row r="3166" spans="1:7" x14ac:dyDescent="0.2">
      <c r="A3166" s="61">
        <v>36617</v>
      </c>
      <c r="B3166">
        <v>2000</v>
      </c>
      <c r="C3166" s="62" t="s">
        <v>26</v>
      </c>
      <c r="D3166" s="62" t="s">
        <v>80</v>
      </c>
      <c r="E3166" s="62" t="s">
        <v>62</v>
      </c>
      <c r="F3166">
        <v>417.8</v>
      </c>
      <c r="G3166">
        <v>0</v>
      </c>
    </row>
    <row r="3167" spans="1:7" x14ac:dyDescent="0.2">
      <c r="A3167" s="61">
        <v>36617</v>
      </c>
      <c r="B3167">
        <v>2000</v>
      </c>
      <c r="C3167" s="62" t="s">
        <v>81</v>
      </c>
      <c r="D3167" s="62" t="s">
        <v>82</v>
      </c>
      <c r="E3167" s="62" t="s">
        <v>63</v>
      </c>
      <c r="F3167">
        <v>391</v>
      </c>
      <c r="G3167">
        <v>0</v>
      </c>
    </row>
    <row r="3168" spans="1:7" x14ac:dyDescent="0.2">
      <c r="A3168" s="61">
        <v>36617</v>
      </c>
      <c r="B3168">
        <v>2000</v>
      </c>
      <c r="C3168" s="62" t="s">
        <v>83</v>
      </c>
      <c r="D3168" s="62" t="s">
        <v>84</v>
      </c>
      <c r="E3168" s="62" t="s">
        <v>63</v>
      </c>
      <c r="F3168">
        <v>339.2</v>
      </c>
      <c r="G3168">
        <v>0</v>
      </c>
    </row>
    <row r="3169" spans="1:7" x14ac:dyDescent="0.2">
      <c r="A3169" s="61">
        <v>36617</v>
      </c>
      <c r="B3169">
        <v>2000</v>
      </c>
      <c r="C3169" s="62" t="s">
        <v>27</v>
      </c>
      <c r="D3169" s="62" t="s">
        <v>85</v>
      </c>
      <c r="E3169" s="62" t="s">
        <v>86</v>
      </c>
      <c r="F3169">
        <v>372.1</v>
      </c>
      <c r="G3169">
        <v>0</v>
      </c>
    </row>
    <row r="3170" spans="1:7" x14ac:dyDescent="0.2">
      <c r="A3170" s="61">
        <v>36617</v>
      </c>
      <c r="B3170">
        <v>2000</v>
      </c>
      <c r="C3170" s="62" t="s">
        <v>87</v>
      </c>
      <c r="D3170" s="62" t="s">
        <v>88</v>
      </c>
      <c r="E3170" s="62" t="s">
        <v>89</v>
      </c>
      <c r="F3170">
        <v>410.1</v>
      </c>
      <c r="G3170">
        <v>0</v>
      </c>
    </row>
    <row r="3171" spans="1:7" x14ac:dyDescent="0.2">
      <c r="A3171" s="61">
        <v>36617</v>
      </c>
      <c r="B3171">
        <v>2000</v>
      </c>
      <c r="C3171" s="62" t="s">
        <v>90</v>
      </c>
      <c r="D3171" s="62" t="s">
        <v>91</v>
      </c>
      <c r="E3171" s="62" t="s">
        <v>92</v>
      </c>
      <c r="F3171">
        <v>382.6</v>
      </c>
      <c r="G3171">
        <v>0</v>
      </c>
    </row>
    <row r="3172" spans="1:7" x14ac:dyDescent="0.2">
      <c r="A3172" s="61">
        <v>36617</v>
      </c>
      <c r="B3172">
        <v>2000</v>
      </c>
      <c r="C3172" s="62" t="s">
        <v>93</v>
      </c>
      <c r="D3172" s="62" t="s">
        <v>94</v>
      </c>
      <c r="E3172" s="62" t="s">
        <v>95</v>
      </c>
      <c r="F3172">
        <v>425.6</v>
      </c>
      <c r="G3172">
        <v>0</v>
      </c>
    </row>
    <row r="3173" spans="1:7" x14ac:dyDescent="0.2">
      <c r="A3173" s="61">
        <v>36617</v>
      </c>
      <c r="B3173">
        <v>2000</v>
      </c>
      <c r="C3173" s="62" t="s">
        <v>96</v>
      </c>
      <c r="D3173" s="62" t="s">
        <v>97</v>
      </c>
      <c r="E3173" s="62" t="s">
        <v>98</v>
      </c>
      <c r="F3173">
        <v>457.9</v>
      </c>
      <c r="G3173">
        <v>0</v>
      </c>
    </row>
    <row r="3174" spans="1:7" x14ac:dyDescent="0.2">
      <c r="A3174" s="61">
        <v>36647</v>
      </c>
      <c r="B3174">
        <v>2000</v>
      </c>
      <c r="C3174" s="62" t="s">
        <v>69</v>
      </c>
      <c r="D3174" s="62" t="s">
        <v>70</v>
      </c>
      <c r="E3174" s="62" t="s">
        <v>71</v>
      </c>
      <c r="F3174">
        <v>196.6</v>
      </c>
      <c r="G3174">
        <v>0</v>
      </c>
    </row>
    <row r="3175" spans="1:7" x14ac:dyDescent="0.2">
      <c r="A3175" s="61">
        <v>36647</v>
      </c>
      <c r="B3175">
        <v>2000</v>
      </c>
      <c r="C3175" s="62" t="s">
        <v>72</v>
      </c>
      <c r="D3175" s="62" t="s">
        <v>73</v>
      </c>
      <c r="E3175" s="62" t="s">
        <v>2</v>
      </c>
      <c r="F3175">
        <v>284.39999999999998</v>
      </c>
      <c r="G3175">
        <v>0</v>
      </c>
    </row>
    <row r="3176" spans="1:7" x14ac:dyDescent="0.2">
      <c r="A3176" s="61">
        <v>36647</v>
      </c>
      <c r="B3176">
        <v>2000</v>
      </c>
      <c r="C3176" s="62" t="s">
        <v>74</v>
      </c>
      <c r="D3176" s="62" t="s">
        <v>75</v>
      </c>
      <c r="E3176" s="62" t="s">
        <v>2</v>
      </c>
      <c r="F3176">
        <v>284.7</v>
      </c>
      <c r="G3176">
        <v>0</v>
      </c>
    </row>
    <row r="3177" spans="1:7" x14ac:dyDescent="0.2">
      <c r="A3177" s="61">
        <v>36647</v>
      </c>
      <c r="B3177">
        <v>2000</v>
      </c>
      <c r="C3177" s="62" t="s">
        <v>76</v>
      </c>
      <c r="D3177" s="62" t="s">
        <v>77</v>
      </c>
      <c r="E3177" s="62" t="s">
        <v>61</v>
      </c>
      <c r="F3177">
        <v>222.7</v>
      </c>
      <c r="G3177">
        <v>0</v>
      </c>
    </row>
    <row r="3178" spans="1:7" x14ac:dyDescent="0.2">
      <c r="A3178" s="61">
        <v>36647</v>
      </c>
      <c r="B3178">
        <v>2000</v>
      </c>
      <c r="C3178" s="62" t="s">
        <v>78</v>
      </c>
      <c r="D3178" s="62" t="s">
        <v>79</v>
      </c>
      <c r="E3178" s="62" t="s">
        <v>61</v>
      </c>
      <c r="F3178">
        <v>233.9</v>
      </c>
      <c r="G3178">
        <v>0</v>
      </c>
    </row>
    <row r="3179" spans="1:7" x14ac:dyDescent="0.2">
      <c r="A3179" s="61">
        <v>36647</v>
      </c>
      <c r="B3179">
        <v>2000</v>
      </c>
      <c r="C3179" s="62" t="s">
        <v>26</v>
      </c>
      <c r="D3179" s="62" t="s">
        <v>80</v>
      </c>
      <c r="E3179" s="62" t="s">
        <v>62</v>
      </c>
      <c r="F3179">
        <v>218.8</v>
      </c>
      <c r="G3179">
        <v>0</v>
      </c>
    </row>
    <row r="3180" spans="1:7" x14ac:dyDescent="0.2">
      <c r="A3180" s="61">
        <v>36647</v>
      </c>
      <c r="B3180">
        <v>2000</v>
      </c>
      <c r="C3180" s="62" t="s">
        <v>81</v>
      </c>
      <c r="D3180" s="62" t="s">
        <v>82</v>
      </c>
      <c r="E3180" s="62" t="s">
        <v>63</v>
      </c>
      <c r="F3180">
        <v>152</v>
      </c>
      <c r="G3180">
        <v>2.8</v>
      </c>
    </row>
    <row r="3181" spans="1:7" x14ac:dyDescent="0.2">
      <c r="A3181" s="61">
        <v>36647</v>
      </c>
      <c r="B3181">
        <v>2000</v>
      </c>
      <c r="C3181" s="62" t="s">
        <v>83</v>
      </c>
      <c r="D3181" s="62" t="s">
        <v>84</v>
      </c>
      <c r="E3181" s="62" t="s">
        <v>63</v>
      </c>
      <c r="F3181">
        <v>139.6</v>
      </c>
      <c r="G3181">
        <v>23.7</v>
      </c>
    </row>
    <row r="3182" spans="1:7" x14ac:dyDescent="0.2">
      <c r="A3182" s="61">
        <v>36647</v>
      </c>
      <c r="B3182">
        <v>2000</v>
      </c>
      <c r="C3182" s="62" t="s">
        <v>27</v>
      </c>
      <c r="D3182" s="62" t="s">
        <v>85</v>
      </c>
      <c r="E3182" s="62" t="s">
        <v>86</v>
      </c>
      <c r="F3182">
        <v>137.1</v>
      </c>
      <c r="G3182">
        <v>1.4</v>
      </c>
    </row>
    <row r="3183" spans="1:7" x14ac:dyDescent="0.2">
      <c r="A3183" s="61">
        <v>36647</v>
      </c>
      <c r="B3183">
        <v>2000</v>
      </c>
      <c r="C3183" s="62" t="s">
        <v>87</v>
      </c>
      <c r="D3183" s="62" t="s">
        <v>88</v>
      </c>
      <c r="E3183" s="62" t="s">
        <v>89</v>
      </c>
      <c r="F3183">
        <v>296.2</v>
      </c>
      <c r="G3183">
        <v>0</v>
      </c>
    </row>
    <row r="3184" spans="1:7" x14ac:dyDescent="0.2">
      <c r="A3184" s="61">
        <v>36647</v>
      </c>
      <c r="B3184">
        <v>2000</v>
      </c>
      <c r="C3184" s="62" t="s">
        <v>90</v>
      </c>
      <c r="D3184" s="62" t="s">
        <v>91</v>
      </c>
      <c r="E3184" s="62" t="s">
        <v>92</v>
      </c>
      <c r="F3184">
        <v>274.10000000000002</v>
      </c>
      <c r="G3184">
        <v>0</v>
      </c>
    </row>
    <row r="3185" spans="1:7" x14ac:dyDescent="0.2">
      <c r="A3185" s="61">
        <v>36647</v>
      </c>
      <c r="B3185">
        <v>2000</v>
      </c>
      <c r="C3185" s="62" t="s">
        <v>93</v>
      </c>
      <c r="D3185" s="62" t="s">
        <v>94</v>
      </c>
      <c r="E3185" s="62" t="s">
        <v>95</v>
      </c>
      <c r="F3185">
        <v>329.9</v>
      </c>
      <c r="G3185">
        <v>0</v>
      </c>
    </row>
    <row r="3186" spans="1:7" x14ac:dyDescent="0.2">
      <c r="A3186" s="61">
        <v>36647</v>
      </c>
      <c r="B3186">
        <v>2000</v>
      </c>
      <c r="C3186" s="62" t="s">
        <v>96</v>
      </c>
      <c r="D3186" s="62" t="s">
        <v>97</v>
      </c>
      <c r="E3186" s="62" t="s">
        <v>98</v>
      </c>
      <c r="F3186">
        <v>366.1</v>
      </c>
      <c r="G3186">
        <v>0</v>
      </c>
    </row>
    <row r="3187" spans="1:7" x14ac:dyDescent="0.2">
      <c r="A3187" s="61">
        <v>36678</v>
      </c>
      <c r="B3187">
        <v>2000</v>
      </c>
      <c r="C3187" s="62" t="s">
        <v>69</v>
      </c>
      <c r="D3187" s="62" t="s">
        <v>70</v>
      </c>
      <c r="E3187" s="62" t="s">
        <v>71</v>
      </c>
      <c r="F3187">
        <v>78.900000000000006</v>
      </c>
      <c r="G3187">
        <v>5.4</v>
      </c>
    </row>
    <row r="3188" spans="1:7" x14ac:dyDescent="0.2">
      <c r="A3188" s="61">
        <v>36678</v>
      </c>
      <c r="B3188">
        <v>2000</v>
      </c>
      <c r="C3188" s="62" t="s">
        <v>72</v>
      </c>
      <c r="D3188" s="62" t="s">
        <v>73</v>
      </c>
      <c r="E3188" s="62" t="s">
        <v>2</v>
      </c>
      <c r="F3188">
        <v>151.4</v>
      </c>
      <c r="G3188">
        <v>2.4</v>
      </c>
    </row>
    <row r="3189" spans="1:7" x14ac:dyDescent="0.2">
      <c r="A3189" s="61">
        <v>36678</v>
      </c>
      <c r="B3189">
        <v>2000</v>
      </c>
      <c r="C3189" s="62" t="s">
        <v>74</v>
      </c>
      <c r="D3189" s="62" t="s">
        <v>75</v>
      </c>
      <c r="E3189" s="62" t="s">
        <v>2</v>
      </c>
      <c r="F3189">
        <v>165.7</v>
      </c>
      <c r="G3189">
        <v>0</v>
      </c>
    </row>
    <row r="3190" spans="1:7" x14ac:dyDescent="0.2">
      <c r="A3190" s="61">
        <v>36678</v>
      </c>
      <c r="B3190">
        <v>2000</v>
      </c>
      <c r="C3190" s="62" t="s">
        <v>76</v>
      </c>
      <c r="D3190" s="62" t="s">
        <v>77</v>
      </c>
      <c r="E3190" s="62" t="s">
        <v>61</v>
      </c>
      <c r="F3190">
        <v>139.9</v>
      </c>
      <c r="G3190">
        <v>5</v>
      </c>
    </row>
    <row r="3191" spans="1:7" x14ac:dyDescent="0.2">
      <c r="A3191" s="61">
        <v>36678</v>
      </c>
      <c r="B3191">
        <v>2000</v>
      </c>
      <c r="C3191" s="62" t="s">
        <v>78</v>
      </c>
      <c r="D3191" s="62" t="s">
        <v>79</v>
      </c>
      <c r="E3191" s="62" t="s">
        <v>61</v>
      </c>
      <c r="F3191">
        <v>115.8</v>
      </c>
      <c r="G3191">
        <v>4.9000000000000004</v>
      </c>
    </row>
    <row r="3192" spans="1:7" x14ac:dyDescent="0.2">
      <c r="A3192" s="61">
        <v>36678</v>
      </c>
      <c r="B3192">
        <v>2000</v>
      </c>
      <c r="C3192" s="62" t="s">
        <v>26</v>
      </c>
      <c r="D3192" s="62" t="s">
        <v>80</v>
      </c>
      <c r="E3192" s="62" t="s">
        <v>62</v>
      </c>
      <c r="F3192">
        <v>112.1</v>
      </c>
      <c r="G3192">
        <v>7.5</v>
      </c>
    </row>
    <row r="3193" spans="1:7" x14ac:dyDescent="0.2">
      <c r="A3193" s="61">
        <v>36678</v>
      </c>
      <c r="B3193">
        <v>2000</v>
      </c>
      <c r="C3193" s="62" t="s">
        <v>81</v>
      </c>
      <c r="D3193" s="62" t="s">
        <v>82</v>
      </c>
      <c r="E3193" s="62" t="s">
        <v>63</v>
      </c>
      <c r="F3193">
        <v>63.2</v>
      </c>
      <c r="G3193">
        <v>30.7</v>
      </c>
    </row>
    <row r="3194" spans="1:7" x14ac:dyDescent="0.2">
      <c r="A3194" s="61">
        <v>36678</v>
      </c>
      <c r="B3194">
        <v>2000</v>
      </c>
      <c r="C3194" s="62" t="s">
        <v>83</v>
      </c>
      <c r="D3194" s="62" t="s">
        <v>84</v>
      </c>
      <c r="E3194" s="62" t="s">
        <v>63</v>
      </c>
      <c r="F3194">
        <v>34.5</v>
      </c>
      <c r="G3194">
        <v>41.1</v>
      </c>
    </row>
    <row r="3195" spans="1:7" x14ac:dyDescent="0.2">
      <c r="A3195" s="61">
        <v>36678</v>
      </c>
      <c r="B3195">
        <v>2000</v>
      </c>
      <c r="C3195" s="62" t="s">
        <v>27</v>
      </c>
      <c r="D3195" s="62" t="s">
        <v>85</v>
      </c>
      <c r="E3195" s="62" t="s">
        <v>86</v>
      </c>
      <c r="F3195">
        <v>61.6</v>
      </c>
      <c r="G3195">
        <v>37.4</v>
      </c>
    </row>
    <row r="3196" spans="1:7" x14ac:dyDescent="0.2">
      <c r="A3196" s="61">
        <v>36678</v>
      </c>
      <c r="B3196">
        <v>2000</v>
      </c>
      <c r="C3196" s="62" t="s">
        <v>87</v>
      </c>
      <c r="D3196" s="62" t="s">
        <v>88</v>
      </c>
      <c r="E3196" s="62" t="s">
        <v>89</v>
      </c>
      <c r="F3196">
        <v>149.4</v>
      </c>
      <c r="G3196">
        <v>2.8</v>
      </c>
    </row>
    <row r="3197" spans="1:7" x14ac:dyDescent="0.2">
      <c r="A3197" s="61">
        <v>36678</v>
      </c>
      <c r="B3197">
        <v>2000</v>
      </c>
      <c r="C3197" s="62" t="s">
        <v>90</v>
      </c>
      <c r="D3197" s="62" t="s">
        <v>91</v>
      </c>
      <c r="E3197" s="62" t="s">
        <v>92</v>
      </c>
      <c r="F3197">
        <v>92.2</v>
      </c>
      <c r="G3197">
        <v>24.5</v>
      </c>
    </row>
    <row r="3198" spans="1:7" x14ac:dyDescent="0.2">
      <c r="A3198" s="61">
        <v>36678</v>
      </c>
      <c r="B3198">
        <v>2000</v>
      </c>
      <c r="C3198" s="62" t="s">
        <v>93</v>
      </c>
      <c r="D3198" s="62" t="s">
        <v>94</v>
      </c>
      <c r="E3198" s="62" t="s">
        <v>95</v>
      </c>
      <c r="F3198">
        <v>115.9</v>
      </c>
      <c r="G3198">
        <v>23.3</v>
      </c>
    </row>
    <row r="3199" spans="1:7" x14ac:dyDescent="0.2">
      <c r="A3199" s="61">
        <v>36678</v>
      </c>
      <c r="B3199">
        <v>2000</v>
      </c>
      <c r="C3199" s="62" t="s">
        <v>96</v>
      </c>
      <c r="D3199" s="62" t="s">
        <v>97</v>
      </c>
      <c r="E3199" s="62" t="s">
        <v>98</v>
      </c>
      <c r="F3199">
        <v>197.4</v>
      </c>
      <c r="G3199">
        <v>1.1000000000000001</v>
      </c>
    </row>
    <row r="3200" spans="1:7" x14ac:dyDescent="0.2">
      <c r="A3200" s="61">
        <v>36708</v>
      </c>
      <c r="B3200">
        <v>2000</v>
      </c>
      <c r="C3200" s="62" t="s">
        <v>69</v>
      </c>
      <c r="D3200" s="62" t="s">
        <v>70</v>
      </c>
      <c r="E3200" s="62" t="s">
        <v>71</v>
      </c>
      <c r="F3200">
        <v>28.4</v>
      </c>
      <c r="G3200">
        <v>11.5</v>
      </c>
    </row>
    <row r="3201" spans="1:7" x14ac:dyDescent="0.2">
      <c r="A3201" s="61">
        <v>36708</v>
      </c>
      <c r="B3201">
        <v>2000</v>
      </c>
      <c r="C3201" s="62" t="s">
        <v>72</v>
      </c>
      <c r="D3201" s="62" t="s">
        <v>73</v>
      </c>
      <c r="E3201" s="62" t="s">
        <v>2</v>
      </c>
      <c r="F3201">
        <v>62.9</v>
      </c>
      <c r="G3201">
        <v>8.4</v>
      </c>
    </row>
    <row r="3202" spans="1:7" x14ac:dyDescent="0.2">
      <c r="A3202" s="61">
        <v>36708</v>
      </c>
      <c r="B3202">
        <v>2000</v>
      </c>
      <c r="C3202" s="62" t="s">
        <v>74</v>
      </c>
      <c r="D3202" s="62" t="s">
        <v>75</v>
      </c>
      <c r="E3202" s="62" t="s">
        <v>2</v>
      </c>
      <c r="F3202">
        <v>60.2</v>
      </c>
      <c r="G3202">
        <v>20.8</v>
      </c>
    </row>
    <row r="3203" spans="1:7" x14ac:dyDescent="0.2">
      <c r="A3203" s="61">
        <v>36708</v>
      </c>
      <c r="B3203">
        <v>2000</v>
      </c>
      <c r="C3203" s="62" t="s">
        <v>76</v>
      </c>
      <c r="D3203" s="62" t="s">
        <v>77</v>
      </c>
      <c r="E3203" s="62" t="s">
        <v>61</v>
      </c>
      <c r="F3203">
        <v>25.6</v>
      </c>
      <c r="G3203">
        <v>62.5</v>
      </c>
    </row>
    <row r="3204" spans="1:7" x14ac:dyDescent="0.2">
      <c r="A3204" s="61">
        <v>36708</v>
      </c>
      <c r="B3204">
        <v>2000</v>
      </c>
      <c r="C3204" s="62" t="s">
        <v>78</v>
      </c>
      <c r="D3204" s="62" t="s">
        <v>79</v>
      </c>
      <c r="E3204" s="62" t="s">
        <v>61</v>
      </c>
      <c r="F3204">
        <v>30.9</v>
      </c>
      <c r="G3204">
        <v>51.6</v>
      </c>
    </row>
    <row r="3205" spans="1:7" x14ac:dyDescent="0.2">
      <c r="A3205" s="61">
        <v>36708</v>
      </c>
      <c r="B3205">
        <v>2000</v>
      </c>
      <c r="C3205" s="62" t="s">
        <v>26</v>
      </c>
      <c r="D3205" s="62" t="s">
        <v>80</v>
      </c>
      <c r="E3205" s="62" t="s">
        <v>62</v>
      </c>
      <c r="F3205">
        <v>28</v>
      </c>
      <c r="G3205">
        <v>69.900000000000006</v>
      </c>
    </row>
    <row r="3206" spans="1:7" x14ac:dyDescent="0.2">
      <c r="A3206" s="61">
        <v>36708</v>
      </c>
      <c r="B3206">
        <v>2000</v>
      </c>
      <c r="C3206" s="62" t="s">
        <v>81</v>
      </c>
      <c r="D3206" s="62" t="s">
        <v>82</v>
      </c>
      <c r="E3206" s="62" t="s">
        <v>63</v>
      </c>
      <c r="F3206">
        <v>12.2</v>
      </c>
      <c r="G3206">
        <v>58.6</v>
      </c>
    </row>
    <row r="3207" spans="1:7" x14ac:dyDescent="0.2">
      <c r="A3207" s="61">
        <v>36708</v>
      </c>
      <c r="B3207">
        <v>2000</v>
      </c>
      <c r="C3207" s="62" t="s">
        <v>83</v>
      </c>
      <c r="D3207" s="62" t="s">
        <v>84</v>
      </c>
      <c r="E3207" s="62" t="s">
        <v>63</v>
      </c>
      <c r="F3207">
        <v>6.6</v>
      </c>
      <c r="G3207">
        <v>71.8</v>
      </c>
    </row>
    <row r="3208" spans="1:7" x14ac:dyDescent="0.2">
      <c r="A3208" s="61">
        <v>36708</v>
      </c>
      <c r="B3208">
        <v>2000</v>
      </c>
      <c r="C3208" s="62" t="s">
        <v>27</v>
      </c>
      <c r="D3208" s="62" t="s">
        <v>85</v>
      </c>
      <c r="E3208" s="62" t="s">
        <v>86</v>
      </c>
      <c r="F3208">
        <v>9.5</v>
      </c>
      <c r="G3208">
        <v>73.8</v>
      </c>
    </row>
    <row r="3209" spans="1:7" x14ac:dyDescent="0.2">
      <c r="A3209" s="61">
        <v>36708</v>
      </c>
      <c r="B3209">
        <v>2000</v>
      </c>
      <c r="C3209" s="62" t="s">
        <v>87</v>
      </c>
      <c r="D3209" s="62" t="s">
        <v>88</v>
      </c>
      <c r="E3209" s="62" t="s">
        <v>89</v>
      </c>
      <c r="F3209">
        <v>46.2</v>
      </c>
      <c r="G3209">
        <v>6.8</v>
      </c>
    </row>
    <row r="3210" spans="1:7" x14ac:dyDescent="0.2">
      <c r="A3210" s="61">
        <v>36708</v>
      </c>
      <c r="B3210">
        <v>2000</v>
      </c>
      <c r="C3210" s="62" t="s">
        <v>90</v>
      </c>
      <c r="D3210" s="62" t="s">
        <v>91</v>
      </c>
      <c r="E3210" s="62" t="s">
        <v>92</v>
      </c>
      <c r="F3210">
        <v>16.5</v>
      </c>
      <c r="G3210">
        <v>15.7</v>
      </c>
    </row>
    <row r="3211" spans="1:7" x14ac:dyDescent="0.2">
      <c r="A3211" s="61">
        <v>36708</v>
      </c>
      <c r="B3211">
        <v>2000</v>
      </c>
      <c r="C3211" s="62" t="s">
        <v>93</v>
      </c>
      <c r="D3211" s="62" t="s">
        <v>94</v>
      </c>
      <c r="E3211" s="62" t="s">
        <v>95</v>
      </c>
      <c r="F3211">
        <v>28.2</v>
      </c>
      <c r="G3211">
        <v>20.5</v>
      </c>
    </row>
    <row r="3212" spans="1:7" x14ac:dyDescent="0.2">
      <c r="A3212" s="61">
        <v>36708</v>
      </c>
      <c r="B3212">
        <v>2000</v>
      </c>
      <c r="C3212" s="62" t="s">
        <v>96</v>
      </c>
      <c r="D3212" s="62" t="s">
        <v>97</v>
      </c>
      <c r="E3212" s="62" t="s">
        <v>98</v>
      </c>
      <c r="F3212">
        <v>76</v>
      </c>
      <c r="G3212">
        <v>5.2</v>
      </c>
    </row>
    <row r="3213" spans="1:7" x14ac:dyDescent="0.2">
      <c r="A3213" s="61">
        <v>36739</v>
      </c>
      <c r="B3213">
        <v>2000</v>
      </c>
      <c r="C3213" s="62" t="s">
        <v>69</v>
      </c>
      <c r="D3213" s="62" t="s">
        <v>70</v>
      </c>
      <c r="E3213" s="62" t="s">
        <v>71</v>
      </c>
      <c r="F3213">
        <v>37</v>
      </c>
      <c r="G3213">
        <v>8.4</v>
      </c>
    </row>
    <row r="3214" spans="1:7" x14ac:dyDescent="0.2">
      <c r="A3214" s="61">
        <v>36739</v>
      </c>
      <c r="B3214">
        <v>2000</v>
      </c>
      <c r="C3214" s="62" t="s">
        <v>72</v>
      </c>
      <c r="D3214" s="62" t="s">
        <v>73</v>
      </c>
      <c r="E3214" s="62" t="s">
        <v>2</v>
      </c>
      <c r="F3214">
        <v>127.9</v>
      </c>
      <c r="G3214">
        <v>2.5</v>
      </c>
    </row>
    <row r="3215" spans="1:7" x14ac:dyDescent="0.2">
      <c r="A3215" s="61">
        <v>36739</v>
      </c>
      <c r="B3215">
        <v>2000</v>
      </c>
      <c r="C3215" s="62" t="s">
        <v>74</v>
      </c>
      <c r="D3215" s="62" t="s">
        <v>75</v>
      </c>
      <c r="E3215" s="62" t="s">
        <v>2</v>
      </c>
      <c r="F3215">
        <v>85.8</v>
      </c>
      <c r="G3215">
        <v>11</v>
      </c>
    </row>
    <row r="3216" spans="1:7" x14ac:dyDescent="0.2">
      <c r="A3216" s="61">
        <v>36739</v>
      </c>
      <c r="B3216">
        <v>2000</v>
      </c>
      <c r="C3216" s="62" t="s">
        <v>76</v>
      </c>
      <c r="D3216" s="62" t="s">
        <v>77</v>
      </c>
      <c r="E3216" s="62" t="s">
        <v>61</v>
      </c>
      <c r="F3216">
        <v>47.8</v>
      </c>
      <c r="G3216">
        <v>34.299999999999997</v>
      </c>
    </row>
    <row r="3217" spans="1:7" x14ac:dyDescent="0.2">
      <c r="A3217" s="61">
        <v>36739</v>
      </c>
      <c r="B3217">
        <v>2000</v>
      </c>
      <c r="C3217" s="62" t="s">
        <v>78</v>
      </c>
      <c r="D3217" s="62" t="s">
        <v>79</v>
      </c>
      <c r="E3217" s="62" t="s">
        <v>61</v>
      </c>
      <c r="F3217">
        <v>64.8</v>
      </c>
      <c r="G3217">
        <v>28.6</v>
      </c>
    </row>
    <row r="3218" spans="1:7" x14ac:dyDescent="0.2">
      <c r="A3218" s="61">
        <v>36739</v>
      </c>
      <c r="B3218">
        <v>2000</v>
      </c>
      <c r="C3218" s="62" t="s">
        <v>26</v>
      </c>
      <c r="D3218" s="62" t="s">
        <v>80</v>
      </c>
      <c r="E3218" s="62" t="s">
        <v>62</v>
      </c>
      <c r="F3218">
        <v>31.5</v>
      </c>
      <c r="G3218">
        <v>57.6</v>
      </c>
    </row>
    <row r="3219" spans="1:7" x14ac:dyDescent="0.2">
      <c r="A3219" s="61">
        <v>36739</v>
      </c>
      <c r="B3219">
        <v>2000</v>
      </c>
      <c r="C3219" s="62" t="s">
        <v>81</v>
      </c>
      <c r="D3219" s="62" t="s">
        <v>82</v>
      </c>
      <c r="E3219" s="62" t="s">
        <v>63</v>
      </c>
      <c r="F3219">
        <v>18.3</v>
      </c>
      <c r="G3219">
        <v>60.1</v>
      </c>
    </row>
    <row r="3220" spans="1:7" x14ac:dyDescent="0.2">
      <c r="A3220" s="61">
        <v>36739</v>
      </c>
      <c r="B3220">
        <v>2000</v>
      </c>
      <c r="C3220" s="62" t="s">
        <v>83</v>
      </c>
      <c r="D3220" s="62" t="s">
        <v>84</v>
      </c>
      <c r="E3220" s="62" t="s">
        <v>63</v>
      </c>
      <c r="F3220">
        <v>11.5</v>
      </c>
      <c r="G3220">
        <v>92.5</v>
      </c>
    </row>
    <row r="3221" spans="1:7" x14ac:dyDescent="0.2">
      <c r="A3221" s="61">
        <v>36739</v>
      </c>
      <c r="B3221">
        <v>2000</v>
      </c>
      <c r="C3221" s="62" t="s">
        <v>27</v>
      </c>
      <c r="D3221" s="62" t="s">
        <v>85</v>
      </c>
      <c r="E3221" s="62" t="s">
        <v>86</v>
      </c>
      <c r="F3221">
        <v>12.4</v>
      </c>
      <c r="G3221">
        <v>68.3</v>
      </c>
    </row>
    <row r="3222" spans="1:7" x14ac:dyDescent="0.2">
      <c r="A3222" s="61">
        <v>36739</v>
      </c>
      <c r="B3222">
        <v>2000</v>
      </c>
      <c r="C3222" s="62" t="s">
        <v>87</v>
      </c>
      <c r="D3222" s="62" t="s">
        <v>88</v>
      </c>
      <c r="E3222" s="62" t="s">
        <v>89</v>
      </c>
      <c r="F3222">
        <v>53.1</v>
      </c>
      <c r="G3222">
        <v>6.8</v>
      </c>
    </row>
    <row r="3223" spans="1:7" x14ac:dyDescent="0.2">
      <c r="A3223" s="61">
        <v>36739</v>
      </c>
      <c r="B3223">
        <v>2000</v>
      </c>
      <c r="C3223" s="62" t="s">
        <v>90</v>
      </c>
      <c r="D3223" s="62" t="s">
        <v>91</v>
      </c>
      <c r="E3223" s="62" t="s">
        <v>92</v>
      </c>
      <c r="F3223">
        <v>16.2</v>
      </c>
      <c r="G3223">
        <v>43.5</v>
      </c>
    </row>
    <row r="3224" spans="1:7" x14ac:dyDescent="0.2">
      <c r="A3224" s="61">
        <v>36739</v>
      </c>
      <c r="B3224">
        <v>2000</v>
      </c>
      <c r="C3224" s="62" t="s">
        <v>93</v>
      </c>
      <c r="D3224" s="62" t="s">
        <v>94</v>
      </c>
      <c r="E3224" s="62" t="s">
        <v>95</v>
      </c>
      <c r="F3224">
        <v>22.7</v>
      </c>
      <c r="G3224">
        <v>34.9</v>
      </c>
    </row>
    <row r="3225" spans="1:7" x14ac:dyDescent="0.2">
      <c r="A3225" s="61">
        <v>36739</v>
      </c>
      <c r="B3225">
        <v>2000</v>
      </c>
      <c r="C3225" s="62" t="s">
        <v>96</v>
      </c>
      <c r="D3225" s="62" t="s">
        <v>97</v>
      </c>
      <c r="E3225" s="62" t="s">
        <v>98</v>
      </c>
      <c r="F3225">
        <v>50.1</v>
      </c>
      <c r="G3225">
        <v>22.8</v>
      </c>
    </row>
    <row r="3226" spans="1:7" x14ac:dyDescent="0.2">
      <c r="A3226" s="61">
        <v>36770</v>
      </c>
      <c r="B3226">
        <v>2000</v>
      </c>
      <c r="C3226" s="62" t="s">
        <v>69</v>
      </c>
      <c r="D3226" s="62" t="s">
        <v>70</v>
      </c>
      <c r="E3226" s="62" t="s">
        <v>71</v>
      </c>
      <c r="F3226">
        <v>93.3</v>
      </c>
      <c r="G3226">
        <v>2.9</v>
      </c>
    </row>
    <row r="3227" spans="1:7" x14ac:dyDescent="0.2">
      <c r="A3227" s="61">
        <v>36770</v>
      </c>
      <c r="B3227">
        <v>2000</v>
      </c>
      <c r="C3227" s="62" t="s">
        <v>72</v>
      </c>
      <c r="D3227" s="62" t="s">
        <v>73</v>
      </c>
      <c r="E3227" s="62" t="s">
        <v>2</v>
      </c>
      <c r="F3227">
        <v>249.9</v>
      </c>
      <c r="G3227">
        <v>0</v>
      </c>
    </row>
    <row r="3228" spans="1:7" x14ac:dyDescent="0.2">
      <c r="A3228" s="61">
        <v>36770</v>
      </c>
      <c r="B3228">
        <v>2000</v>
      </c>
      <c r="C3228" s="62" t="s">
        <v>74</v>
      </c>
      <c r="D3228" s="62" t="s">
        <v>75</v>
      </c>
      <c r="E3228" s="62" t="s">
        <v>2</v>
      </c>
      <c r="F3228">
        <v>218.4</v>
      </c>
      <c r="G3228">
        <v>0.6</v>
      </c>
    </row>
    <row r="3229" spans="1:7" x14ac:dyDescent="0.2">
      <c r="A3229" s="61">
        <v>36770</v>
      </c>
      <c r="B3229">
        <v>2000</v>
      </c>
      <c r="C3229" s="62" t="s">
        <v>76</v>
      </c>
      <c r="D3229" s="62" t="s">
        <v>77</v>
      </c>
      <c r="E3229" s="62" t="s">
        <v>61</v>
      </c>
      <c r="F3229">
        <v>182.8</v>
      </c>
      <c r="G3229">
        <v>4.5999999999999996</v>
      </c>
    </row>
    <row r="3230" spans="1:7" x14ac:dyDescent="0.2">
      <c r="A3230" s="61">
        <v>36770</v>
      </c>
      <c r="B3230">
        <v>2000</v>
      </c>
      <c r="C3230" s="62" t="s">
        <v>78</v>
      </c>
      <c r="D3230" s="62" t="s">
        <v>79</v>
      </c>
      <c r="E3230" s="62" t="s">
        <v>61</v>
      </c>
      <c r="F3230">
        <v>191.7</v>
      </c>
      <c r="G3230">
        <v>2.1</v>
      </c>
    </row>
    <row r="3231" spans="1:7" x14ac:dyDescent="0.2">
      <c r="A3231" s="61">
        <v>36770</v>
      </c>
      <c r="B3231">
        <v>2000</v>
      </c>
      <c r="C3231" s="62" t="s">
        <v>26</v>
      </c>
      <c r="D3231" s="62" t="s">
        <v>80</v>
      </c>
      <c r="E3231" s="62" t="s">
        <v>62</v>
      </c>
      <c r="F3231">
        <v>193.1</v>
      </c>
      <c r="G3231">
        <v>2.1</v>
      </c>
    </row>
    <row r="3232" spans="1:7" x14ac:dyDescent="0.2">
      <c r="A3232" s="61">
        <v>36770</v>
      </c>
      <c r="B3232">
        <v>2000</v>
      </c>
      <c r="C3232" s="62" t="s">
        <v>81</v>
      </c>
      <c r="D3232" s="62" t="s">
        <v>82</v>
      </c>
      <c r="E3232" s="62" t="s">
        <v>63</v>
      </c>
      <c r="F3232">
        <v>138.1</v>
      </c>
      <c r="G3232">
        <v>13.7</v>
      </c>
    </row>
    <row r="3233" spans="1:7" x14ac:dyDescent="0.2">
      <c r="A3233" s="61">
        <v>36770</v>
      </c>
      <c r="B3233">
        <v>2000</v>
      </c>
      <c r="C3233" s="62" t="s">
        <v>83</v>
      </c>
      <c r="D3233" s="62" t="s">
        <v>84</v>
      </c>
      <c r="E3233" s="62" t="s">
        <v>63</v>
      </c>
      <c r="F3233">
        <v>99.5</v>
      </c>
      <c r="G3233">
        <v>35.200000000000003</v>
      </c>
    </row>
    <row r="3234" spans="1:7" x14ac:dyDescent="0.2">
      <c r="A3234" s="61">
        <v>36770</v>
      </c>
      <c r="B3234">
        <v>2000</v>
      </c>
      <c r="C3234" s="62" t="s">
        <v>27</v>
      </c>
      <c r="D3234" s="62" t="s">
        <v>85</v>
      </c>
      <c r="E3234" s="62" t="s">
        <v>86</v>
      </c>
      <c r="F3234">
        <v>119.2</v>
      </c>
      <c r="G3234">
        <v>11.3</v>
      </c>
    </row>
    <row r="3235" spans="1:7" x14ac:dyDescent="0.2">
      <c r="A3235" s="61">
        <v>36770</v>
      </c>
      <c r="B3235">
        <v>2000</v>
      </c>
      <c r="C3235" s="62" t="s">
        <v>87</v>
      </c>
      <c r="D3235" s="62" t="s">
        <v>88</v>
      </c>
      <c r="E3235" s="62" t="s">
        <v>89</v>
      </c>
      <c r="F3235">
        <v>180.5</v>
      </c>
      <c r="G3235">
        <v>3.8</v>
      </c>
    </row>
    <row r="3236" spans="1:7" x14ac:dyDescent="0.2">
      <c r="A3236" s="61">
        <v>36770</v>
      </c>
      <c r="B3236">
        <v>2000</v>
      </c>
      <c r="C3236" s="62" t="s">
        <v>90</v>
      </c>
      <c r="D3236" s="62" t="s">
        <v>91</v>
      </c>
      <c r="E3236" s="62" t="s">
        <v>92</v>
      </c>
      <c r="F3236">
        <v>119.5</v>
      </c>
      <c r="G3236">
        <v>7.9</v>
      </c>
    </row>
    <row r="3237" spans="1:7" x14ac:dyDescent="0.2">
      <c r="A3237" s="61">
        <v>36770</v>
      </c>
      <c r="B3237">
        <v>2000</v>
      </c>
      <c r="C3237" s="62" t="s">
        <v>93</v>
      </c>
      <c r="D3237" s="62" t="s">
        <v>94</v>
      </c>
      <c r="E3237" s="62" t="s">
        <v>95</v>
      </c>
      <c r="F3237">
        <v>138</v>
      </c>
      <c r="G3237">
        <v>3.5</v>
      </c>
    </row>
    <row r="3238" spans="1:7" x14ac:dyDescent="0.2">
      <c r="A3238" s="61">
        <v>36770</v>
      </c>
      <c r="B3238">
        <v>2000</v>
      </c>
      <c r="C3238" s="62" t="s">
        <v>96</v>
      </c>
      <c r="D3238" s="62" t="s">
        <v>97</v>
      </c>
      <c r="E3238" s="62" t="s">
        <v>98</v>
      </c>
      <c r="F3238">
        <v>159.69999999999999</v>
      </c>
      <c r="G3238">
        <v>0.5</v>
      </c>
    </row>
    <row r="3239" spans="1:7" x14ac:dyDescent="0.2">
      <c r="A3239" s="61">
        <v>36800</v>
      </c>
      <c r="B3239">
        <v>2000</v>
      </c>
      <c r="C3239" s="62" t="s">
        <v>69</v>
      </c>
      <c r="D3239" s="62" t="s">
        <v>70</v>
      </c>
      <c r="E3239" s="62" t="s">
        <v>71</v>
      </c>
      <c r="F3239">
        <v>236.1</v>
      </c>
      <c r="G3239">
        <v>0</v>
      </c>
    </row>
    <row r="3240" spans="1:7" x14ac:dyDescent="0.2">
      <c r="A3240" s="61">
        <v>36800</v>
      </c>
      <c r="B3240">
        <v>2000</v>
      </c>
      <c r="C3240" s="62" t="s">
        <v>72</v>
      </c>
      <c r="D3240" s="62" t="s">
        <v>73</v>
      </c>
      <c r="E3240" s="62" t="s">
        <v>2</v>
      </c>
      <c r="F3240">
        <v>441.2</v>
      </c>
      <c r="G3240">
        <v>0</v>
      </c>
    </row>
    <row r="3241" spans="1:7" x14ac:dyDescent="0.2">
      <c r="A3241" s="61">
        <v>36800</v>
      </c>
      <c r="B3241">
        <v>2000</v>
      </c>
      <c r="C3241" s="62" t="s">
        <v>74</v>
      </c>
      <c r="D3241" s="62" t="s">
        <v>75</v>
      </c>
      <c r="E3241" s="62" t="s">
        <v>2</v>
      </c>
      <c r="F3241">
        <v>392.1</v>
      </c>
      <c r="G3241">
        <v>0</v>
      </c>
    </row>
    <row r="3242" spans="1:7" x14ac:dyDescent="0.2">
      <c r="A3242" s="61">
        <v>36800</v>
      </c>
      <c r="B3242">
        <v>2000</v>
      </c>
      <c r="C3242" s="62" t="s">
        <v>76</v>
      </c>
      <c r="D3242" s="62" t="s">
        <v>77</v>
      </c>
      <c r="E3242" s="62" t="s">
        <v>61</v>
      </c>
      <c r="F3242">
        <v>380.2</v>
      </c>
      <c r="G3242">
        <v>0</v>
      </c>
    </row>
    <row r="3243" spans="1:7" x14ac:dyDescent="0.2">
      <c r="A3243" s="61">
        <v>36800</v>
      </c>
      <c r="B3243">
        <v>2000</v>
      </c>
      <c r="C3243" s="62" t="s">
        <v>78</v>
      </c>
      <c r="D3243" s="62" t="s">
        <v>79</v>
      </c>
      <c r="E3243" s="62" t="s">
        <v>61</v>
      </c>
      <c r="F3243">
        <v>418.9</v>
      </c>
      <c r="G3243">
        <v>0</v>
      </c>
    </row>
    <row r="3244" spans="1:7" x14ac:dyDescent="0.2">
      <c r="A3244" s="61">
        <v>36800</v>
      </c>
      <c r="B3244">
        <v>2000</v>
      </c>
      <c r="C3244" s="62" t="s">
        <v>26</v>
      </c>
      <c r="D3244" s="62" t="s">
        <v>80</v>
      </c>
      <c r="E3244" s="62" t="s">
        <v>62</v>
      </c>
      <c r="F3244">
        <v>358.3</v>
      </c>
      <c r="G3244">
        <v>0</v>
      </c>
    </row>
    <row r="3245" spans="1:7" x14ac:dyDescent="0.2">
      <c r="A3245" s="61">
        <v>36800</v>
      </c>
      <c r="B3245">
        <v>2000</v>
      </c>
      <c r="C3245" s="62" t="s">
        <v>81</v>
      </c>
      <c r="D3245" s="62" t="s">
        <v>82</v>
      </c>
      <c r="E3245" s="62" t="s">
        <v>63</v>
      </c>
      <c r="F3245">
        <v>290.8</v>
      </c>
      <c r="G3245">
        <v>0</v>
      </c>
    </row>
    <row r="3246" spans="1:7" x14ac:dyDescent="0.2">
      <c r="A3246" s="61">
        <v>36800</v>
      </c>
      <c r="B3246">
        <v>2000</v>
      </c>
      <c r="C3246" s="62" t="s">
        <v>83</v>
      </c>
      <c r="D3246" s="62" t="s">
        <v>84</v>
      </c>
      <c r="E3246" s="62" t="s">
        <v>63</v>
      </c>
      <c r="F3246">
        <v>212.7</v>
      </c>
      <c r="G3246">
        <v>1.2</v>
      </c>
    </row>
    <row r="3247" spans="1:7" x14ac:dyDescent="0.2">
      <c r="A3247" s="61">
        <v>36800</v>
      </c>
      <c r="B3247">
        <v>2000</v>
      </c>
      <c r="C3247" s="62" t="s">
        <v>27</v>
      </c>
      <c r="D3247" s="62" t="s">
        <v>85</v>
      </c>
      <c r="E3247" s="62" t="s">
        <v>86</v>
      </c>
      <c r="F3247">
        <v>276.7</v>
      </c>
      <c r="G3247">
        <v>0</v>
      </c>
    </row>
    <row r="3248" spans="1:7" x14ac:dyDescent="0.2">
      <c r="A3248" s="61">
        <v>36800</v>
      </c>
      <c r="B3248">
        <v>2000</v>
      </c>
      <c r="C3248" s="62" t="s">
        <v>87</v>
      </c>
      <c r="D3248" s="62" t="s">
        <v>88</v>
      </c>
      <c r="E3248" s="62" t="s">
        <v>89</v>
      </c>
      <c r="F3248">
        <v>314.60000000000002</v>
      </c>
      <c r="G3248">
        <v>0</v>
      </c>
    </row>
    <row r="3249" spans="1:7" x14ac:dyDescent="0.2">
      <c r="A3249" s="61">
        <v>36800</v>
      </c>
      <c r="B3249">
        <v>2000</v>
      </c>
      <c r="C3249" s="62" t="s">
        <v>90</v>
      </c>
      <c r="D3249" s="62" t="s">
        <v>91</v>
      </c>
      <c r="E3249" s="62" t="s">
        <v>92</v>
      </c>
      <c r="F3249">
        <v>253.7</v>
      </c>
      <c r="G3249">
        <v>0</v>
      </c>
    </row>
    <row r="3250" spans="1:7" x14ac:dyDescent="0.2">
      <c r="A3250" s="61">
        <v>36800</v>
      </c>
      <c r="B3250">
        <v>2000</v>
      </c>
      <c r="C3250" s="62" t="s">
        <v>93</v>
      </c>
      <c r="D3250" s="62" t="s">
        <v>94</v>
      </c>
      <c r="E3250" s="62" t="s">
        <v>95</v>
      </c>
      <c r="F3250">
        <v>278</v>
      </c>
      <c r="G3250">
        <v>0</v>
      </c>
    </row>
    <row r="3251" spans="1:7" x14ac:dyDescent="0.2">
      <c r="A3251" s="61">
        <v>36800</v>
      </c>
      <c r="B3251">
        <v>2000</v>
      </c>
      <c r="C3251" s="62" t="s">
        <v>96</v>
      </c>
      <c r="D3251" s="62" t="s">
        <v>97</v>
      </c>
      <c r="E3251" s="62" t="s">
        <v>98</v>
      </c>
      <c r="F3251">
        <v>304.60000000000002</v>
      </c>
      <c r="G3251">
        <v>0</v>
      </c>
    </row>
    <row r="3252" spans="1:7" x14ac:dyDescent="0.2">
      <c r="A3252" s="61">
        <v>36831</v>
      </c>
      <c r="B3252">
        <v>2000</v>
      </c>
      <c r="C3252" s="62" t="s">
        <v>69</v>
      </c>
      <c r="D3252" s="62" t="s">
        <v>70</v>
      </c>
      <c r="E3252" s="62" t="s">
        <v>71</v>
      </c>
      <c r="F3252">
        <v>375.9</v>
      </c>
      <c r="G3252">
        <v>0</v>
      </c>
    </row>
    <row r="3253" spans="1:7" x14ac:dyDescent="0.2">
      <c r="A3253" s="61">
        <v>36831</v>
      </c>
      <c r="B3253">
        <v>2000</v>
      </c>
      <c r="C3253" s="62" t="s">
        <v>72</v>
      </c>
      <c r="D3253" s="62" t="s">
        <v>73</v>
      </c>
      <c r="E3253" s="62" t="s">
        <v>2</v>
      </c>
      <c r="F3253">
        <v>710.5</v>
      </c>
      <c r="G3253">
        <v>0</v>
      </c>
    </row>
    <row r="3254" spans="1:7" x14ac:dyDescent="0.2">
      <c r="A3254" s="61">
        <v>36831</v>
      </c>
      <c r="B3254">
        <v>2000</v>
      </c>
      <c r="C3254" s="62" t="s">
        <v>74</v>
      </c>
      <c r="D3254" s="62" t="s">
        <v>75</v>
      </c>
      <c r="E3254" s="62" t="s">
        <v>2</v>
      </c>
      <c r="F3254">
        <v>640.29999999999995</v>
      </c>
      <c r="G3254">
        <v>0</v>
      </c>
    </row>
    <row r="3255" spans="1:7" x14ac:dyDescent="0.2">
      <c r="A3255" s="61">
        <v>36831</v>
      </c>
      <c r="B3255">
        <v>2000</v>
      </c>
      <c r="C3255" s="62" t="s">
        <v>76</v>
      </c>
      <c r="D3255" s="62" t="s">
        <v>77</v>
      </c>
      <c r="E3255" s="62" t="s">
        <v>61</v>
      </c>
      <c r="F3255">
        <v>809.5</v>
      </c>
      <c r="G3255">
        <v>0</v>
      </c>
    </row>
    <row r="3256" spans="1:7" x14ac:dyDescent="0.2">
      <c r="A3256" s="61">
        <v>36831</v>
      </c>
      <c r="B3256">
        <v>2000</v>
      </c>
      <c r="C3256" s="62" t="s">
        <v>78</v>
      </c>
      <c r="D3256" s="62" t="s">
        <v>79</v>
      </c>
      <c r="E3256" s="62" t="s">
        <v>61</v>
      </c>
      <c r="F3256">
        <v>726.6</v>
      </c>
      <c r="G3256">
        <v>0</v>
      </c>
    </row>
    <row r="3257" spans="1:7" x14ac:dyDescent="0.2">
      <c r="A3257" s="61">
        <v>36831</v>
      </c>
      <c r="B3257">
        <v>2000</v>
      </c>
      <c r="C3257" s="62" t="s">
        <v>26</v>
      </c>
      <c r="D3257" s="62" t="s">
        <v>80</v>
      </c>
      <c r="E3257" s="62" t="s">
        <v>62</v>
      </c>
      <c r="F3257">
        <v>699.8</v>
      </c>
      <c r="G3257">
        <v>0</v>
      </c>
    </row>
    <row r="3258" spans="1:7" x14ac:dyDescent="0.2">
      <c r="A3258" s="61">
        <v>36831</v>
      </c>
      <c r="B3258">
        <v>2000</v>
      </c>
      <c r="C3258" s="62" t="s">
        <v>81</v>
      </c>
      <c r="D3258" s="62" t="s">
        <v>82</v>
      </c>
      <c r="E3258" s="62" t="s">
        <v>63</v>
      </c>
      <c r="F3258">
        <v>489.4</v>
      </c>
      <c r="G3258">
        <v>0</v>
      </c>
    </row>
    <row r="3259" spans="1:7" x14ac:dyDescent="0.2">
      <c r="A3259" s="61">
        <v>36831</v>
      </c>
      <c r="B3259">
        <v>2000</v>
      </c>
      <c r="C3259" s="62" t="s">
        <v>83</v>
      </c>
      <c r="D3259" s="62" t="s">
        <v>84</v>
      </c>
      <c r="E3259" s="62" t="s">
        <v>63</v>
      </c>
      <c r="F3259">
        <v>432</v>
      </c>
      <c r="G3259">
        <v>0</v>
      </c>
    </row>
    <row r="3260" spans="1:7" x14ac:dyDescent="0.2">
      <c r="A3260" s="61">
        <v>36831</v>
      </c>
      <c r="B3260">
        <v>2000</v>
      </c>
      <c r="C3260" s="62" t="s">
        <v>27</v>
      </c>
      <c r="D3260" s="62" t="s">
        <v>85</v>
      </c>
      <c r="E3260" s="62" t="s">
        <v>86</v>
      </c>
      <c r="F3260">
        <v>466.7</v>
      </c>
      <c r="G3260">
        <v>0</v>
      </c>
    </row>
    <row r="3261" spans="1:7" x14ac:dyDescent="0.2">
      <c r="A3261" s="61">
        <v>36831</v>
      </c>
      <c r="B3261">
        <v>2000</v>
      </c>
      <c r="C3261" s="62" t="s">
        <v>87</v>
      </c>
      <c r="D3261" s="62" t="s">
        <v>88</v>
      </c>
      <c r="E3261" s="62" t="s">
        <v>89</v>
      </c>
      <c r="F3261">
        <v>462.7</v>
      </c>
      <c r="G3261">
        <v>0</v>
      </c>
    </row>
    <row r="3262" spans="1:7" x14ac:dyDescent="0.2">
      <c r="A3262" s="61">
        <v>36831</v>
      </c>
      <c r="B3262">
        <v>2000</v>
      </c>
      <c r="C3262" s="62" t="s">
        <v>90</v>
      </c>
      <c r="D3262" s="62" t="s">
        <v>91</v>
      </c>
      <c r="E3262" s="62" t="s">
        <v>92</v>
      </c>
      <c r="F3262">
        <v>404.5</v>
      </c>
      <c r="G3262">
        <v>0</v>
      </c>
    </row>
    <row r="3263" spans="1:7" x14ac:dyDescent="0.2">
      <c r="A3263" s="61">
        <v>36831</v>
      </c>
      <c r="B3263">
        <v>2000</v>
      </c>
      <c r="C3263" s="62" t="s">
        <v>93</v>
      </c>
      <c r="D3263" s="62" t="s">
        <v>94</v>
      </c>
      <c r="E3263" s="62" t="s">
        <v>95</v>
      </c>
      <c r="F3263">
        <v>426.7</v>
      </c>
      <c r="G3263">
        <v>0</v>
      </c>
    </row>
    <row r="3264" spans="1:7" x14ac:dyDescent="0.2">
      <c r="A3264" s="61">
        <v>36831</v>
      </c>
      <c r="B3264">
        <v>2000</v>
      </c>
      <c r="C3264" s="62" t="s">
        <v>96</v>
      </c>
      <c r="D3264" s="62" t="s">
        <v>97</v>
      </c>
      <c r="E3264" s="62" t="s">
        <v>98</v>
      </c>
      <c r="F3264">
        <v>435.5</v>
      </c>
      <c r="G3264">
        <v>0</v>
      </c>
    </row>
    <row r="3265" spans="1:8" x14ac:dyDescent="0.2">
      <c r="A3265" s="61">
        <v>36861</v>
      </c>
      <c r="B3265">
        <v>2000</v>
      </c>
      <c r="C3265" s="62" t="s">
        <v>69</v>
      </c>
      <c r="D3265" s="62" t="s">
        <v>70</v>
      </c>
      <c r="E3265" s="62" t="s">
        <v>71</v>
      </c>
      <c r="F3265">
        <v>449.7</v>
      </c>
      <c r="G3265">
        <v>0</v>
      </c>
    </row>
    <row r="3266" spans="1:8" x14ac:dyDescent="0.2">
      <c r="A3266" s="61">
        <v>36861</v>
      </c>
      <c r="B3266">
        <v>2000</v>
      </c>
      <c r="C3266" s="62" t="s">
        <v>72</v>
      </c>
      <c r="D3266" s="62" t="s">
        <v>73</v>
      </c>
      <c r="E3266" s="62" t="s">
        <v>2</v>
      </c>
      <c r="F3266">
        <v>988.3</v>
      </c>
      <c r="G3266">
        <v>0</v>
      </c>
    </row>
    <row r="3267" spans="1:8" x14ac:dyDescent="0.2">
      <c r="A3267" s="61">
        <v>36861</v>
      </c>
      <c r="B3267">
        <v>2000</v>
      </c>
      <c r="C3267" s="62" t="s">
        <v>74</v>
      </c>
      <c r="D3267" s="62" t="s">
        <v>75</v>
      </c>
      <c r="E3267" s="62" t="s">
        <v>2</v>
      </c>
      <c r="F3267">
        <v>864.9</v>
      </c>
      <c r="G3267">
        <v>0</v>
      </c>
    </row>
    <row r="3268" spans="1:8" x14ac:dyDescent="0.2">
      <c r="A3268" s="61">
        <v>36861</v>
      </c>
      <c r="B3268">
        <v>2000</v>
      </c>
      <c r="C3268" s="62" t="s">
        <v>76</v>
      </c>
      <c r="D3268" s="62" t="s">
        <v>77</v>
      </c>
      <c r="E3268" s="62" t="s">
        <v>61</v>
      </c>
      <c r="F3268">
        <v>1140.4000000000001</v>
      </c>
      <c r="G3268">
        <v>0</v>
      </c>
    </row>
    <row r="3269" spans="1:8" x14ac:dyDescent="0.2">
      <c r="A3269" s="61">
        <v>36861</v>
      </c>
      <c r="B3269">
        <v>2000</v>
      </c>
      <c r="C3269" s="62" t="s">
        <v>78</v>
      </c>
      <c r="D3269" s="62" t="s">
        <v>79</v>
      </c>
      <c r="E3269" s="62" t="s">
        <v>61</v>
      </c>
      <c r="F3269">
        <v>1158.5999999999999</v>
      </c>
      <c r="G3269">
        <v>0</v>
      </c>
    </row>
    <row r="3270" spans="1:8" x14ac:dyDescent="0.2">
      <c r="A3270" s="61">
        <v>36861</v>
      </c>
      <c r="B3270">
        <v>2000</v>
      </c>
      <c r="C3270" s="62" t="s">
        <v>26</v>
      </c>
      <c r="D3270" s="62" t="s">
        <v>80</v>
      </c>
      <c r="E3270" s="62" t="s">
        <v>62</v>
      </c>
      <c r="F3270">
        <v>1241.2</v>
      </c>
      <c r="G3270">
        <v>0</v>
      </c>
    </row>
    <row r="3271" spans="1:8" x14ac:dyDescent="0.2">
      <c r="A3271" s="61">
        <v>36861</v>
      </c>
      <c r="B3271">
        <v>2000</v>
      </c>
      <c r="C3271" s="62" t="s">
        <v>81</v>
      </c>
      <c r="D3271" s="62" t="s">
        <v>82</v>
      </c>
      <c r="E3271" s="62" t="s">
        <v>63</v>
      </c>
      <c r="F3271">
        <v>882.6</v>
      </c>
      <c r="G3271">
        <v>0</v>
      </c>
    </row>
    <row r="3272" spans="1:8" x14ac:dyDescent="0.2">
      <c r="A3272" s="61">
        <v>36861</v>
      </c>
      <c r="B3272">
        <v>2000</v>
      </c>
      <c r="C3272" s="62" t="s">
        <v>83</v>
      </c>
      <c r="D3272" s="62" t="s">
        <v>84</v>
      </c>
      <c r="E3272" s="62" t="s">
        <v>63</v>
      </c>
      <c r="F3272">
        <v>780.3</v>
      </c>
      <c r="G3272">
        <v>0</v>
      </c>
    </row>
    <row r="3273" spans="1:8" x14ac:dyDescent="0.2">
      <c r="A3273" s="61">
        <v>36861</v>
      </c>
      <c r="B3273">
        <v>2000</v>
      </c>
      <c r="C3273" s="62" t="s">
        <v>27</v>
      </c>
      <c r="D3273" s="62" t="s">
        <v>85</v>
      </c>
      <c r="E3273" s="62" t="s">
        <v>86</v>
      </c>
      <c r="F3273">
        <v>843.4</v>
      </c>
      <c r="G3273">
        <v>0</v>
      </c>
    </row>
    <row r="3274" spans="1:8" x14ac:dyDescent="0.2">
      <c r="A3274" s="61">
        <v>36861</v>
      </c>
      <c r="B3274">
        <v>2000</v>
      </c>
      <c r="C3274" s="62" t="s">
        <v>87</v>
      </c>
      <c r="D3274" s="62" t="s">
        <v>88</v>
      </c>
      <c r="E3274" s="62" t="s">
        <v>89</v>
      </c>
      <c r="F3274">
        <v>754.4</v>
      </c>
      <c r="G3274">
        <v>0</v>
      </c>
    </row>
    <row r="3275" spans="1:8" x14ac:dyDescent="0.2">
      <c r="A3275" s="61">
        <v>36861</v>
      </c>
      <c r="B3275">
        <v>2000</v>
      </c>
      <c r="C3275" s="62" t="s">
        <v>90</v>
      </c>
      <c r="D3275" s="62" t="s">
        <v>91</v>
      </c>
      <c r="E3275" s="62" t="s">
        <v>92</v>
      </c>
      <c r="F3275">
        <v>657.6</v>
      </c>
      <c r="G3275">
        <v>0</v>
      </c>
    </row>
    <row r="3276" spans="1:8" x14ac:dyDescent="0.2">
      <c r="A3276" s="61">
        <v>36861</v>
      </c>
      <c r="B3276">
        <v>2000</v>
      </c>
      <c r="C3276" s="62" t="s">
        <v>93</v>
      </c>
      <c r="D3276" s="62" t="s">
        <v>94</v>
      </c>
      <c r="E3276" s="62" t="s">
        <v>95</v>
      </c>
      <c r="F3276">
        <v>712.1</v>
      </c>
      <c r="G3276">
        <v>0</v>
      </c>
    </row>
    <row r="3277" spans="1:8" x14ac:dyDescent="0.2">
      <c r="A3277" s="61">
        <v>36861</v>
      </c>
      <c r="B3277">
        <v>2000</v>
      </c>
      <c r="C3277" s="62" t="s">
        <v>96</v>
      </c>
      <c r="D3277" s="62" t="s">
        <v>97</v>
      </c>
      <c r="E3277" s="62" t="s">
        <v>98</v>
      </c>
      <c r="F3277">
        <v>628.5</v>
      </c>
      <c r="G3277">
        <v>0</v>
      </c>
    </row>
    <row r="3278" spans="1:8" x14ac:dyDescent="0.2">
      <c r="A3278" s="61">
        <v>36892</v>
      </c>
      <c r="B3278">
        <v>2001</v>
      </c>
      <c r="C3278" s="62" t="s">
        <v>69</v>
      </c>
      <c r="D3278" s="62" t="s">
        <v>70</v>
      </c>
      <c r="E3278" s="62" t="s">
        <v>71</v>
      </c>
      <c r="F3278">
        <v>400.2</v>
      </c>
      <c r="G3278">
        <v>0</v>
      </c>
      <c r="H3278">
        <v>2074568</v>
      </c>
    </row>
    <row r="3279" spans="1:8" x14ac:dyDescent="0.2">
      <c r="A3279" s="61">
        <v>36892</v>
      </c>
      <c r="B3279">
        <v>2001</v>
      </c>
      <c r="C3279" s="62" t="s">
        <v>72</v>
      </c>
      <c r="D3279" s="62" t="s">
        <v>73</v>
      </c>
      <c r="E3279" s="62" t="s">
        <v>2</v>
      </c>
      <c r="F3279">
        <v>688.2</v>
      </c>
      <c r="G3279">
        <v>0</v>
      </c>
      <c r="H3279">
        <v>962390</v>
      </c>
    </row>
    <row r="3280" spans="1:8" x14ac:dyDescent="0.2">
      <c r="A3280" s="61">
        <v>36892</v>
      </c>
      <c r="B3280">
        <v>2001</v>
      </c>
      <c r="C3280" s="62" t="s">
        <v>74</v>
      </c>
      <c r="D3280" s="62" t="s">
        <v>75</v>
      </c>
      <c r="E3280" s="62" t="s">
        <v>2</v>
      </c>
      <c r="F3280">
        <v>605.70000000000005</v>
      </c>
      <c r="G3280">
        <v>0</v>
      </c>
      <c r="H3280">
        <v>977775</v>
      </c>
    </row>
    <row r="3281" spans="1:8" x14ac:dyDescent="0.2">
      <c r="A3281" s="61">
        <v>36892</v>
      </c>
      <c r="B3281">
        <v>2001</v>
      </c>
      <c r="C3281" s="62" t="s">
        <v>76</v>
      </c>
      <c r="D3281" s="62" t="s">
        <v>77</v>
      </c>
      <c r="E3281" s="62" t="s">
        <v>61</v>
      </c>
      <c r="F3281">
        <v>882.9</v>
      </c>
      <c r="G3281">
        <v>0</v>
      </c>
      <c r="H3281">
        <v>198077</v>
      </c>
    </row>
    <row r="3282" spans="1:8" x14ac:dyDescent="0.2">
      <c r="A3282" s="61">
        <v>36892</v>
      </c>
      <c r="B3282">
        <v>2001</v>
      </c>
      <c r="C3282" s="62" t="s">
        <v>78</v>
      </c>
      <c r="D3282" s="62" t="s">
        <v>79</v>
      </c>
      <c r="E3282" s="62" t="s">
        <v>61</v>
      </c>
      <c r="F3282">
        <v>835.6</v>
      </c>
      <c r="G3282">
        <v>0</v>
      </c>
      <c r="H3282">
        <v>232516</v>
      </c>
    </row>
    <row r="3283" spans="1:8" x14ac:dyDescent="0.2">
      <c r="A3283" s="61">
        <v>36892</v>
      </c>
      <c r="B3283">
        <v>2001</v>
      </c>
      <c r="C3283" s="62" t="s">
        <v>26</v>
      </c>
      <c r="D3283" s="62" t="s">
        <v>80</v>
      </c>
      <c r="E3283" s="62" t="s">
        <v>62</v>
      </c>
      <c r="F3283">
        <v>949</v>
      </c>
      <c r="G3283">
        <v>0</v>
      </c>
      <c r="H3283">
        <v>695830</v>
      </c>
    </row>
    <row r="3284" spans="1:8" x14ac:dyDescent="0.2">
      <c r="A3284" s="61">
        <v>36892</v>
      </c>
      <c r="B3284">
        <v>2001</v>
      </c>
      <c r="C3284" s="62" t="s">
        <v>81</v>
      </c>
      <c r="D3284" s="62" t="s">
        <v>82</v>
      </c>
      <c r="E3284" s="62" t="s">
        <v>63</v>
      </c>
      <c r="F3284">
        <v>848.2</v>
      </c>
      <c r="G3284">
        <v>0</v>
      </c>
      <c r="H3284">
        <v>854593</v>
      </c>
    </row>
    <row r="3285" spans="1:8" x14ac:dyDescent="0.2">
      <c r="A3285" s="61">
        <v>36892</v>
      </c>
      <c r="B3285">
        <v>2001</v>
      </c>
      <c r="C3285" s="62" t="s">
        <v>83</v>
      </c>
      <c r="D3285" s="62" t="s">
        <v>84</v>
      </c>
      <c r="E3285" s="62" t="s">
        <v>63</v>
      </c>
      <c r="F3285">
        <v>684.9</v>
      </c>
      <c r="G3285">
        <v>0</v>
      </c>
      <c r="H3285">
        <v>4882618</v>
      </c>
    </row>
    <row r="3286" spans="1:8" x14ac:dyDescent="0.2">
      <c r="A3286" s="61">
        <v>36892</v>
      </c>
      <c r="B3286">
        <v>2001</v>
      </c>
      <c r="C3286" s="62" t="s">
        <v>27</v>
      </c>
      <c r="D3286" s="62" t="s">
        <v>85</v>
      </c>
      <c r="E3286" s="62" t="s">
        <v>86</v>
      </c>
      <c r="F3286">
        <v>835.3</v>
      </c>
      <c r="G3286">
        <v>0</v>
      </c>
      <c r="H3286">
        <v>3626699</v>
      </c>
    </row>
    <row r="3287" spans="1:8" x14ac:dyDescent="0.2">
      <c r="A3287" s="61">
        <v>36892</v>
      </c>
      <c r="B3287">
        <v>2001</v>
      </c>
      <c r="C3287" s="62" t="s">
        <v>87</v>
      </c>
      <c r="D3287" s="62" t="s">
        <v>88</v>
      </c>
      <c r="E3287" s="62" t="s">
        <v>89</v>
      </c>
      <c r="F3287">
        <v>861.8</v>
      </c>
      <c r="G3287">
        <v>0</v>
      </c>
      <c r="H3287">
        <v>127363</v>
      </c>
    </row>
    <row r="3288" spans="1:8" x14ac:dyDescent="0.2">
      <c r="A3288" s="61">
        <v>36892</v>
      </c>
      <c r="B3288">
        <v>2001</v>
      </c>
      <c r="C3288" s="62" t="s">
        <v>90</v>
      </c>
      <c r="D3288" s="62" t="s">
        <v>91</v>
      </c>
      <c r="E3288" s="62" t="s">
        <v>92</v>
      </c>
      <c r="F3288">
        <v>754.2</v>
      </c>
      <c r="G3288">
        <v>0</v>
      </c>
      <c r="H3288">
        <v>369252</v>
      </c>
    </row>
    <row r="3289" spans="1:8" x14ac:dyDescent="0.2">
      <c r="A3289" s="61">
        <v>36892</v>
      </c>
      <c r="B3289">
        <v>2001</v>
      </c>
      <c r="C3289" s="62" t="s">
        <v>93</v>
      </c>
      <c r="D3289" s="62" t="s">
        <v>94</v>
      </c>
      <c r="E3289" s="62" t="s">
        <v>95</v>
      </c>
      <c r="F3289">
        <v>813.7</v>
      </c>
      <c r="G3289">
        <v>0</v>
      </c>
      <c r="H3289">
        <v>59815</v>
      </c>
    </row>
    <row r="3290" spans="1:8" x14ac:dyDescent="0.2">
      <c r="A3290" s="61">
        <v>36892</v>
      </c>
      <c r="B3290">
        <v>2001</v>
      </c>
      <c r="C3290" s="62" t="s">
        <v>96</v>
      </c>
      <c r="D3290" s="62" t="s">
        <v>97</v>
      </c>
      <c r="E3290" s="62" t="s">
        <v>98</v>
      </c>
      <c r="F3290">
        <v>717.8</v>
      </c>
      <c r="G3290">
        <v>0</v>
      </c>
      <c r="H3290">
        <v>176468</v>
      </c>
    </row>
    <row r="3291" spans="1:8" x14ac:dyDescent="0.2">
      <c r="A3291" s="61">
        <v>36923</v>
      </c>
      <c r="B3291">
        <v>2001</v>
      </c>
      <c r="C3291" s="62" t="s">
        <v>69</v>
      </c>
      <c r="D3291" s="62" t="s">
        <v>70</v>
      </c>
      <c r="E3291" s="62" t="s">
        <v>71</v>
      </c>
      <c r="F3291">
        <v>396.8</v>
      </c>
      <c r="G3291">
        <v>0</v>
      </c>
      <c r="H3291">
        <v>2074568</v>
      </c>
    </row>
    <row r="3292" spans="1:8" x14ac:dyDescent="0.2">
      <c r="A3292" s="61">
        <v>36923</v>
      </c>
      <c r="B3292">
        <v>2001</v>
      </c>
      <c r="C3292" s="62" t="s">
        <v>72</v>
      </c>
      <c r="D3292" s="62" t="s">
        <v>73</v>
      </c>
      <c r="E3292" s="62" t="s">
        <v>2</v>
      </c>
      <c r="F3292">
        <v>854.7</v>
      </c>
      <c r="G3292">
        <v>0</v>
      </c>
      <c r="H3292">
        <v>962390</v>
      </c>
    </row>
    <row r="3293" spans="1:8" x14ac:dyDescent="0.2">
      <c r="A3293" s="61">
        <v>36923</v>
      </c>
      <c r="B3293">
        <v>2001</v>
      </c>
      <c r="C3293" s="62" t="s">
        <v>74</v>
      </c>
      <c r="D3293" s="62" t="s">
        <v>75</v>
      </c>
      <c r="E3293" s="62" t="s">
        <v>2</v>
      </c>
      <c r="F3293">
        <v>798.8</v>
      </c>
      <c r="G3293">
        <v>0</v>
      </c>
      <c r="H3293">
        <v>977775</v>
      </c>
    </row>
    <row r="3294" spans="1:8" x14ac:dyDescent="0.2">
      <c r="A3294" s="61">
        <v>36923</v>
      </c>
      <c r="B3294">
        <v>2001</v>
      </c>
      <c r="C3294" s="62" t="s">
        <v>76</v>
      </c>
      <c r="D3294" s="62" t="s">
        <v>77</v>
      </c>
      <c r="E3294" s="62" t="s">
        <v>61</v>
      </c>
      <c r="F3294">
        <v>1036.5999999999999</v>
      </c>
      <c r="G3294">
        <v>0</v>
      </c>
      <c r="H3294">
        <v>198077</v>
      </c>
    </row>
    <row r="3295" spans="1:8" x14ac:dyDescent="0.2">
      <c r="A3295" s="61">
        <v>36923</v>
      </c>
      <c r="B3295">
        <v>2001</v>
      </c>
      <c r="C3295" s="62" t="s">
        <v>78</v>
      </c>
      <c r="D3295" s="62" t="s">
        <v>79</v>
      </c>
      <c r="E3295" s="62" t="s">
        <v>61</v>
      </c>
      <c r="F3295">
        <v>997.4</v>
      </c>
      <c r="G3295">
        <v>0</v>
      </c>
      <c r="H3295">
        <v>232516</v>
      </c>
    </row>
    <row r="3296" spans="1:8" x14ac:dyDescent="0.2">
      <c r="A3296" s="61">
        <v>36923</v>
      </c>
      <c r="B3296">
        <v>2001</v>
      </c>
      <c r="C3296" s="62" t="s">
        <v>26</v>
      </c>
      <c r="D3296" s="62" t="s">
        <v>80</v>
      </c>
      <c r="E3296" s="62" t="s">
        <v>62</v>
      </c>
      <c r="F3296">
        <v>1017</v>
      </c>
      <c r="G3296">
        <v>0</v>
      </c>
      <c r="H3296">
        <v>695830</v>
      </c>
    </row>
    <row r="3297" spans="1:8" x14ac:dyDescent="0.2">
      <c r="A3297" s="61">
        <v>36923</v>
      </c>
      <c r="B3297">
        <v>2001</v>
      </c>
      <c r="C3297" s="62" t="s">
        <v>81</v>
      </c>
      <c r="D3297" s="62" t="s">
        <v>82</v>
      </c>
      <c r="E3297" s="62" t="s">
        <v>63</v>
      </c>
      <c r="F3297">
        <v>746.8</v>
      </c>
      <c r="G3297">
        <v>0</v>
      </c>
      <c r="H3297">
        <v>854593</v>
      </c>
    </row>
    <row r="3298" spans="1:8" x14ac:dyDescent="0.2">
      <c r="A3298" s="61">
        <v>36923</v>
      </c>
      <c r="B3298">
        <v>2001</v>
      </c>
      <c r="C3298" s="62" t="s">
        <v>83</v>
      </c>
      <c r="D3298" s="62" t="s">
        <v>84</v>
      </c>
      <c r="E3298" s="62" t="s">
        <v>63</v>
      </c>
      <c r="F3298">
        <v>587.6</v>
      </c>
      <c r="G3298">
        <v>0</v>
      </c>
      <c r="H3298">
        <v>4882618</v>
      </c>
    </row>
    <row r="3299" spans="1:8" x14ac:dyDescent="0.2">
      <c r="A3299" s="61">
        <v>36923</v>
      </c>
      <c r="B3299">
        <v>2001</v>
      </c>
      <c r="C3299" s="62" t="s">
        <v>27</v>
      </c>
      <c r="D3299" s="62" t="s">
        <v>85</v>
      </c>
      <c r="E3299" s="62" t="s">
        <v>86</v>
      </c>
      <c r="F3299">
        <v>745.6</v>
      </c>
      <c r="G3299">
        <v>0</v>
      </c>
      <c r="H3299">
        <v>3626699</v>
      </c>
    </row>
    <row r="3300" spans="1:8" x14ac:dyDescent="0.2">
      <c r="A3300" s="61">
        <v>36923</v>
      </c>
      <c r="B3300">
        <v>2001</v>
      </c>
      <c r="C3300" s="62" t="s">
        <v>87</v>
      </c>
      <c r="D3300" s="62" t="s">
        <v>88</v>
      </c>
      <c r="E3300" s="62" t="s">
        <v>89</v>
      </c>
      <c r="F3300">
        <v>747.3</v>
      </c>
      <c r="G3300">
        <v>0</v>
      </c>
      <c r="H3300">
        <v>127363</v>
      </c>
    </row>
    <row r="3301" spans="1:8" x14ac:dyDescent="0.2">
      <c r="A3301" s="61">
        <v>36923</v>
      </c>
      <c r="B3301">
        <v>2001</v>
      </c>
      <c r="C3301" s="62" t="s">
        <v>90</v>
      </c>
      <c r="D3301" s="62" t="s">
        <v>91</v>
      </c>
      <c r="E3301" s="62" t="s">
        <v>92</v>
      </c>
      <c r="F3301">
        <v>680.4</v>
      </c>
      <c r="G3301">
        <v>0</v>
      </c>
      <c r="H3301">
        <v>369252</v>
      </c>
    </row>
    <row r="3302" spans="1:8" x14ac:dyDescent="0.2">
      <c r="A3302" s="61">
        <v>36923</v>
      </c>
      <c r="B3302">
        <v>2001</v>
      </c>
      <c r="C3302" s="62" t="s">
        <v>93</v>
      </c>
      <c r="D3302" s="62" t="s">
        <v>94</v>
      </c>
      <c r="E3302" s="62" t="s">
        <v>95</v>
      </c>
      <c r="F3302">
        <v>742.4</v>
      </c>
      <c r="G3302">
        <v>0</v>
      </c>
      <c r="H3302">
        <v>59815</v>
      </c>
    </row>
    <row r="3303" spans="1:8" x14ac:dyDescent="0.2">
      <c r="A3303" s="61">
        <v>36923</v>
      </c>
      <c r="B3303">
        <v>2001</v>
      </c>
      <c r="C3303" s="62" t="s">
        <v>96</v>
      </c>
      <c r="D3303" s="62" t="s">
        <v>97</v>
      </c>
      <c r="E3303" s="62" t="s">
        <v>98</v>
      </c>
      <c r="F3303">
        <v>656.8</v>
      </c>
      <c r="G3303">
        <v>0</v>
      </c>
      <c r="H3303">
        <v>176468</v>
      </c>
    </row>
    <row r="3304" spans="1:8" x14ac:dyDescent="0.2">
      <c r="A3304" s="61">
        <v>36951</v>
      </c>
      <c r="B3304">
        <v>2001</v>
      </c>
      <c r="C3304" s="62" t="s">
        <v>69</v>
      </c>
      <c r="D3304" s="62" t="s">
        <v>70</v>
      </c>
      <c r="E3304" s="62" t="s">
        <v>71</v>
      </c>
      <c r="F3304">
        <v>351.7</v>
      </c>
      <c r="G3304">
        <v>0</v>
      </c>
      <c r="H3304">
        <v>2074568</v>
      </c>
    </row>
    <row r="3305" spans="1:8" x14ac:dyDescent="0.2">
      <c r="A3305" s="61">
        <v>36951</v>
      </c>
      <c r="B3305">
        <v>2001</v>
      </c>
      <c r="C3305" s="62" t="s">
        <v>72</v>
      </c>
      <c r="D3305" s="62" t="s">
        <v>73</v>
      </c>
      <c r="E3305" s="62" t="s">
        <v>2</v>
      </c>
      <c r="F3305">
        <v>620</v>
      </c>
      <c r="G3305">
        <v>0</v>
      </c>
      <c r="H3305">
        <v>962390</v>
      </c>
    </row>
    <row r="3306" spans="1:8" x14ac:dyDescent="0.2">
      <c r="A3306" s="61">
        <v>36951</v>
      </c>
      <c r="B3306">
        <v>2001</v>
      </c>
      <c r="C3306" s="62" t="s">
        <v>74</v>
      </c>
      <c r="D3306" s="62" t="s">
        <v>75</v>
      </c>
      <c r="E3306" s="62" t="s">
        <v>2</v>
      </c>
      <c r="F3306">
        <v>561.1</v>
      </c>
      <c r="G3306">
        <v>0</v>
      </c>
      <c r="H3306">
        <v>977775</v>
      </c>
    </row>
    <row r="3307" spans="1:8" x14ac:dyDescent="0.2">
      <c r="A3307" s="61">
        <v>36951</v>
      </c>
      <c r="B3307">
        <v>2001</v>
      </c>
      <c r="C3307" s="62" t="s">
        <v>76</v>
      </c>
      <c r="D3307" s="62" t="s">
        <v>77</v>
      </c>
      <c r="E3307" s="62" t="s">
        <v>61</v>
      </c>
      <c r="F3307">
        <v>721.7</v>
      </c>
      <c r="G3307">
        <v>0</v>
      </c>
      <c r="H3307">
        <v>198077</v>
      </c>
    </row>
    <row r="3308" spans="1:8" x14ac:dyDescent="0.2">
      <c r="A3308" s="61">
        <v>36951</v>
      </c>
      <c r="B3308">
        <v>2001</v>
      </c>
      <c r="C3308" s="62" t="s">
        <v>78</v>
      </c>
      <c r="D3308" s="62" t="s">
        <v>79</v>
      </c>
      <c r="E3308" s="62" t="s">
        <v>61</v>
      </c>
      <c r="F3308">
        <v>654.29999999999995</v>
      </c>
      <c r="G3308">
        <v>0</v>
      </c>
      <c r="H3308">
        <v>232516</v>
      </c>
    </row>
    <row r="3309" spans="1:8" x14ac:dyDescent="0.2">
      <c r="A3309" s="61">
        <v>36951</v>
      </c>
      <c r="B3309">
        <v>2001</v>
      </c>
      <c r="C3309" s="62" t="s">
        <v>26</v>
      </c>
      <c r="D3309" s="62" t="s">
        <v>80</v>
      </c>
      <c r="E3309" s="62" t="s">
        <v>62</v>
      </c>
      <c r="F3309">
        <v>749</v>
      </c>
      <c r="G3309">
        <v>0</v>
      </c>
      <c r="H3309">
        <v>695830</v>
      </c>
    </row>
    <row r="3310" spans="1:8" x14ac:dyDescent="0.2">
      <c r="A3310" s="61">
        <v>36951</v>
      </c>
      <c r="B3310">
        <v>2001</v>
      </c>
      <c r="C3310" s="62" t="s">
        <v>81</v>
      </c>
      <c r="D3310" s="62" t="s">
        <v>82</v>
      </c>
      <c r="E3310" s="62" t="s">
        <v>63</v>
      </c>
      <c r="F3310">
        <v>652.29999999999995</v>
      </c>
      <c r="G3310">
        <v>0</v>
      </c>
      <c r="H3310">
        <v>854593</v>
      </c>
    </row>
    <row r="3311" spans="1:8" x14ac:dyDescent="0.2">
      <c r="A3311" s="61">
        <v>36951</v>
      </c>
      <c r="B3311">
        <v>2001</v>
      </c>
      <c r="C3311" s="62" t="s">
        <v>83</v>
      </c>
      <c r="D3311" s="62" t="s">
        <v>84</v>
      </c>
      <c r="E3311" s="62" t="s">
        <v>63</v>
      </c>
      <c r="F3311">
        <v>566.6</v>
      </c>
      <c r="G3311">
        <v>0</v>
      </c>
      <c r="H3311">
        <v>4882618</v>
      </c>
    </row>
    <row r="3312" spans="1:8" x14ac:dyDescent="0.2">
      <c r="A3312" s="61">
        <v>36951</v>
      </c>
      <c r="B3312">
        <v>2001</v>
      </c>
      <c r="C3312" s="62" t="s">
        <v>27</v>
      </c>
      <c r="D3312" s="62" t="s">
        <v>85</v>
      </c>
      <c r="E3312" s="62" t="s">
        <v>86</v>
      </c>
      <c r="F3312">
        <v>661.1</v>
      </c>
      <c r="G3312">
        <v>0</v>
      </c>
      <c r="H3312">
        <v>3626699</v>
      </c>
    </row>
    <row r="3313" spans="1:8" x14ac:dyDescent="0.2">
      <c r="A3313" s="61">
        <v>36951</v>
      </c>
      <c r="B3313">
        <v>2001</v>
      </c>
      <c r="C3313" s="62" t="s">
        <v>87</v>
      </c>
      <c r="D3313" s="62" t="s">
        <v>88</v>
      </c>
      <c r="E3313" s="62" t="s">
        <v>89</v>
      </c>
      <c r="F3313">
        <v>660.2</v>
      </c>
      <c r="G3313">
        <v>0</v>
      </c>
      <c r="H3313">
        <v>127363</v>
      </c>
    </row>
    <row r="3314" spans="1:8" x14ac:dyDescent="0.2">
      <c r="A3314" s="61">
        <v>36951</v>
      </c>
      <c r="B3314">
        <v>2001</v>
      </c>
      <c r="C3314" s="62" t="s">
        <v>90</v>
      </c>
      <c r="D3314" s="62" t="s">
        <v>91</v>
      </c>
      <c r="E3314" s="62" t="s">
        <v>92</v>
      </c>
      <c r="F3314">
        <v>594.1</v>
      </c>
      <c r="G3314">
        <v>0</v>
      </c>
      <c r="H3314">
        <v>369252</v>
      </c>
    </row>
    <row r="3315" spans="1:8" x14ac:dyDescent="0.2">
      <c r="A3315" s="61">
        <v>36951</v>
      </c>
      <c r="B3315">
        <v>2001</v>
      </c>
      <c r="C3315" s="62" t="s">
        <v>93</v>
      </c>
      <c r="D3315" s="62" t="s">
        <v>94</v>
      </c>
      <c r="E3315" s="62" t="s">
        <v>95</v>
      </c>
      <c r="F3315">
        <v>644.5</v>
      </c>
      <c r="G3315">
        <v>0</v>
      </c>
      <c r="H3315">
        <v>59815</v>
      </c>
    </row>
    <row r="3316" spans="1:8" x14ac:dyDescent="0.2">
      <c r="A3316" s="61">
        <v>36951</v>
      </c>
      <c r="B3316">
        <v>2001</v>
      </c>
      <c r="C3316" s="62" t="s">
        <v>96</v>
      </c>
      <c r="D3316" s="62" t="s">
        <v>97</v>
      </c>
      <c r="E3316" s="62" t="s">
        <v>98</v>
      </c>
      <c r="F3316">
        <v>632.5</v>
      </c>
      <c r="G3316">
        <v>0</v>
      </c>
      <c r="H3316">
        <v>176468</v>
      </c>
    </row>
    <row r="3317" spans="1:8" x14ac:dyDescent="0.2">
      <c r="A3317" s="61">
        <v>36982</v>
      </c>
      <c r="B3317">
        <v>2001</v>
      </c>
      <c r="C3317" s="62" t="s">
        <v>69</v>
      </c>
      <c r="D3317" s="62" t="s">
        <v>70</v>
      </c>
      <c r="E3317" s="62" t="s">
        <v>71</v>
      </c>
      <c r="F3317">
        <v>276.39999999999998</v>
      </c>
      <c r="G3317">
        <v>0</v>
      </c>
      <c r="H3317">
        <v>2074568</v>
      </c>
    </row>
    <row r="3318" spans="1:8" x14ac:dyDescent="0.2">
      <c r="A3318" s="61">
        <v>36982</v>
      </c>
      <c r="B3318">
        <v>2001</v>
      </c>
      <c r="C3318" s="62" t="s">
        <v>72</v>
      </c>
      <c r="D3318" s="62" t="s">
        <v>73</v>
      </c>
      <c r="E3318" s="62" t="s">
        <v>2</v>
      </c>
      <c r="F3318">
        <v>421.7</v>
      </c>
      <c r="G3318">
        <v>0</v>
      </c>
      <c r="H3318">
        <v>962390</v>
      </c>
    </row>
    <row r="3319" spans="1:8" x14ac:dyDescent="0.2">
      <c r="A3319" s="61">
        <v>36982</v>
      </c>
      <c r="B3319">
        <v>2001</v>
      </c>
      <c r="C3319" s="62" t="s">
        <v>74</v>
      </c>
      <c r="D3319" s="62" t="s">
        <v>75</v>
      </c>
      <c r="E3319" s="62" t="s">
        <v>2</v>
      </c>
      <c r="F3319">
        <v>421</v>
      </c>
      <c r="G3319">
        <v>0</v>
      </c>
      <c r="H3319">
        <v>977775</v>
      </c>
    </row>
    <row r="3320" spans="1:8" x14ac:dyDescent="0.2">
      <c r="A3320" s="61">
        <v>36982</v>
      </c>
      <c r="B3320">
        <v>2001</v>
      </c>
      <c r="C3320" s="62" t="s">
        <v>76</v>
      </c>
      <c r="D3320" s="62" t="s">
        <v>77</v>
      </c>
      <c r="E3320" s="62" t="s">
        <v>61</v>
      </c>
      <c r="F3320">
        <v>406.3</v>
      </c>
      <c r="G3320">
        <v>3.9</v>
      </c>
      <c r="H3320">
        <v>198077</v>
      </c>
    </row>
    <row r="3321" spans="1:8" x14ac:dyDescent="0.2">
      <c r="A3321" s="61">
        <v>36982</v>
      </c>
      <c r="B3321">
        <v>2001</v>
      </c>
      <c r="C3321" s="62" t="s">
        <v>78</v>
      </c>
      <c r="D3321" s="62" t="s">
        <v>79</v>
      </c>
      <c r="E3321" s="62" t="s">
        <v>61</v>
      </c>
      <c r="F3321">
        <v>404.4</v>
      </c>
      <c r="G3321">
        <v>3.2</v>
      </c>
      <c r="H3321">
        <v>232516</v>
      </c>
    </row>
    <row r="3322" spans="1:8" x14ac:dyDescent="0.2">
      <c r="A3322" s="61">
        <v>36982</v>
      </c>
      <c r="B3322">
        <v>2001</v>
      </c>
      <c r="C3322" s="62" t="s">
        <v>26</v>
      </c>
      <c r="D3322" s="62" t="s">
        <v>80</v>
      </c>
      <c r="E3322" s="62" t="s">
        <v>62</v>
      </c>
      <c r="F3322">
        <v>387.4</v>
      </c>
      <c r="G3322">
        <v>1.7</v>
      </c>
      <c r="H3322">
        <v>695830</v>
      </c>
    </row>
    <row r="3323" spans="1:8" x14ac:dyDescent="0.2">
      <c r="A3323" s="61">
        <v>36982</v>
      </c>
      <c r="B3323">
        <v>2001</v>
      </c>
      <c r="C3323" s="62" t="s">
        <v>81</v>
      </c>
      <c r="D3323" s="62" t="s">
        <v>82</v>
      </c>
      <c r="E3323" s="62" t="s">
        <v>63</v>
      </c>
      <c r="F3323">
        <v>338.1</v>
      </c>
      <c r="G3323">
        <v>0</v>
      </c>
      <c r="H3323">
        <v>854593</v>
      </c>
    </row>
    <row r="3324" spans="1:8" x14ac:dyDescent="0.2">
      <c r="A3324" s="61">
        <v>36982</v>
      </c>
      <c r="B3324">
        <v>2001</v>
      </c>
      <c r="C3324" s="62" t="s">
        <v>83</v>
      </c>
      <c r="D3324" s="62" t="s">
        <v>84</v>
      </c>
      <c r="E3324" s="62" t="s">
        <v>63</v>
      </c>
      <c r="F3324">
        <v>293.8</v>
      </c>
      <c r="G3324">
        <v>1.4</v>
      </c>
      <c r="H3324">
        <v>4882618</v>
      </c>
    </row>
    <row r="3325" spans="1:8" x14ac:dyDescent="0.2">
      <c r="A3325" s="61">
        <v>36982</v>
      </c>
      <c r="B3325">
        <v>2001</v>
      </c>
      <c r="C3325" s="62" t="s">
        <v>27</v>
      </c>
      <c r="D3325" s="62" t="s">
        <v>85</v>
      </c>
      <c r="E3325" s="62" t="s">
        <v>86</v>
      </c>
      <c r="F3325">
        <v>346.4</v>
      </c>
      <c r="G3325">
        <v>0</v>
      </c>
      <c r="H3325">
        <v>3626699</v>
      </c>
    </row>
    <row r="3326" spans="1:8" x14ac:dyDescent="0.2">
      <c r="A3326" s="61">
        <v>36982</v>
      </c>
      <c r="B3326">
        <v>2001</v>
      </c>
      <c r="C3326" s="62" t="s">
        <v>87</v>
      </c>
      <c r="D3326" s="62" t="s">
        <v>88</v>
      </c>
      <c r="E3326" s="62" t="s">
        <v>89</v>
      </c>
      <c r="F3326">
        <v>483.2</v>
      </c>
      <c r="G3326">
        <v>0</v>
      </c>
      <c r="H3326">
        <v>127363</v>
      </c>
    </row>
    <row r="3327" spans="1:8" x14ac:dyDescent="0.2">
      <c r="A3327" s="61">
        <v>36982</v>
      </c>
      <c r="B3327">
        <v>2001</v>
      </c>
      <c r="C3327" s="62" t="s">
        <v>90</v>
      </c>
      <c r="D3327" s="62" t="s">
        <v>91</v>
      </c>
      <c r="E3327" s="62" t="s">
        <v>92</v>
      </c>
      <c r="F3327">
        <v>445.2</v>
      </c>
      <c r="G3327">
        <v>0</v>
      </c>
      <c r="H3327">
        <v>369252</v>
      </c>
    </row>
    <row r="3328" spans="1:8" x14ac:dyDescent="0.2">
      <c r="A3328" s="61">
        <v>36982</v>
      </c>
      <c r="B3328">
        <v>2001</v>
      </c>
      <c r="C3328" s="62" t="s">
        <v>93</v>
      </c>
      <c r="D3328" s="62" t="s">
        <v>94</v>
      </c>
      <c r="E3328" s="62" t="s">
        <v>95</v>
      </c>
      <c r="F3328">
        <v>514.1</v>
      </c>
      <c r="G3328">
        <v>0</v>
      </c>
      <c r="H3328">
        <v>59815</v>
      </c>
    </row>
    <row r="3329" spans="1:8" x14ac:dyDescent="0.2">
      <c r="A3329" s="61">
        <v>36982</v>
      </c>
      <c r="B3329">
        <v>2001</v>
      </c>
      <c r="C3329" s="62" t="s">
        <v>96</v>
      </c>
      <c r="D3329" s="62" t="s">
        <v>97</v>
      </c>
      <c r="E3329" s="62" t="s">
        <v>98</v>
      </c>
      <c r="F3329">
        <v>534.79999999999995</v>
      </c>
      <c r="G3329">
        <v>0</v>
      </c>
      <c r="H3329">
        <v>176468</v>
      </c>
    </row>
    <row r="3330" spans="1:8" x14ac:dyDescent="0.2">
      <c r="A3330" s="61">
        <v>37012</v>
      </c>
      <c r="B3330">
        <v>2001</v>
      </c>
      <c r="C3330" s="62" t="s">
        <v>69</v>
      </c>
      <c r="D3330" s="62" t="s">
        <v>70</v>
      </c>
      <c r="E3330" s="62" t="s">
        <v>71</v>
      </c>
      <c r="F3330">
        <v>177.9</v>
      </c>
      <c r="G3330">
        <v>0</v>
      </c>
      <c r="H3330">
        <v>2074568</v>
      </c>
    </row>
    <row r="3331" spans="1:8" x14ac:dyDescent="0.2">
      <c r="A3331" s="61">
        <v>37012</v>
      </c>
      <c r="B3331">
        <v>2001</v>
      </c>
      <c r="C3331" s="62" t="s">
        <v>72</v>
      </c>
      <c r="D3331" s="62" t="s">
        <v>73</v>
      </c>
      <c r="E3331" s="62" t="s">
        <v>2</v>
      </c>
      <c r="F3331">
        <v>219.6</v>
      </c>
      <c r="G3331">
        <v>4.9000000000000004</v>
      </c>
      <c r="H3331">
        <v>962390</v>
      </c>
    </row>
    <row r="3332" spans="1:8" x14ac:dyDescent="0.2">
      <c r="A3332" s="61">
        <v>37012</v>
      </c>
      <c r="B3332">
        <v>2001</v>
      </c>
      <c r="C3332" s="62" t="s">
        <v>74</v>
      </c>
      <c r="D3332" s="62" t="s">
        <v>75</v>
      </c>
      <c r="E3332" s="62" t="s">
        <v>2</v>
      </c>
      <c r="F3332">
        <v>210.6</v>
      </c>
      <c r="G3332">
        <v>0.9</v>
      </c>
      <c r="H3332">
        <v>977775</v>
      </c>
    </row>
    <row r="3333" spans="1:8" x14ac:dyDescent="0.2">
      <c r="A3333" s="61">
        <v>37012</v>
      </c>
      <c r="B3333">
        <v>2001</v>
      </c>
      <c r="C3333" s="62" t="s">
        <v>76</v>
      </c>
      <c r="D3333" s="62" t="s">
        <v>77</v>
      </c>
      <c r="E3333" s="62" t="s">
        <v>61</v>
      </c>
      <c r="F3333">
        <v>191.1</v>
      </c>
      <c r="G3333">
        <v>8.1999999999999993</v>
      </c>
      <c r="H3333">
        <v>198077</v>
      </c>
    </row>
    <row r="3334" spans="1:8" x14ac:dyDescent="0.2">
      <c r="A3334" s="61">
        <v>37012</v>
      </c>
      <c r="B3334">
        <v>2001</v>
      </c>
      <c r="C3334" s="62" t="s">
        <v>78</v>
      </c>
      <c r="D3334" s="62" t="s">
        <v>79</v>
      </c>
      <c r="E3334" s="62" t="s">
        <v>61</v>
      </c>
      <c r="F3334">
        <v>177.4</v>
      </c>
      <c r="G3334">
        <v>4.8</v>
      </c>
      <c r="H3334">
        <v>232516</v>
      </c>
    </row>
    <row r="3335" spans="1:8" x14ac:dyDescent="0.2">
      <c r="A3335" s="61">
        <v>37012</v>
      </c>
      <c r="B3335">
        <v>2001</v>
      </c>
      <c r="C3335" s="62" t="s">
        <v>26</v>
      </c>
      <c r="D3335" s="62" t="s">
        <v>80</v>
      </c>
      <c r="E3335" s="62" t="s">
        <v>62</v>
      </c>
      <c r="F3335">
        <v>166.1</v>
      </c>
      <c r="G3335">
        <v>2.8</v>
      </c>
      <c r="H3335">
        <v>695830</v>
      </c>
    </row>
    <row r="3336" spans="1:8" x14ac:dyDescent="0.2">
      <c r="A3336" s="61">
        <v>37012</v>
      </c>
      <c r="B3336">
        <v>2001</v>
      </c>
      <c r="C3336" s="62" t="s">
        <v>81</v>
      </c>
      <c r="D3336" s="62" t="s">
        <v>82</v>
      </c>
      <c r="E3336" s="62" t="s">
        <v>63</v>
      </c>
      <c r="F3336">
        <v>109.6</v>
      </c>
      <c r="G3336">
        <v>13.7</v>
      </c>
      <c r="H3336">
        <v>854593</v>
      </c>
    </row>
    <row r="3337" spans="1:8" x14ac:dyDescent="0.2">
      <c r="A3337" s="61">
        <v>37012</v>
      </c>
      <c r="B3337">
        <v>2001</v>
      </c>
      <c r="C3337" s="62" t="s">
        <v>83</v>
      </c>
      <c r="D3337" s="62" t="s">
        <v>84</v>
      </c>
      <c r="E3337" s="62" t="s">
        <v>63</v>
      </c>
      <c r="F3337">
        <v>111.5</v>
      </c>
      <c r="G3337">
        <v>12.2</v>
      </c>
      <c r="H3337">
        <v>4882618</v>
      </c>
    </row>
    <row r="3338" spans="1:8" x14ac:dyDescent="0.2">
      <c r="A3338" s="61">
        <v>37012</v>
      </c>
      <c r="B3338">
        <v>2001</v>
      </c>
      <c r="C3338" s="62" t="s">
        <v>27</v>
      </c>
      <c r="D3338" s="62" t="s">
        <v>85</v>
      </c>
      <c r="E3338" s="62" t="s">
        <v>86</v>
      </c>
      <c r="F3338">
        <v>103.3</v>
      </c>
      <c r="G3338">
        <v>21.6</v>
      </c>
      <c r="H3338">
        <v>3626699</v>
      </c>
    </row>
    <row r="3339" spans="1:8" x14ac:dyDescent="0.2">
      <c r="A3339" s="61">
        <v>37012</v>
      </c>
      <c r="B3339">
        <v>2001</v>
      </c>
      <c r="C3339" s="62" t="s">
        <v>87</v>
      </c>
      <c r="D3339" s="62" t="s">
        <v>88</v>
      </c>
      <c r="E3339" s="62" t="s">
        <v>89</v>
      </c>
      <c r="F3339">
        <v>228.9</v>
      </c>
      <c r="G3339">
        <v>0</v>
      </c>
      <c r="H3339">
        <v>127363</v>
      </c>
    </row>
    <row r="3340" spans="1:8" x14ac:dyDescent="0.2">
      <c r="A3340" s="61">
        <v>37012</v>
      </c>
      <c r="B3340">
        <v>2001</v>
      </c>
      <c r="C3340" s="62" t="s">
        <v>90</v>
      </c>
      <c r="D3340" s="62" t="s">
        <v>91</v>
      </c>
      <c r="E3340" s="62" t="s">
        <v>92</v>
      </c>
      <c r="F3340">
        <v>206.1</v>
      </c>
      <c r="G3340">
        <v>1.3</v>
      </c>
      <c r="H3340">
        <v>369252</v>
      </c>
    </row>
    <row r="3341" spans="1:8" x14ac:dyDescent="0.2">
      <c r="A3341" s="61">
        <v>37012</v>
      </c>
      <c r="B3341">
        <v>2001</v>
      </c>
      <c r="C3341" s="62" t="s">
        <v>93</v>
      </c>
      <c r="D3341" s="62" t="s">
        <v>94</v>
      </c>
      <c r="E3341" s="62" t="s">
        <v>95</v>
      </c>
      <c r="F3341">
        <v>252.7</v>
      </c>
      <c r="G3341">
        <v>0</v>
      </c>
      <c r="H3341">
        <v>59815</v>
      </c>
    </row>
    <row r="3342" spans="1:8" x14ac:dyDescent="0.2">
      <c r="A3342" s="61">
        <v>37012</v>
      </c>
      <c r="B3342">
        <v>2001</v>
      </c>
      <c r="C3342" s="62" t="s">
        <v>96</v>
      </c>
      <c r="D3342" s="62" t="s">
        <v>97</v>
      </c>
      <c r="E3342" s="62" t="s">
        <v>98</v>
      </c>
      <c r="F3342">
        <v>404.5</v>
      </c>
      <c r="G3342">
        <v>0</v>
      </c>
      <c r="H3342">
        <v>176468</v>
      </c>
    </row>
    <row r="3343" spans="1:8" x14ac:dyDescent="0.2">
      <c r="A3343" s="61">
        <v>37043</v>
      </c>
      <c r="B3343">
        <v>2001</v>
      </c>
      <c r="C3343" s="62" t="s">
        <v>69</v>
      </c>
      <c r="D3343" s="62" t="s">
        <v>70</v>
      </c>
      <c r="E3343" s="62" t="s">
        <v>71</v>
      </c>
      <c r="F3343">
        <v>100.4</v>
      </c>
      <c r="G3343">
        <v>2.7</v>
      </c>
      <c r="H3343">
        <v>2074568</v>
      </c>
    </row>
    <row r="3344" spans="1:8" x14ac:dyDescent="0.2">
      <c r="A3344" s="61">
        <v>37043</v>
      </c>
      <c r="B3344">
        <v>2001</v>
      </c>
      <c r="C3344" s="62" t="s">
        <v>72</v>
      </c>
      <c r="D3344" s="62" t="s">
        <v>73</v>
      </c>
      <c r="E3344" s="62" t="s">
        <v>2</v>
      </c>
      <c r="F3344">
        <v>147.80000000000001</v>
      </c>
      <c r="G3344">
        <v>0</v>
      </c>
      <c r="H3344">
        <v>962390</v>
      </c>
    </row>
    <row r="3345" spans="1:8" x14ac:dyDescent="0.2">
      <c r="A3345" s="61">
        <v>37043</v>
      </c>
      <c r="B3345">
        <v>2001</v>
      </c>
      <c r="C3345" s="62" t="s">
        <v>74</v>
      </c>
      <c r="D3345" s="62" t="s">
        <v>75</v>
      </c>
      <c r="E3345" s="62" t="s">
        <v>2</v>
      </c>
      <c r="F3345">
        <v>173.7</v>
      </c>
      <c r="G3345">
        <v>0.6</v>
      </c>
      <c r="H3345">
        <v>977775</v>
      </c>
    </row>
    <row r="3346" spans="1:8" x14ac:dyDescent="0.2">
      <c r="A3346" s="61">
        <v>37043</v>
      </c>
      <c r="B3346">
        <v>2001</v>
      </c>
      <c r="C3346" s="62" t="s">
        <v>76</v>
      </c>
      <c r="D3346" s="62" t="s">
        <v>77</v>
      </c>
      <c r="E3346" s="62" t="s">
        <v>61</v>
      </c>
      <c r="F3346">
        <v>83.9</v>
      </c>
      <c r="G3346">
        <v>14.2</v>
      </c>
      <c r="H3346">
        <v>198077</v>
      </c>
    </row>
    <row r="3347" spans="1:8" x14ac:dyDescent="0.2">
      <c r="A3347" s="61">
        <v>37043</v>
      </c>
      <c r="B3347">
        <v>2001</v>
      </c>
      <c r="C3347" s="62" t="s">
        <v>78</v>
      </c>
      <c r="D3347" s="62" t="s">
        <v>79</v>
      </c>
      <c r="E3347" s="62" t="s">
        <v>61</v>
      </c>
      <c r="F3347">
        <v>87.3</v>
      </c>
      <c r="G3347">
        <v>12.9</v>
      </c>
      <c r="H3347">
        <v>232516</v>
      </c>
    </row>
    <row r="3348" spans="1:8" x14ac:dyDescent="0.2">
      <c r="A3348" s="61">
        <v>37043</v>
      </c>
      <c r="B3348">
        <v>2001</v>
      </c>
      <c r="C3348" s="62" t="s">
        <v>26</v>
      </c>
      <c r="D3348" s="62" t="s">
        <v>80</v>
      </c>
      <c r="E3348" s="62" t="s">
        <v>62</v>
      </c>
      <c r="F3348">
        <v>83.4</v>
      </c>
      <c r="G3348">
        <v>29.2</v>
      </c>
      <c r="H3348">
        <v>695830</v>
      </c>
    </row>
    <row r="3349" spans="1:8" x14ac:dyDescent="0.2">
      <c r="A3349" s="61">
        <v>37043</v>
      </c>
      <c r="B3349">
        <v>2001</v>
      </c>
      <c r="C3349" s="62" t="s">
        <v>81</v>
      </c>
      <c r="D3349" s="62" t="s">
        <v>82</v>
      </c>
      <c r="E3349" s="62" t="s">
        <v>63</v>
      </c>
      <c r="F3349">
        <v>25.5</v>
      </c>
      <c r="G3349">
        <v>75.900000000000006</v>
      </c>
      <c r="H3349">
        <v>854593</v>
      </c>
    </row>
    <row r="3350" spans="1:8" x14ac:dyDescent="0.2">
      <c r="A3350" s="61">
        <v>37043</v>
      </c>
      <c r="B3350">
        <v>2001</v>
      </c>
      <c r="C3350" s="62" t="s">
        <v>83</v>
      </c>
      <c r="D3350" s="62" t="s">
        <v>84</v>
      </c>
      <c r="E3350" s="62" t="s">
        <v>63</v>
      </c>
      <c r="F3350">
        <v>29.8</v>
      </c>
      <c r="G3350">
        <v>79.7</v>
      </c>
      <c r="H3350">
        <v>4882618</v>
      </c>
    </row>
    <row r="3351" spans="1:8" x14ac:dyDescent="0.2">
      <c r="A3351" s="61">
        <v>37043</v>
      </c>
      <c r="B3351">
        <v>2001</v>
      </c>
      <c r="C3351" s="62" t="s">
        <v>27</v>
      </c>
      <c r="D3351" s="62" t="s">
        <v>85</v>
      </c>
      <c r="E3351" s="62" t="s">
        <v>86</v>
      </c>
      <c r="F3351">
        <v>20.7</v>
      </c>
      <c r="G3351">
        <v>79.900000000000006</v>
      </c>
      <c r="H3351">
        <v>3626699</v>
      </c>
    </row>
    <row r="3352" spans="1:8" x14ac:dyDescent="0.2">
      <c r="A3352" s="61">
        <v>37043</v>
      </c>
      <c r="B3352">
        <v>2001</v>
      </c>
      <c r="C3352" s="62" t="s">
        <v>87</v>
      </c>
      <c r="D3352" s="62" t="s">
        <v>88</v>
      </c>
      <c r="E3352" s="62" t="s">
        <v>89</v>
      </c>
      <c r="F3352">
        <v>80.900000000000006</v>
      </c>
      <c r="G3352">
        <v>13.6</v>
      </c>
      <c r="H3352">
        <v>127363</v>
      </c>
    </row>
    <row r="3353" spans="1:8" x14ac:dyDescent="0.2">
      <c r="A3353" s="61">
        <v>37043</v>
      </c>
      <c r="B3353">
        <v>2001</v>
      </c>
      <c r="C3353" s="62" t="s">
        <v>90</v>
      </c>
      <c r="D3353" s="62" t="s">
        <v>91</v>
      </c>
      <c r="E3353" s="62" t="s">
        <v>92</v>
      </c>
      <c r="F3353">
        <v>72.599999999999994</v>
      </c>
      <c r="G3353">
        <v>31.3</v>
      </c>
      <c r="H3353">
        <v>369252</v>
      </c>
    </row>
    <row r="3354" spans="1:8" x14ac:dyDescent="0.2">
      <c r="A3354" s="61">
        <v>37043</v>
      </c>
      <c r="B3354">
        <v>2001</v>
      </c>
      <c r="C3354" s="62" t="s">
        <v>93</v>
      </c>
      <c r="D3354" s="62" t="s">
        <v>94</v>
      </c>
      <c r="E3354" s="62" t="s">
        <v>95</v>
      </c>
      <c r="F3354">
        <v>95.1</v>
      </c>
      <c r="G3354">
        <v>21</v>
      </c>
      <c r="H3354">
        <v>59815</v>
      </c>
    </row>
    <row r="3355" spans="1:8" x14ac:dyDescent="0.2">
      <c r="A3355" s="61">
        <v>37043</v>
      </c>
      <c r="B3355">
        <v>2001</v>
      </c>
      <c r="C3355" s="62" t="s">
        <v>96</v>
      </c>
      <c r="D3355" s="62" t="s">
        <v>97</v>
      </c>
      <c r="E3355" s="62" t="s">
        <v>98</v>
      </c>
      <c r="F3355">
        <v>193</v>
      </c>
      <c r="G3355">
        <v>0</v>
      </c>
      <c r="H3355">
        <v>176468</v>
      </c>
    </row>
    <row r="3356" spans="1:8" x14ac:dyDescent="0.2">
      <c r="A3356" s="61">
        <v>37073</v>
      </c>
      <c r="B3356">
        <v>2001</v>
      </c>
      <c r="C3356" s="62" t="s">
        <v>69</v>
      </c>
      <c r="D3356" s="62" t="s">
        <v>70</v>
      </c>
      <c r="E3356" s="62" t="s">
        <v>71</v>
      </c>
      <c r="F3356">
        <v>33.799999999999997</v>
      </c>
      <c r="G3356">
        <v>10.5</v>
      </c>
      <c r="H3356">
        <v>2074568</v>
      </c>
    </row>
    <row r="3357" spans="1:8" x14ac:dyDescent="0.2">
      <c r="A3357" s="61">
        <v>37073</v>
      </c>
      <c r="B3357">
        <v>2001</v>
      </c>
      <c r="C3357" s="62" t="s">
        <v>72</v>
      </c>
      <c r="D3357" s="62" t="s">
        <v>73</v>
      </c>
      <c r="E3357" s="62" t="s">
        <v>2</v>
      </c>
      <c r="F3357">
        <v>77.599999999999994</v>
      </c>
      <c r="G3357">
        <v>9.6</v>
      </c>
      <c r="H3357">
        <v>962390</v>
      </c>
    </row>
    <row r="3358" spans="1:8" x14ac:dyDescent="0.2">
      <c r="A3358" s="61">
        <v>37073</v>
      </c>
      <c r="B3358">
        <v>2001</v>
      </c>
      <c r="C3358" s="62" t="s">
        <v>74</v>
      </c>
      <c r="D3358" s="62" t="s">
        <v>75</v>
      </c>
      <c r="E3358" s="62" t="s">
        <v>2</v>
      </c>
      <c r="F3358">
        <v>52.8</v>
      </c>
      <c r="G3358">
        <v>15.9</v>
      </c>
      <c r="H3358">
        <v>977775</v>
      </c>
    </row>
    <row r="3359" spans="1:8" x14ac:dyDescent="0.2">
      <c r="A3359" s="61">
        <v>37073</v>
      </c>
      <c r="B3359">
        <v>2001</v>
      </c>
      <c r="C3359" s="62" t="s">
        <v>76</v>
      </c>
      <c r="D3359" s="62" t="s">
        <v>77</v>
      </c>
      <c r="E3359" s="62" t="s">
        <v>61</v>
      </c>
      <c r="F3359">
        <v>16.899999999999999</v>
      </c>
      <c r="G3359">
        <v>53.6</v>
      </c>
      <c r="H3359">
        <v>198077</v>
      </c>
    </row>
    <row r="3360" spans="1:8" x14ac:dyDescent="0.2">
      <c r="A3360" s="61">
        <v>37073</v>
      </c>
      <c r="B3360">
        <v>2001</v>
      </c>
      <c r="C3360" s="62" t="s">
        <v>78</v>
      </c>
      <c r="D3360" s="62" t="s">
        <v>79</v>
      </c>
      <c r="E3360" s="62" t="s">
        <v>61</v>
      </c>
      <c r="F3360">
        <v>16.100000000000001</v>
      </c>
      <c r="G3360">
        <v>67.3</v>
      </c>
      <c r="H3360">
        <v>232516</v>
      </c>
    </row>
    <row r="3361" spans="1:8" x14ac:dyDescent="0.2">
      <c r="A3361" s="61">
        <v>37073</v>
      </c>
      <c r="B3361">
        <v>2001</v>
      </c>
      <c r="C3361" s="62" t="s">
        <v>26</v>
      </c>
      <c r="D3361" s="62" t="s">
        <v>80</v>
      </c>
      <c r="E3361" s="62" t="s">
        <v>62</v>
      </c>
      <c r="F3361">
        <v>18.5</v>
      </c>
      <c r="G3361">
        <v>92.6</v>
      </c>
      <c r="H3361">
        <v>695830</v>
      </c>
    </row>
    <row r="3362" spans="1:8" x14ac:dyDescent="0.2">
      <c r="A3362" s="61">
        <v>37073</v>
      </c>
      <c r="B3362">
        <v>2001</v>
      </c>
      <c r="C3362" s="62" t="s">
        <v>81</v>
      </c>
      <c r="D3362" s="62" t="s">
        <v>82</v>
      </c>
      <c r="E3362" s="62" t="s">
        <v>63</v>
      </c>
      <c r="F3362">
        <v>21.6</v>
      </c>
      <c r="G3362">
        <v>78.400000000000006</v>
      </c>
      <c r="H3362">
        <v>854593</v>
      </c>
    </row>
    <row r="3363" spans="1:8" x14ac:dyDescent="0.2">
      <c r="A3363" s="61">
        <v>37073</v>
      </c>
      <c r="B3363">
        <v>2001</v>
      </c>
      <c r="C3363" s="62" t="s">
        <v>83</v>
      </c>
      <c r="D3363" s="62" t="s">
        <v>84</v>
      </c>
      <c r="E3363" s="62" t="s">
        <v>63</v>
      </c>
      <c r="F3363">
        <v>9.3000000000000007</v>
      </c>
      <c r="G3363">
        <v>100.9</v>
      </c>
      <c r="H3363">
        <v>4882618</v>
      </c>
    </row>
    <row r="3364" spans="1:8" x14ac:dyDescent="0.2">
      <c r="A3364" s="61">
        <v>37073</v>
      </c>
      <c r="B3364">
        <v>2001</v>
      </c>
      <c r="C3364" s="62" t="s">
        <v>27</v>
      </c>
      <c r="D3364" s="62" t="s">
        <v>85</v>
      </c>
      <c r="E3364" s="62" t="s">
        <v>86</v>
      </c>
      <c r="F3364">
        <v>13.1</v>
      </c>
      <c r="G3364">
        <v>80.8</v>
      </c>
      <c r="H3364">
        <v>3626699</v>
      </c>
    </row>
    <row r="3365" spans="1:8" x14ac:dyDescent="0.2">
      <c r="A3365" s="61">
        <v>37073</v>
      </c>
      <c r="B3365">
        <v>2001</v>
      </c>
      <c r="C3365" s="62" t="s">
        <v>87</v>
      </c>
      <c r="D3365" s="62" t="s">
        <v>88</v>
      </c>
      <c r="E3365" s="62" t="s">
        <v>89</v>
      </c>
      <c r="F3365">
        <v>62.3</v>
      </c>
      <c r="G3365">
        <v>5.4</v>
      </c>
      <c r="H3365">
        <v>127363</v>
      </c>
    </row>
    <row r="3366" spans="1:8" x14ac:dyDescent="0.2">
      <c r="A3366" s="61">
        <v>37073</v>
      </c>
      <c r="B3366">
        <v>2001</v>
      </c>
      <c r="C3366" s="62" t="s">
        <v>90</v>
      </c>
      <c r="D3366" s="62" t="s">
        <v>91</v>
      </c>
      <c r="E3366" s="62" t="s">
        <v>92</v>
      </c>
      <c r="F3366">
        <v>26.8</v>
      </c>
      <c r="G3366">
        <v>26.1</v>
      </c>
      <c r="H3366">
        <v>369252</v>
      </c>
    </row>
    <row r="3367" spans="1:8" x14ac:dyDescent="0.2">
      <c r="A3367" s="61">
        <v>37073</v>
      </c>
      <c r="B3367">
        <v>2001</v>
      </c>
      <c r="C3367" s="62" t="s">
        <v>93</v>
      </c>
      <c r="D3367" s="62" t="s">
        <v>94</v>
      </c>
      <c r="E3367" s="62" t="s">
        <v>95</v>
      </c>
      <c r="F3367">
        <v>26.1</v>
      </c>
      <c r="G3367">
        <v>37.700000000000003</v>
      </c>
      <c r="H3367">
        <v>59815</v>
      </c>
    </row>
    <row r="3368" spans="1:8" x14ac:dyDescent="0.2">
      <c r="A3368" s="61">
        <v>37073</v>
      </c>
      <c r="B3368">
        <v>2001</v>
      </c>
      <c r="C3368" s="62" t="s">
        <v>96</v>
      </c>
      <c r="D3368" s="62" t="s">
        <v>97</v>
      </c>
      <c r="E3368" s="62" t="s">
        <v>98</v>
      </c>
      <c r="F3368">
        <v>81.3</v>
      </c>
      <c r="G3368">
        <v>10.8</v>
      </c>
      <c r="H3368">
        <v>176468</v>
      </c>
    </row>
    <row r="3369" spans="1:8" x14ac:dyDescent="0.2">
      <c r="A3369" s="61">
        <v>37104</v>
      </c>
      <c r="B3369">
        <v>2001</v>
      </c>
      <c r="C3369" s="62" t="s">
        <v>69</v>
      </c>
      <c r="D3369" s="62" t="s">
        <v>70</v>
      </c>
      <c r="E3369" s="62" t="s">
        <v>71</v>
      </c>
      <c r="F3369">
        <v>26.5</v>
      </c>
      <c r="G3369">
        <v>9.9</v>
      </c>
      <c r="H3369">
        <v>2074568</v>
      </c>
    </row>
    <row r="3370" spans="1:8" x14ac:dyDescent="0.2">
      <c r="A3370" s="61">
        <v>37104</v>
      </c>
      <c r="B3370">
        <v>2001</v>
      </c>
      <c r="C3370" s="62" t="s">
        <v>72</v>
      </c>
      <c r="D3370" s="62" t="s">
        <v>73</v>
      </c>
      <c r="E3370" s="62" t="s">
        <v>2</v>
      </c>
      <c r="F3370">
        <v>73.7</v>
      </c>
      <c r="G3370">
        <v>2.6</v>
      </c>
      <c r="H3370">
        <v>962390</v>
      </c>
    </row>
    <row r="3371" spans="1:8" x14ac:dyDescent="0.2">
      <c r="A3371" s="61">
        <v>37104</v>
      </c>
      <c r="B3371">
        <v>2001</v>
      </c>
      <c r="C3371" s="62" t="s">
        <v>74</v>
      </c>
      <c r="D3371" s="62" t="s">
        <v>75</v>
      </c>
      <c r="E3371" s="62" t="s">
        <v>2</v>
      </c>
      <c r="F3371">
        <v>32.200000000000003</v>
      </c>
      <c r="G3371">
        <v>31.4</v>
      </c>
      <c r="H3371">
        <v>977775</v>
      </c>
    </row>
    <row r="3372" spans="1:8" x14ac:dyDescent="0.2">
      <c r="A3372" s="61">
        <v>37104</v>
      </c>
      <c r="B3372">
        <v>2001</v>
      </c>
      <c r="C3372" s="62" t="s">
        <v>76</v>
      </c>
      <c r="D3372" s="62" t="s">
        <v>77</v>
      </c>
      <c r="E3372" s="62" t="s">
        <v>61</v>
      </c>
      <c r="F3372">
        <v>21.9</v>
      </c>
      <c r="G3372">
        <v>67.7</v>
      </c>
      <c r="H3372">
        <v>198077</v>
      </c>
    </row>
    <row r="3373" spans="1:8" x14ac:dyDescent="0.2">
      <c r="A3373" s="61">
        <v>37104</v>
      </c>
      <c r="B3373">
        <v>2001</v>
      </c>
      <c r="C3373" s="62" t="s">
        <v>78</v>
      </c>
      <c r="D3373" s="62" t="s">
        <v>79</v>
      </c>
      <c r="E3373" s="62" t="s">
        <v>61</v>
      </c>
      <c r="F3373">
        <v>19.5</v>
      </c>
      <c r="G3373">
        <v>76</v>
      </c>
      <c r="H3373">
        <v>232516</v>
      </c>
    </row>
    <row r="3374" spans="1:8" x14ac:dyDescent="0.2">
      <c r="A3374" s="61">
        <v>37104</v>
      </c>
      <c r="B3374">
        <v>2001</v>
      </c>
      <c r="C3374" s="62" t="s">
        <v>26</v>
      </c>
      <c r="D3374" s="62" t="s">
        <v>80</v>
      </c>
      <c r="E3374" s="62" t="s">
        <v>62</v>
      </c>
      <c r="F3374">
        <v>31.4</v>
      </c>
      <c r="G3374">
        <v>72.2</v>
      </c>
      <c r="H3374">
        <v>695830</v>
      </c>
    </row>
    <row r="3375" spans="1:8" x14ac:dyDescent="0.2">
      <c r="A3375" s="61">
        <v>37104</v>
      </c>
      <c r="B3375">
        <v>2001</v>
      </c>
      <c r="C3375" s="62" t="s">
        <v>81</v>
      </c>
      <c r="D3375" s="62" t="s">
        <v>82</v>
      </c>
      <c r="E3375" s="62" t="s">
        <v>63</v>
      </c>
      <c r="F3375">
        <v>4.7</v>
      </c>
      <c r="G3375">
        <v>127.5</v>
      </c>
      <c r="H3375">
        <v>854593</v>
      </c>
    </row>
    <row r="3376" spans="1:8" x14ac:dyDescent="0.2">
      <c r="A3376" s="61">
        <v>37104</v>
      </c>
      <c r="B3376">
        <v>2001</v>
      </c>
      <c r="C3376" s="62" t="s">
        <v>83</v>
      </c>
      <c r="D3376" s="62" t="s">
        <v>84</v>
      </c>
      <c r="E3376" s="62" t="s">
        <v>63</v>
      </c>
      <c r="F3376">
        <v>0</v>
      </c>
      <c r="G3376">
        <v>160</v>
      </c>
      <c r="H3376">
        <v>4882618</v>
      </c>
    </row>
    <row r="3377" spans="1:8" x14ac:dyDescent="0.2">
      <c r="A3377" s="61">
        <v>37104</v>
      </c>
      <c r="B3377">
        <v>2001</v>
      </c>
      <c r="C3377" s="62" t="s">
        <v>27</v>
      </c>
      <c r="D3377" s="62" t="s">
        <v>85</v>
      </c>
      <c r="E3377" s="62" t="s">
        <v>86</v>
      </c>
      <c r="F3377">
        <v>4.4000000000000004</v>
      </c>
      <c r="G3377">
        <v>144.9</v>
      </c>
      <c r="H3377">
        <v>3626699</v>
      </c>
    </row>
    <row r="3378" spans="1:8" x14ac:dyDescent="0.2">
      <c r="A3378" s="61">
        <v>37104</v>
      </c>
      <c r="B3378">
        <v>2001</v>
      </c>
      <c r="C3378" s="62" t="s">
        <v>87</v>
      </c>
      <c r="D3378" s="62" t="s">
        <v>88</v>
      </c>
      <c r="E3378" s="62" t="s">
        <v>89</v>
      </c>
      <c r="F3378">
        <v>30.2</v>
      </c>
      <c r="G3378">
        <v>23.6</v>
      </c>
      <c r="H3378">
        <v>127363</v>
      </c>
    </row>
    <row r="3379" spans="1:8" x14ac:dyDescent="0.2">
      <c r="A3379" s="61">
        <v>37104</v>
      </c>
      <c r="B3379">
        <v>2001</v>
      </c>
      <c r="C3379" s="62" t="s">
        <v>90</v>
      </c>
      <c r="D3379" s="62" t="s">
        <v>91</v>
      </c>
      <c r="E3379" s="62" t="s">
        <v>92</v>
      </c>
      <c r="F3379">
        <v>11.4</v>
      </c>
      <c r="G3379">
        <v>79.900000000000006</v>
      </c>
      <c r="H3379">
        <v>369252</v>
      </c>
    </row>
    <row r="3380" spans="1:8" x14ac:dyDescent="0.2">
      <c r="A3380" s="61">
        <v>37104</v>
      </c>
      <c r="B3380">
        <v>2001</v>
      </c>
      <c r="C3380" s="62" t="s">
        <v>93</v>
      </c>
      <c r="D3380" s="62" t="s">
        <v>94</v>
      </c>
      <c r="E3380" s="62" t="s">
        <v>95</v>
      </c>
      <c r="F3380">
        <v>11.5</v>
      </c>
      <c r="G3380">
        <v>76.5</v>
      </c>
      <c r="H3380">
        <v>59815</v>
      </c>
    </row>
    <row r="3381" spans="1:8" x14ac:dyDescent="0.2">
      <c r="A3381" s="61">
        <v>37104</v>
      </c>
      <c r="B3381">
        <v>2001</v>
      </c>
      <c r="C3381" s="62" t="s">
        <v>96</v>
      </c>
      <c r="D3381" s="62" t="s">
        <v>97</v>
      </c>
      <c r="E3381" s="62" t="s">
        <v>98</v>
      </c>
      <c r="F3381">
        <v>39.9</v>
      </c>
      <c r="G3381">
        <v>21.9</v>
      </c>
      <c r="H3381">
        <v>176468</v>
      </c>
    </row>
    <row r="3382" spans="1:8" x14ac:dyDescent="0.2">
      <c r="A3382" s="61">
        <v>37135</v>
      </c>
      <c r="B3382">
        <v>2001</v>
      </c>
      <c r="C3382" s="62" t="s">
        <v>69</v>
      </c>
      <c r="D3382" s="62" t="s">
        <v>70</v>
      </c>
      <c r="E3382" s="62" t="s">
        <v>71</v>
      </c>
      <c r="F3382">
        <v>97.5</v>
      </c>
      <c r="G3382">
        <v>0</v>
      </c>
      <c r="H3382">
        <v>2074568</v>
      </c>
    </row>
    <row r="3383" spans="1:8" x14ac:dyDescent="0.2">
      <c r="A3383" s="61">
        <v>37135</v>
      </c>
      <c r="B3383">
        <v>2001</v>
      </c>
      <c r="C3383" s="62" t="s">
        <v>72</v>
      </c>
      <c r="D3383" s="62" t="s">
        <v>73</v>
      </c>
      <c r="E3383" s="62" t="s">
        <v>2</v>
      </c>
      <c r="F3383">
        <v>209.2</v>
      </c>
      <c r="G3383">
        <v>0</v>
      </c>
      <c r="H3383">
        <v>962390</v>
      </c>
    </row>
    <row r="3384" spans="1:8" x14ac:dyDescent="0.2">
      <c r="A3384" s="61">
        <v>37135</v>
      </c>
      <c r="B3384">
        <v>2001</v>
      </c>
      <c r="C3384" s="62" t="s">
        <v>74</v>
      </c>
      <c r="D3384" s="62" t="s">
        <v>75</v>
      </c>
      <c r="E3384" s="62" t="s">
        <v>2</v>
      </c>
      <c r="F3384">
        <v>147.1</v>
      </c>
      <c r="G3384">
        <v>2.9</v>
      </c>
      <c r="H3384">
        <v>977775</v>
      </c>
    </row>
    <row r="3385" spans="1:8" x14ac:dyDescent="0.2">
      <c r="A3385" s="61">
        <v>37135</v>
      </c>
      <c r="B3385">
        <v>2001</v>
      </c>
      <c r="C3385" s="62" t="s">
        <v>76</v>
      </c>
      <c r="D3385" s="62" t="s">
        <v>77</v>
      </c>
      <c r="E3385" s="62" t="s">
        <v>61</v>
      </c>
      <c r="F3385">
        <v>144.80000000000001</v>
      </c>
      <c r="G3385">
        <v>7.3</v>
      </c>
      <c r="H3385">
        <v>198077</v>
      </c>
    </row>
    <row r="3386" spans="1:8" x14ac:dyDescent="0.2">
      <c r="A3386" s="61">
        <v>37135</v>
      </c>
      <c r="B3386">
        <v>2001</v>
      </c>
      <c r="C3386" s="62" t="s">
        <v>78</v>
      </c>
      <c r="D3386" s="62" t="s">
        <v>79</v>
      </c>
      <c r="E3386" s="62" t="s">
        <v>61</v>
      </c>
      <c r="F3386">
        <v>128.9</v>
      </c>
      <c r="G3386">
        <v>6.1</v>
      </c>
      <c r="H3386">
        <v>232516</v>
      </c>
    </row>
    <row r="3387" spans="1:8" x14ac:dyDescent="0.2">
      <c r="A3387" s="61">
        <v>37135</v>
      </c>
      <c r="B3387">
        <v>2001</v>
      </c>
      <c r="C3387" s="62" t="s">
        <v>26</v>
      </c>
      <c r="D3387" s="62" t="s">
        <v>80</v>
      </c>
      <c r="E3387" s="62" t="s">
        <v>62</v>
      </c>
      <c r="F3387">
        <v>142.30000000000001</v>
      </c>
      <c r="G3387">
        <v>12.1</v>
      </c>
      <c r="H3387">
        <v>695830</v>
      </c>
    </row>
    <row r="3388" spans="1:8" x14ac:dyDescent="0.2">
      <c r="A3388" s="61">
        <v>37135</v>
      </c>
      <c r="B3388">
        <v>2001</v>
      </c>
      <c r="C3388" s="62" t="s">
        <v>81</v>
      </c>
      <c r="D3388" s="62" t="s">
        <v>82</v>
      </c>
      <c r="E3388" s="62" t="s">
        <v>63</v>
      </c>
      <c r="F3388">
        <v>89.9</v>
      </c>
      <c r="G3388">
        <v>25.9</v>
      </c>
      <c r="H3388">
        <v>854593</v>
      </c>
    </row>
    <row r="3389" spans="1:8" x14ac:dyDescent="0.2">
      <c r="A3389" s="61">
        <v>37135</v>
      </c>
      <c r="B3389">
        <v>2001</v>
      </c>
      <c r="C3389" s="62" t="s">
        <v>83</v>
      </c>
      <c r="D3389" s="62" t="s">
        <v>84</v>
      </c>
      <c r="E3389" s="62" t="s">
        <v>63</v>
      </c>
      <c r="F3389">
        <v>73.599999999999994</v>
      </c>
      <c r="G3389">
        <v>35.700000000000003</v>
      </c>
      <c r="H3389">
        <v>4882618</v>
      </c>
    </row>
    <row r="3390" spans="1:8" x14ac:dyDescent="0.2">
      <c r="A3390" s="61">
        <v>37135</v>
      </c>
      <c r="B3390">
        <v>2001</v>
      </c>
      <c r="C3390" s="62" t="s">
        <v>27</v>
      </c>
      <c r="D3390" s="62" t="s">
        <v>85</v>
      </c>
      <c r="E3390" s="62" t="s">
        <v>86</v>
      </c>
      <c r="F3390">
        <v>68.900000000000006</v>
      </c>
      <c r="G3390">
        <v>32.9</v>
      </c>
      <c r="H3390">
        <v>3626699</v>
      </c>
    </row>
    <row r="3391" spans="1:8" x14ac:dyDescent="0.2">
      <c r="A3391" s="61">
        <v>37135</v>
      </c>
      <c r="B3391">
        <v>2001</v>
      </c>
      <c r="C3391" s="62" t="s">
        <v>87</v>
      </c>
      <c r="D3391" s="62" t="s">
        <v>88</v>
      </c>
      <c r="E3391" s="62" t="s">
        <v>89</v>
      </c>
      <c r="F3391">
        <v>136.1</v>
      </c>
      <c r="G3391">
        <v>0.4</v>
      </c>
      <c r="H3391">
        <v>127363</v>
      </c>
    </row>
    <row r="3392" spans="1:8" x14ac:dyDescent="0.2">
      <c r="A3392" s="61">
        <v>37135</v>
      </c>
      <c r="B3392">
        <v>2001</v>
      </c>
      <c r="C3392" s="62" t="s">
        <v>90</v>
      </c>
      <c r="D3392" s="62" t="s">
        <v>91</v>
      </c>
      <c r="E3392" s="62" t="s">
        <v>92</v>
      </c>
      <c r="F3392">
        <v>83.5</v>
      </c>
      <c r="G3392">
        <v>21.7</v>
      </c>
      <c r="H3392">
        <v>369252</v>
      </c>
    </row>
    <row r="3393" spans="1:8" x14ac:dyDescent="0.2">
      <c r="A3393" s="61">
        <v>37135</v>
      </c>
      <c r="B3393">
        <v>2001</v>
      </c>
      <c r="C3393" s="62" t="s">
        <v>93</v>
      </c>
      <c r="D3393" s="62" t="s">
        <v>94</v>
      </c>
      <c r="E3393" s="62" t="s">
        <v>95</v>
      </c>
      <c r="F3393">
        <v>99.8</v>
      </c>
      <c r="G3393">
        <v>22.8</v>
      </c>
      <c r="H3393">
        <v>59815</v>
      </c>
    </row>
    <row r="3394" spans="1:8" x14ac:dyDescent="0.2">
      <c r="A3394" s="61">
        <v>37135</v>
      </c>
      <c r="B3394">
        <v>2001</v>
      </c>
      <c r="C3394" s="62" t="s">
        <v>96</v>
      </c>
      <c r="D3394" s="62" t="s">
        <v>97</v>
      </c>
      <c r="E3394" s="62" t="s">
        <v>98</v>
      </c>
      <c r="F3394">
        <v>154.5</v>
      </c>
      <c r="G3394">
        <v>9.9</v>
      </c>
      <c r="H3394">
        <v>176468</v>
      </c>
    </row>
    <row r="3395" spans="1:8" x14ac:dyDescent="0.2">
      <c r="A3395" s="61">
        <v>37165</v>
      </c>
      <c r="B3395">
        <v>2001</v>
      </c>
      <c r="C3395" s="62" t="s">
        <v>69</v>
      </c>
      <c r="D3395" s="62" t="s">
        <v>70</v>
      </c>
      <c r="E3395" s="62" t="s">
        <v>71</v>
      </c>
      <c r="F3395">
        <v>247.5</v>
      </c>
      <c r="G3395">
        <v>0</v>
      </c>
      <c r="H3395">
        <v>2074568</v>
      </c>
    </row>
    <row r="3396" spans="1:8" x14ac:dyDescent="0.2">
      <c r="A3396" s="61">
        <v>37165</v>
      </c>
      <c r="B3396">
        <v>2001</v>
      </c>
      <c r="C3396" s="62" t="s">
        <v>72</v>
      </c>
      <c r="D3396" s="62" t="s">
        <v>73</v>
      </c>
      <c r="E3396" s="62" t="s">
        <v>2</v>
      </c>
      <c r="F3396">
        <v>499.1</v>
      </c>
      <c r="G3396">
        <v>0</v>
      </c>
      <c r="H3396">
        <v>962390</v>
      </c>
    </row>
    <row r="3397" spans="1:8" x14ac:dyDescent="0.2">
      <c r="A3397" s="61">
        <v>37165</v>
      </c>
      <c r="B3397">
        <v>2001</v>
      </c>
      <c r="C3397" s="62" t="s">
        <v>74</v>
      </c>
      <c r="D3397" s="62" t="s">
        <v>75</v>
      </c>
      <c r="E3397" s="62" t="s">
        <v>2</v>
      </c>
      <c r="F3397">
        <v>433.8</v>
      </c>
      <c r="G3397">
        <v>0</v>
      </c>
      <c r="H3397">
        <v>977775</v>
      </c>
    </row>
    <row r="3398" spans="1:8" x14ac:dyDescent="0.2">
      <c r="A3398" s="61">
        <v>37165</v>
      </c>
      <c r="B3398">
        <v>2001</v>
      </c>
      <c r="C3398" s="62" t="s">
        <v>76</v>
      </c>
      <c r="D3398" s="62" t="s">
        <v>77</v>
      </c>
      <c r="E3398" s="62" t="s">
        <v>61</v>
      </c>
      <c r="F3398">
        <v>464.9</v>
      </c>
      <c r="G3398">
        <v>0</v>
      </c>
      <c r="H3398">
        <v>198077</v>
      </c>
    </row>
    <row r="3399" spans="1:8" x14ac:dyDescent="0.2">
      <c r="A3399" s="61">
        <v>37165</v>
      </c>
      <c r="B3399">
        <v>2001</v>
      </c>
      <c r="C3399" s="62" t="s">
        <v>78</v>
      </c>
      <c r="D3399" s="62" t="s">
        <v>79</v>
      </c>
      <c r="E3399" s="62" t="s">
        <v>61</v>
      </c>
      <c r="F3399">
        <v>485</v>
      </c>
      <c r="G3399">
        <v>0</v>
      </c>
      <c r="H3399">
        <v>232516</v>
      </c>
    </row>
    <row r="3400" spans="1:8" x14ac:dyDescent="0.2">
      <c r="A3400" s="61">
        <v>37165</v>
      </c>
      <c r="B3400">
        <v>2001</v>
      </c>
      <c r="C3400" s="62" t="s">
        <v>26</v>
      </c>
      <c r="D3400" s="62" t="s">
        <v>80</v>
      </c>
      <c r="E3400" s="62" t="s">
        <v>62</v>
      </c>
      <c r="F3400">
        <v>424.9</v>
      </c>
      <c r="G3400">
        <v>0</v>
      </c>
      <c r="H3400">
        <v>695830</v>
      </c>
    </row>
    <row r="3401" spans="1:8" x14ac:dyDescent="0.2">
      <c r="A3401" s="61">
        <v>37165</v>
      </c>
      <c r="B3401">
        <v>2001</v>
      </c>
      <c r="C3401" s="62" t="s">
        <v>81</v>
      </c>
      <c r="D3401" s="62" t="s">
        <v>82</v>
      </c>
      <c r="E3401" s="62" t="s">
        <v>63</v>
      </c>
      <c r="F3401">
        <v>266</v>
      </c>
      <c r="G3401">
        <v>0</v>
      </c>
      <c r="H3401">
        <v>854593</v>
      </c>
    </row>
    <row r="3402" spans="1:8" x14ac:dyDescent="0.2">
      <c r="A3402" s="61">
        <v>37165</v>
      </c>
      <c r="B3402">
        <v>2001</v>
      </c>
      <c r="C3402" s="62" t="s">
        <v>83</v>
      </c>
      <c r="D3402" s="62" t="s">
        <v>84</v>
      </c>
      <c r="E3402" s="62" t="s">
        <v>63</v>
      </c>
      <c r="F3402">
        <v>232.5</v>
      </c>
      <c r="G3402">
        <v>2</v>
      </c>
      <c r="H3402">
        <v>4882618</v>
      </c>
    </row>
    <row r="3403" spans="1:8" x14ac:dyDescent="0.2">
      <c r="A3403" s="61">
        <v>37165</v>
      </c>
      <c r="B3403">
        <v>2001</v>
      </c>
      <c r="C3403" s="62" t="s">
        <v>27</v>
      </c>
      <c r="D3403" s="62" t="s">
        <v>85</v>
      </c>
      <c r="E3403" s="62" t="s">
        <v>86</v>
      </c>
      <c r="F3403">
        <v>231.9</v>
      </c>
      <c r="G3403">
        <v>0</v>
      </c>
      <c r="H3403">
        <v>3626699</v>
      </c>
    </row>
    <row r="3404" spans="1:8" x14ac:dyDescent="0.2">
      <c r="A3404" s="61">
        <v>37165</v>
      </c>
      <c r="B3404">
        <v>2001</v>
      </c>
      <c r="C3404" s="62" t="s">
        <v>87</v>
      </c>
      <c r="D3404" s="62" t="s">
        <v>88</v>
      </c>
      <c r="E3404" s="62" t="s">
        <v>89</v>
      </c>
      <c r="F3404">
        <v>300.3</v>
      </c>
      <c r="G3404">
        <v>0</v>
      </c>
      <c r="H3404">
        <v>127363</v>
      </c>
    </row>
    <row r="3405" spans="1:8" x14ac:dyDescent="0.2">
      <c r="A3405" s="61">
        <v>37165</v>
      </c>
      <c r="B3405">
        <v>2001</v>
      </c>
      <c r="C3405" s="62" t="s">
        <v>90</v>
      </c>
      <c r="D3405" s="62" t="s">
        <v>91</v>
      </c>
      <c r="E3405" s="62" t="s">
        <v>92</v>
      </c>
      <c r="F3405">
        <v>226.3</v>
      </c>
      <c r="G3405">
        <v>0.8</v>
      </c>
      <c r="H3405">
        <v>369252</v>
      </c>
    </row>
    <row r="3406" spans="1:8" x14ac:dyDescent="0.2">
      <c r="A3406" s="61">
        <v>37165</v>
      </c>
      <c r="B3406">
        <v>2001</v>
      </c>
      <c r="C3406" s="62" t="s">
        <v>93</v>
      </c>
      <c r="D3406" s="62" t="s">
        <v>94</v>
      </c>
      <c r="E3406" s="62" t="s">
        <v>95</v>
      </c>
      <c r="F3406">
        <v>229</v>
      </c>
      <c r="G3406">
        <v>1.3</v>
      </c>
      <c r="H3406">
        <v>59815</v>
      </c>
    </row>
    <row r="3407" spans="1:8" x14ac:dyDescent="0.2">
      <c r="A3407" s="61">
        <v>37165</v>
      </c>
      <c r="B3407">
        <v>2001</v>
      </c>
      <c r="C3407" s="62" t="s">
        <v>96</v>
      </c>
      <c r="D3407" s="62" t="s">
        <v>97</v>
      </c>
      <c r="E3407" s="62" t="s">
        <v>98</v>
      </c>
      <c r="F3407">
        <v>267.3</v>
      </c>
      <c r="G3407">
        <v>0</v>
      </c>
      <c r="H3407">
        <v>176468</v>
      </c>
    </row>
    <row r="3408" spans="1:8" x14ac:dyDescent="0.2">
      <c r="A3408" s="61">
        <v>37196</v>
      </c>
      <c r="B3408">
        <v>2001</v>
      </c>
      <c r="C3408" s="62" t="s">
        <v>69</v>
      </c>
      <c r="D3408" s="62" t="s">
        <v>70</v>
      </c>
      <c r="E3408" s="62" t="s">
        <v>71</v>
      </c>
      <c r="F3408">
        <v>307.3</v>
      </c>
      <c r="G3408">
        <v>0</v>
      </c>
      <c r="H3408">
        <v>2074568</v>
      </c>
    </row>
    <row r="3409" spans="1:8" x14ac:dyDescent="0.2">
      <c r="A3409" s="61">
        <v>37196</v>
      </c>
      <c r="B3409">
        <v>2001</v>
      </c>
      <c r="C3409" s="62" t="s">
        <v>72</v>
      </c>
      <c r="D3409" s="62" t="s">
        <v>73</v>
      </c>
      <c r="E3409" s="62" t="s">
        <v>2</v>
      </c>
      <c r="F3409">
        <v>603.9</v>
      </c>
      <c r="G3409">
        <v>0</v>
      </c>
      <c r="H3409">
        <v>962390</v>
      </c>
    </row>
    <row r="3410" spans="1:8" x14ac:dyDescent="0.2">
      <c r="A3410" s="61">
        <v>37196</v>
      </c>
      <c r="B3410">
        <v>2001</v>
      </c>
      <c r="C3410" s="62" t="s">
        <v>74</v>
      </c>
      <c r="D3410" s="62" t="s">
        <v>75</v>
      </c>
      <c r="E3410" s="62" t="s">
        <v>2</v>
      </c>
      <c r="F3410">
        <v>545.20000000000005</v>
      </c>
      <c r="G3410">
        <v>0</v>
      </c>
      <c r="H3410">
        <v>977775</v>
      </c>
    </row>
    <row r="3411" spans="1:8" x14ac:dyDescent="0.2">
      <c r="A3411" s="61">
        <v>37196</v>
      </c>
      <c r="B3411">
        <v>2001</v>
      </c>
      <c r="C3411" s="62" t="s">
        <v>76</v>
      </c>
      <c r="D3411" s="62" t="s">
        <v>77</v>
      </c>
      <c r="E3411" s="62" t="s">
        <v>61</v>
      </c>
      <c r="F3411">
        <v>539.6</v>
      </c>
      <c r="G3411">
        <v>0</v>
      </c>
      <c r="H3411">
        <v>198077</v>
      </c>
    </row>
    <row r="3412" spans="1:8" x14ac:dyDescent="0.2">
      <c r="A3412" s="61">
        <v>37196</v>
      </c>
      <c r="B3412">
        <v>2001</v>
      </c>
      <c r="C3412" s="62" t="s">
        <v>78</v>
      </c>
      <c r="D3412" s="62" t="s">
        <v>79</v>
      </c>
      <c r="E3412" s="62" t="s">
        <v>61</v>
      </c>
      <c r="F3412">
        <v>578.6</v>
      </c>
      <c r="G3412">
        <v>0</v>
      </c>
      <c r="H3412">
        <v>232516</v>
      </c>
    </row>
    <row r="3413" spans="1:8" x14ac:dyDescent="0.2">
      <c r="A3413" s="61">
        <v>37196</v>
      </c>
      <c r="B3413">
        <v>2001</v>
      </c>
      <c r="C3413" s="62" t="s">
        <v>26</v>
      </c>
      <c r="D3413" s="62" t="s">
        <v>80</v>
      </c>
      <c r="E3413" s="62" t="s">
        <v>62</v>
      </c>
      <c r="F3413">
        <v>512.70000000000005</v>
      </c>
      <c r="G3413">
        <v>0</v>
      </c>
      <c r="H3413">
        <v>695830</v>
      </c>
    </row>
    <row r="3414" spans="1:8" x14ac:dyDescent="0.2">
      <c r="A3414" s="61">
        <v>37196</v>
      </c>
      <c r="B3414">
        <v>2001</v>
      </c>
      <c r="C3414" s="62" t="s">
        <v>81</v>
      </c>
      <c r="D3414" s="62" t="s">
        <v>82</v>
      </c>
      <c r="E3414" s="62" t="s">
        <v>63</v>
      </c>
      <c r="F3414">
        <v>410.1</v>
      </c>
      <c r="G3414">
        <v>0</v>
      </c>
      <c r="H3414">
        <v>854593</v>
      </c>
    </row>
    <row r="3415" spans="1:8" x14ac:dyDescent="0.2">
      <c r="A3415" s="61">
        <v>37196</v>
      </c>
      <c r="B3415">
        <v>2001</v>
      </c>
      <c r="C3415" s="62" t="s">
        <v>83</v>
      </c>
      <c r="D3415" s="62" t="s">
        <v>84</v>
      </c>
      <c r="E3415" s="62" t="s">
        <v>63</v>
      </c>
      <c r="F3415">
        <v>325.8</v>
      </c>
      <c r="G3415">
        <v>0</v>
      </c>
      <c r="H3415">
        <v>4882618</v>
      </c>
    </row>
    <row r="3416" spans="1:8" x14ac:dyDescent="0.2">
      <c r="A3416" s="61">
        <v>37196</v>
      </c>
      <c r="B3416">
        <v>2001</v>
      </c>
      <c r="C3416" s="62" t="s">
        <v>27</v>
      </c>
      <c r="D3416" s="62" t="s">
        <v>85</v>
      </c>
      <c r="E3416" s="62" t="s">
        <v>86</v>
      </c>
      <c r="F3416">
        <v>402.6</v>
      </c>
      <c r="G3416">
        <v>0</v>
      </c>
      <c r="H3416">
        <v>3626699</v>
      </c>
    </row>
    <row r="3417" spans="1:8" x14ac:dyDescent="0.2">
      <c r="A3417" s="61">
        <v>37196</v>
      </c>
      <c r="B3417">
        <v>2001</v>
      </c>
      <c r="C3417" s="62" t="s">
        <v>87</v>
      </c>
      <c r="D3417" s="62" t="s">
        <v>88</v>
      </c>
      <c r="E3417" s="62" t="s">
        <v>89</v>
      </c>
      <c r="F3417">
        <v>444.2</v>
      </c>
      <c r="G3417">
        <v>0</v>
      </c>
      <c r="H3417">
        <v>127363</v>
      </c>
    </row>
    <row r="3418" spans="1:8" x14ac:dyDescent="0.2">
      <c r="A3418" s="61">
        <v>37196</v>
      </c>
      <c r="B3418">
        <v>2001</v>
      </c>
      <c r="C3418" s="62" t="s">
        <v>90</v>
      </c>
      <c r="D3418" s="62" t="s">
        <v>91</v>
      </c>
      <c r="E3418" s="62" t="s">
        <v>92</v>
      </c>
      <c r="F3418">
        <v>414.8</v>
      </c>
      <c r="G3418">
        <v>0</v>
      </c>
      <c r="H3418">
        <v>369252</v>
      </c>
    </row>
    <row r="3419" spans="1:8" x14ac:dyDescent="0.2">
      <c r="A3419" s="61">
        <v>37196</v>
      </c>
      <c r="B3419">
        <v>2001</v>
      </c>
      <c r="C3419" s="62" t="s">
        <v>93</v>
      </c>
      <c r="D3419" s="62" t="s">
        <v>94</v>
      </c>
      <c r="E3419" s="62" t="s">
        <v>95</v>
      </c>
      <c r="F3419">
        <v>434.8</v>
      </c>
      <c r="G3419">
        <v>0</v>
      </c>
      <c r="H3419">
        <v>59815</v>
      </c>
    </row>
    <row r="3420" spans="1:8" x14ac:dyDescent="0.2">
      <c r="A3420" s="61">
        <v>37196</v>
      </c>
      <c r="B3420">
        <v>2001</v>
      </c>
      <c r="C3420" s="62" t="s">
        <v>96</v>
      </c>
      <c r="D3420" s="62" t="s">
        <v>97</v>
      </c>
      <c r="E3420" s="62" t="s">
        <v>98</v>
      </c>
      <c r="F3420">
        <v>445</v>
      </c>
      <c r="G3420">
        <v>0</v>
      </c>
      <c r="H3420">
        <v>176468</v>
      </c>
    </row>
    <row r="3421" spans="1:8" x14ac:dyDescent="0.2">
      <c r="A3421" s="61">
        <v>37226</v>
      </c>
      <c r="B3421">
        <v>2001</v>
      </c>
      <c r="C3421" s="62" t="s">
        <v>69</v>
      </c>
      <c r="D3421" s="62" t="s">
        <v>70</v>
      </c>
      <c r="E3421" s="62" t="s">
        <v>71</v>
      </c>
      <c r="F3421">
        <v>433.1</v>
      </c>
      <c r="G3421">
        <v>0</v>
      </c>
      <c r="H3421">
        <v>2074568</v>
      </c>
    </row>
    <row r="3422" spans="1:8" x14ac:dyDescent="0.2">
      <c r="A3422" s="61">
        <v>37226</v>
      </c>
      <c r="B3422">
        <v>2001</v>
      </c>
      <c r="C3422" s="62" t="s">
        <v>72</v>
      </c>
      <c r="D3422" s="62" t="s">
        <v>73</v>
      </c>
      <c r="E3422" s="62" t="s">
        <v>2</v>
      </c>
      <c r="F3422">
        <v>944.3</v>
      </c>
      <c r="G3422">
        <v>0</v>
      </c>
      <c r="H3422">
        <v>962390</v>
      </c>
    </row>
    <row r="3423" spans="1:8" x14ac:dyDescent="0.2">
      <c r="A3423" s="61">
        <v>37226</v>
      </c>
      <c r="B3423">
        <v>2001</v>
      </c>
      <c r="C3423" s="62" t="s">
        <v>74</v>
      </c>
      <c r="D3423" s="62" t="s">
        <v>75</v>
      </c>
      <c r="E3423" s="62" t="s">
        <v>2</v>
      </c>
      <c r="F3423">
        <v>812.2</v>
      </c>
      <c r="G3423">
        <v>0</v>
      </c>
      <c r="H3423">
        <v>977775</v>
      </c>
    </row>
    <row r="3424" spans="1:8" x14ac:dyDescent="0.2">
      <c r="A3424" s="61">
        <v>37226</v>
      </c>
      <c r="B3424">
        <v>2001</v>
      </c>
      <c r="C3424" s="62" t="s">
        <v>76</v>
      </c>
      <c r="D3424" s="62" t="s">
        <v>77</v>
      </c>
      <c r="E3424" s="62" t="s">
        <v>61</v>
      </c>
      <c r="F3424">
        <v>921.7</v>
      </c>
      <c r="G3424">
        <v>0</v>
      </c>
      <c r="H3424">
        <v>198077</v>
      </c>
    </row>
    <row r="3425" spans="1:8" x14ac:dyDescent="0.2">
      <c r="A3425" s="61">
        <v>37226</v>
      </c>
      <c r="B3425">
        <v>2001</v>
      </c>
      <c r="C3425" s="62" t="s">
        <v>78</v>
      </c>
      <c r="D3425" s="62" t="s">
        <v>79</v>
      </c>
      <c r="E3425" s="62" t="s">
        <v>61</v>
      </c>
      <c r="F3425">
        <v>973.1</v>
      </c>
      <c r="G3425">
        <v>0</v>
      </c>
      <c r="H3425">
        <v>232516</v>
      </c>
    </row>
    <row r="3426" spans="1:8" x14ac:dyDescent="0.2">
      <c r="A3426" s="61">
        <v>37226</v>
      </c>
      <c r="B3426">
        <v>2001</v>
      </c>
      <c r="C3426" s="62" t="s">
        <v>26</v>
      </c>
      <c r="D3426" s="62" t="s">
        <v>80</v>
      </c>
      <c r="E3426" s="62" t="s">
        <v>62</v>
      </c>
      <c r="F3426">
        <v>882.8</v>
      </c>
      <c r="G3426">
        <v>0</v>
      </c>
      <c r="H3426">
        <v>695830</v>
      </c>
    </row>
    <row r="3427" spans="1:8" x14ac:dyDescent="0.2">
      <c r="A3427" s="61">
        <v>37226</v>
      </c>
      <c r="B3427">
        <v>2001</v>
      </c>
      <c r="C3427" s="62" t="s">
        <v>81</v>
      </c>
      <c r="D3427" s="62" t="s">
        <v>82</v>
      </c>
      <c r="E3427" s="62" t="s">
        <v>63</v>
      </c>
      <c r="F3427">
        <v>602.20000000000005</v>
      </c>
      <c r="G3427">
        <v>0</v>
      </c>
      <c r="H3427">
        <v>854593</v>
      </c>
    </row>
    <row r="3428" spans="1:8" x14ac:dyDescent="0.2">
      <c r="A3428" s="61">
        <v>37226</v>
      </c>
      <c r="B3428">
        <v>2001</v>
      </c>
      <c r="C3428" s="62" t="s">
        <v>83</v>
      </c>
      <c r="D3428" s="62" t="s">
        <v>84</v>
      </c>
      <c r="E3428" s="62" t="s">
        <v>63</v>
      </c>
      <c r="F3428">
        <v>505</v>
      </c>
      <c r="G3428">
        <v>0</v>
      </c>
      <c r="H3428">
        <v>4882618</v>
      </c>
    </row>
    <row r="3429" spans="1:8" x14ac:dyDescent="0.2">
      <c r="A3429" s="61">
        <v>37226</v>
      </c>
      <c r="B3429">
        <v>2001</v>
      </c>
      <c r="C3429" s="62" t="s">
        <v>27</v>
      </c>
      <c r="D3429" s="62" t="s">
        <v>85</v>
      </c>
      <c r="E3429" s="62" t="s">
        <v>86</v>
      </c>
      <c r="F3429">
        <v>570.70000000000005</v>
      </c>
      <c r="G3429">
        <v>0</v>
      </c>
      <c r="H3429">
        <v>3626699</v>
      </c>
    </row>
    <row r="3430" spans="1:8" x14ac:dyDescent="0.2">
      <c r="A3430" s="61">
        <v>37226</v>
      </c>
      <c r="B3430">
        <v>2001</v>
      </c>
      <c r="C3430" s="62" t="s">
        <v>87</v>
      </c>
      <c r="D3430" s="62" t="s">
        <v>88</v>
      </c>
      <c r="E3430" s="62" t="s">
        <v>89</v>
      </c>
      <c r="F3430">
        <v>608.79999999999995</v>
      </c>
      <c r="G3430">
        <v>0</v>
      </c>
      <c r="H3430">
        <v>127363</v>
      </c>
    </row>
    <row r="3431" spans="1:8" x14ac:dyDescent="0.2">
      <c r="A3431" s="61">
        <v>37226</v>
      </c>
      <c r="B3431">
        <v>2001</v>
      </c>
      <c r="C3431" s="62" t="s">
        <v>90</v>
      </c>
      <c r="D3431" s="62" t="s">
        <v>91</v>
      </c>
      <c r="E3431" s="62" t="s">
        <v>92</v>
      </c>
      <c r="F3431">
        <v>562.4</v>
      </c>
      <c r="G3431">
        <v>0</v>
      </c>
      <c r="H3431">
        <v>369252</v>
      </c>
    </row>
    <row r="3432" spans="1:8" x14ac:dyDescent="0.2">
      <c r="A3432" s="61">
        <v>37226</v>
      </c>
      <c r="B3432">
        <v>2001</v>
      </c>
      <c r="C3432" s="62" t="s">
        <v>93</v>
      </c>
      <c r="D3432" s="62" t="s">
        <v>94</v>
      </c>
      <c r="E3432" s="62" t="s">
        <v>95</v>
      </c>
      <c r="F3432">
        <v>578.6</v>
      </c>
      <c r="G3432">
        <v>0</v>
      </c>
      <c r="H3432">
        <v>59815</v>
      </c>
    </row>
    <row r="3433" spans="1:8" x14ac:dyDescent="0.2">
      <c r="A3433" s="61">
        <v>37226</v>
      </c>
      <c r="B3433">
        <v>2001</v>
      </c>
      <c r="C3433" s="62" t="s">
        <v>96</v>
      </c>
      <c r="D3433" s="62" t="s">
        <v>97</v>
      </c>
      <c r="E3433" s="62" t="s">
        <v>98</v>
      </c>
      <c r="F3433">
        <v>536.9</v>
      </c>
      <c r="G3433">
        <v>0</v>
      </c>
      <c r="H3433">
        <v>176468</v>
      </c>
    </row>
    <row r="3434" spans="1:8" x14ac:dyDescent="0.2">
      <c r="A3434" s="61">
        <v>37257</v>
      </c>
      <c r="B3434">
        <v>2002</v>
      </c>
      <c r="C3434" s="62" t="s">
        <v>69</v>
      </c>
      <c r="D3434" s="62" t="s">
        <v>70</v>
      </c>
      <c r="E3434" s="62" t="s">
        <v>71</v>
      </c>
      <c r="F3434">
        <v>426.3</v>
      </c>
      <c r="G3434">
        <v>0</v>
      </c>
      <c r="H3434">
        <v>2098557</v>
      </c>
    </row>
    <row r="3435" spans="1:8" x14ac:dyDescent="0.2">
      <c r="A3435" s="61">
        <v>37257</v>
      </c>
      <c r="B3435">
        <v>2002</v>
      </c>
      <c r="C3435" s="62" t="s">
        <v>72</v>
      </c>
      <c r="D3435" s="62" t="s">
        <v>73</v>
      </c>
      <c r="E3435" s="62" t="s">
        <v>2</v>
      </c>
      <c r="F3435">
        <v>927.5</v>
      </c>
      <c r="G3435">
        <v>0</v>
      </c>
      <c r="H3435">
        <v>984764</v>
      </c>
    </row>
    <row r="3436" spans="1:8" x14ac:dyDescent="0.2">
      <c r="A3436" s="61">
        <v>37257</v>
      </c>
      <c r="B3436">
        <v>2002</v>
      </c>
      <c r="C3436" s="62" t="s">
        <v>74</v>
      </c>
      <c r="D3436" s="62" t="s">
        <v>75</v>
      </c>
      <c r="E3436" s="62" t="s">
        <v>2</v>
      </c>
      <c r="F3436">
        <v>759.9</v>
      </c>
      <c r="G3436">
        <v>0</v>
      </c>
      <c r="H3436">
        <v>1007032</v>
      </c>
    </row>
    <row r="3437" spans="1:8" x14ac:dyDescent="0.2">
      <c r="A3437" s="61">
        <v>37257</v>
      </c>
      <c r="B3437">
        <v>2002</v>
      </c>
      <c r="C3437" s="62" t="s">
        <v>76</v>
      </c>
      <c r="D3437" s="62" t="s">
        <v>77</v>
      </c>
      <c r="E3437" s="62" t="s">
        <v>61</v>
      </c>
      <c r="F3437">
        <v>957.1</v>
      </c>
      <c r="G3437">
        <v>0</v>
      </c>
      <c r="H3437">
        <v>197876</v>
      </c>
    </row>
    <row r="3438" spans="1:8" x14ac:dyDescent="0.2">
      <c r="A3438" s="61">
        <v>37257</v>
      </c>
      <c r="B3438">
        <v>2002</v>
      </c>
      <c r="C3438" s="62" t="s">
        <v>78</v>
      </c>
      <c r="D3438" s="62" t="s">
        <v>79</v>
      </c>
      <c r="E3438" s="62" t="s">
        <v>61</v>
      </c>
      <c r="F3438">
        <v>1011.7</v>
      </c>
      <c r="G3438">
        <v>0</v>
      </c>
      <c r="H3438">
        <v>234263</v>
      </c>
    </row>
    <row r="3439" spans="1:8" x14ac:dyDescent="0.2">
      <c r="A3439" s="61">
        <v>37257</v>
      </c>
      <c r="B3439">
        <v>2002</v>
      </c>
      <c r="C3439" s="62" t="s">
        <v>26</v>
      </c>
      <c r="D3439" s="62" t="s">
        <v>80</v>
      </c>
      <c r="E3439" s="62" t="s">
        <v>62</v>
      </c>
      <c r="F3439">
        <v>1010.5</v>
      </c>
      <c r="G3439">
        <v>0</v>
      </c>
      <c r="H3439">
        <v>699855</v>
      </c>
    </row>
    <row r="3440" spans="1:8" x14ac:dyDescent="0.2">
      <c r="A3440" s="61">
        <v>37257</v>
      </c>
      <c r="B3440">
        <v>2002</v>
      </c>
      <c r="C3440" s="62" t="s">
        <v>81</v>
      </c>
      <c r="D3440" s="62" t="s">
        <v>82</v>
      </c>
      <c r="E3440" s="62" t="s">
        <v>63</v>
      </c>
      <c r="F3440">
        <v>709.4</v>
      </c>
      <c r="G3440">
        <v>0</v>
      </c>
      <c r="H3440">
        <v>867412</v>
      </c>
    </row>
    <row r="3441" spans="1:8" x14ac:dyDescent="0.2">
      <c r="A3441" s="61">
        <v>37257</v>
      </c>
      <c r="B3441">
        <v>2002</v>
      </c>
      <c r="C3441" s="62" t="s">
        <v>83</v>
      </c>
      <c r="D3441" s="62" t="s">
        <v>84</v>
      </c>
      <c r="E3441" s="62" t="s">
        <v>63</v>
      </c>
      <c r="F3441">
        <v>572.20000000000005</v>
      </c>
      <c r="G3441">
        <v>0</v>
      </c>
      <c r="H3441">
        <v>5002533</v>
      </c>
    </row>
    <row r="3442" spans="1:8" x14ac:dyDescent="0.2">
      <c r="A3442" s="61">
        <v>37257</v>
      </c>
      <c r="B3442">
        <v>2002</v>
      </c>
      <c r="C3442" s="62" t="s">
        <v>27</v>
      </c>
      <c r="D3442" s="62" t="s">
        <v>85</v>
      </c>
      <c r="E3442" s="62" t="s">
        <v>86</v>
      </c>
      <c r="F3442">
        <v>695.7</v>
      </c>
      <c r="G3442">
        <v>0</v>
      </c>
      <c r="H3442">
        <v>3663840</v>
      </c>
    </row>
    <row r="3443" spans="1:8" x14ac:dyDescent="0.2">
      <c r="A3443" s="61">
        <v>37257</v>
      </c>
      <c r="B3443">
        <v>2002</v>
      </c>
      <c r="C3443" s="62" t="s">
        <v>87</v>
      </c>
      <c r="D3443" s="62" t="s">
        <v>88</v>
      </c>
      <c r="E3443" s="62" t="s">
        <v>89</v>
      </c>
      <c r="F3443">
        <v>755.9</v>
      </c>
      <c r="G3443">
        <v>0</v>
      </c>
      <c r="H3443">
        <v>127031</v>
      </c>
    </row>
    <row r="3444" spans="1:8" x14ac:dyDescent="0.2">
      <c r="A3444" s="61">
        <v>37257</v>
      </c>
      <c r="B3444">
        <v>2002</v>
      </c>
      <c r="C3444" s="62" t="s">
        <v>90</v>
      </c>
      <c r="D3444" s="62" t="s">
        <v>91</v>
      </c>
      <c r="E3444" s="62" t="s">
        <v>92</v>
      </c>
      <c r="F3444">
        <v>679.2</v>
      </c>
      <c r="G3444">
        <v>0</v>
      </c>
      <c r="H3444">
        <v>374445</v>
      </c>
    </row>
    <row r="3445" spans="1:8" x14ac:dyDescent="0.2">
      <c r="A3445" s="61">
        <v>37257</v>
      </c>
      <c r="B3445">
        <v>2002</v>
      </c>
      <c r="C3445" s="62" t="s">
        <v>93</v>
      </c>
      <c r="D3445" s="62" t="s">
        <v>94</v>
      </c>
      <c r="E3445" s="62" t="s">
        <v>95</v>
      </c>
      <c r="F3445">
        <v>745.4</v>
      </c>
      <c r="G3445">
        <v>0</v>
      </c>
      <c r="H3445">
        <v>60049</v>
      </c>
    </row>
    <row r="3446" spans="1:8" x14ac:dyDescent="0.2">
      <c r="A3446" s="61">
        <v>37257</v>
      </c>
      <c r="B3446">
        <v>2002</v>
      </c>
      <c r="C3446" s="62" t="s">
        <v>96</v>
      </c>
      <c r="D3446" s="62" t="s">
        <v>97</v>
      </c>
      <c r="E3446" s="62" t="s">
        <v>98</v>
      </c>
      <c r="F3446">
        <v>744.6</v>
      </c>
      <c r="G3446">
        <v>0</v>
      </c>
      <c r="H3446">
        <v>177626</v>
      </c>
    </row>
    <row r="3447" spans="1:8" x14ac:dyDescent="0.2">
      <c r="A3447" s="61">
        <v>37288</v>
      </c>
      <c r="B3447">
        <v>2002</v>
      </c>
      <c r="C3447" s="62" t="s">
        <v>69</v>
      </c>
      <c r="D3447" s="62" t="s">
        <v>70</v>
      </c>
      <c r="E3447" s="62" t="s">
        <v>71</v>
      </c>
      <c r="F3447">
        <v>370.4</v>
      </c>
      <c r="G3447">
        <v>0</v>
      </c>
      <c r="H3447">
        <v>2098557</v>
      </c>
    </row>
    <row r="3448" spans="1:8" x14ac:dyDescent="0.2">
      <c r="A3448" s="61">
        <v>37288</v>
      </c>
      <c r="B3448">
        <v>2002</v>
      </c>
      <c r="C3448" s="62" t="s">
        <v>72</v>
      </c>
      <c r="D3448" s="62" t="s">
        <v>73</v>
      </c>
      <c r="E3448" s="62" t="s">
        <v>2</v>
      </c>
      <c r="F3448">
        <v>696.4</v>
      </c>
      <c r="G3448">
        <v>0</v>
      </c>
      <c r="H3448">
        <v>984764</v>
      </c>
    </row>
    <row r="3449" spans="1:8" x14ac:dyDescent="0.2">
      <c r="A3449" s="61">
        <v>37288</v>
      </c>
      <c r="B3449">
        <v>2002</v>
      </c>
      <c r="C3449" s="62" t="s">
        <v>74</v>
      </c>
      <c r="D3449" s="62" t="s">
        <v>75</v>
      </c>
      <c r="E3449" s="62" t="s">
        <v>2</v>
      </c>
      <c r="F3449">
        <v>594.29999999999995</v>
      </c>
      <c r="G3449">
        <v>0</v>
      </c>
      <c r="H3449">
        <v>1007032</v>
      </c>
    </row>
    <row r="3450" spans="1:8" x14ac:dyDescent="0.2">
      <c r="A3450" s="61">
        <v>37288</v>
      </c>
      <c r="B3450">
        <v>2002</v>
      </c>
      <c r="C3450" s="62" t="s">
        <v>76</v>
      </c>
      <c r="D3450" s="62" t="s">
        <v>77</v>
      </c>
      <c r="E3450" s="62" t="s">
        <v>61</v>
      </c>
      <c r="F3450">
        <v>716.8</v>
      </c>
      <c r="G3450">
        <v>0</v>
      </c>
      <c r="H3450">
        <v>197876</v>
      </c>
    </row>
    <row r="3451" spans="1:8" x14ac:dyDescent="0.2">
      <c r="A3451" s="61">
        <v>37288</v>
      </c>
      <c r="B3451">
        <v>2002</v>
      </c>
      <c r="C3451" s="62" t="s">
        <v>78</v>
      </c>
      <c r="D3451" s="62" t="s">
        <v>79</v>
      </c>
      <c r="E3451" s="62" t="s">
        <v>61</v>
      </c>
      <c r="F3451">
        <v>745.9</v>
      </c>
      <c r="G3451">
        <v>0</v>
      </c>
      <c r="H3451">
        <v>234263</v>
      </c>
    </row>
    <row r="3452" spans="1:8" x14ac:dyDescent="0.2">
      <c r="A3452" s="61">
        <v>37288</v>
      </c>
      <c r="B3452">
        <v>2002</v>
      </c>
      <c r="C3452" s="62" t="s">
        <v>26</v>
      </c>
      <c r="D3452" s="62" t="s">
        <v>80</v>
      </c>
      <c r="E3452" s="62" t="s">
        <v>62</v>
      </c>
      <c r="F3452">
        <v>783.1</v>
      </c>
      <c r="G3452">
        <v>0</v>
      </c>
      <c r="H3452">
        <v>699855</v>
      </c>
    </row>
    <row r="3453" spans="1:8" x14ac:dyDescent="0.2">
      <c r="A3453" s="61">
        <v>37288</v>
      </c>
      <c r="B3453">
        <v>2002</v>
      </c>
      <c r="C3453" s="62" t="s">
        <v>81</v>
      </c>
      <c r="D3453" s="62" t="s">
        <v>82</v>
      </c>
      <c r="E3453" s="62" t="s">
        <v>63</v>
      </c>
      <c r="F3453">
        <v>668.8</v>
      </c>
      <c r="G3453">
        <v>0</v>
      </c>
      <c r="H3453">
        <v>867412</v>
      </c>
    </row>
    <row r="3454" spans="1:8" x14ac:dyDescent="0.2">
      <c r="A3454" s="61">
        <v>37288</v>
      </c>
      <c r="B3454">
        <v>2002</v>
      </c>
      <c r="C3454" s="62" t="s">
        <v>83</v>
      </c>
      <c r="D3454" s="62" t="s">
        <v>84</v>
      </c>
      <c r="E3454" s="62" t="s">
        <v>63</v>
      </c>
      <c r="F3454">
        <v>540.20000000000005</v>
      </c>
      <c r="G3454">
        <v>0</v>
      </c>
      <c r="H3454">
        <v>5002533</v>
      </c>
    </row>
    <row r="3455" spans="1:8" x14ac:dyDescent="0.2">
      <c r="A3455" s="61">
        <v>37288</v>
      </c>
      <c r="B3455">
        <v>2002</v>
      </c>
      <c r="C3455" s="62" t="s">
        <v>27</v>
      </c>
      <c r="D3455" s="62" t="s">
        <v>85</v>
      </c>
      <c r="E3455" s="62" t="s">
        <v>86</v>
      </c>
      <c r="F3455">
        <v>643.29999999999995</v>
      </c>
      <c r="G3455">
        <v>0</v>
      </c>
      <c r="H3455">
        <v>3663840</v>
      </c>
    </row>
    <row r="3456" spans="1:8" x14ac:dyDescent="0.2">
      <c r="A3456" s="61">
        <v>37288</v>
      </c>
      <c r="B3456">
        <v>2002</v>
      </c>
      <c r="C3456" s="62" t="s">
        <v>87</v>
      </c>
      <c r="D3456" s="62" t="s">
        <v>88</v>
      </c>
      <c r="E3456" s="62" t="s">
        <v>89</v>
      </c>
      <c r="F3456">
        <v>646.5</v>
      </c>
      <c r="G3456">
        <v>0</v>
      </c>
      <c r="H3456">
        <v>127031</v>
      </c>
    </row>
    <row r="3457" spans="1:8" x14ac:dyDescent="0.2">
      <c r="A3457" s="61">
        <v>37288</v>
      </c>
      <c r="B3457">
        <v>2002</v>
      </c>
      <c r="C3457" s="62" t="s">
        <v>90</v>
      </c>
      <c r="D3457" s="62" t="s">
        <v>91</v>
      </c>
      <c r="E3457" s="62" t="s">
        <v>92</v>
      </c>
      <c r="F3457">
        <v>626.20000000000005</v>
      </c>
      <c r="G3457">
        <v>0</v>
      </c>
      <c r="H3457">
        <v>374445</v>
      </c>
    </row>
    <row r="3458" spans="1:8" x14ac:dyDescent="0.2">
      <c r="A3458" s="61">
        <v>37288</v>
      </c>
      <c r="B3458">
        <v>2002</v>
      </c>
      <c r="C3458" s="62" t="s">
        <v>93</v>
      </c>
      <c r="D3458" s="62" t="s">
        <v>94</v>
      </c>
      <c r="E3458" s="62" t="s">
        <v>95</v>
      </c>
      <c r="F3458">
        <v>679.1</v>
      </c>
      <c r="G3458">
        <v>0</v>
      </c>
      <c r="H3458">
        <v>60049</v>
      </c>
    </row>
    <row r="3459" spans="1:8" x14ac:dyDescent="0.2">
      <c r="A3459" s="61">
        <v>37288</v>
      </c>
      <c r="B3459">
        <v>2002</v>
      </c>
      <c r="C3459" s="62" t="s">
        <v>96</v>
      </c>
      <c r="D3459" s="62" t="s">
        <v>97</v>
      </c>
      <c r="E3459" s="62" t="s">
        <v>98</v>
      </c>
      <c r="F3459">
        <v>636.9</v>
      </c>
      <c r="G3459">
        <v>0</v>
      </c>
      <c r="H3459">
        <v>177626</v>
      </c>
    </row>
    <row r="3460" spans="1:8" x14ac:dyDescent="0.2">
      <c r="A3460" s="61">
        <v>37316</v>
      </c>
      <c r="B3460">
        <v>2002</v>
      </c>
      <c r="C3460" s="62" t="s">
        <v>69</v>
      </c>
      <c r="D3460" s="62" t="s">
        <v>70</v>
      </c>
      <c r="E3460" s="62" t="s">
        <v>71</v>
      </c>
      <c r="F3460">
        <v>423.5</v>
      </c>
      <c r="G3460">
        <v>0</v>
      </c>
      <c r="H3460">
        <v>2098557</v>
      </c>
    </row>
    <row r="3461" spans="1:8" x14ac:dyDescent="0.2">
      <c r="A3461" s="61">
        <v>37316</v>
      </c>
      <c r="B3461">
        <v>2002</v>
      </c>
      <c r="C3461" s="62" t="s">
        <v>72</v>
      </c>
      <c r="D3461" s="62" t="s">
        <v>73</v>
      </c>
      <c r="E3461" s="62" t="s">
        <v>2</v>
      </c>
      <c r="F3461">
        <v>1022.6</v>
      </c>
      <c r="G3461">
        <v>0</v>
      </c>
      <c r="H3461">
        <v>984764</v>
      </c>
    </row>
    <row r="3462" spans="1:8" x14ac:dyDescent="0.2">
      <c r="A3462" s="61">
        <v>37316</v>
      </c>
      <c r="B3462">
        <v>2002</v>
      </c>
      <c r="C3462" s="62" t="s">
        <v>74</v>
      </c>
      <c r="D3462" s="62" t="s">
        <v>75</v>
      </c>
      <c r="E3462" s="62" t="s">
        <v>2</v>
      </c>
      <c r="F3462">
        <v>937.6</v>
      </c>
      <c r="G3462">
        <v>0</v>
      </c>
      <c r="H3462">
        <v>1007032</v>
      </c>
    </row>
    <row r="3463" spans="1:8" x14ac:dyDescent="0.2">
      <c r="A3463" s="61">
        <v>37316</v>
      </c>
      <c r="B3463">
        <v>2002</v>
      </c>
      <c r="C3463" s="62" t="s">
        <v>76</v>
      </c>
      <c r="D3463" s="62" t="s">
        <v>77</v>
      </c>
      <c r="E3463" s="62" t="s">
        <v>61</v>
      </c>
      <c r="F3463">
        <v>962.9</v>
      </c>
      <c r="G3463">
        <v>0</v>
      </c>
      <c r="H3463">
        <v>197876</v>
      </c>
    </row>
    <row r="3464" spans="1:8" x14ac:dyDescent="0.2">
      <c r="A3464" s="61">
        <v>37316</v>
      </c>
      <c r="B3464">
        <v>2002</v>
      </c>
      <c r="C3464" s="62" t="s">
        <v>78</v>
      </c>
      <c r="D3464" s="62" t="s">
        <v>79</v>
      </c>
      <c r="E3464" s="62" t="s">
        <v>61</v>
      </c>
      <c r="F3464">
        <v>980.8</v>
      </c>
      <c r="G3464">
        <v>0</v>
      </c>
      <c r="H3464">
        <v>234263</v>
      </c>
    </row>
    <row r="3465" spans="1:8" x14ac:dyDescent="0.2">
      <c r="A3465" s="61">
        <v>37316</v>
      </c>
      <c r="B3465">
        <v>2002</v>
      </c>
      <c r="C3465" s="62" t="s">
        <v>26</v>
      </c>
      <c r="D3465" s="62" t="s">
        <v>80</v>
      </c>
      <c r="E3465" s="62" t="s">
        <v>62</v>
      </c>
      <c r="F3465">
        <v>919.2</v>
      </c>
      <c r="G3465">
        <v>0</v>
      </c>
      <c r="H3465">
        <v>699855</v>
      </c>
    </row>
    <row r="3466" spans="1:8" x14ac:dyDescent="0.2">
      <c r="A3466" s="61">
        <v>37316</v>
      </c>
      <c r="B3466">
        <v>2002</v>
      </c>
      <c r="C3466" s="62" t="s">
        <v>81</v>
      </c>
      <c r="D3466" s="62" t="s">
        <v>82</v>
      </c>
      <c r="E3466" s="62" t="s">
        <v>63</v>
      </c>
      <c r="F3466">
        <v>651.70000000000005</v>
      </c>
      <c r="G3466">
        <v>0</v>
      </c>
      <c r="H3466">
        <v>867412</v>
      </c>
    </row>
    <row r="3467" spans="1:8" x14ac:dyDescent="0.2">
      <c r="A3467" s="61">
        <v>37316</v>
      </c>
      <c r="B3467">
        <v>2002</v>
      </c>
      <c r="C3467" s="62" t="s">
        <v>83</v>
      </c>
      <c r="D3467" s="62" t="s">
        <v>84</v>
      </c>
      <c r="E3467" s="62" t="s">
        <v>63</v>
      </c>
      <c r="F3467">
        <v>545.6</v>
      </c>
      <c r="G3467">
        <v>0</v>
      </c>
      <c r="H3467">
        <v>5002533</v>
      </c>
    </row>
    <row r="3468" spans="1:8" x14ac:dyDescent="0.2">
      <c r="A3468" s="61">
        <v>37316</v>
      </c>
      <c r="B3468">
        <v>2002</v>
      </c>
      <c r="C3468" s="62" t="s">
        <v>27</v>
      </c>
      <c r="D3468" s="62" t="s">
        <v>85</v>
      </c>
      <c r="E3468" s="62" t="s">
        <v>86</v>
      </c>
      <c r="F3468">
        <v>616.20000000000005</v>
      </c>
      <c r="G3468">
        <v>0</v>
      </c>
      <c r="H3468">
        <v>3663840</v>
      </c>
    </row>
    <row r="3469" spans="1:8" x14ac:dyDescent="0.2">
      <c r="A3469" s="61">
        <v>37316</v>
      </c>
      <c r="B3469">
        <v>2002</v>
      </c>
      <c r="C3469" s="62" t="s">
        <v>87</v>
      </c>
      <c r="D3469" s="62" t="s">
        <v>88</v>
      </c>
      <c r="E3469" s="62" t="s">
        <v>89</v>
      </c>
      <c r="F3469">
        <v>614.4</v>
      </c>
      <c r="G3469">
        <v>0</v>
      </c>
      <c r="H3469">
        <v>127031</v>
      </c>
    </row>
    <row r="3470" spans="1:8" x14ac:dyDescent="0.2">
      <c r="A3470" s="61">
        <v>37316</v>
      </c>
      <c r="B3470">
        <v>2002</v>
      </c>
      <c r="C3470" s="62" t="s">
        <v>90</v>
      </c>
      <c r="D3470" s="62" t="s">
        <v>91</v>
      </c>
      <c r="E3470" s="62" t="s">
        <v>92</v>
      </c>
      <c r="F3470">
        <v>581.6</v>
      </c>
      <c r="G3470">
        <v>0</v>
      </c>
      <c r="H3470">
        <v>374445</v>
      </c>
    </row>
    <row r="3471" spans="1:8" x14ac:dyDescent="0.2">
      <c r="A3471" s="61">
        <v>37316</v>
      </c>
      <c r="B3471">
        <v>2002</v>
      </c>
      <c r="C3471" s="62" t="s">
        <v>93</v>
      </c>
      <c r="D3471" s="62" t="s">
        <v>94</v>
      </c>
      <c r="E3471" s="62" t="s">
        <v>95</v>
      </c>
      <c r="F3471">
        <v>632.9</v>
      </c>
      <c r="G3471">
        <v>0</v>
      </c>
      <c r="H3471">
        <v>60049</v>
      </c>
    </row>
    <row r="3472" spans="1:8" x14ac:dyDescent="0.2">
      <c r="A3472" s="61">
        <v>37316</v>
      </c>
      <c r="B3472">
        <v>2002</v>
      </c>
      <c r="C3472" s="62" t="s">
        <v>96</v>
      </c>
      <c r="D3472" s="62" t="s">
        <v>97</v>
      </c>
      <c r="E3472" s="62" t="s">
        <v>98</v>
      </c>
      <c r="F3472">
        <v>635.79999999999995</v>
      </c>
      <c r="G3472">
        <v>0</v>
      </c>
      <c r="H3472">
        <v>177626</v>
      </c>
    </row>
    <row r="3473" spans="1:8" x14ac:dyDescent="0.2">
      <c r="A3473" s="61">
        <v>37347</v>
      </c>
      <c r="B3473">
        <v>2002</v>
      </c>
      <c r="C3473" s="62" t="s">
        <v>69</v>
      </c>
      <c r="D3473" s="62" t="s">
        <v>70</v>
      </c>
      <c r="E3473" s="62" t="s">
        <v>71</v>
      </c>
      <c r="F3473">
        <v>268.89999999999998</v>
      </c>
      <c r="G3473">
        <v>0</v>
      </c>
      <c r="H3473">
        <v>2098557</v>
      </c>
    </row>
    <row r="3474" spans="1:8" x14ac:dyDescent="0.2">
      <c r="A3474" s="61">
        <v>37347</v>
      </c>
      <c r="B3474">
        <v>2002</v>
      </c>
      <c r="C3474" s="62" t="s">
        <v>72</v>
      </c>
      <c r="D3474" s="62" t="s">
        <v>73</v>
      </c>
      <c r="E3474" s="62" t="s">
        <v>2</v>
      </c>
      <c r="F3474">
        <v>602</v>
      </c>
      <c r="G3474">
        <v>0</v>
      </c>
      <c r="H3474">
        <v>984764</v>
      </c>
    </row>
    <row r="3475" spans="1:8" x14ac:dyDescent="0.2">
      <c r="A3475" s="61">
        <v>37347</v>
      </c>
      <c r="B3475">
        <v>2002</v>
      </c>
      <c r="C3475" s="62" t="s">
        <v>74</v>
      </c>
      <c r="D3475" s="62" t="s">
        <v>75</v>
      </c>
      <c r="E3475" s="62" t="s">
        <v>2</v>
      </c>
      <c r="F3475">
        <v>506</v>
      </c>
      <c r="G3475">
        <v>0</v>
      </c>
      <c r="H3475">
        <v>1007032</v>
      </c>
    </row>
    <row r="3476" spans="1:8" x14ac:dyDescent="0.2">
      <c r="A3476" s="61">
        <v>37347</v>
      </c>
      <c r="B3476">
        <v>2002</v>
      </c>
      <c r="C3476" s="62" t="s">
        <v>76</v>
      </c>
      <c r="D3476" s="62" t="s">
        <v>77</v>
      </c>
      <c r="E3476" s="62" t="s">
        <v>61</v>
      </c>
      <c r="F3476">
        <v>568.5</v>
      </c>
      <c r="G3476">
        <v>0</v>
      </c>
      <c r="H3476">
        <v>197876</v>
      </c>
    </row>
    <row r="3477" spans="1:8" x14ac:dyDescent="0.2">
      <c r="A3477" s="61">
        <v>37347</v>
      </c>
      <c r="B3477">
        <v>2002</v>
      </c>
      <c r="C3477" s="62" t="s">
        <v>78</v>
      </c>
      <c r="D3477" s="62" t="s">
        <v>79</v>
      </c>
      <c r="E3477" s="62" t="s">
        <v>61</v>
      </c>
      <c r="F3477">
        <v>555.70000000000005</v>
      </c>
      <c r="G3477">
        <v>0</v>
      </c>
      <c r="H3477">
        <v>234263</v>
      </c>
    </row>
    <row r="3478" spans="1:8" x14ac:dyDescent="0.2">
      <c r="A3478" s="61">
        <v>37347</v>
      </c>
      <c r="B3478">
        <v>2002</v>
      </c>
      <c r="C3478" s="62" t="s">
        <v>26</v>
      </c>
      <c r="D3478" s="62" t="s">
        <v>80</v>
      </c>
      <c r="E3478" s="62" t="s">
        <v>62</v>
      </c>
      <c r="F3478">
        <v>483.1</v>
      </c>
      <c r="G3478">
        <v>0</v>
      </c>
      <c r="H3478">
        <v>699855</v>
      </c>
    </row>
    <row r="3479" spans="1:8" x14ac:dyDescent="0.2">
      <c r="A3479" s="61">
        <v>37347</v>
      </c>
      <c r="B3479">
        <v>2002</v>
      </c>
      <c r="C3479" s="62" t="s">
        <v>81</v>
      </c>
      <c r="D3479" s="62" t="s">
        <v>82</v>
      </c>
      <c r="E3479" s="62" t="s">
        <v>63</v>
      </c>
      <c r="F3479">
        <v>358.8</v>
      </c>
      <c r="G3479">
        <v>10.3</v>
      </c>
      <c r="H3479">
        <v>867412</v>
      </c>
    </row>
    <row r="3480" spans="1:8" x14ac:dyDescent="0.2">
      <c r="A3480" s="61">
        <v>37347</v>
      </c>
      <c r="B3480">
        <v>2002</v>
      </c>
      <c r="C3480" s="62" t="s">
        <v>83</v>
      </c>
      <c r="D3480" s="62" t="s">
        <v>84</v>
      </c>
      <c r="E3480" s="62" t="s">
        <v>63</v>
      </c>
      <c r="F3480">
        <v>329.5</v>
      </c>
      <c r="G3480">
        <v>8.3000000000000007</v>
      </c>
      <c r="H3480">
        <v>5002533</v>
      </c>
    </row>
    <row r="3481" spans="1:8" x14ac:dyDescent="0.2">
      <c r="A3481" s="61">
        <v>37347</v>
      </c>
      <c r="B3481">
        <v>2002</v>
      </c>
      <c r="C3481" s="62" t="s">
        <v>27</v>
      </c>
      <c r="D3481" s="62" t="s">
        <v>85</v>
      </c>
      <c r="E3481" s="62" t="s">
        <v>86</v>
      </c>
      <c r="F3481">
        <v>336.6</v>
      </c>
      <c r="G3481">
        <v>3.2</v>
      </c>
      <c r="H3481">
        <v>3663840</v>
      </c>
    </row>
    <row r="3482" spans="1:8" x14ac:dyDescent="0.2">
      <c r="A3482" s="61">
        <v>37347</v>
      </c>
      <c r="B3482">
        <v>2002</v>
      </c>
      <c r="C3482" s="62" t="s">
        <v>87</v>
      </c>
      <c r="D3482" s="62" t="s">
        <v>88</v>
      </c>
      <c r="E3482" s="62" t="s">
        <v>89</v>
      </c>
      <c r="F3482">
        <v>433.1</v>
      </c>
      <c r="G3482">
        <v>0</v>
      </c>
      <c r="H3482">
        <v>127031</v>
      </c>
    </row>
    <row r="3483" spans="1:8" x14ac:dyDescent="0.2">
      <c r="A3483" s="61">
        <v>37347</v>
      </c>
      <c r="B3483">
        <v>2002</v>
      </c>
      <c r="C3483" s="62" t="s">
        <v>90</v>
      </c>
      <c r="D3483" s="62" t="s">
        <v>91</v>
      </c>
      <c r="E3483" s="62" t="s">
        <v>92</v>
      </c>
      <c r="F3483">
        <v>421.6</v>
      </c>
      <c r="G3483">
        <v>0</v>
      </c>
      <c r="H3483">
        <v>374445</v>
      </c>
    </row>
    <row r="3484" spans="1:8" x14ac:dyDescent="0.2">
      <c r="A3484" s="61">
        <v>37347</v>
      </c>
      <c r="B3484">
        <v>2002</v>
      </c>
      <c r="C3484" s="62" t="s">
        <v>93</v>
      </c>
      <c r="D3484" s="62" t="s">
        <v>94</v>
      </c>
      <c r="E3484" s="62" t="s">
        <v>95</v>
      </c>
      <c r="F3484">
        <v>451.2</v>
      </c>
      <c r="G3484">
        <v>0</v>
      </c>
      <c r="H3484">
        <v>60049</v>
      </c>
    </row>
    <row r="3485" spans="1:8" x14ac:dyDescent="0.2">
      <c r="A3485" s="61">
        <v>37347</v>
      </c>
      <c r="B3485">
        <v>2002</v>
      </c>
      <c r="C3485" s="62" t="s">
        <v>96</v>
      </c>
      <c r="D3485" s="62" t="s">
        <v>97</v>
      </c>
      <c r="E3485" s="62" t="s">
        <v>98</v>
      </c>
      <c r="F3485">
        <v>495.1</v>
      </c>
      <c r="G3485">
        <v>0</v>
      </c>
      <c r="H3485">
        <v>177626</v>
      </c>
    </row>
    <row r="3486" spans="1:8" x14ac:dyDescent="0.2">
      <c r="A3486" s="61">
        <v>37377</v>
      </c>
      <c r="B3486">
        <v>2002</v>
      </c>
      <c r="C3486" s="62" t="s">
        <v>69</v>
      </c>
      <c r="D3486" s="62" t="s">
        <v>70</v>
      </c>
      <c r="E3486" s="62" t="s">
        <v>71</v>
      </c>
      <c r="F3486">
        <v>196.4</v>
      </c>
      <c r="G3486">
        <v>0</v>
      </c>
      <c r="H3486">
        <v>2098557</v>
      </c>
    </row>
    <row r="3487" spans="1:8" x14ac:dyDescent="0.2">
      <c r="A3487" s="61">
        <v>37377</v>
      </c>
      <c r="B3487">
        <v>2002</v>
      </c>
      <c r="C3487" s="62" t="s">
        <v>72</v>
      </c>
      <c r="D3487" s="62" t="s">
        <v>73</v>
      </c>
      <c r="E3487" s="62" t="s">
        <v>2</v>
      </c>
      <c r="F3487">
        <v>300.10000000000002</v>
      </c>
      <c r="G3487">
        <v>0</v>
      </c>
      <c r="H3487">
        <v>984764</v>
      </c>
    </row>
    <row r="3488" spans="1:8" x14ac:dyDescent="0.2">
      <c r="A3488" s="61">
        <v>37377</v>
      </c>
      <c r="B3488">
        <v>2002</v>
      </c>
      <c r="C3488" s="62" t="s">
        <v>74</v>
      </c>
      <c r="D3488" s="62" t="s">
        <v>75</v>
      </c>
      <c r="E3488" s="62" t="s">
        <v>2</v>
      </c>
      <c r="F3488">
        <v>353.6</v>
      </c>
      <c r="G3488">
        <v>0</v>
      </c>
      <c r="H3488">
        <v>1007032</v>
      </c>
    </row>
    <row r="3489" spans="1:8" x14ac:dyDescent="0.2">
      <c r="A3489" s="61">
        <v>37377</v>
      </c>
      <c r="B3489">
        <v>2002</v>
      </c>
      <c r="C3489" s="62" t="s">
        <v>76</v>
      </c>
      <c r="D3489" s="62" t="s">
        <v>77</v>
      </c>
      <c r="E3489" s="62" t="s">
        <v>61</v>
      </c>
      <c r="F3489">
        <v>314.5</v>
      </c>
      <c r="G3489">
        <v>3.6</v>
      </c>
      <c r="H3489">
        <v>197876</v>
      </c>
    </row>
    <row r="3490" spans="1:8" x14ac:dyDescent="0.2">
      <c r="A3490" s="61">
        <v>37377</v>
      </c>
      <c r="B3490">
        <v>2002</v>
      </c>
      <c r="C3490" s="62" t="s">
        <v>78</v>
      </c>
      <c r="D3490" s="62" t="s">
        <v>79</v>
      </c>
      <c r="E3490" s="62" t="s">
        <v>61</v>
      </c>
      <c r="F3490">
        <v>287.3</v>
      </c>
      <c r="G3490">
        <v>4</v>
      </c>
      <c r="H3490">
        <v>234263</v>
      </c>
    </row>
    <row r="3491" spans="1:8" x14ac:dyDescent="0.2">
      <c r="A3491" s="61">
        <v>37377</v>
      </c>
      <c r="B3491">
        <v>2002</v>
      </c>
      <c r="C3491" s="62" t="s">
        <v>26</v>
      </c>
      <c r="D3491" s="62" t="s">
        <v>80</v>
      </c>
      <c r="E3491" s="62" t="s">
        <v>62</v>
      </c>
      <c r="F3491">
        <v>314.10000000000002</v>
      </c>
      <c r="G3491">
        <v>4.8</v>
      </c>
      <c r="H3491">
        <v>699855</v>
      </c>
    </row>
    <row r="3492" spans="1:8" x14ac:dyDescent="0.2">
      <c r="A3492" s="61">
        <v>37377</v>
      </c>
      <c r="B3492">
        <v>2002</v>
      </c>
      <c r="C3492" s="62" t="s">
        <v>81</v>
      </c>
      <c r="D3492" s="62" t="s">
        <v>82</v>
      </c>
      <c r="E3492" s="62" t="s">
        <v>63</v>
      </c>
      <c r="F3492">
        <v>227.6</v>
      </c>
      <c r="G3492">
        <v>6.5</v>
      </c>
      <c r="H3492">
        <v>867412</v>
      </c>
    </row>
    <row r="3493" spans="1:8" x14ac:dyDescent="0.2">
      <c r="A3493" s="61">
        <v>37377</v>
      </c>
      <c r="B3493">
        <v>2002</v>
      </c>
      <c r="C3493" s="62" t="s">
        <v>83</v>
      </c>
      <c r="D3493" s="62" t="s">
        <v>84</v>
      </c>
      <c r="E3493" s="62" t="s">
        <v>63</v>
      </c>
      <c r="F3493">
        <v>227.5</v>
      </c>
      <c r="G3493">
        <v>7.8</v>
      </c>
      <c r="H3493">
        <v>5002533</v>
      </c>
    </row>
    <row r="3494" spans="1:8" x14ac:dyDescent="0.2">
      <c r="A3494" s="61">
        <v>37377</v>
      </c>
      <c r="B3494">
        <v>2002</v>
      </c>
      <c r="C3494" s="62" t="s">
        <v>27</v>
      </c>
      <c r="D3494" s="62" t="s">
        <v>85</v>
      </c>
      <c r="E3494" s="62" t="s">
        <v>86</v>
      </c>
      <c r="F3494">
        <v>214.4</v>
      </c>
      <c r="G3494">
        <v>6.6</v>
      </c>
      <c r="H3494">
        <v>3663840</v>
      </c>
    </row>
    <row r="3495" spans="1:8" x14ac:dyDescent="0.2">
      <c r="A3495" s="61">
        <v>37377</v>
      </c>
      <c r="B3495">
        <v>2002</v>
      </c>
      <c r="C3495" s="62" t="s">
        <v>87</v>
      </c>
      <c r="D3495" s="62" t="s">
        <v>88</v>
      </c>
      <c r="E3495" s="62" t="s">
        <v>89</v>
      </c>
      <c r="F3495">
        <v>299.3</v>
      </c>
      <c r="G3495">
        <v>0</v>
      </c>
      <c r="H3495">
        <v>127031</v>
      </c>
    </row>
    <row r="3496" spans="1:8" x14ac:dyDescent="0.2">
      <c r="A3496" s="61">
        <v>37377</v>
      </c>
      <c r="B3496">
        <v>2002</v>
      </c>
      <c r="C3496" s="62" t="s">
        <v>90</v>
      </c>
      <c r="D3496" s="62" t="s">
        <v>91</v>
      </c>
      <c r="E3496" s="62" t="s">
        <v>92</v>
      </c>
      <c r="F3496">
        <v>249.8</v>
      </c>
      <c r="G3496">
        <v>0.4</v>
      </c>
      <c r="H3496">
        <v>374445</v>
      </c>
    </row>
    <row r="3497" spans="1:8" x14ac:dyDescent="0.2">
      <c r="A3497" s="61">
        <v>37377</v>
      </c>
      <c r="B3497">
        <v>2002</v>
      </c>
      <c r="C3497" s="62" t="s">
        <v>93</v>
      </c>
      <c r="D3497" s="62" t="s">
        <v>94</v>
      </c>
      <c r="E3497" s="62" t="s">
        <v>95</v>
      </c>
      <c r="F3497">
        <v>265</v>
      </c>
      <c r="G3497">
        <v>1.1000000000000001</v>
      </c>
      <c r="H3497">
        <v>60049</v>
      </c>
    </row>
    <row r="3498" spans="1:8" x14ac:dyDescent="0.2">
      <c r="A3498" s="61">
        <v>37377</v>
      </c>
      <c r="B3498">
        <v>2002</v>
      </c>
      <c r="C3498" s="62" t="s">
        <v>96</v>
      </c>
      <c r="D3498" s="62" t="s">
        <v>97</v>
      </c>
      <c r="E3498" s="62" t="s">
        <v>98</v>
      </c>
      <c r="F3498">
        <v>338.4</v>
      </c>
      <c r="G3498">
        <v>0</v>
      </c>
      <c r="H3498">
        <v>177626</v>
      </c>
    </row>
    <row r="3499" spans="1:8" x14ac:dyDescent="0.2">
      <c r="A3499" s="61">
        <v>37408</v>
      </c>
      <c r="B3499">
        <v>2002</v>
      </c>
      <c r="C3499" s="62" t="s">
        <v>69</v>
      </c>
      <c r="D3499" s="62" t="s">
        <v>70</v>
      </c>
      <c r="E3499" s="62" t="s">
        <v>71</v>
      </c>
      <c r="F3499">
        <v>58.4</v>
      </c>
      <c r="G3499">
        <v>11.7</v>
      </c>
      <c r="H3499">
        <v>2098557</v>
      </c>
    </row>
    <row r="3500" spans="1:8" x14ac:dyDescent="0.2">
      <c r="A3500" s="61">
        <v>37408</v>
      </c>
      <c r="B3500">
        <v>2002</v>
      </c>
      <c r="C3500" s="62" t="s">
        <v>72</v>
      </c>
      <c r="D3500" s="62" t="s">
        <v>73</v>
      </c>
      <c r="E3500" s="62" t="s">
        <v>2</v>
      </c>
      <c r="F3500">
        <v>95.2</v>
      </c>
      <c r="G3500">
        <v>20.100000000000001</v>
      </c>
      <c r="H3500">
        <v>984764</v>
      </c>
    </row>
    <row r="3501" spans="1:8" x14ac:dyDescent="0.2">
      <c r="A3501" s="61">
        <v>37408</v>
      </c>
      <c r="B3501">
        <v>2002</v>
      </c>
      <c r="C3501" s="62" t="s">
        <v>74</v>
      </c>
      <c r="D3501" s="62" t="s">
        <v>75</v>
      </c>
      <c r="E3501" s="62" t="s">
        <v>2</v>
      </c>
      <c r="F3501">
        <v>122.3</v>
      </c>
      <c r="G3501">
        <v>15.4</v>
      </c>
      <c r="H3501">
        <v>1007032</v>
      </c>
    </row>
    <row r="3502" spans="1:8" x14ac:dyDescent="0.2">
      <c r="A3502" s="61">
        <v>37408</v>
      </c>
      <c r="B3502">
        <v>2002</v>
      </c>
      <c r="C3502" s="62" t="s">
        <v>76</v>
      </c>
      <c r="D3502" s="62" t="s">
        <v>77</v>
      </c>
      <c r="E3502" s="62" t="s">
        <v>61</v>
      </c>
      <c r="F3502">
        <v>90</v>
      </c>
      <c r="G3502">
        <v>38</v>
      </c>
      <c r="H3502">
        <v>197876</v>
      </c>
    </row>
    <row r="3503" spans="1:8" x14ac:dyDescent="0.2">
      <c r="A3503" s="61">
        <v>37408</v>
      </c>
      <c r="B3503">
        <v>2002</v>
      </c>
      <c r="C3503" s="62" t="s">
        <v>78</v>
      </c>
      <c r="D3503" s="62" t="s">
        <v>79</v>
      </c>
      <c r="E3503" s="62" t="s">
        <v>61</v>
      </c>
      <c r="F3503">
        <v>69.5</v>
      </c>
      <c r="G3503">
        <v>48.9</v>
      </c>
      <c r="H3503">
        <v>234263</v>
      </c>
    </row>
    <row r="3504" spans="1:8" x14ac:dyDescent="0.2">
      <c r="A3504" s="61">
        <v>37408</v>
      </c>
      <c r="B3504">
        <v>2002</v>
      </c>
      <c r="C3504" s="62" t="s">
        <v>26</v>
      </c>
      <c r="D3504" s="62" t="s">
        <v>80</v>
      </c>
      <c r="E3504" s="62" t="s">
        <v>62</v>
      </c>
      <c r="F3504">
        <v>57.2</v>
      </c>
      <c r="G3504">
        <v>50.2</v>
      </c>
      <c r="H3504">
        <v>699855</v>
      </c>
    </row>
    <row r="3505" spans="1:8" x14ac:dyDescent="0.2">
      <c r="A3505" s="61">
        <v>37408</v>
      </c>
      <c r="B3505">
        <v>2002</v>
      </c>
      <c r="C3505" s="62" t="s">
        <v>81</v>
      </c>
      <c r="D3505" s="62" t="s">
        <v>82</v>
      </c>
      <c r="E3505" s="62" t="s">
        <v>63</v>
      </c>
      <c r="F3505">
        <v>61.7</v>
      </c>
      <c r="G3505">
        <v>39.5</v>
      </c>
      <c r="H3505">
        <v>867412</v>
      </c>
    </row>
    <row r="3506" spans="1:8" x14ac:dyDescent="0.2">
      <c r="A3506" s="61">
        <v>37408</v>
      </c>
      <c r="B3506">
        <v>2002</v>
      </c>
      <c r="C3506" s="62" t="s">
        <v>83</v>
      </c>
      <c r="D3506" s="62" t="s">
        <v>84</v>
      </c>
      <c r="E3506" s="62" t="s">
        <v>63</v>
      </c>
      <c r="F3506">
        <v>36.200000000000003</v>
      </c>
      <c r="G3506">
        <v>70</v>
      </c>
      <c r="H3506">
        <v>5002533</v>
      </c>
    </row>
    <row r="3507" spans="1:8" x14ac:dyDescent="0.2">
      <c r="A3507" s="61">
        <v>37408</v>
      </c>
      <c r="B3507">
        <v>2002</v>
      </c>
      <c r="C3507" s="62" t="s">
        <v>27</v>
      </c>
      <c r="D3507" s="62" t="s">
        <v>85</v>
      </c>
      <c r="E3507" s="62" t="s">
        <v>86</v>
      </c>
      <c r="F3507">
        <v>53.3</v>
      </c>
      <c r="G3507">
        <v>38.1</v>
      </c>
      <c r="H3507">
        <v>3663840</v>
      </c>
    </row>
    <row r="3508" spans="1:8" x14ac:dyDescent="0.2">
      <c r="A3508" s="61">
        <v>37408</v>
      </c>
      <c r="B3508">
        <v>2002</v>
      </c>
      <c r="C3508" s="62" t="s">
        <v>87</v>
      </c>
      <c r="D3508" s="62" t="s">
        <v>88</v>
      </c>
      <c r="E3508" s="62" t="s">
        <v>89</v>
      </c>
      <c r="F3508">
        <v>170.6</v>
      </c>
      <c r="G3508">
        <v>0.5</v>
      </c>
      <c r="H3508">
        <v>127031</v>
      </c>
    </row>
    <row r="3509" spans="1:8" x14ac:dyDescent="0.2">
      <c r="A3509" s="61">
        <v>37408</v>
      </c>
      <c r="B3509">
        <v>2002</v>
      </c>
      <c r="C3509" s="62" t="s">
        <v>90</v>
      </c>
      <c r="D3509" s="62" t="s">
        <v>91</v>
      </c>
      <c r="E3509" s="62" t="s">
        <v>92</v>
      </c>
      <c r="F3509">
        <v>138.19999999999999</v>
      </c>
      <c r="G3509">
        <v>3.3</v>
      </c>
      <c r="H3509">
        <v>374445</v>
      </c>
    </row>
    <row r="3510" spans="1:8" x14ac:dyDescent="0.2">
      <c r="A3510" s="61">
        <v>37408</v>
      </c>
      <c r="B3510">
        <v>2002</v>
      </c>
      <c r="C3510" s="62" t="s">
        <v>93</v>
      </c>
      <c r="D3510" s="62" t="s">
        <v>94</v>
      </c>
      <c r="E3510" s="62" t="s">
        <v>95</v>
      </c>
      <c r="F3510">
        <v>160.9</v>
      </c>
      <c r="G3510">
        <v>5</v>
      </c>
      <c r="H3510">
        <v>60049</v>
      </c>
    </row>
    <row r="3511" spans="1:8" x14ac:dyDescent="0.2">
      <c r="A3511" s="61">
        <v>37408</v>
      </c>
      <c r="B3511">
        <v>2002</v>
      </c>
      <c r="C3511" s="62" t="s">
        <v>96</v>
      </c>
      <c r="D3511" s="62" t="s">
        <v>97</v>
      </c>
      <c r="E3511" s="62" t="s">
        <v>98</v>
      </c>
      <c r="F3511">
        <v>229.6</v>
      </c>
      <c r="G3511">
        <v>0.3</v>
      </c>
      <c r="H3511">
        <v>177626</v>
      </c>
    </row>
    <row r="3512" spans="1:8" x14ac:dyDescent="0.2">
      <c r="A3512" s="61">
        <v>37438</v>
      </c>
      <c r="B3512">
        <v>2002</v>
      </c>
      <c r="C3512" s="62" t="s">
        <v>69</v>
      </c>
      <c r="D3512" s="62" t="s">
        <v>70</v>
      </c>
      <c r="E3512" s="62" t="s">
        <v>71</v>
      </c>
      <c r="F3512">
        <v>27.8</v>
      </c>
      <c r="G3512">
        <v>26.1</v>
      </c>
      <c r="H3512">
        <v>2098557</v>
      </c>
    </row>
    <row r="3513" spans="1:8" x14ac:dyDescent="0.2">
      <c r="A3513" s="61">
        <v>37438</v>
      </c>
      <c r="B3513">
        <v>2002</v>
      </c>
      <c r="C3513" s="62" t="s">
        <v>72</v>
      </c>
      <c r="D3513" s="62" t="s">
        <v>73</v>
      </c>
      <c r="E3513" s="62" t="s">
        <v>2</v>
      </c>
      <c r="F3513">
        <v>70.400000000000006</v>
      </c>
      <c r="G3513">
        <v>44</v>
      </c>
      <c r="H3513">
        <v>984764</v>
      </c>
    </row>
    <row r="3514" spans="1:8" x14ac:dyDescent="0.2">
      <c r="A3514" s="61">
        <v>37438</v>
      </c>
      <c r="B3514">
        <v>2002</v>
      </c>
      <c r="C3514" s="62" t="s">
        <v>74</v>
      </c>
      <c r="D3514" s="62" t="s">
        <v>75</v>
      </c>
      <c r="E3514" s="62" t="s">
        <v>2</v>
      </c>
      <c r="F3514">
        <v>47.2</v>
      </c>
      <c r="G3514">
        <v>55.2</v>
      </c>
      <c r="H3514">
        <v>1007032</v>
      </c>
    </row>
    <row r="3515" spans="1:8" x14ac:dyDescent="0.2">
      <c r="A3515" s="61">
        <v>37438</v>
      </c>
      <c r="B3515">
        <v>2002</v>
      </c>
      <c r="C3515" s="62" t="s">
        <v>76</v>
      </c>
      <c r="D3515" s="62" t="s">
        <v>77</v>
      </c>
      <c r="E3515" s="62" t="s">
        <v>61</v>
      </c>
      <c r="F3515">
        <v>22.8</v>
      </c>
      <c r="G3515">
        <v>83.8</v>
      </c>
      <c r="H3515">
        <v>197876</v>
      </c>
    </row>
    <row r="3516" spans="1:8" x14ac:dyDescent="0.2">
      <c r="A3516" s="61">
        <v>37438</v>
      </c>
      <c r="B3516">
        <v>2002</v>
      </c>
      <c r="C3516" s="62" t="s">
        <v>78</v>
      </c>
      <c r="D3516" s="62" t="s">
        <v>79</v>
      </c>
      <c r="E3516" s="62" t="s">
        <v>61</v>
      </c>
      <c r="F3516">
        <v>28.5</v>
      </c>
      <c r="G3516">
        <v>92.1</v>
      </c>
      <c r="H3516">
        <v>234263</v>
      </c>
    </row>
    <row r="3517" spans="1:8" x14ac:dyDescent="0.2">
      <c r="A3517" s="61">
        <v>37438</v>
      </c>
      <c r="B3517">
        <v>2002</v>
      </c>
      <c r="C3517" s="62" t="s">
        <v>26</v>
      </c>
      <c r="D3517" s="62" t="s">
        <v>80</v>
      </c>
      <c r="E3517" s="62" t="s">
        <v>62</v>
      </c>
      <c r="F3517">
        <v>8.1999999999999993</v>
      </c>
      <c r="G3517">
        <v>95.9</v>
      </c>
      <c r="H3517">
        <v>699855</v>
      </c>
    </row>
    <row r="3518" spans="1:8" x14ac:dyDescent="0.2">
      <c r="A3518" s="61">
        <v>37438</v>
      </c>
      <c r="B3518">
        <v>2002</v>
      </c>
      <c r="C3518" s="62" t="s">
        <v>81</v>
      </c>
      <c r="D3518" s="62" t="s">
        <v>82</v>
      </c>
      <c r="E3518" s="62" t="s">
        <v>63</v>
      </c>
      <c r="F3518">
        <v>5.3</v>
      </c>
      <c r="G3518">
        <v>121</v>
      </c>
      <c r="H3518">
        <v>867412</v>
      </c>
    </row>
    <row r="3519" spans="1:8" x14ac:dyDescent="0.2">
      <c r="A3519" s="61">
        <v>37438</v>
      </c>
      <c r="B3519">
        <v>2002</v>
      </c>
      <c r="C3519" s="62" t="s">
        <v>83</v>
      </c>
      <c r="D3519" s="62" t="s">
        <v>84</v>
      </c>
      <c r="E3519" s="62" t="s">
        <v>63</v>
      </c>
      <c r="F3519">
        <v>0</v>
      </c>
      <c r="G3519">
        <v>192.4</v>
      </c>
      <c r="H3519">
        <v>5002533</v>
      </c>
    </row>
    <row r="3520" spans="1:8" x14ac:dyDescent="0.2">
      <c r="A3520" s="61">
        <v>37438</v>
      </c>
      <c r="B3520">
        <v>2002</v>
      </c>
      <c r="C3520" s="62" t="s">
        <v>27</v>
      </c>
      <c r="D3520" s="62" t="s">
        <v>85</v>
      </c>
      <c r="E3520" s="62" t="s">
        <v>86</v>
      </c>
      <c r="F3520">
        <v>2.9</v>
      </c>
      <c r="G3520">
        <v>130.19999999999999</v>
      </c>
      <c r="H3520">
        <v>3663840</v>
      </c>
    </row>
    <row r="3521" spans="1:8" x14ac:dyDescent="0.2">
      <c r="A3521" s="61">
        <v>37438</v>
      </c>
      <c r="B3521">
        <v>2002</v>
      </c>
      <c r="C3521" s="62" t="s">
        <v>87</v>
      </c>
      <c r="D3521" s="62" t="s">
        <v>88</v>
      </c>
      <c r="E3521" s="62" t="s">
        <v>89</v>
      </c>
      <c r="F3521">
        <v>48.7</v>
      </c>
      <c r="G3521">
        <v>17.5</v>
      </c>
      <c r="H3521">
        <v>127031</v>
      </c>
    </row>
    <row r="3522" spans="1:8" x14ac:dyDescent="0.2">
      <c r="A3522" s="61">
        <v>37438</v>
      </c>
      <c r="B3522">
        <v>2002</v>
      </c>
      <c r="C3522" s="62" t="s">
        <v>90</v>
      </c>
      <c r="D3522" s="62" t="s">
        <v>91</v>
      </c>
      <c r="E3522" s="62" t="s">
        <v>92</v>
      </c>
      <c r="F3522">
        <v>31.1</v>
      </c>
      <c r="G3522">
        <v>29</v>
      </c>
      <c r="H3522">
        <v>374445</v>
      </c>
    </row>
    <row r="3523" spans="1:8" x14ac:dyDescent="0.2">
      <c r="A3523" s="61">
        <v>37438</v>
      </c>
      <c r="B3523">
        <v>2002</v>
      </c>
      <c r="C3523" s="62" t="s">
        <v>93</v>
      </c>
      <c r="D3523" s="62" t="s">
        <v>94</v>
      </c>
      <c r="E3523" s="62" t="s">
        <v>95</v>
      </c>
      <c r="F3523">
        <v>40.5</v>
      </c>
      <c r="G3523">
        <v>31.9</v>
      </c>
      <c r="H3523">
        <v>60049</v>
      </c>
    </row>
    <row r="3524" spans="1:8" x14ac:dyDescent="0.2">
      <c r="A3524" s="61">
        <v>37438</v>
      </c>
      <c r="B3524">
        <v>2002</v>
      </c>
      <c r="C3524" s="62" t="s">
        <v>96</v>
      </c>
      <c r="D3524" s="62" t="s">
        <v>97</v>
      </c>
      <c r="E3524" s="62" t="s">
        <v>98</v>
      </c>
      <c r="F3524">
        <v>76.3</v>
      </c>
      <c r="G3524">
        <v>7.3</v>
      </c>
      <c r="H3524">
        <v>177626</v>
      </c>
    </row>
    <row r="3525" spans="1:8" x14ac:dyDescent="0.2">
      <c r="A3525" s="61">
        <v>37469</v>
      </c>
      <c r="B3525">
        <v>2002</v>
      </c>
      <c r="C3525" s="62" t="s">
        <v>69</v>
      </c>
      <c r="D3525" s="62" t="s">
        <v>70</v>
      </c>
      <c r="E3525" s="62" t="s">
        <v>71</v>
      </c>
      <c r="F3525">
        <v>21.1</v>
      </c>
      <c r="G3525">
        <v>18.899999999999999</v>
      </c>
      <c r="H3525">
        <v>2098557</v>
      </c>
    </row>
    <row r="3526" spans="1:8" x14ac:dyDescent="0.2">
      <c r="A3526" s="61">
        <v>37469</v>
      </c>
      <c r="B3526">
        <v>2002</v>
      </c>
      <c r="C3526" s="62" t="s">
        <v>72</v>
      </c>
      <c r="D3526" s="62" t="s">
        <v>73</v>
      </c>
      <c r="E3526" s="62" t="s">
        <v>2</v>
      </c>
      <c r="F3526">
        <v>132.19999999999999</v>
      </c>
      <c r="G3526">
        <v>6.1</v>
      </c>
      <c r="H3526">
        <v>984764</v>
      </c>
    </row>
    <row r="3527" spans="1:8" x14ac:dyDescent="0.2">
      <c r="A3527" s="61">
        <v>37469</v>
      </c>
      <c r="B3527">
        <v>2002</v>
      </c>
      <c r="C3527" s="62" t="s">
        <v>74</v>
      </c>
      <c r="D3527" s="62" t="s">
        <v>75</v>
      </c>
      <c r="E3527" s="62" t="s">
        <v>2</v>
      </c>
      <c r="F3527">
        <v>124.2</v>
      </c>
      <c r="G3527">
        <v>5.9</v>
      </c>
      <c r="H3527">
        <v>1007032</v>
      </c>
    </row>
    <row r="3528" spans="1:8" x14ac:dyDescent="0.2">
      <c r="A3528" s="61">
        <v>37469</v>
      </c>
      <c r="B3528">
        <v>2002</v>
      </c>
      <c r="C3528" s="62" t="s">
        <v>76</v>
      </c>
      <c r="D3528" s="62" t="s">
        <v>77</v>
      </c>
      <c r="E3528" s="62" t="s">
        <v>61</v>
      </c>
      <c r="F3528">
        <v>74.2</v>
      </c>
      <c r="G3528">
        <v>17.5</v>
      </c>
      <c r="H3528">
        <v>197876</v>
      </c>
    </row>
    <row r="3529" spans="1:8" x14ac:dyDescent="0.2">
      <c r="A3529" s="61">
        <v>37469</v>
      </c>
      <c r="B3529">
        <v>2002</v>
      </c>
      <c r="C3529" s="62" t="s">
        <v>78</v>
      </c>
      <c r="D3529" s="62" t="s">
        <v>79</v>
      </c>
      <c r="E3529" s="62" t="s">
        <v>61</v>
      </c>
      <c r="F3529">
        <v>77.3</v>
      </c>
      <c r="G3529">
        <v>34.5</v>
      </c>
      <c r="H3529">
        <v>234263</v>
      </c>
    </row>
    <row r="3530" spans="1:8" x14ac:dyDescent="0.2">
      <c r="A3530" s="61">
        <v>37469</v>
      </c>
      <c r="B3530">
        <v>2002</v>
      </c>
      <c r="C3530" s="62" t="s">
        <v>26</v>
      </c>
      <c r="D3530" s="62" t="s">
        <v>80</v>
      </c>
      <c r="E3530" s="62" t="s">
        <v>62</v>
      </c>
      <c r="F3530">
        <v>35.9</v>
      </c>
      <c r="G3530">
        <v>43.3</v>
      </c>
      <c r="H3530">
        <v>699855</v>
      </c>
    </row>
    <row r="3531" spans="1:8" x14ac:dyDescent="0.2">
      <c r="A3531" s="61">
        <v>37469</v>
      </c>
      <c r="B3531">
        <v>2002</v>
      </c>
      <c r="C3531" s="62" t="s">
        <v>81</v>
      </c>
      <c r="D3531" s="62" t="s">
        <v>82</v>
      </c>
      <c r="E3531" s="62" t="s">
        <v>63</v>
      </c>
      <c r="F3531">
        <v>6.8</v>
      </c>
      <c r="G3531">
        <v>106.5</v>
      </c>
      <c r="H3531">
        <v>867412</v>
      </c>
    </row>
    <row r="3532" spans="1:8" x14ac:dyDescent="0.2">
      <c r="A3532" s="61">
        <v>37469</v>
      </c>
      <c r="B3532">
        <v>2002</v>
      </c>
      <c r="C3532" s="62" t="s">
        <v>83</v>
      </c>
      <c r="D3532" s="62" t="s">
        <v>84</v>
      </c>
      <c r="E3532" s="62" t="s">
        <v>63</v>
      </c>
      <c r="F3532">
        <v>0.2</v>
      </c>
      <c r="G3532">
        <v>142.69999999999999</v>
      </c>
      <c r="H3532">
        <v>5002533</v>
      </c>
    </row>
    <row r="3533" spans="1:8" x14ac:dyDescent="0.2">
      <c r="A3533" s="61">
        <v>37469</v>
      </c>
      <c r="B3533">
        <v>2002</v>
      </c>
      <c r="C3533" s="62" t="s">
        <v>27</v>
      </c>
      <c r="D3533" s="62" t="s">
        <v>85</v>
      </c>
      <c r="E3533" s="62" t="s">
        <v>86</v>
      </c>
      <c r="F3533">
        <v>4.3</v>
      </c>
      <c r="G3533">
        <v>123.1</v>
      </c>
      <c r="H3533">
        <v>3663840</v>
      </c>
    </row>
    <row r="3534" spans="1:8" x14ac:dyDescent="0.2">
      <c r="A3534" s="61">
        <v>37469</v>
      </c>
      <c r="B3534">
        <v>2002</v>
      </c>
      <c r="C3534" s="62" t="s">
        <v>87</v>
      </c>
      <c r="D3534" s="62" t="s">
        <v>88</v>
      </c>
      <c r="E3534" s="62" t="s">
        <v>89</v>
      </c>
      <c r="F3534">
        <v>44.4</v>
      </c>
      <c r="G3534">
        <v>20.7</v>
      </c>
      <c r="H3534">
        <v>127031</v>
      </c>
    </row>
    <row r="3535" spans="1:8" x14ac:dyDescent="0.2">
      <c r="A3535" s="61">
        <v>37469</v>
      </c>
      <c r="B3535">
        <v>2002</v>
      </c>
      <c r="C3535" s="62" t="s">
        <v>90</v>
      </c>
      <c r="D3535" s="62" t="s">
        <v>91</v>
      </c>
      <c r="E3535" s="62" t="s">
        <v>92</v>
      </c>
      <c r="F3535">
        <v>21</v>
      </c>
      <c r="G3535">
        <v>73.599999999999994</v>
      </c>
      <c r="H3535">
        <v>374445</v>
      </c>
    </row>
    <row r="3536" spans="1:8" x14ac:dyDescent="0.2">
      <c r="A3536" s="61">
        <v>37469</v>
      </c>
      <c r="B3536">
        <v>2002</v>
      </c>
      <c r="C3536" s="62" t="s">
        <v>93</v>
      </c>
      <c r="D3536" s="62" t="s">
        <v>94</v>
      </c>
      <c r="E3536" s="62" t="s">
        <v>95</v>
      </c>
      <c r="F3536">
        <v>34.6</v>
      </c>
      <c r="G3536">
        <v>64.7</v>
      </c>
      <c r="H3536">
        <v>60049</v>
      </c>
    </row>
    <row r="3537" spans="1:8" x14ac:dyDescent="0.2">
      <c r="A3537" s="61">
        <v>37469</v>
      </c>
      <c r="B3537">
        <v>2002</v>
      </c>
      <c r="C3537" s="62" t="s">
        <v>96</v>
      </c>
      <c r="D3537" s="62" t="s">
        <v>97</v>
      </c>
      <c r="E3537" s="62" t="s">
        <v>98</v>
      </c>
      <c r="F3537">
        <v>63.6</v>
      </c>
      <c r="G3537">
        <v>21.8</v>
      </c>
      <c r="H3537">
        <v>177626</v>
      </c>
    </row>
    <row r="3538" spans="1:8" x14ac:dyDescent="0.2">
      <c r="A3538" s="61">
        <v>37500</v>
      </c>
      <c r="B3538">
        <v>2002</v>
      </c>
      <c r="C3538" s="62" t="s">
        <v>69</v>
      </c>
      <c r="D3538" s="62" t="s">
        <v>70</v>
      </c>
      <c r="E3538" s="62" t="s">
        <v>71</v>
      </c>
      <c r="F3538">
        <v>89.6</v>
      </c>
      <c r="G3538">
        <v>0.8</v>
      </c>
      <c r="H3538">
        <v>2098557</v>
      </c>
    </row>
    <row r="3539" spans="1:8" x14ac:dyDescent="0.2">
      <c r="A3539" s="61">
        <v>37500</v>
      </c>
      <c r="B3539">
        <v>2002</v>
      </c>
      <c r="C3539" s="62" t="s">
        <v>72</v>
      </c>
      <c r="D3539" s="62" t="s">
        <v>73</v>
      </c>
      <c r="E3539" s="62" t="s">
        <v>2</v>
      </c>
      <c r="F3539">
        <v>273.8</v>
      </c>
      <c r="G3539">
        <v>0</v>
      </c>
      <c r="H3539">
        <v>984764</v>
      </c>
    </row>
    <row r="3540" spans="1:8" x14ac:dyDescent="0.2">
      <c r="A3540" s="61">
        <v>37500</v>
      </c>
      <c r="B3540">
        <v>2002</v>
      </c>
      <c r="C3540" s="62" t="s">
        <v>74</v>
      </c>
      <c r="D3540" s="62" t="s">
        <v>75</v>
      </c>
      <c r="E3540" s="62" t="s">
        <v>2</v>
      </c>
      <c r="F3540">
        <v>235.6</v>
      </c>
      <c r="G3540">
        <v>0</v>
      </c>
      <c r="H3540">
        <v>1007032</v>
      </c>
    </row>
    <row r="3541" spans="1:8" x14ac:dyDescent="0.2">
      <c r="A3541" s="61">
        <v>37500</v>
      </c>
      <c r="B3541">
        <v>2002</v>
      </c>
      <c r="C3541" s="62" t="s">
        <v>76</v>
      </c>
      <c r="D3541" s="62" t="s">
        <v>77</v>
      </c>
      <c r="E3541" s="62" t="s">
        <v>61</v>
      </c>
      <c r="F3541">
        <v>188.2</v>
      </c>
      <c r="G3541">
        <v>4.5</v>
      </c>
      <c r="H3541">
        <v>197876</v>
      </c>
    </row>
    <row r="3542" spans="1:8" x14ac:dyDescent="0.2">
      <c r="A3542" s="61">
        <v>37500</v>
      </c>
      <c r="B3542">
        <v>2002</v>
      </c>
      <c r="C3542" s="62" t="s">
        <v>78</v>
      </c>
      <c r="D3542" s="62" t="s">
        <v>79</v>
      </c>
      <c r="E3542" s="62" t="s">
        <v>61</v>
      </c>
      <c r="F3542">
        <v>202.4</v>
      </c>
      <c r="G3542">
        <v>4.0999999999999996</v>
      </c>
      <c r="H3542">
        <v>234263</v>
      </c>
    </row>
    <row r="3543" spans="1:8" x14ac:dyDescent="0.2">
      <c r="A3543" s="61">
        <v>37500</v>
      </c>
      <c r="B3543">
        <v>2002</v>
      </c>
      <c r="C3543" s="62" t="s">
        <v>26</v>
      </c>
      <c r="D3543" s="62" t="s">
        <v>80</v>
      </c>
      <c r="E3543" s="62" t="s">
        <v>62</v>
      </c>
      <c r="F3543">
        <v>140.30000000000001</v>
      </c>
      <c r="G3543">
        <v>12.9</v>
      </c>
      <c r="H3543">
        <v>699855</v>
      </c>
    </row>
    <row r="3544" spans="1:8" x14ac:dyDescent="0.2">
      <c r="A3544" s="61">
        <v>37500</v>
      </c>
      <c r="B3544">
        <v>2002</v>
      </c>
      <c r="C3544" s="62" t="s">
        <v>81</v>
      </c>
      <c r="D3544" s="62" t="s">
        <v>82</v>
      </c>
      <c r="E3544" s="62" t="s">
        <v>63</v>
      </c>
      <c r="F3544">
        <v>56.9</v>
      </c>
      <c r="G3544">
        <v>51.4</v>
      </c>
      <c r="H3544">
        <v>867412</v>
      </c>
    </row>
    <row r="3545" spans="1:8" x14ac:dyDescent="0.2">
      <c r="A3545" s="61">
        <v>37500</v>
      </c>
      <c r="B3545">
        <v>2002</v>
      </c>
      <c r="C3545" s="62" t="s">
        <v>83</v>
      </c>
      <c r="D3545" s="62" t="s">
        <v>84</v>
      </c>
      <c r="E3545" s="62" t="s">
        <v>63</v>
      </c>
      <c r="F3545">
        <v>21.8</v>
      </c>
      <c r="G3545">
        <v>87.6</v>
      </c>
      <c r="H3545">
        <v>5002533</v>
      </c>
    </row>
    <row r="3546" spans="1:8" x14ac:dyDescent="0.2">
      <c r="A3546" s="61">
        <v>37500</v>
      </c>
      <c r="B3546">
        <v>2002</v>
      </c>
      <c r="C3546" s="62" t="s">
        <v>27</v>
      </c>
      <c r="D3546" s="62" t="s">
        <v>85</v>
      </c>
      <c r="E3546" s="62" t="s">
        <v>86</v>
      </c>
      <c r="F3546">
        <v>51</v>
      </c>
      <c r="G3546">
        <v>60.1</v>
      </c>
      <c r="H3546">
        <v>3663840</v>
      </c>
    </row>
    <row r="3547" spans="1:8" x14ac:dyDescent="0.2">
      <c r="A3547" s="61">
        <v>37500</v>
      </c>
      <c r="B3547">
        <v>2002</v>
      </c>
      <c r="C3547" s="62" t="s">
        <v>87</v>
      </c>
      <c r="D3547" s="62" t="s">
        <v>88</v>
      </c>
      <c r="E3547" s="62" t="s">
        <v>89</v>
      </c>
      <c r="F3547">
        <v>132.9</v>
      </c>
      <c r="G3547">
        <v>7</v>
      </c>
      <c r="H3547">
        <v>127031</v>
      </c>
    </row>
    <row r="3548" spans="1:8" x14ac:dyDescent="0.2">
      <c r="A3548" s="61">
        <v>37500</v>
      </c>
      <c r="B3548">
        <v>2002</v>
      </c>
      <c r="C3548" s="62" t="s">
        <v>90</v>
      </c>
      <c r="D3548" s="62" t="s">
        <v>91</v>
      </c>
      <c r="E3548" s="62" t="s">
        <v>92</v>
      </c>
      <c r="F3548">
        <v>87.6</v>
      </c>
      <c r="G3548">
        <v>14.8</v>
      </c>
      <c r="H3548">
        <v>374445</v>
      </c>
    </row>
    <row r="3549" spans="1:8" x14ac:dyDescent="0.2">
      <c r="A3549" s="61">
        <v>37500</v>
      </c>
      <c r="B3549">
        <v>2002</v>
      </c>
      <c r="C3549" s="62" t="s">
        <v>93</v>
      </c>
      <c r="D3549" s="62" t="s">
        <v>94</v>
      </c>
      <c r="E3549" s="62" t="s">
        <v>95</v>
      </c>
      <c r="F3549">
        <v>108.2</v>
      </c>
      <c r="G3549">
        <v>13.2</v>
      </c>
      <c r="H3549">
        <v>60049</v>
      </c>
    </row>
    <row r="3550" spans="1:8" x14ac:dyDescent="0.2">
      <c r="A3550" s="61">
        <v>37500</v>
      </c>
      <c r="B3550">
        <v>2002</v>
      </c>
      <c r="C3550" s="62" t="s">
        <v>96</v>
      </c>
      <c r="D3550" s="62" t="s">
        <v>97</v>
      </c>
      <c r="E3550" s="62" t="s">
        <v>98</v>
      </c>
      <c r="F3550">
        <v>174.4</v>
      </c>
      <c r="G3550">
        <v>0.5</v>
      </c>
      <c r="H3550">
        <v>177626</v>
      </c>
    </row>
    <row r="3551" spans="1:8" x14ac:dyDescent="0.2">
      <c r="A3551" s="61">
        <v>37530</v>
      </c>
      <c r="B3551">
        <v>2002</v>
      </c>
      <c r="C3551" s="62" t="s">
        <v>69</v>
      </c>
      <c r="D3551" s="62" t="s">
        <v>70</v>
      </c>
      <c r="E3551" s="62" t="s">
        <v>71</v>
      </c>
      <c r="F3551">
        <v>257.2</v>
      </c>
      <c r="G3551">
        <v>0</v>
      </c>
      <c r="H3551">
        <v>2098557</v>
      </c>
    </row>
    <row r="3552" spans="1:8" x14ac:dyDescent="0.2">
      <c r="A3552" s="61">
        <v>37530</v>
      </c>
      <c r="B3552">
        <v>2002</v>
      </c>
      <c r="C3552" s="62" t="s">
        <v>72</v>
      </c>
      <c r="D3552" s="62" t="s">
        <v>73</v>
      </c>
      <c r="E3552" s="62" t="s">
        <v>2</v>
      </c>
      <c r="F3552">
        <v>535</v>
      </c>
      <c r="G3552">
        <v>0</v>
      </c>
      <c r="H3552">
        <v>984764</v>
      </c>
    </row>
    <row r="3553" spans="1:8" x14ac:dyDescent="0.2">
      <c r="A3553" s="61">
        <v>37530</v>
      </c>
      <c r="B3553">
        <v>2002</v>
      </c>
      <c r="C3553" s="62" t="s">
        <v>74</v>
      </c>
      <c r="D3553" s="62" t="s">
        <v>75</v>
      </c>
      <c r="E3553" s="62" t="s">
        <v>2</v>
      </c>
      <c r="F3553">
        <v>497.9</v>
      </c>
      <c r="G3553">
        <v>0</v>
      </c>
      <c r="H3553">
        <v>1007032</v>
      </c>
    </row>
    <row r="3554" spans="1:8" x14ac:dyDescent="0.2">
      <c r="A3554" s="61">
        <v>37530</v>
      </c>
      <c r="B3554">
        <v>2002</v>
      </c>
      <c r="C3554" s="62" t="s">
        <v>76</v>
      </c>
      <c r="D3554" s="62" t="s">
        <v>77</v>
      </c>
      <c r="E3554" s="62" t="s">
        <v>61</v>
      </c>
      <c r="F3554">
        <v>577.5</v>
      </c>
      <c r="G3554">
        <v>0</v>
      </c>
      <c r="H3554">
        <v>197876</v>
      </c>
    </row>
    <row r="3555" spans="1:8" x14ac:dyDescent="0.2">
      <c r="A3555" s="61">
        <v>37530</v>
      </c>
      <c r="B3555">
        <v>2002</v>
      </c>
      <c r="C3555" s="62" t="s">
        <v>78</v>
      </c>
      <c r="D3555" s="62" t="s">
        <v>79</v>
      </c>
      <c r="E3555" s="62" t="s">
        <v>61</v>
      </c>
      <c r="F3555">
        <v>585.1</v>
      </c>
      <c r="G3555">
        <v>0</v>
      </c>
      <c r="H3555">
        <v>234263</v>
      </c>
    </row>
    <row r="3556" spans="1:8" x14ac:dyDescent="0.2">
      <c r="A3556" s="61">
        <v>37530</v>
      </c>
      <c r="B3556">
        <v>2002</v>
      </c>
      <c r="C3556" s="62" t="s">
        <v>26</v>
      </c>
      <c r="D3556" s="62" t="s">
        <v>80</v>
      </c>
      <c r="E3556" s="62" t="s">
        <v>62</v>
      </c>
      <c r="F3556">
        <v>573.70000000000005</v>
      </c>
      <c r="G3556">
        <v>0</v>
      </c>
      <c r="H3556">
        <v>699855</v>
      </c>
    </row>
    <row r="3557" spans="1:8" x14ac:dyDescent="0.2">
      <c r="A3557" s="61">
        <v>37530</v>
      </c>
      <c r="B3557">
        <v>2002</v>
      </c>
      <c r="C3557" s="62" t="s">
        <v>81</v>
      </c>
      <c r="D3557" s="62" t="s">
        <v>82</v>
      </c>
      <c r="E3557" s="62" t="s">
        <v>63</v>
      </c>
      <c r="F3557">
        <v>370</v>
      </c>
      <c r="G3557">
        <v>4.0999999999999996</v>
      </c>
      <c r="H3557">
        <v>867412</v>
      </c>
    </row>
    <row r="3558" spans="1:8" x14ac:dyDescent="0.2">
      <c r="A3558" s="61">
        <v>37530</v>
      </c>
      <c r="B3558">
        <v>2002</v>
      </c>
      <c r="C3558" s="62" t="s">
        <v>83</v>
      </c>
      <c r="D3558" s="62" t="s">
        <v>84</v>
      </c>
      <c r="E3558" s="62" t="s">
        <v>63</v>
      </c>
      <c r="F3558">
        <v>292.2</v>
      </c>
      <c r="G3558">
        <v>10</v>
      </c>
      <c r="H3558">
        <v>5002533</v>
      </c>
    </row>
    <row r="3559" spans="1:8" x14ac:dyDescent="0.2">
      <c r="A3559" s="61">
        <v>37530</v>
      </c>
      <c r="B3559">
        <v>2002</v>
      </c>
      <c r="C3559" s="62" t="s">
        <v>27</v>
      </c>
      <c r="D3559" s="62" t="s">
        <v>85</v>
      </c>
      <c r="E3559" s="62" t="s">
        <v>86</v>
      </c>
      <c r="F3559">
        <v>343.7</v>
      </c>
      <c r="G3559">
        <v>3.3</v>
      </c>
      <c r="H3559">
        <v>3663840</v>
      </c>
    </row>
    <row r="3560" spans="1:8" x14ac:dyDescent="0.2">
      <c r="A3560" s="61">
        <v>37530</v>
      </c>
      <c r="B3560">
        <v>2002</v>
      </c>
      <c r="C3560" s="62" t="s">
        <v>87</v>
      </c>
      <c r="D3560" s="62" t="s">
        <v>88</v>
      </c>
      <c r="E3560" s="62" t="s">
        <v>89</v>
      </c>
      <c r="F3560">
        <v>374.5</v>
      </c>
      <c r="G3560">
        <v>0</v>
      </c>
      <c r="H3560">
        <v>127031</v>
      </c>
    </row>
    <row r="3561" spans="1:8" x14ac:dyDescent="0.2">
      <c r="A3561" s="61">
        <v>37530</v>
      </c>
      <c r="B3561">
        <v>2002</v>
      </c>
      <c r="C3561" s="62" t="s">
        <v>90</v>
      </c>
      <c r="D3561" s="62" t="s">
        <v>91</v>
      </c>
      <c r="E3561" s="62" t="s">
        <v>92</v>
      </c>
      <c r="F3561">
        <v>334.2</v>
      </c>
      <c r="G3561">
        <v>2.1</v>
      </c>
      <c r="H3561">
        <v>374445</v>
      </c>
    </row>
    <row r="3562" spans="1:8" x14ac:dyDescent="0.2">
      <c r="A3562" s="61">
        <v>37530</v>
      </c>
      <c r="B3562">
        <v>2002</v>
      </c>
      <c r="C3562" s="62" t="s">
        <v>93</v>
      </c>
      <c r="D3562" s="62" t="s">
        <v>94</v>
      </c>
      <c r="E3562" s="62" t="s">
        <v>95</v>
      </c>
      <c r="F3562">
        <v>341.9</v>
      </c>
      <c r="G3562">
        <v>1.1000000000000001</v>
      </c>
      <c r="H3562">
        <v>60049</v>
      </c>
    </row>
    <row r="3563" spans="1:8" x14ac:dyDescent="0.2">
      <c r="A3563" s="61">
        <v>37530</v>
      </c>
      <c r="B3563">
        <v>2002</v>
      </c>
      <c r="C3563" s="62" t="s">
        <v>96</v>
      </c>
      <c r="D3563" s="62" t="s">
        <v>97</v>
      </c>
      <c r="E3563" s="62" t="s">
        <v>98</v>
      </c>
      <c r="F3563">
        <v>382.2</v>
      </c>
      <c r="G3563">
        <v>0</v>
      </c>
      <c r="H3563">
        <v>177626</v>
      </c>
    </row>
    <row r="3564" spans="1:8" x14ac:dyDescent="0.2">
      <c r="A3564" s="61">
        <v>37561</v>
      </c>
      <c r="B3564">
        <v>2002</v>
      </c>
      <c r="C3564" s="62" t="s">
        <v>69</v>
      </c>
      <c r="D3564" s="62" t="s">
        <v>70</v>
      </c>
      <c r="E3564" s="62" t="s">
        <v>71</v>
      </c>
      <c r="F3564">
        <v>309.7</v>
      </c>
      <c r="G3564">
        <v>0</v>
      </c>
      <c r="H3564">
        <v>2098557</v>
      </c>
    </row>
    <row r="3565" spans="1:8" x14ac:dyDescent="0.2">
      <c r="A3565" s="61">
        <v>37561</v>
      </c>
      <c r="B3565">
        <v>2002</v>
      </c>
      <c r="C3565" s="62" t="s">
        <v>72</v>
      </c>
      <c r="D3565" s="62" t="s">
        <v>73</v>
      </c>
      <c r="E3565" s="62" t="s">
        <v>2</v>
      </c>
      <c r="F3565">
        <v>573.4</v>
      </c>
      <c r="G3565">
        <v>0</v>
      </c>
      <c r="H3565">
        <v>984764</v>
      </c>
    </row>
    <row r="3566" spans="1:8" x14ac:dyDescent="0.2">
      <c r="A3566" s="61">
        <v>37561</v>
      </c>
      <c r="B3566">
        <v>2002</v>
      </c>
      <c r="C3566" s="62" t="s">
        <v>74</v>
      </c>
      <c r="D3566" s="62" t="s">
        <v>75</v>
      </c>
      <c r="E3566" s="62" t="s">
        <v>2</v>
      </c>
      <c r="F3566">
        <v>459.8</v>
      </c>
      <c r="G3566">
        <v>0</v>
      </c>
      <c r="H3566">
        <v>1007032</v>
      </c>
    </row>
    <row r="3567" spans="1:8" x14ac:dyDescent="0.2">
      <c r="A3567" s="61">
        <v>37561</v>
      </c>
      <c r="B3567">
        <v>2002</v>
      </c>
      <c r="C3567" s="62" t="s">
        <v>76</v>
      </c>
      <c r="D3567" s="62" t="s">
        <v>77</v>
      </c>
      <c r="E3567" s="62" t="s">
        <v>61</v>
      </c>
      <c r="F3567">
        <v>663.5</v>
      </c>
      <c r="G3567">
        <v>0</v>
      </c>
      <c r="H3567">
        <v>197876</v>
      </c>
    </row>
    <row r="3568" spans="1:8" x14ac:dyDescent="0.2">
      <c r="A3568" s="61">
        <v>37561</v>
      </c>
      <c r="B3568">
        <v>2002</v>
      </c>
      <c r="C3568" s="62" t="s">
        <v>78</v>
      </c>
      <c r="D3568" s="62" t="s">
        <v>79</v>
      </c>
      <c r="E3568" s="62" t="s">
        <v>61</v>
      </c>
      <c r="F3568">
        <v>670.4</v>
      </c>
      <c r="G3568">
        <v>0</v>
      </c>
      <c r="H3568">
        <v>234263</v>
      </c>
    </row>
    <row r="3569" spans="1:8" x14ac:dyDescent="0.2">
      <c r="A3569" s="61">
        <v>37561</v>
      </c>
      <c r="B3569">
        <v>2002</v>
      </c>
      <c r="C3569" s="62" t="s">
        <v>26</v>
      </c>
      <c r="D3569" s="62" t="s">
        <v>80</v>
      </c>
      <c r="E3569" s="62" t="s">
        <v>62</v>
      </c>
      <c r="F3569">
        <v>705.9</v>
      </c>
      <c r="G3569">
        <v>0</v>
      </c>
      <c r="H3569">
        <v>699855</v>
      </c>
    </row>
    <row r="3570" spans="1:8" x14ac:dyDescent="0.2">
      <c r="A3570" s="61">
        <v>37561</v>
      </c>
      <c r="B3570">
        <v>2002</v>
      </c>
      <c r="C3570" s="62" t="s">
        <v>81</v>
      </c>
      <c r="D3570" s="62" t="s">
        <v>82</v>
      </c>
      <c r="E3570" s="62" t="s">
        <v>63</v>
      </c>
      <c r="F3570">
        <v>535.20000000000005</v>
      </c>
      <c r="G3570">
        <v>0</v>
      </c>
      <c r="H3570">
        <v>867412</v>
      </c>
    </row>
    <row r="3571" spans="1:8" x14ac:dyDescent="0.2">
      <c r="A3571" s="61">
        <v>37561</v>
      </c>
      <c r="B3571">
        <v>2002</v>
      </c>
      <c r="C3571" s="62" t="s">
        <v>83</v>
      </c>
      <c r="D3571" s="62" t="s">
        <v>84</v>
      </c>
      <c r="E3571" s="62" t="s">
        <v>63</v>
      </c>
      <c r="F3571">
        <v>445</v>
      </c>
      <c r="G3571">
        <v>0</v>
      </c>
      <c r="H3571">
        <v>5002533</v>
      </c>
    </row>
    <row r="3572" spans="1:8" x14ac:dyDescent="0.2">
      <c r="A3572" s="61">
        <v>37561</v>
      </c>
      <c r="B3572">
        <v>2002</v>
      </c>
      <c r="C3572" s="62" t="s">
        <v>27</v>
      </c>
      <c r="D3572" s="62" t="s">
        <v>85</v>
      </c>
      <c r="E3572" s="62" t="s">
        <v>86</v>
      </c>
      <c r="F3572">
        <v>517.1</v>
      </c>
      <c r="G3572">
        <v>0</v>
      </c>
      <c r="H3572">
        <v>3663840</v>
      </c>
    </row>
    <row r="3573" spans="1:8" x14ac:dyDescent="0.2">
      <c r="A3573" s="61">
        <v>37561</v>
      </c>
      <c r="B3573">
        <v>2002</v>
      </c>
      <c r="C3573" s="62" t="s">
        <v>87</v>
      </c>
      <c r="D3573" s="62" t="s">
        <v>88</v>
      </c>
      <c r="E3573" s="62" t="s">
        <v>89</v>
      </c>
      <c r="F3573">
        <v>501.4</v>
      </c>
      <c r="G3573">
        <v>0</v>
      </c>
      <c r="H3573">
        <v>127031</v>
      </c>
    </row>
    <row r="3574" spans="1:8" x14ac:dyDescent="0.2">
      <c r="A3574" s="61">
        <v>37561</v>
      </c>
      <c r="B3574">
        <v>2002</v>
      </c>
      <c r="C3574" s="62" t="s">
        <v>90</v>
      </c>
      <c r="D3574" s="62" t="s">
        <v>91</v>
      </c>
      <c r="E3574" s="62" t="s">
        <v>92</v>
      </c>
      <c r="F3574">
        <v>458.2</v>
      </c>
      <c r="G3574">
        <v>0</v>
      </c>
      <c r="H3574">
        <v>374445</v>
      </c>
    </row>
    <row r="3575" spans="1:8" x14ac:dyDescent="0.2">
      <c r="A3575" s="61">
        <v>37561</v>
      </c>
      <c r="B3575">
        <v>2002</v>
      </c>
      <c r="C3575" s="62" t="s">
        <v>93</v>
      </c>
      <c r="D3575" s="62" t="s">
        <v>94</v>
      </c>
      <c r="E3575" s="62" t="s">
        <v>95</v>
      </c>
      <c r="F3575">
        <v>486</v>
      </c>
      <c r="G3575">
        <v>0</v>
      </c>
      <c r="H3575">
        <v>60049</v>
      </c>
    </row>
    <row r="3576" spans="1:8" x14ac:dyDescent="0.2">
      <c r="A3576" s="61">
        <v>37561</v>
      </c>
      <c r="B3576">
        <v>2002</v>
      </c>
      <c r="C3576" s="62" t="s">
        <v>96</v>
      </c>
      <c r="D3576" s="62" t="s">
        <v>97</v>
      </c>
      <c r="E3576" s="62" t="s">
        <v>98</v>
      </c>
      <c r="F3576">
        <v>466.5</v>
      </c>
      <c r="G3576">
        <v>0</v>
      </c>
      <c r="H3576">
        <v>177626</v>
      </c>
    </row>
    <row r="3577" spans="1:8" x14ac:dyDescent="0.2">
      <c r="A3577" s="61">
        <v>37591</v>
      </c>
      <c r="B3577">
        <v>2002</v>
      </c>
      <c r="C3577" s="62" t="s">
        <v>69</v>
      </c>
      <c r="D3577" s="62" t="s">
        <v>70</v>
      </c>
      <c r="E3577" s="62" t="s">
        <v>71</v>
      </c>
      <c r="F3577">
        <v>392.3</v>
      </c>
      <c r="G3577">
        <v>0</v>
      </c>
      <c r="H3577">
        <v>2098557</v>
      </c>
    </row>
    <row r="3578" spans="1:8" x14ac:dyDescent="0.2">
      <c r="A3578" s="61">
        <v>37591</v>
      </c>
      <c r="B3578">
        <v>2002</v>
      </c>
      <c r="C3578" s="62" t="s">
        <v>72</v>
      </c>
      <c r="D3578" s="62" t="s">
        <v>73</v>
      </c>
      <c r="E3578" s="62" t="s">
        <v>2</v>
      </c>
      <c r="F3578">
        <v>770.5</v>
      </c>
      <c r="G3578">
        <v>0</v>
      </c>
      <c r="H3578">
        <v>984764</v>
      </c>
    </row>
    <row r="3579" spans="1:8" x14ac:dyDescent="0.2">
      <c r="A3579" s="61">
        <v>37591</v>
      </c>
      <c r="B3579">
        <v>2002</v>
      </c>
      <c r="C3579" s="62" t="s">
        <v>74</v>
      </c>
      <c r="D3579" s="62" t="s">
        <v>75</v>
      </c>
      <c r="E3579" s="62" t="s">
        <v>2</v>
      </c>
      <c r="F3579">
        <v>647.70000000000005</v>
      </c>
      <c r="G3579">
        <v>0</v>
      </c>
      <c r="H3579">
        <v>1007032</v>
      </c>
    </row>
    <row r="3580" spans="1:8" x14ac:dyDescent="0.2">
      <c r="A3580" s="61">
        <v>37591</v>
      </c>
      <c r="B3580">
        <v>2002</v>
      </c>
      <c r="C3580" s="62" t="s">
        <v>76</v>
      </c>
      <c r="D3580" s="62" t="s">
        <v>77</v>
      </c>
      <c r="E3580" s="62" t="s">
        <v>61</v>
      </c>
      <c r="F3580">
        <v>800.1</v>
      </c>
      <c r="G3580">
        <v>0</v>
      </c>
      <c r="H3580">
        <v>197876</v>
      </c>
    </row>
    <row r="3581" spans="1:8" x14ac:dyDescent="0.2">
      <c r="A3581" s="61">
        <v>37591</v>
      </c>
      <c r="B3581">
        <v>2002</v>
      </c>
      <c r="C3581" s="62" t="s">
        <v>78</v>
      </c>
      <c r="D3581" s="62" t="s">
        <v>79</v>
      </c>
      <c r="E3581" s="62" t="s">
        <v>61</v>
      </c>
      <c r="F3581">
        <v>830.5</v>
      </c>
      <c r="G3581">
        <v>0</v>
      </c>
      <c r="H3581">
        <v>234263</v>
      </c>
    </row>
    <row r="3582" spans="1:8" x14ac:dyDescent="0.2">
      <c r="A3582" s="61">
        <v>37591</v>
      </c>
      <c r="B3582">
        <v>2002</v>
      </c>
      <c r="C3582" s="62" t="s">
        <v>26</v>
      </c>
      <c r="D3582" s="62" t="s">
        <v>80</v>
      </c>
      <c r="E3582" s="62" t="s">
        <v>62</v>
      </c>
      <c r="F3582">
        <v>822</v>
      </c>
      <c r="G3582">
        <v>0</v>
      </c>
      <c r="H3582">
        <v>699855</v>
      </c>
    </row>
    <row r="3583" spans="1:8" x14ac:dyDescent="0.2">
      <c r="A3583" s="61">
        <v>37591</v>
      </c>
      <c r="B3583">
        <v>2002</v>
      </c>
      <c r="C3583" s="62" t="s">
        <v>81</v>
      </c>
      <c r="D3583" s="62" t="s">
        <v>82</v>
      </c>
      <c r="E3583" s="62" t="s">
        <v>63</v>
      </c>
      <c r="F3583">
        <v>728.3</v>
      </c>
      <c r="G3583">
        <v>0</v>
      </c>
      <c r="H3583">
        <v>867412</v>
      </c>
    </row>
    <row r="3584" spans="1:8" x14ac:dyDescent="0.2">
      <c r="A3584" s="61">
        <v>37591</v>
      </c>
      <c r="B3584">
        <v>2002</v>
      </c>
      <c r="C3584" s="62" t="s">
        <v>83</v>
      </c>
      <c r="D3584" s="62" t="s">
        <v>84</v>
      </c>
      <c r="E3584" s="62" t="s">
        <v>63</v>
      </c>
      <c r="F3584">
        <v>619.4</v>
      </c>
      <c r="G3584">
        <v>0</v>
      </c>
      <c r="H3584">
        <v>5002533</v>
      </c>
    </row>
    <row r="3585" spans="1:8" x14ac:dyDescent="0.2">
      <c r="A3585" s="61">
        <v>37591</v>
      </c>
      <c r="B3585">
        <v>2002</v>
      </c>
      <c r="C3585" s="62" t="s">
        <v>27</v>
      </c>
      <c r="D3585" s="62" t="s">
        <v>85</v>
      </c>
      <c r="E3585" s="62" t="s">
        <v>86</v>
      </c>
      <c r="F3585">
        <v>699.9</v>
      </c>
      <c r="G3585">
        <v>0</v>
      </c>
      <c r="H3585">
        <v>3663840</v>
      </c>
    </row>
    <row r="3586" spans="1:8" x14ac:dyDescent="0.2">
      <c r="A3586" s="61">
        <v>37591</v>
      </c>
      <c r="B3586">
        <v>2002</v>
      </c>
      <c r="C3586" s="62" t="s">
        <v>87</v>
      </c>
      <c r="D3586" s="62" t="s">
        <v>88</v>
      </c>
      <c r="E3586" s="62" t="s">
        <v>89</v>
      </c>
      <c r="F3586">
        <v>712.4</v>
      </c>
      <c r="G3586">
        <v>0</v>
      </c>
      <c r="H3586">
        <v>127031</v>
      </c>
    </row>
    <row r="3587" spans="1:8" x14ac:dyDescent="0.2">
      <c r="A3587" s="61">
        <v>37591</v>
      </c>
      <c r="B3587">
        <v>2002</v>
      </c>
      <c r="C3587" s="62" t="s">
        <v>90</v>
      </c>
      <c r="D3587" s="62" t="s">
        <v>91</v>
      </c>
      <c r="E3587" s="62" t="s">
        <v>92</v>
      </c>
      <c r="F3587">
        <v>628.29999999999995</v>
      </c>
      <c r="G3587">
        <v>0</v>
      </c>
      <c r="H3587">
        <v>374445</v>
      </c>
    </row>
    <row r="3588" spans="1:8" x14ac:dyDescent="0.2">
      <c r="A3588" s="61">
        <v>37591</v>
      </c>
      <c r="B3588">
        <v>2002</v>
      </c>
      <c r="C3588" s="62" t="s">
        <v>93</v>
      </c>
      <c r="D3588" s="62" t="s">
        <v>94</v>
      </c>
      <c r="E3588" s="62" t="s">
        <v>95</v>
      </c>
      <c r="F3588">
        <v>677</v>
      </c>
      <c r="G3588">
        <v>0</v>
      </c>
      <c r="H3588">
        <v>60049</v>
      </c>
    </row>
    <row r="3589" spans="1:8" x14ac:dyDescent="0.2">
      <c r="A3589" s="61">
        <v>37591</v>
      </c>
      <c r="B3589">
        <v>2002</v>
      </c>
      <c r="C3589" s="62" t="s">
        <v>96</v>
      </c>
      <c r="D3589" s="62" t="s">
        <v>97</v>
      </c>
      <c r="E3589" s="62" t="s">
        <v>98</v>
      </c>
      <c r="F3589">
        <v>623.20000000000005</v>
      </c>
      <c r="G3589">
        <v>0</v>
      </c>
      <c r="H3589">
        <v>177626</v>
      </c>
    </row>
    <row r="3590" spans="1:8" x14ac:dyDescent="0.2">
      <c r="A3590" s="61">
        <v>37622</v>
      </c>
      <c r="B3590">
        <v>2003</v>
      </c>
      <c r="C3590" s="62" t="s">
        <v>69</v>
      </c>
      <c r="D3590" s="62" t="s">
        <v>70</v>
      </c>
      <c r="E3590" s="62" t="s">
        <v>71</v>
      </c>
      <c r="F3590">
        <v>362.6</v>
      </c>
      <c r="G3590">
        <v>0</v>
      </c>
      <c r="H3590">
        <v>2116185</v>
      </c>
    </row>
    <row r="3591" spans="1:8" x14ac:dyDescent="0.2">
      <c r="A3591" s="61">
        <v>37622</v>
      </c>
      <c r="B3591">
        <v>2003</v>
      </c>
      <c r="C3591" s="62" t="s">
        <v>72</v>
      </c>
      <c r="D3591" s="62" t="s">
        <v>73</v>
      </c>
      <c r="E3591" s="62" t="s">
        <v>2</v>
      </c>
      <c r="F3591">
        <v>962.5</v>
      </c>
      <c r="G3591">
        <v>0</v>
      </c>
      <c r="H3591">
        <v>1001160</v>
      </c>
    </row>
    <row r="3592" spans="1:8" x14ac:dyDescent="0.2">
      <c r="A3592" s="61">
        <v>37622</v>
      </c>
      <c r="B3592">
        <v>2003</v>
      </c>
      <c r="C3592" s="62" t="s">
        <v>74</v>
      </c>
      <c r="D3592" s="62" t="s">
        <v>75</v>
      </c>
      <c r="E3592" s="62" t="s">
        <v>2</v>
      </c>
      <c r="F3592">
        <v>753.4</v>
      </c>
      <c r="G3592">
        <v>0</v>
      </c>
      <c r="H3592">
        <v>1028587</v>
      </c>
    </row>
    <row r="3593" spans="1:8" x14ac:dyDescent="0.2">
      <c r="A3593" s="61">
        <v>37622</v>
      </c>
      <c r="B3593">
        <v>2003</v>
      </c>
      <c r="C3593" s="62" t="s">
        <v>76</v>
      </c>
      <c r="D3593" s="62" t="s">
        <v>77</v>
      </c>
      <c r="E3593" s="62" t="s">
        <v>61</v>
      </c>
      <c r="F3593">
        <v>1039.8</v>
      </c>
      <c r="G3593">
        <v>0</v>
      </c>
      <c r="H3593">
        <v>198853</v>
      </c>
    </row>
    <row r="3594" spans="1:8" x14ac:dyDescent="0.2">
      <c r="A3594" s="61">
        <v>37622</v>
      </c>
      <c r="B3594">
        <v>2003</v>
      </c>
      <c r="C3594" s="62" t="s">
        <v>78</v>
      </c>
      <c r="D3594" s="62" t="s">
        <v>79</v>
      </c>
      <c r="E3594" s="62" t="s">
        <v>61</v>
      </c>
      <c r="F3594">
        <v>1073.7</v>
      </c>
      <c r="G3594">
        <v>0</v>
      </c>
      <c r="H3594">
        <v>235867</v>
      </c>
    </row>
    <row r="3595" spans="1:8" x14ac:dyDescent="0.2">
      <c r="A3595" s="61">
        <v>37622</v>
      </c>
      <c r="B3595">
        <v>2003</v>
      </c>
      <c r="C3595" s="62" t="s">
        <v>26</v>
      </c>
      <c r="D3595" s="62" t="s">
        <v>80</v>
      </c>
      <c r="E3595" s="62" t="s">
        <v>62</v>
      </c>
      <c r="F3595">
        <v>1040.8</v>
      </c>
      <c r="G3595">
        <v>0</v>
      </c>
      <c r="H3595">
        <v>703975</v>
      </c>
    </row>
    <row r="3596" spans="1:8" x14ac:dyDescent="0.2">
      <c r="A3596" s="61">
        <v>37622</v>
      </c>
      <c r="B3596">
        <v>2003</v>
      </c>
      <c r="C3596" s="62" t="s">
        <v>81</v>
      </c>
      <c r="D3596" s="62" t="s">
        <v>82</v>
      </c>
      <c r="E3596" s="62" t="s">
        <v>63</v>
      </c>
      <c r="F3596">
        <v>977.3</v>
      </c>
      <c r="G3596">
        <v>0</v>
      </c>
      <c r="H3596">
        <v>877683</v>
      </c>
    </row>
    <row r="3597" spans="1:8" x14ac:dyDescent="0.2">
      <c r="A3597" s="61">
        <v>37622</v>
      </c>
      <c r="B3597">
        <v>2003</v>
      </c>
      <c r="C3597" s="62" t="s">
        <v>83</v>
      </c>
      <c r="D3597" s="62" t="s">
        <v>84</v>
      </c>
      <c r="E3597" s="62" t="s">
        <v>63</v>
      </c>
      <c r="F3597">
        <v>814.5</v>
      </c>
      <c r="G3597">
        <v>0</v>
      </c>
      <c r="H3597">
        <v>5081464</v>
      </c>
    </row>
    <row r="3598" spans="1:8" x14ac:dyDescent="0.2">
      <c r="A3598" s="61">
        <v>37622</v>
      </c>
      <c r="B3598">
        <v>2003</v>
      </c>
      <c r="C3598" s="62" t="s">
        <v>27</v>
      </c>
      <c r="D3598" s="62" t="s">
        <v>85</v>
      </c>
      <c r="E3598" s="62" t="s">
        <v>86</v>
      </c>
      <c r="F3598">
        <v>948.3</v>
      </c>
      <c r="G3598">
        <v>0</v>
      </c>
      <c r="H3598">
        <v>3693579</v>
      </c>
    </row>
    <row r="3599" spans="1:8" x14ac:dyDescent="0.2">
      <c r="A3599" s="61">
        <v>37622</v>
      </c>
      <c r="B3599">
        <v>2003</v>
      </c>
      <c r="C3599" s="62" t="s">
        <v>87</v>
      </c>
      <c r="D3599" s="62" t="s">
        <v>88</v>
      </c>
      <c r="E3599" s="62" t="s">
        <v>89</v>
      </c>
      <c r="F3599">
        <v>937</v>
      </c>
      <c r="G3599">
        <v>0</v>
      </c>
      <c r="H3599">
        <v>126858</v>
      </c>
    </row>
    <row r="3600" spans="1:8" x14ac:dyDescent="0.2">
      <c r="A3600" s="61">
        <v>37622</v>
      </c>
      <c r="B3600">
        <v>2003</v>
      </c>
      <c r="C3600" s="62" t="s">
        <v>90</v>
      </c>
      <c r="D3600" s="62" t="s">
        <v>91</v>
      </c>
      <c r="E3600" s="62" t="s">
        <v>92</v>
      </c>
      <c r="F3600">
        <v>802.7</v>
      </c>
      <c r="G3600">
        <v>0</v>
      </c>
      <c r="H3600">
        <v>378091</v>
      </c>
    </row>
    <row r="3601" spans="1:8" x14ac:dyDescent="0.2">
      <c r="A3601" s="61">
        <v>37622</v>
      </c>
      <c r="B3601">
        <v>2003</v>
      </c>
      <c r="C3601" s="62" t="s">
        <v>93</v>
      </c>
      <c r="D3601" s="62" t="s">
        <v>94</v>
      </c>
      <c r="E3601" s="62" t="s">
        <v>95</v>
      </c>
      <c r="F3601">
        <v>863.7</v>
      </c>
      <c r="G3601">
        <v>0</v>
      </c>
      <c r="H3601">
        <v>60345</v>
      </c>
    </row>
    <row r="3602" spans="1:8" x14ac:dyDescent="0.2">
      <c r="A3602" s="61">
        <v>37622</v>
      </c>
      <c r="B3602">
        <v>2003</v>
      </c>
      <c r="C3602" s="62" t="s">
        <v>96</v>
      </c>
      <c r="D3602" s="62" t="s">
        <v>97</v>
      </c>
      <c r="E3602" s="62" t="s">
        <v>98</v>
      </c>
      <c r="F3602">
        <v>706.9</v>
      </c>
      <c r="G3602">
        <v>0</v>
      </c>
      <c r="H3602">
        <v>179026</v>
      </c>
    </row>
    <row r="3603" spans="1:8" x14ac:dyDescent="0.2">
      <c r="A3603" s="61">
        <v>37653</v>
      </c>
      <c r="B3603">
        <v>2003</v>
      </c>
      <c r="C3603" s="62" t="s">
        <v>69</v>
      </c>
      <c r="D3603" s="62" t="s">
        <v>70</v>
      </c>
      <c r="E3603" s="62" t="s">
        <v>71</v>
      </c>
      <c r="F3603">
        <v>375.7</v>
      </c>
      <c r="G3603">
        <v>0</v>
      </c>
      <c r="H3603">
        <v>2116185</v>
      </c>
    </row>
    <row r="3604" spans="1:8" x14ac:dyDescent="0.2">
      <c r="A3604" s="61">
        <v>37653</v>
      </c>
      <c r="B3604">
        <v>2003</v>
      </c>
      <c r="C3604" s="62" t="s">
        <v>72</v>
      </c>
      <c r="D3604" s="62" t="s">
        <v>73</v>
      </c>
      <c r="E3604" s="62" t="s">
        <v>2</v>
      </c>
      <c r="F3604">
        <v>789.4</v>
      </c>
      <c r="G3604">
        <v>0</v>
      </c>
      <c r="H3604">
        <v>1001160</v>
      </c>
    </row>
    <row r="3605" spans="1:8" x14ac:dyDescent="0.2">
      <c r="A3605" s="61">
        <v>37653</v>
      </c>
      <c r="B3605">
        <v>2003</v>
      </c>
      <c r="C3605" s="62" t="s">
        <v>74</v>
      </c>
      <c r="D3605" s="62" t="s">
        <v>75</v>
      </c>
      <c r="E3605" s="62" t="s">
        <v>2</v>
      </c>
      <c r="F3605">
        <v>705.3</v>
      </c>
      <c r="G3605">
        <v>0</v>
      </c>
      <c r="H3605">
        <v>1028587</v>
      </c>
    </row>
    <row r="3606" spans="1:8" x14ac:dyDescent="0.2">
      <c r="A3606" s="61">
        <v>37653</v>
      </c>
      <c r="B3606">
        <v>2003</v>
      </c>
      <c r="C3606" s="62" t="s">
        <v>76</v>
      </c>
      <c r="D3606" s="62" t="s">
        <v>77</v>
      </c>
      <c r="E3606" s="62" t="s">
        <v>61</v>
      </c>
      <c r="F3606">
        <v>947.5</v>
      </c>
      <c r="G3606">
        <v>0</v>
      </c>
      <c r="H3606">
        <v>198853</v>
      </c>
    </row>
    <row r="3607" spans="1:8" x14ac:dyDescent="0.2">
      <c r="A3607" s="61">
        <v>37653</v>
      </c>
      <c r="B3607">
        <v>2003</v>
      </c>
      <c r="C3607" s="62" t="s">
        <v>78</v>
      </c>
      <c r="D3607" s="62" t="s">
        <v>79</v>
      </c>
      <c r="E3607" s="62" t="s">
        <v>61</v>
      </c>
      <c r="F3607">
        <v>955.7</v>
      </c>
      <c r="G3607">
        <v>0</v>
      </c>
      <c r="H3607">
        <v>235867</v>
      </c>
    </row>
    <row r="3608" spans="1:8" x14ac:dyDescent="0.2">
      <c r="A3608" s="61">
        <v>37653</v>
      </c>
      <c r="B3608">
        <v>2003</v>
      </c>
      <c r="C3608" s="62" t="s">
        <v>26</v>
      </c>
      <c r="D3608" s="62" t="s">
        <v>80</v>
      </c>
      <c r="E3608" s="62" t="s">
        <v>62</v>
      </c>
      <c r="F3608">
        <v>1046</v>
      </c>
      <c r="G3608">
        <v>0</v>
      </c>
      <c r="H3608">
        <v>703975</v>
      </c>
    </row>
    <row r="3609" spans="1:8" x14ac:dyDescent="0.2">
      <c r="A3609" s="61">
        <v>37653</v>
      </c>
      <c r="B3609">
        <v>2003</v>
      </c>
      <c r="C3609" s="62" t="s">
        <v>81</v>
      </c>
      <c r="D3609" s="62" t="s">
        <v>82</v>
      </c>
      <c r="E3609" s="62" t="s">
        <v>63</v>
      </c>
      <c r="F3609">
        <v>841.5</v>
      </c>
      <c r="G3609">
        <v>0</v>
      </c>
      <c r="H3609">
        <v>877683</v>
      </c>
    </row>
    <row r="3610" spans="1:8" x14ac:dyDescent="0.2">
      <c r="A3610" s="61">
        <v>37653</v>
      </c>
      <c r="B3610">
        <v>2003</v>
      </c>
      <c r="C3610" s="62" t="s">
        <v>83</v>
      </c>
      <c r="D3610" s="62" t="s">
        <v>84</v>
      </c>
      <c r="E3610" s="62" t="s">
        <v>63</v>
      </c>
      <c r="F3610">
        <v>699</v>
      </c>
      <c r="G3610">
        <v>0</v>
      </c>
      <c r="H3610">
        <v>5081464</v>
      </c>
    </row>
    <row r="3611" spans="1:8" x14ac:dyDescent="0.2">
      <c r="A3611" s="61">
        <v>37653</v>
      </c>
      <c r="B3611">
        <v>2003</v>
      </c>
      <c r="C3611" s="62" t="s">
        <v>27</v>
      </c>
      <c r="D3611" s="62" t="s">
        <v>85</v>
      </c>
      <c r="E3611" s="62" t="s">
        <v>86</v>
      </c>
      <c r="F3611">
        <v>805.6</v>
      </c>
      <c r="G3611">
        <v>0</v>
      </c>
      <c r="H3611">
        <v>3693579</v>
      </c>
    </row>
    <row r="3612" spans="1:8" x14ac:dyDescent="0.2">
      <c r="A3612" s="61">
        <v>37653</v>
      </c>
      <c r="B3612">
        <v>2003</v>
      </c>
      <c r="C3612" s="62" t="s">
        <v>87</v>
      </c>
      <c r="D3612" s="62" t="s">
        <v>88</v>
      </c>
      <c r="E3612" s="62" t="s">
        <v>89</v>
      </c>
      <c r="F3612">
        <v>777.5</v>
      </c>
      <c r="G3612">
        <v>0</v>
      </c>
      <c r="H3612">
        <v>126858</v>
      </c>
    </row>
    <row r="3613" spans="1:8" x14ac:dyDescent="0.2">
      <c r="A3613" s="61">
        <v>37653</v>
      </c>
      <c r="B3613">
        <v>2003</v>
      </c>
      <c r="C3613" s="62" t="s">
        <v>90</v>
      </c>
      <c r="D3613" s="62" t="s">
        <v>91</v>
      </c>
      <c r="E3613" s="62" t="s">
        <v>92</v>
      </c>
      <c r="F3613">
        <v>707.8</v>
      </c>
      <c r="G3613">
        <v>0</v>
      </c>
      <c r="H3613">
        <v>378091</v>
      </c>
    </row>
    <row r="3614" spans="1:8" x14ac:dyDescent="0.2">
      <c r="A3614" s="61">
        <v>37653</v>
      </c>
      <c r="B3614">
        <v>2003</v>
      </c>
      <c r="C3614" s="62" t="s">
        <v>93</v>
      </c>
      <c r="D3614" s="62" t="s">
        <v>94</v>
      </c>
      <c r="E3614" s="62" t="s">
        <v>95</v>
      </c>
      <c r="F3614">
        <v>760.6</v>
      </c>
      <c r="G3614">
        <v>0</v>
      </c>
      <c r="H3614">
        <v>60345</v>
      </c>
    </row>
    <row r="3615" spans="1:8" x14ac:dyDescent="0.2">
      <c r="A3615" s="61">
        <v>37653</v>
      </c>
      <c r="B3615">
        <v>2003</v>
      </c>
      <c r="C3615" s="62" t="s">
        <v>96</v>
      </c>
      <c r="D3615" s="62" t="s">
        <v>97</v>
      </c>
      <c r="E3615" s="62" t="s">
        <v>98</v>
      </c>
      <c r="F3615">
        <v>680.6</v>
      </c>
      <c r="G3615">
        <v>0</v>
      </c>
      <c r="H3615">
        <v>179026</v>
      </c>
    </row>
    <row r="3616" spans="1:8" x14ac:dyDescent="0.2">
      <c r="A3616" s="61">
        <v>37681</v>
      </c>
      <c r="B3616">
        <v>2003</v>
      </c>
      <c r="C3616" s="62" t="s">
        <v>69</v>
      </c>
      <c r="D3616" s="62" t="s">
        <v>70</v>
      </c>
      <c r="E3616" s="62" t="s">
        <v>71</v>
      </c>
      <c r="F3616">
        <v>330.9</v>
      </c>
      <c r="G3616">
        <v>0</v>
      </c>
      <c r="H3616">
        <v>2116185</v>
      </c>
    </row>
    <row r="3617" spans="1:8" x14ac:dyDescent="0.2">
      <c r="A3617" s="61">
        <v>37681</v>
      </c>
      <c r="B3617">
        <v>2003</v>
      </c>
      <c r="C3617" s="62" t="s">
        <v>72</v>
      </c>
      <c r="D3617" s="62" t="s">
        <v>73</v>
      </c>
      <c r="E3617" s="62" t="s">
        <v>2</v>
      </c>
      <c r="F3617">
        <v>866.7</v>
      </c>
      <c r="G3617">
        <v>0</v>
      </c>
      <c r="H3617">
        <v>1001160</v>
      </c>
    </row>
    <row r="3618" spans="1:8" x14ac:dyDescent="0.2">
      <c r="A3618" s="61">
        <v>37681</v>
      </c>
      <c r="B3618">
        <v>2003</v>
      </c>
      <c r="C3618" s="62" t="s">
        <v>74</v>
      </c>
      <c r="D3618" s="62" t="s">
        <v>75</v>
      </c>
      <c r="E3618" s="62" t="s">
        <v>2</v>
      </c>
      <c r="F3618">
        <v>705.6</v>
      </c>
      <c r="G3618">
        <v>0</v>
      </c>
      <c r="H3618">
        <v>1028587</v>
      </c>
    </row>
    <row r="3619" spans="1:8" x14ac:dyDescent="0.2">
      <c r="A3619" s="61">
        <v>37681</v>
      </c>
      <c r="B3619">
        <v>2003</v>
      </c>
      <c r="C3619" s="62" t="s">
        <v>76</v>
      </c>
      <c r="D3619" s="62" t="s">
        <v>77</v>
      </c>
      <c r="E3619" s="62" t="s">
        <v>61</v>
      </c>
      <c r="F3619">
        <v>802.8</v>
      </c>
      <c r="G3619">
        <v>0</v>
      </c>
      <c r="H3619">
        <v>198853</v>
      </c>
    </row>
    <row r="3620" spans="1:8" x14ac:dyDescent="0.2">
      <c r="A3620" s="61">
        <v>37681</v>
      </c>
      <c r="B3620">
        <v>2003</v>
      </c>
      <c r="C3620" s="62" t="s">
        <v>78</v>
      </c>
      <c r="D3620" s="62" t="s">
        <v>79</v>
      </c>
      <c r="E3620" s="62" t="s">
        <v>61</v>
      </c>
      <c r="F3620">
        <v>834.1</v>
      </c>
      <c r="G3620">
        <v>0</v>
      </c>
      <c r="H3620">
        <v>235867</v>
      </c>
    </row>
    <row r="3621" spans="1:8" x14ac:dyDescent="0.2">
      <c r="A3621" s="61">
        <v>37681</v>
      </c>
      <c r="B3621">
        <v>2003</v>
      </c>
      <c r="C3621" s="62" t="s">
        <v>26</v>
      </c>
      <c r="D3621" s="62" t="s">
        <v>80</v>
      </c>
      <c r="E3621" s="62" t="s">
        <v>62</v>
      </c>
      <c r="F3621">
        <v>812.7</v>
      </c>
      <c r="G3621">
        <v>0</v>
      </c>
      <c r="H3621">
        <v>703975</v>
      </c>
    </row>
    <row r="3622" spans="1:8" x14ac:dyDescent="0.2">
      <c r="A3622" s="61">
        <v>37681</v>
      </c>
      <c r="B3622">
        <v>2003</v>
      </c>
      <c r="C3622" s="62" t="s">
        <v>81</v>
      </c>
      <c r="D3622" s="62" t="s">
        <v>82</v>
      </c>
      <c r="E3622" s="62" t="s">
        <v>63</v>
      </c>
      <c r="F3622">
        <v>675</v>
      </c>
      <c r="G3622">
        <v>0</v>
      </c>
      <c r="H3622">
        <v>877683</v>
      </c>
    </row>
    <row r="3623" spans="1:8" x14ac:dyDescent="0.2">
      <c r="A3623" s="61">
        <v>37681</v>
      </c>
      <c r="B3623">
        <v>2003</v>
      </c>
      <c r="C3623" s="62" t="s">
        <v>83</v>
      </c>
      <c r="D3623" s="62" t="s">
        <v>84</v>
      </c>
      <c r="E3623" s="62" t="s">
        <v>63</v>
      </c>
      <c r="F3623">
        <v>581.1</v>
      </c>
      <c r="G3623">
        <v>0</v>
      </c>
      <c r="H3623">
        <v>5081464</v>
      </c>
    </row>
    <row r="3624" spans="1:8" x14ac:dyDescent="0.2">
      <c r="A3624" s="61">
        <v>37681</v>
      </c>
      <c r="B3624">
        <v>2003</v>
      </c>
      <c r="C3624" s="62" t="s">
        <v>27</v>
      </c>
      <c r="D3624" s="62" t="s">
        <v>85</v>
      </c>
      <c r="E3624" s="62" t="s">
        <v>86</v>
      </c>
      <c r="F3624">
        <v>674.9</v>
      </c>
      <c r="G3624">
        <v>0</v>
      </c>
      <c r="H3624">
        <v>3693579</v>
      </c>
    </row>
    <row r="3625" spans="1:8" x14ac:dyDescent="0.2">
      <c r="A3625" s="61">
        <v>37681</v>
      </c>
      <c r="B3625">
        <v>2003</v>
      </c>
      <c r="C3625" s="62" t="s">
        <v>87</v>
      </c>
      <c r="D3625" s="62" t="s">
        <v>88</v>
      </c>
      <c r="E3625" s="62" t="s">
        <v>89</v>
      </c>
      <c r="F3625">
        <v>684.2</v>
      </c>
      <c r="G3625">
        <v>0</v>
      </c>
      <c r="H3625">
        <v>126858</v>
      </c>
    </row>
    <row r="3626" spans="1:8" x14ac:dyDescent="0.2">
      <c r="A3626" s="61">
        <v>37681</v>
      </c>
      <c r="B3626">
        <v>2003</v>
      </c>
      <c r="C3626" s="62" t="s">
        <v>90</v>
      </c>
      <c r="D3626" s="62" t="s">
        <v>91</v>
      </c>
      <c r="E3626" s="62" t="s">
        <v>92</v>
      </c>
      <c r="F3626">
        <v>625.4</v>
      </c>
      <c r="G3626">
        <v>0</v>
      </c>
      <c r="H3626">
        <v>378091</v>
      </c>
    </row>
    <row r="3627" spans="1:8" x14ac:dyDescent="0.2">
      <c r="A3627" s="61">
        <v>37681</v>
      </c>
      <c r="B3627">
        <v>2003</v>
      </c>
      <c r="C3627" s="62" t="s">
        <v>93</v>
      </c>
      <c r="D3627" s="62" t="s">
        <v>94</v>
      </c>
      <c r="E3627" s="62" t="s">
        <v>95</v>
      </c>
      <c r="F3627">
        <v>695.1</v>
      </c>
      <c r="G3627">
        <v>0</v>
      </c>
      <c r="H3627">
        <v>60345</v>
      </c>
    </row>
    <row r="3628" spans="1:8" x14ac:dyDescent="0.2">
      <c r="A3628" s="61">
        <v>37681</v>
      </c>
      <c r="B3628">
        <v>2003</v>
      </c>
      <c r="C3628" s="62" t="s">
        <v>96</v>
      </c>
      <c r="D3628" s="62" t="s">
        <v>97</v>
      </c>
      <c r="E3628" s="62" t="s">
        <v>98</v>
      </c>
      <c r="F3628">
        <v>722.8</v>
      </c>
      <c r="G3628">
        <v>0</v>
      </c>
      <c r="H3628">
        <v>179026</v>
      </c>
    </row>
    <row r="3629" spans="1:8" x14ac:dyDescent="0.2">
      <c r="A3629" s="61">
        <v>37712</v>
      </c>
      <c r="B3629">
        <v>2003</v>
      </c>
      <c r="C3629" s="62" t="s">
        <v>69</v>
      </c>
      <c r="D3629" s="62" t="s">
        <v>70</v>
      </c>
      <c r="E3629" s="62" t="s">
        <v>71</v>
      </c>
      <c r="F3629">
        <v>262</v>
      </c>
      <c r="G3629">
        <v>0</v>
      </c>
      <c r="H3629">
        <v>2116185</v>
      </c>
    </row>
    <row r="3630" spans="1:8" x14ac:dyDescent="0.2">
      <c r="A3630" s="61">
        <v>37712</v>
      </c>
      <c r="B3630">
        <v>2003</v>
      </c>
      <c r="C3630" s="62" t="s">
        <v>72</v>
      </c>
      <c r="D3630" s="62" t="s">
        <v>73</v>
      </c>
      <c r="E3630" s="62" t="s">
        <v>2</v>
      </c>
      <c r="F3630">
        <v>444.4</v>
      </c>
      <c r="G3630">
        <v>0</v>
      </c>
      <c r="H3630">
        <v>1001160</v>
      </c>
    </row>
    <row r="3631" spans="1:8" x14ac:dyDescent="0.2">
      <c r="A3631" s="61">
        <v>37712</v>
      </c>
      <c r="B3631">
        <v>2003</v>
      </c>
      <c r="C3631" s="62" t="s">
        <v>74</v>
      </c>
      <c r="D3631" s="62" t="s">
        <v>75</v>
      </c>
      <c r="E3631" s="62" t="s">
        <v>2</v>
      </c>
      <c r="F3631">
        <v>433.8</v>
      </c>
      <c r="G3631">
        <v>0</v>
      </c>
      <c r="H3631">
        <v>1028587</v>
      </c>
    </row>
    <row r="3632" spans="1:8" x14ac:dyDescent="0.2">
      <c r="A3632" s="61">
        <v>37712</v>
      </c>
      <c r="B3632">
        <v>2003</v>
      </c>
      <c r="C3632" s="62" t="s">
        <v>76</v>
      </c>
      <c r="D3632" s="62" t="s">
        <v>77</v>
      </c>
      <c r="E3632" s="62" t="s">
        <v>61</v>
      </c>
      <c r="F3632">
        <v>378.1</v>
      </c>
      <c r="G3632">
        <v>0</v>
      </c>
      <c r="H3632">
        <v>198853</v>
      </c>
    </row>
    <row r="3633" spans="1:8" x14ac:dyDescent="0.2">
      <c r="A3633" s="61">
        <v>37712</v>
      </c>
      <c r="B3633">
        <v>2003</v>
      </c>
      <c r="C3633" s="62" t="s">
        <v>78</v>
      </c>
      <c r="D3633" s="62" t="s">
        <v>79</v>
      </c>
      <c r="E3633" s="62" t="s">
        <v>61</v>
      </c>
      <c r="F3633">
        <v>379.6</v>
      </c>
      <c r="G3633">
        <v>0</v>
      </c>
      <c r="H3633">
        <v>235867</v>
      </c>
    </row>
    <row r="3634" spans="1:8" x14ac:dyDescent="0.2">
      <c r="A3634" s="61">
        <v>37712</v>
      </c>
      <c r="B3634">
        <v>2003</v>
      </c>
      <c r="C3634" s="62" t="s">
        <v>26</v>
      </c>
      <c r="D3634" s="62" t="s">
        <v>80</v>
      </c>
      <c r="E3634" s="62" t="s">
        <v>62</v>
      </c>
      <c r="F3634">
        <v>377.7</v>
      </c>
      <c r="G3634">
        <v>0</v>
      </c>
      <c r="H3634">
        <v>703975</v>
      </c>
    </row>
    <row r="3635" spans="1:8" x14ac:dyDescent="0.2">
      <c r="A3635" s="61">
        <v>37712</v>
      </c>
      <c r="B3635">
        <v>2003</v>
      </c>
      <c r="C3635" s="62" t="s">
        <v>81</v>
      </c>
      <c r="D3635" s="62" t="s">
        <v>82</v>
      </c>
      <c r="E3635" s="62" t="s">
        <v>63</v>
      </c>
      <c r="F3635">
        <v>424.6</v>
      </c>
      <c r="G3635">
        <v>0</v>
      </c>
      <c r="H3635">
        <v>877683</v>
      </c>
    </row>
    <row r="3636" spans="1:8" x14ac:dyDescent="0.2">
      <c r="A3636" s="61">
        <v>37712</v>
      </c>
      <c r="B3636">
        <v>2003</v>
      </c>
      <c r="C3636" s="62" t="s">
        <v>83</v>
      </c>
      <c r="D3636" s="62" t="s">
        <v>84</v>
      </c>
      <c r="E3636" s="62" t="s">
        <v>63</v>
      </c>
      <c r="F3636">
        <v>372.5</v>
      </c>
      <c r="G3636">
        <v>2.4</v>
      </c>
      <c r="H3636">
        <v>5081464</v>
      </c>
    </row>
    <row r="3637" spans="1:8" x14ac:dyDescent="0.2">
      <c r="A3637" s="61">
        <v>37712</v>
      </c>
      <c r="B3637">
        <v>2003</v>
      </c>
      <c r="C3637" s="62" t="s">
        <v>27</v>
      </c>
      <c r="D3637" s="62" t="s">
        <v>85</v>
      </c>
      <c r="E3637" s="62" t="s">
        <v>86</v>
      </c>
      <c r="F3637">
        <v>413.1</v>
      </c>
      <c r="G3637">
        <v>0</v>
      </c>
      <c r="H3637">
        <v>3693579</v>
      </c>
    </row>
    <row r="3638" spans="1:8" x14ac:dyDescent="0.2">
      <c r="A3638" s="61">
        <v>37712</v>
      </c>
      <c r="B3638">
        <v>2003</v>
      </c>
      <c r="C3638" s="62" t="s">
        <v>87</v>
      </c>
      <c r="D3638" s="62" t="s">
        <v>88</v>
      </c>
      <c r="E3638" s="62" t="s">
        <v>89</v>
      </c>
      <c r="F3638">
        <v>495.9</v>
      </c>
      <c r="G3638">
        <v>0</v>
      </c>
      <c r="H3638">
        <v>126858</v>
      </c>
    </row>
    <row r="3639" spans="1:8" x14ac:dyDescent="0.2">
      <c r="A3639" s="61">
        <v>37712</v>
      </c>
      <c r="B3639">
        <v>2003</v>
      </c>
      <c r="C3639" s="62" t="s">
        <v>90</v>
      </c>
      <c r="D3639" s="62" t="s">
        <v>91</v>
      </c>
      <c r="E3639" s="62" t="s">
        <v>92</v>
      </c>
      <c r="F3639">
        <v>455.3</v>
      </c>
      <c r="G3639">
        <v>0</v>
      </c>
      <c r="H3639">
        <v>378091</v>
      </c>
    </row>
    <row r="3640" spans="1:8" x14ac:dyDescent="0.2">
      <c r="A3640" s="61">
        <v>37712</v>
      </c>
      <c r="B3640">
        <v>2003</v>
      </c>
      <c r="C3640" s="62" t="s">
        <v>93</v>
      </c>
      <c r="D3640" s="62" t="s">
        <v>94</v>
      </c>
      <c r="E3640" s="62" t="s">
        <v>95</v>
      </c>
      <c r="F3640">
        <v>482.5</v>
      </c>
      <c r="G3640">
        <v>0</v>
      </c>
      <c r="H3640">
        <v>60345</v>
      </c>
    </row>
    <row r="3641" spans="1:8" x14ac:dyDescent="0.2">
      <c r="A3641" s="61">
        <v>37712</v>
      </c>
      <c r="B3641">
        <v>2003</v>
      </c>
      <c r="C3641" s="62" t="s">
        <v>96</v>
      </c>
      <c r="D3641" s="62" t="s">
        <v>97</v>
      </c>
      <c r="E3641" s="62" t="s">
        <v>98</v>
      </c>
      <c r="F3641">
        <v>538.29999999999995</v>
      </c>
      <c r="G3641">
        <v>0</v>
      </c>
      <c r="H3641">
        <v>179026</v>
      </c>
    </row>
    <row r="3642" spans="1:8" x14ac:dyDescent="0.2">
      <c r="A3642" s="61">
        <v>37742</v>
      </c>
      <c r="B3642">
        <v>2003</v>
      </c>
      <c r="C3642" s="62" t="s">
        <v>69</v>
      </c>
      <c r="D3642" s="62" t="s">
        <v>70</v>
      </c>
      <c r="E3642" s="62" t="s">
        <v>71</v>
      </c>
      <c r="F3642">
        <v>167.4</v>
      </c>
      <c r="G3642">
        <v>0</v>
      </c>
      <c r="H3642">
        <v>2116185</v>
      </c>
    </row>
    <row r="3643" spans="1:8" x14ac:dyDescent="0.2">
      <c r="A3643" s="61">
        <v>37742</v>
      </c>
      <c r="B3643">
        <v>2003</v>
      </c>
      <c r="C3643" s="62" t="s">
        <v>72</v>
      </c>
      <c r="D3643" s="62" t="s">
        <v>73</v>
      </c>
      <c r="E3643" s="62" t="s">
        <v>2</v>
      </c>
      <c r="F3643">
        <v>279.3</v>
      </c>
      <c r="G3643">
        <v>4</v>
      </c>
      <c r="H3643">
        <v>1001160</v>
      </c>
    </row>
    <row r="3644" spans="1:8" x14ac:dyDescent="0.2">
      <c r="A3644" s="61">
        <v>37742</v>
      </c>
      <c r="B3644">
        <v>2003</v>
      </c>
      <c r="C3644" s="62" t="s">
        <v>74</v>
      </c>
      <c r="D3644" s="62" t="s">
        <v>75</v>
      </c>
      <c r="E3644" s="62" t="s">
        <v>2</v>
      </c>
      <c r="F3644">
        <v>302.10000000000002</v>
      </c>
      <c r="G3644">
        <v>0.8</v>
      </c>
      <c r="H3644">
        <v>1028587</v>
      </c>
    </row>
    <row r="3645" spans="1:8" x14ac:dyDescent="0.2">
      <c r="A3645" s="61">
        <v>37742</v>
      </c>
      <c r="B3645">
        <v>2003</v>
      </c>
      <c r="C3645" s="62" t="s">
        <v>76</v>
      </c>
      <c r="D3645" s="62" t="s">
        <v>77</v>
      </c>
      <c r="E3645" s="62" t="s">
        <v>61</v>
      </c>
      <c r="F3645">
        <v>203</v>
      </c>
      <c r="G3645">
        <v>3.5</v>
      </c>
      <c r="H3645">
        <v>198853</v>
      </c>
    </row>
    <row r="3646" spans="1:8" x14ac:dyDescent="0.2">
      <c r="A3646" s="61">
        <v>37742</v>
      </c>
      <c r="B3646">
        <v>2003</v>
      </c>
      <c r="C3646" s="62" t="s">
        <v>78</v>
      </c>
      <c r="D3646" s="62" t="s">
        <v>79</v>
      </c>
      <c r="E3646" s="62" t="s">
        <v>61</v>
      </c>
      <c r="F3646">
        <v>189.2</v>
      </c>
      <c r="G3646">
        <v>7</v>
      </c>
      <c r="H3646">
        <v>235867</v>
      </c>
    </row>
    <row r="3647" spans="1:8" x14ac:dyDescent="0.2">
      <c r="A3647" s="61">
        <v>37742</v>
      </c>
      <c r="B3647">
        <v>2003</v>
      </c>
      <c r="C3647" s="62" t="s">
        <v>26</v>
      </c>
      <c r="D3647" s="62" t="s">
        <v>80</v>
      </c>
      <c r="E3647" s="62" t="s">
        <v>62</v>
      </c>
      <c r="F3647">
        <v>168.4</v>
      </c>
      <c r="G3647">
        <v>2.4</v>
      </c>
      <c r="H3647">
        <v>703975</v>
      </c>
    </row>
    <row r="3648" spans="1:8" x14ac:dyDescent="0.2">
      <c r="A3648" s="61">
        <v>37742</v>
      </c>
      <c r="B3648">
        <v>2003</v>
      </c>
      <c r="C3648" s="62" t="s">
        <v>81</v>
      </c>
      <c r="D3648" s="62" t="s">
        <v>82</v>
      </c>
      <c r="E3648" s="62" t="s">
        <v>63</v>
      </c>
      <c r="F3648">
        <v>154.1</v>
      </c>
      <c r="G3648">
        <v>0.1</v>
      </c>
      <c r="H3648">
        <v>877683</v>
      </c>
    </row>
    <row r="3649" spans="1:8" x14ac:dyDescent="0.2">
      <c r="A3649" s="61">
        <v>37742</v>
      </c>
      <c r="B3649">
        <v>2003</v>
      </c>
      <c r="C3649" s="62" t="s">
        <v>83</v>
      </c>
      <c r="D3649" s="62" t="s">
        <v>84</v>
      </c>
      <c r="E3649" s="62" t="s">
        <v>63</v>
      </c>
      <c r="F3649">
        <v>177.9</v>
      </c>
      <c r="G3649">
        <v>0</v>
      </c>
      <c r="H3649">
        <v>5081464</v>
      </c>
    </row>
    <row r="3650" spans="1:8" x14ac:dyDescent="0.2">
      <c r="A3650" s="61">
        <v>37742</v>
      </c>
      <c r="B3650">
        <v>2003</v>
      </c>
      <c r="C3650" s="62" t="s">
        <v>27</v>
      </c>
      <c r="D3650" s="62" t="s">
        <v>85</v>
      </c>
      <c r="E3650" s="62" t="s">
        <v>86</v>
      </c>
      <c r="F3650">
        <v>144.80000000000001</v>
      </c>
      <c r="G3650">
        <v>3.4</v>
      </c>
      <c r="H3650">
        <v>3693579</v>
      </c>
    </row>
    <row r="3651" spans="1:8" x14ac:dyDescent="0.2">
      <c r="A3651" s="61">
        <v>37742</v>
      </c>
      <c r="B3651">
        <v>2003</v>
      </c>
      <c r="C3651" s="62" t="s">
        <v>87</v>
      </c>
      <c r="D3651" s="62" t="s">
        <v>88</v>
      </c>
      <c r="E3651" s="62" t="s">
        <v>89</v>
      </c>
      <c r="F3651">
        <v>292.8</v>
      </c>
      <c r="G3651">
        <v>0</v>
      </c>
      <c r="H3651">
        <v>126858</v>
      </c>
    </row>
    <row r="3652" spans="1:8" x14ac:dyDescent="0.2">
      <c r="A3652" s="61">
        <v>37742</v>
      </c>
      <c r="B3652">
        <v>2003</v>
      </c>
      <c r="C3652" s="62" t="s">
        <v>90</v>
      </c>
      <c r="D3652" s="62" t="s">
        <v>91</v>
      </c>
      <c r="E3652" s="62" t="s">
        <v>92</v>
      </c>
      <c r="F3652">
        <v>268.8</v>
      </c>
      <c r="G3652">
        <v>0</v>
      </c>
      <c r="H3652">
        <v>378091</v>
      </c>
    </row>
    <row r="3653" spans="1:8" x14ac:dyDescent="0.2">
      <c r="A3653" s="61">
        <v>37742</v>
      </c>
      <c r="B3653">
        <v>2003</v>
      </c>
      <c r="C3653" s="62" t="s">
        <v>93</v>
      </c>
      <c r="D3653" s="62" t="s">
        <v>94</v>
      </c>
      <c r="E3653" s="62" t="s">
        <v>95</v>
      </c>
      <c r="F3653">
        <v>309.5</v>
      </c>
      <c r="G3653">
        <v>0</v>
      </c>
      <c r="H3653">
        <v>60345</v>
      </c>
    </row>
    <row r="3654" spans="1:8" x14ac:dyDescent="0.2">
      <c r="A3654" s="61">
        <v>37742</v>
      </c>
      <c r="B3654">
        <v>2003</v>
      </c>
      <c r="C3654" s="62" t="s">
        <v>96</v>
      </c>
      <c r="D3654" s="62" t="s">
        <v>97</v>
      </c>
      <c r="E3654" s="62" t="s">
        <v>98</v>
      </c>
      <c r="F3654">
        <v>390.1</v>
      </c>
      <c r="G3654">
        <v>0</v>
      </c>
      <c r="H3654">
        <v>179026</v>
      </c>
    </row>
    <row r="3655" spans="1:8" x14ac:dyDescent="0.2">
      <c r="A3655" s="61">
        <v>37773</v>
      </c>
      <c r="B3655">
        <v>2003</v>
      </c>
      <c r="C3655" s="62" t="s">
        <v>69</v>
      </c>
      <c r="D3655" s="62" t="s">
        <v>70</v>
      </c>
      <c r="E3655" s="62" t="s">
        <v>71</v>
      </c>
      <c r="F3655">
        <v>50.9</v>
      </c>
      <c r="G3655">
        <v>13.6</v>
      </c>
      <c r="H3655">
        <v>2116185</v>
      </c>
    </row>
    <row r="3656" spans="1:8" x14ac:dyDescent="0.2">
      <c r="A3656" s="61">
        <v>37773</v>
      </c>
      <c r="B3656">
        <v>2003</v>
      </c>
      <c r="C3656" s="62" t="s">
        <v>72</v>
      </c>
      <c r="D3656" s="62" t="s">
        <v>73</v>
      </c>
      <c r="E3656" s="62" t="s">
        <v>2</v>
      </c>
      <c r="F3656">
        <v>144.80000000000001</v>
      </c>
      <c r="G3656">
        <v>7.6</v>
      </c>
      <c r="H3656">
        <v>1001160</v>
      </c>
    </row>
    <row r="3657" spans="1:8" x14ac:dyDescent="0.2">
      <c r="A3657" s="61">
        <v>37773</v>
      </c>
      <c r="B3657">
        <v>2003</v>
      </c>
      <c r="C3657" s="62" t="s">
        <v>74</v>
      </c>
      <c r="D3657" s="62" t="s">
        <v>75</v>
      </c>
      <c r="E3657" s="62" t="s">
        <v>2</v>
      </c>
      <c r="F3657">
        <v>134.9</v>
      </c>
      <c r="G3657">
        <v>4.9000000000000004</v>
      </c>
      <c r="H3657">
        <v>1028587</v>
      </c>
    </row>
    <row r="3658" spans="1:8" x14ac:dyDescent="0.2">
      <c r="A3658" s="61">
        <v>37773</v>
      </c>
      <c r="B3658">
        <v>2003</v>
      </c>
      <c r="C3658" s="62" t="s">
        <v>76</v>
      </c>
      <c r="D3658" s="62" t="s">
        <v>77</v>
      </c>
      <c r="E3658" s="62" t="s">
        <v>61</v>
      </c>
      <c r="F3658">
        <v>78.8</v>
      </c>
      <c r="G3658">
        <v>19.899999999999999</v>
      </c>
      <c r="H3658">
        <v>198853</v>
      </c>
    </row>
    <row r="3659" spans="1:8" x14ac:dyDescent="0.2">
      <c r="A3659" s="61">
        <v>37773</v>
      </c>
      <c r="B3659">
        <v>2003</v>
      </c>
      <c r="C3659" s="62" t="s">
        <v>78</v>
      </c>
      <c r="D3659" s="62" t="s">
        <v>79</v>
      </c>
      <c r="E3659" s="62" t="s">
        <v>61</v>
      </c>
      <c r="F3659">
        <v>83.3</v>
      </c>
      <c r="G3659">
        <v>22.5</v>
      </c>
      <c r="H3659">
        <v>235867</v>
      </c>
    </row>
    <row r="3660" spans="1:8" x14ac:dyDescent="0.2">
      <c r="A3660" s="61">
        <v>37773</v>
      </c>
      <c r="B3660">
        <v>2003</v>
      </c>
      <c r="C3660" s="62" t="s">
        <v>26</v>
      </c>
      <c r="D3660" s="62" t="s">
        <v>80</v>
      </c>
      <c r="E3660" s="62" t="s">
        <v>62</v>
      </c>
      <c r="F3660">
        <v>63</v>
      </c>
      <c r="G3660">
        <v>23.2</v>
      </c>
      <c r="H3660">
        <v>703975</v>
      </c>
    </row>
    <row r="3661" spans="1:8" x14ac:dyDescent="0.2">
      <c r="A3661" s="61">
        <v>37773</v>
      </c>
      <c r="B3661">
        <v>2003</v>
      </c>
      <c r="C3661" s="62" t="s">
        <v>81</v>
      </c>
      <c r="D3661" s="62" t="s">
        <v>82</v>
      </c>
      <c r="E3661" s="62" t="s">
        <v>63</v>
      </c>
      <c r="F3661">
        <v>38.9</v>
      </c>
      <c r="G3661">
        <v>54.8</v>
      </c>
      <c r="H3661">
        <v>877683</v>
      </c>
    </row>
    <row r="3662" spans="1:8" x14ac:dyDescent="0.2">
      <c r="A3662" s="61">
        <v>37773</v>
      </c>
      <c r="B3662">
        <v>2003</v>
      </c>
      <c r="C3662" s="62" t="s">
        <v>83</v>
      </c>
      <c r="D3662" s="62" t="s">
        <v>84</v>
      </c>
      <c r="E3662" s="62" t="s">
        <v>63</v>
      </c>
      <c r="F3662">
        <v>43.4</v>
      </c>
      <c r="G3662">
        <v>52.9</v>
      </c>
      <c r="H3662">
        <v>5081464</v>
      </c>
    </row>
    <row r="3663" spans="1:8" x14ac:dyDescent="0.2">
      <c r="A3663" s="61">
        <v>37773</v>
      </c>
      <c r="B3663">
        <v>2003</v>
      </c>
      <c r="C3663" s="62" t="s">
        <v>27</v>
      </c>
      <c r="D3663" s="62" t="s">
        <v>85</v>
      </c>
      <c r="E3663" s="62" t="s">
        <v>86</v>
      </c>
      <c r="F3663">
        <v>39.9</v>
      </c>
      <c r="G3663">
        <v>64.099999999999994</v>
      </c>
      <c r="H3663">
        <v>3693579</v>
      </c>
    </row>
    <row r="3664" spans="1:8" x14ac:dyDescent="0.2">
      <c r="A3664" s="61">
        <v>37773</v>
      </c>
      <c r="B3664">
        <v>2003</v>
      </c>
      <c r="C3664" s="62" t="s">
        <v>87</v>
      </c>
      <c r="D3664" s="62" t="s">
        <v>88</v>
      </c>
      <c r="E3664" s="62" t="s">
        <v>89</v>
      </c>
      <c r="F3664">
        <v>109.1</v>
      </c>
      <c r="G3664">
        <v>5.7</v>
      </c>
      <c r="H3664">
        <v>126858</v>
      </c>
    </row>
    <row r="3665" spans="1:8" x14ac:dyDescent="0.2">
      <c r="A3665" s="61">
        <v>37773</v>
      </c>
      <c r="B3665">
        <v>2003</v>
      </c>
      <c r="C3665" s="62" t="s">
        <v>90</v>
      </c>
      <c r="D3665" s="62" t="s">
        <v>91</v>
      </c>
      <c r="E3665" s="62" t="s">
        <v>92</v>
      </c>
      <c r="F3665">
        <v>87.2</v>
      </c>
      <c r="G3665">
        <v>17.5</v>
      </c>
      <c r="H3665">
        <v>378091</v>
      </c>
    </row>
    <row r="3666" spans="1:8" x14ac:dyDescent="0.2">
      <c r="A3666" s="61">
        <v>37773</v>
      </c>
      <c r="B3666">
        <v>2003</v>
      </c>
      <c r="C3666" s="62" t="s">
        <v>93</v>
      </c>
      <c r="D3666" s="62" t="s">
        <v>94</v>
      </c>
      <c r="E3666" s="62" t="s">
        <v>95</v>
      </c>
      <c r="F3666">
        <v>100.7</v>
      </c>
      <c r="G3666">
        <v>22.8</v>
      </c>
      <c r="H3666">
        <v>60345</v>
      </c>
    </row>
    <row r="3667" spans="1:8" x14ac:dyDescent="0.2">
      <c r="A3667" s="61">
        <v>37773</v>
      </c>
      <c r="B3667">
        <v>2003</v>
      </c>
      <c r="C3667" s="62" t="s">
        <v>96</v>
      </c>
      <c r="D3667" s="62" t="s">
        <v>97</v>
      </c>
      <c r="E3667" s="62" t="s">
        <v>98</v>
      </c>
      <c r="F3667">
        <v>207.4</v>
      </c>
      <c r="G3667">
        <v>1.9</v>
      </c>
      <c r="H3667">
        <v>179026</v>
      </c>
    </row>
    <row r="3668" spans="1:8" x14ac:dyDescent="0.2">
      <c r="A3668" s="61">
        <v>37803</v>
      </c>
      <c r="B3668">
        <v>2003</v>
      </c>
      <c r="C3668" s="62" t="s">
        <v>69</v>
      </c>
      <c r="D3668" s="62" t="s">
        <v>70</v>
      </c>
      <c r="E3668" s="62" t="s">
        <v>71</v>
      </c>
      <c r="F3668">
        <v>9.1999999999999993</v>
      </c>
      <c r="G3668">
        <v>44.2</v>
      </c>
      <c r="H3668">
        <v>2116185</v>
      </c>
    </row>
    <row r="3669" spans="1:8" x14ac:dyDescent="0.2">
      <c r="A3669" s="61">
        <v>37803</v>
      </c>
      <c r="B3669">
        <v>2003</v>
      </c>
      <c r="C3669" s="62" t="s">
        <v>72</v>
      </c>
      <c r="D3669" s="62" t="s">
        <v>73</v>
      </c>
      <c r="E3669" s="62" t="s">
        <v>2</v>
      </c>
      <c r="F3669">
        <v>53.6</v>
      </c>
      <c r="G3669">
        <v>13</v>
      </c>
      <c r="H3669">
        <v>1001160</v>
      </c>
    </row>
    <row r="3670" spans="1:8" x14ac:dyDescent="0.2">
      <c r="A3670" s="61">
        <v>37803</v>
      </c>
      <c r="B3670">
        <v>2003</v>
      </c>
      <c r="C3670" s="62" t="s">
        <v>74</v>
      </c>
      <c r="D3670" s="62" t="s">
        <v>75</v>
      </c>
      <c r="E3670" s="62" t="s">
        <v>2</v>
      </c>
      <c r="F3670">
        <v>46.8</v>
      </c>
      <c r="G3670">
        <v>30.7</v>
      </c>
      <c r="H3670">
        <v>1028587</v>
      </c>
    </row>
    <row r="3671" spans="1:8" x14ac:dyDescent="0.2">
      <c r="A3671" s="61">
        <v>37803</v>
      </c>
      <c r="B3671">
        <v>2003</v>
      </c>
      <c r="C3671" s="62" t="s">
        <v>76</v>
      </c>
      <c r="D3671" s="62" t="s">
        <v>77</v>
      </c>
      <c r="E3671" s="62" t="s">
        <v>61</v>
      </c>
      <c r="F3671">
        <v>18.2</v>
      </c>
      <c r="G3671">
        <v>72.900000000000006</v>
      </c>
      <c r="H3671">
        <v>198853</v>
      </c>
    </row>
    <row r="3672" spans="1:8" x14ac:dyDescent="0.2">
      <c r="A3672" s="61">
        <v>37803</v>
      </c>
      <c r="B3672">
        <v>2003</v>
      </c>
      <c r="C3672" s="62" t="s">
        <v>78</v>
      </c>
      <c r="D3672" s="62" t="s">
        <v>79</v>
      </c>
      <c r="E3672" s="62" t="s">
        <v>61</v>
      </c>
      <c r="F3672">
        <v>23.2</v>
      </c>
      <c r="G3672">
        <v>52</v>
      </c>
      <c r="H3672">
        <v>235867</v>
      </c>
    </row>
    <row r="3673" spans="1:8" x14ac:dyDescent="0.2">
      <c r="A3673" s="61">
        <v>37803</v>
      </c>
      <c r="B3673">
        <v>2003</v>
      </c>
      <c r="C3673" s="62" t="s">
        <v>26</v>
      </c>
      <c r="D3673" s="62" t="s">
        <v>80</v>
      </c>
      <c r="E3673" s="62" t="s">
        <v>62</v>
      </c>
      <c r="F3673">
        <v>16.8</v>
      </c>
      <c r="G3673">
        <v>60.7</v>
      </c>
      <c r="H3673">
        <v>703975</v>
      </c>
    </row>
    <row r="3674" spans="1:8" x14ac:dyDescent="0.2">
      <c r="A3674" s="61">
        <v>37803</v>
      </c>
      <c r="B3674">
        <v>2003</v>
      </c>
      <c r="C3674" s="62" t="s">
        <v>81</v>
      </c>
      <c r="D3674" s="62" t="s">
        <v>82</v>
      </c>
      <c r="E3674" s="62" t="s">
        <v>63</v>
      </c>
      <c r="F3674">
        <v>2</v>
      </c>
      <c r="G3674">
        <v>90.1</v>
      </c>
      <c r="H3674">
        <v>877683</v>
      </c>
    </row>
    <row r="3675" spans="1:8" x14ac:dyDescent="0.2">
      <c r="A3675" s="61">
        <v>37803</v>
      </c>
      <c r="B3675">
        <v>2003</v>
      </c>
      <c r="C3675" s="62" t="s">
        <v>83</v>
      </c>
      <c r="D3675" s="62" t="s">
        <v>84</v>
      </c>
      <c r="E3675" s="62" t="s">
        <v>63</v>
      </c>
      <c r="F3675">
        <v>0.2</v>
      </c>
      <c r="G3675">
        <v>118.3</v>
      </c>
      <c r="H3675">
        <v>5081464</v>
      </c>
    </row>
    <row r="3676" spans="1:8" x14ac:dyDescent="0.2">
      <c r="A3676" s="61">
        <v>37803</v>
      </c>
      <c r="B3676">
        <v>2003</v>
      </c>
      <c r="C3676" s="62" t="s">
        <v>27</v>
      </c>
      <c r="D3676" s="62" t="s">
        <v>85</v>
      </c>
      <c r="E3676" s="62" t="s">
        <v>86</v>
      </c>
      <c r="F3676">
        <v>0.8</v>
      </c>
      <c r="G3676">
        <v>112.6</v>
      </c>
      <c r="H3676">
        <v>3693579</v>
      </c>
    </row>
    <row r="3677" spans="1:8" x14ac:dyDescent="0.2">
      <c r="A3677" s="61">
        <v>37803</v>
      </c>
      <c r="B3677">
        <v>2003</v>
      </c>
      <c r="C3677" s="62" t="s">
        <v>87</v>
      </c>
      <c r="D3677" s="62" t="s">
        <v>88</v>
      </c>
      <c r="E3677" s="62" t="s">
        <v>89</v>
      </c>
      <c r="F3677">
        <v>36.700000000000003</v>
      </c>
      <c r="G3677">
        <v>7</v>
      </c>
      <c r="H3677">
        <v>126858</v>
      </c>
    </row>
    <row r="3678" spans="1:8" x14ac:dyDescent="0.2">
      <c r="A3678" s="61">
        <v>37803</v>
      </c>
      <c r="B3678">
        <v>2003</v>
      </c>
      <c r="C3678" s="62" t="s">
        <v>90</v>
      </c>
      <c r="D3678" s="62" t="s">
        <v>91</v>
      </c>
      <c r="E3678" s="62" t="s">
        <v>92</v>
      </c>
      <c r="F3678">
        <v>2.5</v>
      </c>
      <c r="G3678">
        <v>74.7</v>
      </c>
      <c r="H3678">
        <v>378091</v>
      </c>
    </row>
    <row r="3679" spans="1:8" x14ac:dyDescent="0.2">
      <c r="A3679" s="61">
        <v>37803</v>
      </c>
      <c r="B3679">
        <v>2003</v>
      </c>
      <c r="C3679" s="62" t="s">
        <v>93</v>
      </c>
      <c r="D3679" s="62" t="s">
        <v>94</v>
      </c>
      <c r="E3679" s="62" t="s">
        <v>95</v>
      </c>
      <c r="F3679">
        <v>5.7</v>
      </c>
      <c r="G3679">
        <v>64.599999999999994</v>
      </c>
      <c r="H3679">
        <v>60345</v>
      </c>
    </row>
    <row r="3680" spans="1:8" x14ac:dyDescent="0.2">
      <c r="A3680" s="61">
        <v>37803</v>
      </c>
      <c r="B3680">
        <v>2003</v>
      </c>
      <c r="C3680" s="62" t="s">
        <v>96</v>
      </c>
      <c r="D3680" s="62" t="s">
        <v>97</v>
      </c>
      <c r="E3680" s="62" t="s">
        <v>98</v>
      </c>
      <c r="F3680">
        <v>60.7</v>
      </c>
      <c r="G3680">
        <v>45.6</v>
      </c>
      <c r="H3680">
        <v>179026</v>
      </c>
    </row>
    <row r="3681" spans="1:8" x14ac:dyDescent="0.2">
      <c r="A3681" s="61">
        <v>37834</v>
      </c>
      <c r="B3681">
        <v>2003</v>
      </c>
      <c r="C3681" s="62" t="s">
        <v>69</v>
      </c>
      <c r="D3681" s="62" t="s">
        <v>70</v>
      </c>
      <c r="E3681" s="62" t="s">
        <v>71</v>
      </c>
      <c r="F3681">
        <v>5.9</v>
      </c>
      <c r="G3681">
        <v>24</v>
      </c>
      <c r="H3681">
        <v>2116185</v>
      </c>
    </row>
    <row r="3682" spans="1:8" x14ac:dyDescent="0.2">
      <c r="A3682" s="61">
        <v>37834</v>
      </c>
      <c r="B3682">
        <v>2003</v>
      </c>
      <c r="C3682" s="62" t="s">
        <v>72</v>
      </c>
      <c r="D3682" s="62" t="s">
        <v>73</v>
      </c>
      <c r="E3682" s="62" t="s">
        <v>2</v>
      </c>
      <c r="F3682">
        <v>67.599999999999994</v>
      </c>
      <c r="G3682">
        <v>10.7</v>
      </c>
      <c r="H3682">
        <v>1001160</v>
      </c>
    </row>
    <row r="3683" spans="1:8" x14ac:dyDescent="0.2">
      <c r="A3683" s="61">
        <v>37834</v>
      </c>
      <c r="B3683">
        <v>2003</v>
      </c>
      <c r="C3683" s="62" t="s">
        <v>74</v>
      </c>
      <c r="D3683" s="62" t="s">
        <v>75</v>
      </c>
      <c r="E3683" s="62" t="s">
        <v>2</v>
      </c>
      <c r="F3683">
        <v>29.1</v>
      </c>
      <c r="G3683">
        <v>29.6</v>
      </c>
      <c r="H3683">
        <v>1028587</v>
      </c>
    </row>
    <row r="3684" spans="1:8" x14ac:dyDescent="0.2">
      <c r="A3684" s="61">
        <v>37834</v>
      </c>
      <c r="B3684">
        <v>2003</v>
      </c>
      <c r="C3684" s="62" t="s">
        <v>76</v>
      </c>
      <c r="D3684" s="62" t="s">
        <v>77</v>
      </c>
      <c r="E3684" s="62" t="s">
        <v>61</v>
      </c>
      <c r="F3684">
        <v>22.5</v>
      </c>
      <c r="G3684">
        <v>112.8</v>
      </c>
      <c r="H3684">
        <v>198853</v>
      </c>
    </row>
    <row r="3685" spans="1:8" x14ac:dyDescent="0.2">
      <c r="A3685" s="61">
        <v>37834</v>
      </c>
      <c r="B3685">
        <v>2003</v>
      </c>
      <c r="C3685" s="62" t="s">
        <v>78</v>
      </c>
      <c r="D3685" s="62" t="s">
        <v>79</v>
      </c>
      <c r="E3685" s="62" t="s">
        <v>61</v>
      </c>
      <c r="F3685">
        <v>20.9</v>
      </c>
      <c r="G3685">
        <v>111.7</v>
      </c>
      <c r="H3685">
        <v>235867</v>
      </c>
    </row>
    <row r="3686" spans="1:8" x14ac:dyDescent="0.2">
      <c r="A3686" s="61">
        <v>37834</v>
      </c>
      <c r="B3686">
        <v>2003</v>
      </c>
      <c r="C3686" s="62" t="s">
        <v>26</v>
      </c>
      <c r="D3686" s="62" t="s">
        <v>80</v>
      </c>
      <c r="E3686" s="62" t="s">
        <v>62</v>
      </c>
      <c r="F3686">
        <v>19.8</v>
      </c>
      <c r="G3686">
        <v>130.69999999999999</v>
      </c>
      <c r="H3686">
        <v>703975</v>
      </c>
    </row>
    <row r="3687" spans="1:8" x14ac:dyDescent="0.2">
      <c r="A3687" s="61">
        <v>37834</v>
      </c>
      <c r="B3687">
        <v>2003</v>
      </c>
      <c r="C3687" s="62" t="s">
        <v>81</v>
      </c>
      <c r="D3687" s="62" t="s">
        <v>82</v>
      </c>
      <c r="E3687" s="62" t="s">
        <v>63</v>
      </c>
      <c r="F3687">
        <v>13.3</v>
      </c>
      <c r="G3687">
        <v>106.2</v>
      </c>
      <c r="H3687">
        <v>877683</v>
      </c>
    </row>
    <row r="3688" spans="1:8" x14ac:dyDescent="0.2">
      <c r="A3688" s="61">
        <v>37834</v>
      </c>
      <c r="B3688">
        <v>2003</v>
      </c>
      <c r="C3688" s="62" t="s">
        <v>83</v>
      </c>
      <c r="D3688" s="62" t="s">
        <v>84</v>
      </c>
      <c r="E3688" s="62" t="s">
        <v>63</v>
      </c>
      <c r="F3688">
        <v>2</v>
      </c>
      <c r="G3688">
        <v>128</v>
      </c>
      <c r="H3688">
        <v>5081464</v>
      </c>
    </row>
    <row r="3689" spans="1:8" x14ac:dyDescent="0.2">
      <c r="A3689" s="61">
        <v>37834</v>
      </c>
      <c r="B3689">
        <v>2003</v>
      </c>
      <c r="C3689" s="62" t="s">
        <v>27</v>
      </c>
      <c r="D3689" s="62" t="s">
        <v>85</v>
      </c>
      <c r="E3689" s="62" t="s">
        <v>86</v>
      </c>
      <c r="F3689">
        <v>10.199999999999999</v>
      </c>
      <c r="G3689">
        <v>121.5</v>
      </c>
      <c r="H3689">
        <v>3693579</v>
      </c>
    </row>
    <row r="3690" spans="1:8" x14ac:dyDescent="0.2">
      <c r="A3690" s="61">
        <v>37834</v>
      </c>
      <c r="B3690">
        <v>2003</v>
      </c>
      <c r="C3690" s="62" t="s">
        <v>87</v>
      </c>
      <c r="D3690" s="62" t="s">
        <v>88</v>
      </c>
      <c r="E3690" s="62" t="s">
        <v>89</v>
      </c>
      <c r="F3690">
        <v>44</v>
      </c>
      <c r="G3690">
        <v>17</v>
      </c>
      <c r="H3690">
        <v>126858</v>
      </c>
    </row>
    <row r="3691" spans="1:8" x14ac:dyDescent="0.2">
      <c r="A3691" s="61">
        <v>37834</v>
      </c>
      <c r="B3691">
        <v>2003</v>
      </c>
      <c r="C3691" s="62" t="s">
        <v>90</v>
      </c>
      <c r="D3691" s="62" t="s">
        <v>91</v>
      </c>
      <c r="E3691" s="62" t="s">
        <v>92</v>
      </c>
      <c r="F3691">
        <v>24.1</v>
      </c>
      <c r="G3691">
        <v>51.2</v>
      </c>
      <c r="H3691">
        <v>378091</v>
      </c>
    </row>
    <row r="3692" spans="1:8" x14ac:dyDescent="0.2">
      <c r="A3692" s="61">
        <v>37834</v>
      </c>
      <c r="B3692">
        <v>2003</v>
      </c>
      <c r="C3692" s="62" t="s">
        <v>93</v>
      </c>
      <c r="D3692" s="62" t="s">
        <v>94</v>
      </c>
      <c r="E3692" s="62" t="s">
        <v>95</v>
      </c>
      <c r="F3692">
        <v>33.299999999999997</v>
      </c>
      <c r="G3692">
        <v>41.6</v>
      </c>
      <c r="H3692">
        <v>60345</v>
      </c>
    </row>
    <row r="3693" spans="1:8" x14ac:dyDescent="0.2">
      <c r="A3693" s="61">
        <v>37834</v>
      </c>
      <c r="B3693">
        <v>2003</v>
      </c>
      <c r="C3693" s="62" t="s">
        <v>96</v>
      </c>
      <c r="D3693" s="62" t="s">
        <v>97</v>
      </c>
      <c r="E3693" s="62" t="s">
        <v>98</v>
      </c>
      <c r="F3693">
        <v>69.400000000000006</v>
      </c>
      <c r="G3693">
        <v>10.4</v>
      </c>
      <c r="H3693">
        <v>179026</v>
      </c>
    </row>
    <row r="3694" spans="1:8" x14ac:dyDescent="0.2">
      <c r="A3694" s="61">
        <v>37865</v>
      </c>
      <c r="B3694">
        <v>2003</v>
      </c>
      <c r="C3694" s="62" t="s">
        <v>69</v>
      </c>
      <c r="D3694" s="62" t="s">
        <v>70</v>
      </c>
      <c r="E3694" s="62" t="s">
        <v>71</v>
      </c>
      <c r="F3694">
        <v>72</v>
      </c>
      <c r="G3694">
        <v>6.8</v>
      </c>
      <c r="H3694">
        <v>2116185</v>
      </c>
    </row>
    <row r="3695" spans="1:8" x14ac:dyDescent="0.2">
      <c r="A3695" s="61">
        <v>37865</v>
      </c>
      <c r="B3695">
        <v>2003</v>
      </c>
      <c r="C3695" s="62" t="s">
        <v>72</v>
      </c>
      <c r="D3695" s="62" t="s">
        <v>73</v>
      </c>
      <c r="E3695" s="62" t="s">
        <v>2</v>
      </c>
      <c r="F3695">
        <v>248.3</v>
      </c>
      <c r="G3695">
        <v>2.2000000000000002</v>
      </c>
      <c r="H3695">
        <v>1001160</v>
      </c>
    </row>
    <row r="3696" spans="1:8" x14ac:dyDescent="0.2">
      <c r="A3696" s="61">
        <v>37865</v>
      </c>
      <c r="B3696">
        <v>2003</v>
      </c>
      <c r="C3696" s="62" t="s">
        <v>74</v>
      </c>
      <c r="D3696" s="62" t="s">
        <v>75</v>
      </c>
      <c r="E3696" s="62" t="s">
        <v>2</v>
      </c>
      <c r="F3696">
        <v>211.9</v>
      </c>
      <c r="G3696">
        <v>7.6</v>
      </c>
      <c r="H3696">
        <v>1028587</v>
      </c>
    </row>
    <row r="3697" spans="1:8" x14ac:dyDescent="0.2">
      <c r="A3697" s="61">
        <v>37865</v>
      </c>
      <c r="B3697">
        <v>2003</v>
      </c>
      <c r="C3697" s="62" t="s">
        <v>76</v>
      </c>
      <c r="D3697" s="62" t="s">
        <v>77</v>
      </c>
      <c r="E3697" s="62" t="s">
        <v>61</v>
      </c>
      <c r="F3697">
        <v>220.3</v>
      </c>
      <c r="G3697">
        <v>26.3</v>
      </c>
      <c r="H3697">
        <v>198853</v>
      </c>
    </row>
    <row r="3698" spans="1:8" x14ac:dyDescent="0.2">
      <c r="A3698" s="61">
        <v>37865</v>
      </c>
      <c r="B3698">
        <v>2003</v>
      </c>
      <c r="C3698" s="62" t="s">
        <v>78</v>
      </c>
      <c r="D3698" s="62" t="s">
        <v>79</v>
      </c>
      <c r="E3698" s="62" t="s">
        <v>61</v>
      </c>
      <c r="F3698">
        <v>210.7</v>
      </c>
      <c r="G3698">
        <v>14.6</v>
      </c>
      <c r="H3698">
        <v>235867</v>
      </c>
    </row>
    <row r="3699" spans="1:8" x14ac:dyDescent="0.2">
      <c r="A3699" s="61">
        <v>37865</v>
      </c>
      <c r="B3699">
        <v>2003</v>
      </c>
      <c r="C3699" s="62" t="s">
        <v>26</v>
      </c>
      <c r="D3699" s="62" t="s">
        <v>80</v>
      </c>
      <c r="E3699" s="62" t="s">
        <v>62</v>
      </c>
      <c r="F3699">
        <v>178.9</v>
      </c>
      <c r="G3699">
        <v>17.899999999999999</v>
      </c>
      <c r="H3699">
        <v>703975</v>
      </c>
    </row>
    <row r="3700" spans="1:8" x14ac:dyDescent="0.2">
      <c r="A3700" s="61">
        <v>37865</v>
      </c>
      <c r="B3700">
        <v>2003</v>
      </c>
      <c r="C3700" s="62" t="s">
        <v>81</v>
      </c>
      <c r="D3700" s="62" t="s">
        <v>82</v>
      </c>
      <c r="E3700" s="62" t="s">
        <v>63</v>
      </c>
      <c r="F3700">
        <v>60.4</v>
      </c>
      <c r="G3700">
        <v>23.7</v>
      </c>
      <c r="H3700">
        <v>877683</v>
      </c>
    </row>
    <row r="3701" spans="1:8" x14ac:dyDescent="0.2">
      <c r="A3701" s="61">
        <v>37865</v>
      </c>
      <c r="B3701">
        <v>2003</v>
      </c>
      <c r="C3701" s="62" t="s">
        <v>83</v>
      </c>
      <c r="D3701" s="62" t="s">
        <v>84</v>
      </c>
      <c r="E3701" s="62" t="s">
        <v>63</v>
      </c>
      <c r="F3701">
        <v>54.9</v>
      </c>
      <c r="G3701">
        <v>24</v>
      </c>
      <c r="H3701">
        <v>5081464</v>
      </c>
    </row>
    <row r="3702" spans="1:8" x14ac:dyDescent="0.2">
      <c r="A3702" s="61">
        <v>37865</v>
      </c>
      <c r="B3702">
        <v>2003</v>
      </c>
      <c r="C3702" s="62" t="s">
        <v>27</v>
      </c>
      <c r="D3702" s="62" t="s">
        <v>85</v>
      </c>
      <c r="E3702" s="62" t="s">
        <v>86</v>
      </c>
      <c r="F3702">
        <v>43.2</v>
      </c>
      <c r="G3702">
        <v>33</v>
      </c>
      <c r="H3702">
        <v>3693579</v>
      </c>
    </row>
    <row r="3703" spans="1:8" x14ac:dyDescent="0.2">
      <c r="A3703" s="61">
        <v>37865</v>
      </c>
      <c r="B3703">
        <v>2003</v>
      </c>
      <c r="C3703" s="62" t="s">
        <v>87</v>
      </c>
      <c r="D3703" s="62" t="s">
        <v>88</v>
      </c>
      <c r="E3703" s="62" t="s">
        <v>89</v>
      </c>
      <c r="F3703">
        <v>118.6</v>
      </c>
      <c r="G3703">
        <v>7.3</v>
      </c>
      <c r="H3703">
        <v>126858</v>
      </c>
    </row>
    <row r="3704" spans="1:8" x14ac:dyDescent="0.2">
      <c r="A3704" s="61">
        <v>37865</v>
      </c>
      <c r="B3704">
        <v>2003</v>
      </c>
      <c r="C3704" s="62" t="s">
        <v>90</v>
      </c>
      <c r="D3704" s="62" t="s">
        <v>91</v>
      </c>
      <c r="E3704" s="62" t="s">
        <v>92</v>
      </c>
      <c r="F3704">
        <v>46.7</v>
      </c>
      <c r="G3704">
        <v>16.899999999999999</v>
      </c>
      <c r="H3704">
        <v>378091</v>
      </c>
    </row>
    <row r="3705" spans="1:8" x14ac:dyDescent="0.2">
      <c r="A3705" s="61">
        <v>37865</v>
      </c>
      <c r="B3705">
        <v>2003</v>
      </c>
      <c r="C3705" s="62" t="s">
        <v>93</v>
      </c>
      <c r="D3705" s="62" t="s">
        <v>94</v>
      </c>
      <c r="E3705" s="62" t="s">
        <v>95</v>
      </c>
      <c r="F3705">
        <v>67.5</v>
      </c>
      <c r="G3705">
        <v>18</v>
      </c>
      <c r="H3705">
        <v>60345</v>
      </c>
    </row>
    <row r="3706" spans="1:8" x14ac:dyDescent="0.2">
      <c r="A3706" s="61">
        <v>37865</v>
      </c>
      <c r="B3706">
        <v>2003</v>
      </c>
      <c r="C3706" s="62" t="s">
        <v>96</v>
      </c>
      <c r="D3706" s="62" t="s">
        <v>97</v>
      </c>
      <c r="E3706" s="62" t="s">
        <v>98</v>
      </c>
      <c r="F3706">
        <v>114.1</v>
      </c>
      <c r="G3706">
        <v>11.8</v>
      </c>
      <c r="H3706">
        <v>179026</v>
      </c>
    </row>
    <row r="3707" spans="1:8" x14ac:dyDescent="0.2">
      <c r="A3707" s="61">
        <v>37895</v>
      </c>
      <c r="B3707">
        <v>2003</v>
      </c>
      <c r="C3707" s="62" t="s">
        <v>69</v>
      </c>
      <c r="D3707" s="62" t="s">
        <v>70</v>
      </c>
      <c r="E3707" s="62" t="s">
        <v>71</v>
      </c>
      <c r="F3707">
        <v>197.9</v>
      </c>
      <c r="G3707">
        <v>0</v>
      </c>
      <c r="H3707">
        <v>2116185</v>
      </c>
    </row>
    <row r="3708" spans="1:8" x14ac:dyDescent="0.2">
      <c r="A3708" s="61">
        <v>37895</v>
      </c>
      <c r="B3708">
        <v>2003</v>
      </c>
      <c r="C3708" s="62" t="s">
        <v>72</v>
      </c>
      <c r="D3708" s="62" t="s">
        <v>73</v>
      </c>
      <c r="E3708" s="62" t="s">
        <v>2</v>
      </c>
      <c r="F3708">
        <v>396.3</v>
      </c>
      <c r="G3708">
        <v>0</v>
      </c>
      <c r="H3708">
        <v>1001160</v>
      </c>
    </row>
    <row r="3709" spans="1:8" x14ac:dyDescent="0.2">
      <c r="A3709" s="61">
        <v>37895</v>
      </c>
      <c r="B3709">
        <v>2003</v>
      </c>
      <c r="C3709" s="62" t="s">
        <v>74</v>
      </c>
      <c r="D3709" s="62" t="s">
        <v>75</v>
      </c>
      <c r="E3709" s="62" t="s">
        <v>2</v>
      </c>
      <c r="F3709">
        <v>325.89999999999998</v>
      </c>
      <c r="G3709">
        <v>0</v>
      </c>
      <c r="H3709">
        <v>1028587</v>
      </c>
    </row>
    <row r="3710" spans="1:8" x14ac:dyDescent="0.2">
      <c r="A3710" s="61">
        <v>37895</v>
      </c>
      <c r="B3710">
        <v>2003</v>
      </c>
      <c r="C3710" s="62" t="s">
        <v>76</v>
      </c>
      <c r="D3710" s="62" t="s">
        <v>77</v>
      </c>
      <c r="E3710" s="62" t="s">
        <v>61</v>
      </c>
      <c r="F3710">
        <v>358.2</v>
      </c>
      <c r="G3710">
        <v>0</v>
      </c>
      <c r="H3710">
        <v>198853</v>
      </c>
    </row>
    <row r="3711" spans="1:8" x14ac:dyDescent="0.2">
      <c r="A3711" s="61">
        <v>37895</v>
      </c>
      <c r="B3711">
        <v>2003</v>
      </c>
      <c r="C3711" s="62" t="s">
        <v>78</v>
      </c>
      <c r="D3711" s="62" t="s">
        <v>79</v>
      </c>
      <c r="E3711" s="62" t="s">
        <v>61</v>
      </c>
      <c r="F3711">
        <v>357.5</v>
      </c>
      <c r="G3711">
        <v>0</v>
      </c>
      <c r="H3711">
        <v>235867</v>
      </c>
    </row>
    <row r="3712" spans="1:8" x14ac:dyDescent="0.2">
      <c r="A3712" s="61">
        <v>37895</v>
      </c>
      <c r="B3712">
        <v>2003</v>
      </c>
      <c r="C3712" s="62" t="s">
        <v>26</v>
      </c>
      <c r="D3712" s="62" t="s">
        <v>80</v>
      </c>
      <c r="E3712" s="62" t="s">
        <v>62</v>
      </c>
      <c r="F3712">
        <v>353.8</v>
      </c>
      <c r="G3712">
        <v>0</v>
      </c>
      <c r="H3712">
        <v>703975</v>
      </c>
    </row>
    <row r="3713" spans="1:8" x14ac:dyDescent="0.2">
      <c r="A3713" s="61">
        <v>37895</v>
      </c>
      <c r="B3713">
        <v>2003</v>
      </c>
      <c r="C3713" s="62" t="s">
        <v>81</v>
      </c>
      <c r="D3713" s="62" t="s">
        <v>82</v>
      </c>
      <c r="E3713" s="62" t="s">
        <v>63</v>
      </c>
      <c r="F3713">
        <v>336.6</v>
      </c>
      <c r="G3713">
        <v>0</v>
      </c>
      <c r="H3713">
        <v>877683</v>
      </c>
    </row>
    <row r="3714" spans="1:8" x14ac:dyDescent="0.2">
      <c r="A3714" s="61">
        <v>37895</v>
      </c>
      <c r="B3714">
        <v>2003</v>
      </c>
      <c r="C3714" s="62" t="s">
        <v>83</v>
      </c>
      <c r="D3714" s="62" t="s">
        <v>84</v>
      </c>
      <c r="E3714" s="62" t="s">
        <v>63</v>
      </c>
      <c r="F3714">
        <v>276</v>
      </c>
      <c r="G3714">
        <v>0</v>
      </c>
      <c r="H3714">
        <v>5081464</v>
      </c>
    </row>
    <row r="3715" spans="1:8" x14ac:dyDescent="0.2">
      <c r="A3715" s="61">
        <v>37895</v>
      </c>
      <c r="B3715">
        <v>2003</v>
      </c>
      <c r="C3715" s="62" t="s">
        <v>27</v>
      </c>
      <c r="D3715" s="62" t="s">
        <v>85</v>
      </c>
      <c r="E3715" s="62" t="s">
        <v>86</v>
      </c>
      <c r="F3715">
        <v>310.2</v>
      </c>
      <c r="G3715">
        <v>0</v>
      </c>
      <c r="H3715">
        <v>3693579</v>
      </c>
    </row>
    <row r="3716" spans="1:8" x14ac:dyDescent="0.2">
      <c r="A3716" s="61">
        <v>37895</v>
      </c>
      <c r="B3716">
        <v>2003</v>
      </c>
      <c r="C3716" s="62" t="s">
        <v>87</v>
      </c>
      <c r="D3716" s="62" t="s">
        <v>88</v>
      </c>
      <c r="E3716" s="62" t="s">
        <v>89</v>
      </c>
      <c r="F3716">
        <v>317.5</v>
      </c>
      <c r="G3716">
        <v>0</v>
      </c>
      <c r="H3716">
        <v>126858</v>
      </c>
    </row>
    <row r="3717" spans="1:8" x14ac:dyDescent="0.2">
      <c r="A3717" s="61">
        <v>37895</v>
      </c>
      <c r="B3717">
        <v>2003</v>
      </c>
      <c r="C3717" s="62" t="s">
        <v>90</v>
      </c>
      <c r="D3717" s="62" t="s">
        <v>91</v>
      </c>
      <c r="E3717" s="62" t="s">
        <v>92</v>
      </c>
      <c r="F3717">
        <v>244.4</v>
      </c>
      <c r="G3717">
        <v>0</v>
      </c>
      <c r="H3717">
        <v>378091</v>
      </c>
    </row>
    <row r="3718" spans="1:8" x14ac:dyDescent="0.2">
      <c r="A3718" s="61">
        <v>37895</v>
      </c>
      <c r="B3718">
        <v>2003</v>
      </c>
      <c r="C3718" s="62" t="s">
        <v>93</v>
      </c>
      <c r="D3718" s="62" t="s">
        <v>94</v>
      </c>
      <c r="E3718" s="62" t="s">
        <v>95</v>
      </c>
      <c r="F3718">
        <v>258.39999999999998</v>
      </c>
      <c r="G3718">
        <v>0</v>
      </c>
      <c r="H3718">
        <v>60345</v>
      </c>
    </row>
    <row r="3719" spans="1:8" x14ac:dyDescent="0.2">
      <c r="A3719" s="61">
        <v>37895</v>
      </c>
      <c r="B3719">
        <v>2003</v>
      </c>
      <c r="C3719" s="62" t="s">
        <v>96</v>
      </c>
      <c r="D3719" s="62" t="s">
        <v>97</v>
      </c>
      <c r="E3719" s="62" t="s">
        <v>98</v>
      </c>
      <c r="F3719">
        <v>209</v>
      </c>
      <c r="G3719">
        <v>1.4</v>
      </c>
      <c r="H3719">
        <v>179026</v>
      </c>
    </row>
    <row r="3720" spans="1:8" x14ac:dyDescent="0.2">
      <c r="A3720" s="61">
        <v>37926</v>
      </c>
      <c r="B3720">
        <v>2003</v>
      </c>
      <c r="C3720" s="62" t="s">
        <v>69</v>
      </c>
      <c r="D3720" s="62" t="s">
        <v>70</v>
      </c>
      <c r="E3720" s="62" t="s">
        <v>71</v>
      </c>
      <c r="F3720">
        <v>403.5</v>
      </c>
      <c r="G3720">
        <v>0</v>
      </c>
      <c r="H3720">
        <v>2116185</v>
      </c>
    </row>
    <row r="3721" spans="1:8" x14ac:dyDescent="0.2">
      <c r="A3721" s="61">
        <v>37926</v>
      </c>
      <c r="B3721">
        <v>2003</v>
      </c>
      <c r="C3721" s="62" t="s">
        <v>72</v>
      </c>
      <c r="D3721" s="62" t="s">
        <v>73</v>
      </c>
      <c r="E3721" s="62" t="s">
        <v>2</v>
      </c>
      <c r="F3721">
        <v>830.4</v>
      </c>
      <c r="G3721">
        <v>0</v>
      </c>
      <c r="H3721">
        <v>1001160</v>
      </c>
    </row>
    <row r="3722" spans="1:8" x14ac:dyDescent="0.2">
      <c r="A3722" s="61">
        <v>37926</v>
      </c>
      <c r="B3722">
        <v>2003</v>
      </c>
      <c r="C3722" s="62" t="s">
        <v>74</v>
      </c>
      <c r="D3722" s="62" t="s">
        <v>75</v>
      </c>
      <c r="E3722" s="62" t="s">
        <v>2</v>
      </c>
      <c r="F3722">
        <v>715.2</v>
      </c>
      <c r="G3722">
        <v>0</v>
      </c>
      <c r="H3722">
        <v>1028587</v>
      </c>
    </row>
    <row r="3723" spans="1:8" x14ac:dyDescent="0.2">
      <c r="A3723" s="61">
        <v>37926</v>
      </c>
      <c r="B3723">
        <v>2003</v>
      </c>
      <c r="C3723" s="62" t="s">
        <v>76</v>
      </c>
      <c r="D3723" s="62" t="s">
        <v>77</v>
      </c>
      <c r="E3723" s="62" t="s">
        <v>61</v>
      </c>
      <c r="F3723">
        <v>895.1</v>
      </c>
      <c r="G3723">
        <v>0</v>
      </c>
      <c r="H3723">
        <v>198853</v>
      </c>
    </row>
    <row r="3724" spans="1:8" x14ac:dyDescent="0.2">
      <c r="A3724" s="61">
        <v>37926</v>
      </c>
      <c r="B3724">
        <v>2003</v>
      </c>
      <c r="C3724" s="62" t="s">
        <v>78</v>
      </c>
      <c r="D3724" s="62" t="s">
        <v>79</v>
      </c>
      <c r="E3724" s="62" t="s">
        <v>61</v>
      </c>
      <c r="F3724">
        <v>832.5</v>
      </c>
      <c r="G3724">
        <v>0</v>
      </c>
      <c r="H3724">
        <v>235867</v>
      </c>
    </row>
    <row r="3725" spans="1:8" x14ac:dyDescent="0.2">
      <c r="A3725" s="61">
        <v>37926</v>
      </c>
      <c r="B3725">
        <v>2003</v>
      </c>
      <c r="C3725" s="62" t="s">
        <v>26</v>
      </c>
      <c r="D3725" s="62" t="s">
        <v>80</v>
      </c>
      <c r="E3725" s="62" t="s">
        <v>62</v>
      </c>
      <c r="F3725">
        <v>754.6</v>
      </c>
      <c r="G3725">
        <v>0</v>
      </c>
      <c r="H3725">
        <v>703975</v>
      </c>
    </row>
    <row r="3726" spans="1:8" x14ac:dyDescent="0.2">
      <c r="A3726" s="61">
        <v>37926</v>
      </c>
      <c r="B3726">
        <v>2003</v>
      </c>
      <c r="C3726" s="62" t="s">
        <v>81</v>
      </c>
      <c r="D3726" s="62" t="s">
        <v>82</v>
      </c>
      <c r="E3726" s="62" t="s">
        <v>63</v>
      </c>
      <c r="F3726">
        <v>468.8</v>
      </c>
      <c r="G3726">
        <v>0</v>
      </c>
      <c r="H3726">
        <v>877683</v>
      </c>
    </row>
    <row r="3727" spans="1:8" x14ac:dyDescent="0.2">
      <c r="A3727" s="61">
        <v>37926</v>
      </c>
      <c r="B3727">
        <v>2003</v>
      </c>
      <c r="C3727" s="62" t="s">
        <v>83</v>
      </c>
      <c r="D3727" s="62" t="s">
        <v>84</v>
      </c>
      <c r="E3727" s="62" t="s">
        <v>63</v>
      </c>
      <c r="F3727">
        <v>398.5</v>
      </c>
      <c r="G3727">
        <v>0</v>
      </c>
      <c r="H3727">
        <v>5081464</v>
      </c>
    </row>
    <row r="3728" spans="1:8" x14ac:dyDescent="0.2">
      <c r="A3728" s="61">
        <v>37926</v>
      </c>
      <c r="B3728">
        <v>2003</v>
      </c>
      <c r="C3728" s="62" t="s">
        <v>27</v>
      </c>
      <c r="D3728" s="62" t="s">
        <v>85</v>
      </c>
      <c r="E3728" s="62" t="s">
        <v>86</v>
      </c>
      <c r="F3728">
        <v>453.7</v>
      </c>
      <c r="G3728">
        <v>0</v>
      </c>
      <c r="H3728">
        <v>3693579</v>
      </c>
    </row>
    <row r="3729" spans="1:8" x14ac:dyDescent="0.2">
      <c r="A3729" s="61">
        <v>37926</v>
      </c>
      <c r="B3729">
        <v>2003</v>
      </c>
      <c r="C3729" s="62" t="s">
        <v>87</v>
      </c>
      <c r="D3729" s="62" t="s">
        <v>88</v>
      </c>
      <c r="E3729" s="62" t="s">
        <v>89</v>
      </c>
      <c r="F3729">
        <v>445.5</v>
      </c>
      <c r="G3729">
        <v>0</v>
      </c>
      <c r="H3729">
        <v>126858</v>
      </c>
    </row>
    <row r="3730" spans="1:8" x14ac:dyDescent="0.2">
      <c r="A3730" s="61">
        <v>37926</v>
      </c>
      <c r="B3730">
        <v>2003</v>
      </c>
      <c r="C3730" s="62" t="s">
        <v>90</v>
      </c>
      <c r="D3730" s="62" t="s">
        <v>91</v>
      </c>
      <c r="E3730" s="62" t="s">
        <v>92</v>
      </c>
      <c r="F3730">
        <v>404.3</v>
      </c>
      <c r="G3730">
        <v>0</v>
      </c>
      <c r="H3730">
        <v>378091</v>
      </c>
    </row>
    <row r="3731" spans="1:8" x14ac:dyDescent="0.2">
      <c r="A3731" s="61">
        <v>37926</v>
      </c>
      <c r="B3731">
        <v>2003</v>
      </c>
      <c r="C3731" s="62" t="s">
        <v>93</v>
      </c>
      <c r="D3731" s="62" t="s">
        <v>94</v>
      </c>
      <c r="E3731" s="62" t="s">
        <v>95</v>
      </c>
      <c r="F3731">
        <v>431.9</v>
      </c>
      <c r="G3731">
        <v>0</v>
      </c>
      <c r="H3731">
        <v>60345</v>
      </c>
    </row>
    <row r="3732" spans="1:8" x14ac:dyDescent="0.2">
      <c r="A3732" s="61">
        <v>37926</v>
      </c>
      <c r="B3732">
        <v>2003</v>
      </c>
      <c r="C3732" s="62" t="s">
        <v>96</v>
      </c>
      <c r="D3732" s="62" t="s">
        <v>97</v>
      </c>
      <c r="E3732" s="62" t="s">
        <v>98</v>
      </c>
      <c r="F3732">
        <v>433</v>
      </c>
      <c r="G3732">
        <v>0</v>
      </c>
      <c r="H3732">
        <v>179026</v>
      </c>
    </row>
    <row r="3733" spans="1:8" x14ac:dyDescent="0.2">
      <c r="A3733" s="61">
        <v>37956</v>
      </c>
      <c r="B3733">
        <v>2003</v>
      </c>
      <c r="C3733" s="62" t="s">
        <v>69</v>
      </c>
      <c r="D3733" s="62" t="s">
        <v>70</v>
      </c>
      <c r="E3733" s="62" t="s">
        <v>71</v>
      </c>
      <c r="F3733">
        <v>421.8</v>
      </c>
      <c r="G3733">
        <v>0</v>
      </c>
      <c r="H3733">
        <v>2116185</v>
      </c>
    </row>
    <row r="3734" spans="1:8" x14ac:dyDescent="0.2">
      <c r="A3734" s="61">
        <v>37956</v>
      </c>
      <c r="B3734">
        <v>2003</v>
      </c>
      <c r="C3734" s="62" t="s">
        <v>72</v>
      </c>
      <c r="D3734" s="62" t="s">
        <v>73</v>
      </c>
      <c r="E3734" s="62" t="s">
        <v>2</v>
      </c>
      <c r="F3734">
        <v>891.5</v>
      </c>
      <c r="G3734">
        <v>0</v>
      </c>
      <c r="H3734">
        <v>1001160</v>
      </c>
    </row>
    <row r="3735" spans="1:8" x14ac:dyDescent="0.2">
      <c r="A3735" s="61">
        <v>37956</v>
      </c>
      <c r="B3735">
        <v>2003</v>
      </c>
      <c r="C3735" s="62" t="s">
        <v>74</v>
      </c>
      <c r="D3735" s="62" t="s">
        <v>75</v>
      </c>
      <c r="E3735" s="62" t="s">
        <v>2</v>
      </c>
      <c r="F3735">
        <v>708.9</v>
      </c>
      <c r="G3735">
        <v>0</v>
      </c>
      <c r="H3735">
        <v>1028587</v>
      </c>
    </row>
    <row r="3736" spans="1:8" x14ac:dyDescent="0.2">
      <c r="A3736" s="61">
        <v>37956</v>
      </c>
      <c r="B3736">
        <v>2003</v>
      </c>
      <c r="C3736" s="62" t="s">
        <v>76</v>
      </c>
      <c r="D3736" s="62" t="s">
        <v>77</v>
      </c>
      <c r="E3736" s="62" t="s">
        <v>61</v>
      </c>
      <c r="F3736">
        <v>890.8</v>
      </c>
      <c r="G3736">
        <v>0</v>
      </c>
      <c r="H3736">
        <v>198853</v>
      </c>
    </row>
    <row r="3737" spans="1:8" x14ac:dyDescent="0.2">
      <c r="A3737" s="61">
        <v>37956</v>
      </c>
      <c r="B3737">
        <v>2003</v>
      </c>
      <c r="C3737" s="62" t="s">
        <v>78</v>
      </c>
      <c r="D3737" s="62" t="s">
        <v>79</v>
      </c>
      <c r="E3737" s="62" t="s">
        <v>61</v>
      </c>
      <c r="F3737">
        <v>829.7</v>
      </c>
      <c r="G3737">
        <v>0</v>
      </c>
      <c r="H3737">
        <v>235867</v>
      </c>
    </row>
    <row r="3738" spans="1:8" x14ac:dyDescent="0.2">
      <c r="A3738" s="61">
        <v>37956</v>
      </c>
      <c r="B3738">
        <v>2003</v>
      </c>
      <c r="C3738" s="62" t="s">
        <v>26</v>
      </c>
      <c r="D3738" s="62" t="s">
        <v>80</v>
      </c>
      <c r="E3738" s="62" t="s">
        <v>62</v>
      </c>
      <c r="F3738">
        <v>857.8</v>
      </c>
      <c r="G3738">
        <v>0</v>
      </c>
      <c r="H3738">
        <v>703975</v>
      </c>
    </row>
    <row r="3739" spans="1:8" x14ac:dyDescent="0.2">
      <c r="A3739" s="61">
        <v>37956</v>
      </c>
      <c r="B3739">
        <v>2003</v>
      </c>
      <c r="C3739" s="62" t="s">
        <v>81</v>
      </c>
      <c r="D3739" s="62" t="s">
        <v>82</v>
      </c>
      <c r="E3739" s="62" t="s">
        <v>63</v>
      </c>
      <c r="F3739">
        <v>722.2</v>
      </c>
      <c r="G3739">
        <v>0</v>
      </c>
      <c r="H3739">
        <v>877683</v>
      </c>
    </row>
    <row r="3740" spans="1:8" x14ac:dyDescent="0.2">
      <c r="A3740" s="61">
        <v>37956</v>
      </c>
      <c r="B3740">
        <v>2003</v>
      </c>
      <c r="C3740" s="62" t="s">
        <v>83</v>
      </c>
      <c r="D3740" s="62" t="s">
        <v>84</v>
      </c>
      <c r="E3740" s="62" t="s">
        <v>63</v>
      </c>
      <c r="F3740">
        <v>561.5</v>
      </c>
      <c r="G3740">
        <v>0</v>
      </c>
      <c r="H3740">
        <v>5081464</v>
      </c>
    </row>
    <row r="3741" spans="1:8" x14ac:dyDescent="0.2">
      <c r="A3741" s="61">
        <v>37956</v>
      </c>
      <c r="B3741">
        <v>2003</v>
      </c>
      <c r="C3741" s="62" t="s">
        <v>27</v>
      </c>
      <c r="D3741" s="62" t="s">
        <v>85</v>
      </c>
      <c r="E3741" s="62" t="s">
        <v>86</v>
      </c>
      <c r="F3741">
        <v>710.8</v>
      </c>
      <c r="G3741">
        <v>0</v>
      </c>
      <c r="H3741">
        <v>3693579</v>
      </c>
    </row>
    <row r="3742" spans="1:8" x14ac:dyDescent="0.2">
      <c r="A3742" s="61">
        <v>37956</v>
      </c>
      <c r="B3742">
        <v>2003</v>
      </c>
      <c r="C3742" s="62" t="s">
        <v>87</v>
      </c>
      <c r="D3742" s="62" t="s">
        <v>88</v>
      </c>
      <c r="E3742" s="62" t="s">
        <v>89</v>
      </c>
      <c r="F3742">
        <v>645.79999999999995</v>
      </c>
      <c r="G3742">
        <v>0</v>
      </c>
      <c r="H3742">
        <v>126858</v>
      </c>
    </row>
    <row r="3743" spans="1:8" x14ac:dyDescent="0.2">
      <c r="A3743" s="61">
        <v>37956</v>
      </c>
      <c r="B3743">
        <v>2003</v>
      </c>
      <c r="C3743" s="62" t="s">
        <v>90</v>
      </c>
      <c r="D3743" s="62" t="s">
        <v>91</v>
      </c>
      <c r="E3743" s="62" t="s">
        <v>92</v>
      </c>
      <c r="F3743">
        <v>576</v>
      </c>
      <c r="G3743">
        <v>0</v>
      </c>
      <c r="H3743">
        <v>378091</v>
      </c>
    </row>
    <row r="3744" spans="1:8" x14ac:dyDescent="0.2">
      <c r="A3744" s="61">
        <v>37956</v>
      </c>
      <c r="B3744">
        <v>2003</v>
      </c>
      <c r="C3744" s="62" t="s">
        <v>93</v>
      </c>
      <c r="D3744" s="62" t="s">
        <v>94</v>
      </c>
      <c r="E3744" s="62" t="s">
        <v>95</v>
      </c>
      <c r="F3744">
        <v>606.29999999999995</v>
      </c>
      <c r="G3744">
        <v>0</v>
      </c>
      <c r="H3744">
        <v>60345</v>
      </c>
    </row>
    <row r="3745" spans="1:8" x14ac:dyDescent="0.2">
      <c r="A3745" s="61">
        <v>37956</v>
      </c>
      <c r="B3745">
        <v>2003</v>
      </c>
      <c r="C3745" s="62" t="s">
        <v>96</v>
      </c>
      <c r="D3745" s="62" t="s">
        <v>97</v>
      </c>
      <c r="E3745" s="62" t="s">
        <v>98</v>
      </c>
      <c r="F3745">
        <v>533.9</v>
      </c>
      <c r="G3745">
        <v>0</v>
      </c>
      <c r="H3745">
        <v>179026</v>
      </c>
    </row>
    <row r="3746" spans="1:8" x14ac:dyDescent="0.2">
      <c r="A3746" s="61">
        <v>37987</v>
      </c>
      <c r="B3746">
        <v>2004</v>
      </c>
      <c r="C3746" s="62" t="s">
        <v>69</v>
      </c>
      <c r="D3746" s="62" t="s">
        <v>70</v>
      </c>
      <c r="E3746" s="62" t="s">
        <v>71</v>
      </c>
      <c r="F3746">
        <v>431.6</v>
      </c>
      <c r="G3746">
        <v>0</v>
      </c>
      <c r="H3746">
        <v>2134020</v>
      </c>
    </row>
    <row r="3747" spans="1:8" x14ac:dyDescent="0.2">
      <c r="A3747" s="61">
        <v>37987</v>
      </c>
      <c r="B3747">
        <v>2004</v>
      </c>
      <c r="C3747" s="62" t="s">
        <v>72</v>
      </c>
      <c r="D3747" s="62" t="s">
        <v>73</v>
      </c>
      <c r="E3747" s="62" t="s">
        <v>2</v>
      </c>
      <c r="F3747">
        <v>1039.5999999999999</v>
      </c>
      <c r="G3747">
        <v>0</v>
      </c>
      <c r="H3747">
        <v>1017462</v>
      </c>
    </row>
    <row r="3748" spans="1:8" x14ac:dyDescent="0.2">
      <c r="A3748" s="61">
        <v>37987</v>
      </c>
      <c r="B3748">
        <v>2004</v>
      </c>
      <c r="C3748" s="62" t="s">
        <v>74</v>
      </c>
      <c r="D3748" s="62" t="s">
        <v>75</v>
      </c>
      <c r="E3748" s="62" t="s">
        <v>2</v>
      </c>
      <c r="F3748">
        <v>882.1</v>
      </c>
      <c r="G3748">
        <v>0</v>
      </c>
      <c r="H3748">
        <v>1051686</v>
      </c>
    </row>
    <row r="3749" spans="1:8" x14ac:dyDescent="0.2">
      <c r="A3749" s="61">
        <v>37987</v>
      </c>
      <c r="B3749">
        <v>2004</v>
      </c>
      <c r="C3749" s="62" t="s">
        <v>76</v>
      </c>
      <c r="D3749" s="62" t="s">
        <v>77</v>
      </c>
      <c r="E3749" s="62" t="s">
        <v>61</v>
      </c>
      <c r="F3749">
        <v>1119.2</v>
      </c>
      <c r="G3749">
        <v>0</v>
      </c>
      <c r="H3749">
        <v>199806</v>
      </c>
    </row>
    <row r="3750" spans="1:8" x14ac:dyDescent="0.2">
      <c r="A3750" s="61">
        <v>37987</v>
      </c>
      <c r="B3750">
        <v>2004</v>
      </c>
      <c r="C3750" s="62" t="s">
        <v>78</v>
      </c>
      <c r="D3750" s="62" t="s">
        <v>79</v>
      </c>
      <c r="E3750" s="62" t="s">
        <v>61</v>
      </c>
      <c r="F3750">
        <v>1163.5</v>
      </c>
      <c r="G3750">
        <v>0</v>
      </c>
      <c r="H3750">
        <v>238203</v>
      </c>
    </row>
    <row r="3751" spans="1:8" x14ac:dyDescent="0.2">
      <c r="A3751" s="61">
        <v>37987</v>
      </c>
      <c r="B3751">
        <v>2004</v>
      </c>
      <c r="C3751" s="62" t="s">
        <v>26</v>
      </c>
      <c r="D3751" s="62" t="s">
        <v>80</v>
      </c>
      <c r="E3751" s="62" t="s">
        <v>62</v>
      </c>
      <c r="F3751">
        <v>1230.8</v>
      </c>
      <c r="G3751">
        <v>0</v>
      </c>
      <c r="H3751">
        <v>709714</v>
      </c>
    </row>
    <row r="3752" spans="1:8" x14ac:dyDescent="0.2">
      <c r="A3752" s="61">
        <v>37987</v>
      </c>
      <c r="B3752">
        <v>2004</v>
      </c>
      <c r="C3752" s="62" t="s">
        <v>81</v>
      </c>
      <c r="D3752" s="62" t="s">
        <v>82</v>
      </c>
      <c r="E3752" s="62" t="s">
        <v>63</v>
      </c>
      <c r="F3752">
        <v>1045.3</v>
      </c>
      <c r="G3752">
        <v>0</v>
      </c>
      <c r="H3752">
        <v>884435</v>
      </c>
    </row>
    <row r="3753" spans="1:8" x14ac:dyDescent="0.2">
      <c r="A3753" s="61">
        <v>37987</v>
      </c>
      <c r="B3753">
        <v>2004</v>
      </c>
      <c r="C3753" s="62" t="s">
        <v>83</v>
      </c>
      <c r="D3753" s="62" t="s">
        <v>84</v>
      </c>
      <c r="E3753" s="62" t="s">
        <v>63</v>
      </c>
      <c r="F3753">
        <v>849.1</v>
      </c>
      <c r="G3753">
        <v>0</v>
      </c>
      <c r="H3753">
        <v>5162061</v>
      </c>
    </row>
    <row r="3754" spans="1:8" x14ac:dyDescent="0.2">
      <c r="A3754" s="61">
        <v>37987</v>
      </c>
      <c r="B3754">
        <v>2004</v>
      </c>
      <c r="C3754" s="62" t="s">
        <v>27</v>
      </c>
      <c r="D3754" s="62" t="s">
        <v>85</v>
      </c>
      <c r="E3754" s="62" t="s">
        <v>86</v>
      </c>
      <c r="F3754">
        <v>1026.4000000000001</v>
      </c>
      <c r="G3754">
        <v>0</v>
      </c>
      <c r="H3754">
        <v>3725738</v>
      </c>
    </row>
    <row r="3755" spans="1:8" x14ac:dyDescent="0.2">
      <c r="A3755" s="61">
        <v>37987</v>
      </c>
      <c r="B3755">
        <v>2004</v>
      </c>
      <c r="C3755" s="62" t="s">
        <v>87</v>
      </c>
      <c r="D3755" s="62" t="s">
        <v>88</v>
      </c>
      <c r="E3755" s="62" t="s">
        <v>89</v>
      </c>
      <c r="F3755">
        <v>955.9</v>
      </c>
      <c r="G3755">
        <v>0</v>
      </c>
      <c r="H3755">
        <v>126702</v>
      </c>
    </row>
    <row r="3756" spans="1:8" x14ac:dyDescent="0.2">
      <c r="A3756" s="61">
        <v>37987</v>
      </c>
      <c r="B3756">
        <v>2004</v>
      </c>
      <c r="C3756" s="62" t="s">
        <v>90</v>
      </c>
      <c r="D3756" s="62" t="s">
        <v>91</v>
      </c>
      <c r="E3756" s="62" t="s">
        <v>92</v>
      </c>
      <c r="F3756">
        <v>877.3</v>
      </c>
      <c r="G3756">
        <v>0</v>
      </c>
      <c r="H3756">
        <v>380752</v>
      </c>
    </row>
    <row r="3757" spans="1:8" x14ac:dyDescent="0.2">
      <c r="A3757" s="61">
        <v>37987</v>
      </c>
      <c r="B3757">
        <v>2004</v>
      </c>
      <c r="C3757" s="62" t="s">
        <v>93</v>
      </c>
      <c r="D3757" s="62" t="s">
        <v>94</v>
      </c>
      <c r="E3757" s="62" t="s">
        <v>95</v>
      </c>
      <c r="F3757">
        <v>897.5</v>
      </c>
      <c r="G3757">
        <v>0</v>
      </c>
      <c r="H3757">
        <v>60708</v>
      </c>
    </row>
    <row r="3758" spans="1:8" x14ac:dyDescent="0.2">
      <c r="A3758" s="61">
        <v>37987</v>
      </c>
      <c r="B3758">
        <v>2004</v>
      </c>
      <c r="C3758" s="62" t="s">
        <v>96</v>
      </c>
      <c r="D3758" s="62" t="s">
        <v>97</v>
      </c>
      <c r="E3758" s="62" t="s">
        <v>98</v>
      </c>
      <c r="F3758">
        <v>703.5</v>
      </c>
      <c r="G3758">
        <v>0</v>
      </c>
      <c r="H3758">
        <v>181059</v>
      </c>
    </row>
    <row r="3759" spans="1:8" x14ac:dyDescent="0.2">
      <c r="A3759" s="61">
        <v>38018</v>
      </c>
      <c r="B3759">
        <v>2004</v>
      </c>
      <c r="C3759" s="62" t="s">
        <v>69</v>
      </c>
      <c r="D3759" s="62" t="s">
        <v>70</v>
      </c>
      <c r="E3759" s="62" t="s">
        <v>71</v>
      </c>
      <c r="F3759">
        <v>350.9</v>
      </c>
      <c r="G3759">
        <v>0</v>
      </c>
      <c r="H3759">
        <v>2134020</v>
      </c>
    </row>
    <row r="3760" spans="1:8" x14ac:dyDescent="0.2">
      <c r="A3760" s="61">
        <v>38018</v>
      </c>
      <c r="B3760">
        <v>2004</v>
      </c>
      <c r="C3760" s="62" t="s">
        <v>72</v>
      </c>
      <c r="D3760" s="62" t="s">
        <v>73</v>
      </c>
      <c r="E3760" s="62" t="s">
        <v>2</v>
      </c>
      <c r="F3760">
        <v>778.4</v>
      </c>
      <c r="G3760">
        <v>0</v>
      </c>
      <c r="H3760">
        <v>1017462</v>
      </c>
    </row>
    <row r="3761" spans="1:8" x14ac:dyDescent="0.2">
      <c r="A3761" s="61">
        <v>38018</v>
      </c>
      <c r="B3761">
        <v>2004</v>
      </c>
      <c r="C3761" s="62" t="s">
        <v>74</v>
      </c>
      <c r="D3761" s="62" t="s">
        <v>75</v>
      </c>
      <c r="E3761" s="62" t="s">
        <v>2</v>
      </c>
      <c r="F3761">
        <v>611.4</v>
      </c>
      <c r="G3761">
        <v>0</v>
      </c>
      <c r="H3761">
        <v>1051686</v>
      </c>
    </row>
    <row r="3762" spans="1:8" x14ac:dyDescent="0.2">
      <c r="A3762" s="61">
        <v>38018</v>
      </c>
      <c r="B3762">
        <v>2004</v>
      </c>
      <c r="C3762" s="62" t="s">
        <v>76</v>
      </c>
      <c r="D3762" s="62" t="s">
        <v>77</v>
      </c>
      <c r="E3762" s="62" t="s">
        <v>61</v>
      </c>
      <c r="F3762">
        <v>855.8</v>
      </c>
      <c r="G3762">
        <v>0</v>
      </c>
      <c r="H3762">
        <v>199806</v>
      </c>
    </row>
    <row r="3763" spans="1:8" x14ac:dyDescent="0.2">
      <c r="A3763" s="61">
        <v>38018</v>
      </c>
      <c r="B3763">
        <v>2004</v>
      </c>
      <c r="C3763" s="62" t="s">
        <v>78</v>
      </c>
      <c r="D3763" s="62" t="s">
        <v>79</v>
      </c>
      <c r="E3763" s="62" t="s">
        <v>61</v>
      </c>
      <c r="F3763">
        <v>822.2</v>
      </c>
      <c r="G3763">
        <v>0</v>
      </c>
      <c r="H3763">
        <v>238203</v>
      </c>
    </row>
    <row r="3764" spans="1:8" x14ac:dyDescent="0.2">
      <c r="A3764" s="61">
        <v>38018</v>
      </c>
      <c r="B3764">
        <v>2004</v>
      </c>
      <c r="C3764" s="62" t="s">
        <v>26</v>
      </c>
      <c r="D3764" s="62" t="s">
        <v>80</v>
      </c>
      <c r="E3764" s="62" t="s">
        <v>62</v>
      </c>
      <c r="F3764">
        <v>861.3</v>
      </c>
      <c r="G3764">
        <v>0</v>
      </c>
      <c r="H3764">
        <v>709714</v>
      </c>
    </row>
    <row r="3765" spans="1:8" x14ac:dyDescent="0.2">
      <c r="A3765" s="61">
        <v>38018</v>
      </c>
      <c r="B3765">
        <v>2004</v>
      </c>
      <c r="C3765" s="62" t="s">
        <v>81</v>
      </c>
      <c r="D3765" s="62" t="s">
        <v>82</v>
      </c>
      <c r="E3765" s="62" t="s">
        <v>63</v>
      </c>
      <c r="F3765">
        <v>750</v>
      </c>
      <c r="G3765">
        <v>0</v>
      </c>
      <c r="H3765">
        <v>884435</v>
      </c>
    </row>
    <row r="3766" spans="1:8" x14ac:dyDescent="0.2">
      <c r="A3766" s="61">
        <v>38018</v>
      </c>
      <c r="B3766">
        <v>2004</v>
      </c>
      <c r="C3766" s="62" t="s">
        <v>83</v>
      </c>
      <c r="D3766" s="62" t="s">
        <v>84</v>
      </c>
      <c r="E3766" s="62" t="s">
        <v>63</v>
      </c>
      <c r="F3766">
        <v>631.70000000000005</v>
      </c>
      <c r="G3766">
        <v>0</v>
      </c>
      <c r="H3766">
        <v>5162061</v>
      </c>
    </row>
    <row r="3767" spans="1:8" x14ac:dyDescent="0.2">
      <c r="A3767" s="61">
        <v>38018</v>
      </c>
      <c r="B3767">
        <v>2004</v>
      </c>
      <c r="C3767" s="62" t="s">
        <v>27</v>
      </c>
      <c r="D3767" s="62" t="s">
        <v>85</v>
      </c>
      <c r="E3767" s="62" t="s">
        <v>86</v>
      </c>
      <c r="F3767">
        <v>750.8</v>
      </c>
      <c r="G3767">
        <v>0</v>
      </c>
      <c r="H3767">
        <v>3725738</v>
      </c>
    </row>
    <row r="3768" spans="1:8" x14ac:dyDescent="0.2">
      <c r="A3768" s="61">
        <v>38018</v>
      </c>
      <c r="B3768">
        <v>2004</v>
      </c>
      <c r="C3768" s="62" t="s">
        <v>87</v>
      </c>
      <c r="D3768" s="62" t="s">
        <v>88</v>
      </c>
      <c r="E3768" s="62" t="s">
        <v>89</v>
      </c>
      <c r="F3768">
        <v>754.8</v>
      </c>
      <c r="G3768">
        <v>0</v>
      </c>
      <c r="H3768">
        <v>126702</v>
      </c>
    </row>
    <row r="3769" spans="1:8" x14ac:dyDescent="0.2">
      <c r="A3769" s="61">
        <v>38018</v>
      </c>
      <c r="B3769">
        <v>2004</v>
      </c>
      <c r="C3769" s="62" t="s">
        <v>90</v>
      </c>
      <c r="D3769" s="62" t="s">
        <v>91</v>
      </c>
      <c r="E3769" s="62" t="s">
        <v>92</v>
      </c>
      <c r="F3769">
        <v>676.6</v>
      </c>
      <c r="G3769">
        <v>0</v>
      </c>
      <c r="H3769">
        <v>380752</v>
      </c>
    </row>
    <row r="3770" spans="1:8" x14ac:dyDescent="0.2">
      <c r="A3770" s="61">
        <v>38018</v>
      </c>
      <c r="B3770">
        <v>2004</v>
      </c>
      <c r="C3770" s="62" t="s">
        <v>93</v>
      </c>
      <c r="D3770" s="62" t="s">
        <v>94</v>
      </c>
      <c r="E3770" s="62" t="s">
        <v>95</v>
      </c>
      <c r="F3770">
        <v>731.4</v>
      </c>
      <c r="G3770">
        <v>0</v>
      </c>
      <c r="H3770">
        <v>60708</v>
      </c>
    </row>
    <row r="3771" spans="1:8" x14ac:dyDescent="0.2">
      <c r="A3771" s="61">
        <v>38018</v>
      </c>
      <c r="B3771">
        <v>2004</v>
      </c>
      <c r="C3771" s="62" t="s">
        <v>96</v>
      </c>
      <c r="D3771" s="62" t="s">
        <v>97</v>
      </c>
      <c r="E3771" s="62" t="s">
        <v>98</v>
      </c>
      <c r="F3771">
        <v>625.6</v>
      </c>
      <c r="G3771">
        <v>0</v>
      </c>
      <c r="H3771">
        <v>181059</v>
      </c>
    </row>
    <row r="3772" spans="1:8" x14ac:dyDescent="0.2">
      <c r="A3772" s="61">
        <v>38047</v>
      </c>
      <c r="B3772">
        <v>2004</v>
      </c>
      <c r="C3772" s="62" t="s">
        <v>69</v>
      </c>
      <c r="D3772" s="62" t="s">
        <v>70</v>
      </c>
      <c r="E3772" s="62" t="s">
        <v>71</v>
      </c>
      <c r="F3772">
        <v>307.8</v>
      </c>
      <c r="G3772">
        <v>0</v>
      </c>
      <c r="H3772">
        <v>2134020</v>
      </c>
    </row>
    <row r="3773" spans="1:8" x14ac:dyDescent="0.2">
      <c r="A3773" s="61">
        <v>38047</v>
      </c>
      <c r="B3773">
        <v>2004</v>
      </c>
      <c r="C3773" s="62" t="s">
        <v>72</v>
      </c>
      <c r="D3773" s="62" t="s">
        <v>73</v>
      </c>
      <c r="E3773" s="62" t="s">
        <v>2</v>
      </c>
      <c r="F3773">
        <v>629.9</v>
      </c>
      <c r="G3773">
        <v>0</v>
      </c>
      <c r="H3773">
        <v>1017462</v>
      </c>
    </row>
    <row r="3774" spans="1:8" x14ac:dyDescent="0.2">
      <c r="A3774" s="61">
        <v>38047</v>
      </c>
      <c r="B3774">
        <v>2004</v>
      </c>
      <c r="C3774" s="62" t="s">
        <v>74</v>
      </c>
      <c r="D3774" s="62" t="s">
        <v>75</v>
      </c>
      <c r="E3774" s="62" t="s">
        <v>2</v>
      </c>
      <c r="F3774">
        <v>495.6</v>
      </c>
      <c r="G3774">
        <v>0</v>
      </c>
      <c r="H3774">
        <v>1051686</v>
      </c>
    </row>
    <row r="3775" spans="1:8" x14ac:dyDescent="0.2">
      <c r="A3775" s="61">
        <v>38047</v>
      </c>
      <c r="B3775">
        <v>2004</v>
      </c>
      <c r="C3775" s="62" t="s">
        <v>76</v>
      </c>
      <c r="D3775" s="62" t="s">
        <v>77</v>
      </c>
      <c r="E3775" s="62" t="s">
        <v>61</v>
      </c>
      <c r="F3775">
        <v>695.2</v>
      </c>
      <c r="G3775">
        <v>0</v>
      </c>
      <c r="H3775">
        <v>199806</v>
      </c>
    </row>
    <row r="3776" spans="1:8" x14ac:dyDescent="0.2">
      <c r="A3776" s="61">
        <v>38047</v>
      </c>
      <c r="B3776">
        <v>2004</v>
      </c>
      <c r="C3776" s="62" t="s">
        <v>78</v>
      </c>
      <c r="D3776" s="62" t="s">
        <v>79</v>
      </c>
      <c r="E3776" s="62" t="s">
        <v>61</v>
      </c>
      <c r="F3776">
        <v>689.3</v>
      </c>
      <c r="G3776">
        <v>0</v>
      </c>
      <c r="H3776">
        <v>238203</v>
      </c>
    </row>
    <row r="3777" spans="1:8" x14ac:dyDescent="0.2">
      <c r="A3777" s="61">
        <v>38047</v>
      </c>
      <c r="B3777">
        <v>2004</v>
      </c>
      <c r="C3777" s="62" t="s">
        <v>26</v>
      </c>
      <c r="D3777" s="62" t="s">
        <v>80</v>
      </c>
      <c r="E3777" s="62" t="s">
        <v>62</v>
      </c>
      <c r="F3777">
        <v>740.8</v>
      </c>
      <c r="G3777">
        <v>0</v>
      </c>
      <c r="H3777">
        <v>709714</v>
      </c>
    </row>
    <row r="3778" spans="1:8" x14ac:dyDescent="0.2">
      <c r="A3778" s="61">
        <v>38047</v>
      </c>
      <c r="B3778">
        <v>2004</v>
      </c>
      <c r="C3778" s="62" t="s">
        <v>81</v>
      </c>
      <c r="D3778" s="62" t="s">
        <v>82</v>
      </c>
      <c r="E3778" s="62" t="s">
        <v>63</v>
      </c>
      <c r="F3778">
        <v>559.20000000000005</v>
      </c>
      <c r="G3778">
        <v>0</v>
      </c>
      <c r="H3778">
        <v>884435</v>
      </c>
    </row>
    <row r="3779" spans="1:8" x14ac:dyDescent="0.2">
      <c r="A3779" s="61">
        <v>38047</v>
      </c>
      <c r="B3779">
        <v>2004</v>
      </c>
      <c r="C3779" s="62" t="s">
        <v>83</v>
      </c>
      <c r="D3779" s="62" t="s">
        <v>84</v>
      </c>
      <c r="E3779" s="62" t="s">
        <v>63</v>
      </c>
      <c r="F3779">
        <v>487.3</v>
      </c>
      <c r="G3779">
        <v>0</v>
      </c>
      <c r="H3779">
        <v>5162061</v>
      </c>
    </row>
    <row r="3780" spans="1:8" x14ac:dyDescent="0.2">
      <c r="A3780" s="61">
        <v>38047</v>
      </c>
      <c r="B3780">
        <v>2004</v>
      </c>
      <c r="C3780" s="62" t="s">
        <v>27</v>
      </c>
      <c r="D3780" s="62" t="s">
        <v>85</v>
      </c>
      <c r="E3780" s="62" t="s">
        <v>86</v>
      </c>
      <c r="F3780">
        <v>567.6</v>
      </c>
      <c r="G3780">
        <v>0</v>
      </c>
      <c r="H3780">
        <v>3725738</v>
      </c>
    </row>
    <row r="3781" spans="1:8" x14ac:dyDescent="0.2">
      <c r="A3781" s="61">
        <v>38047</v>
      </c>
      <c r="B3781">
        <v>2004</v>
      </c>
      <c r="C3781" s="62" t="s">
        <v>87</v>
      </c>
      <c r="D3781" s="62" t="s">
        <v>88</v>
      </c>
      <c r="E3781" s="62" t="s">
        <v>89</v>
      </c>
      <c r="F3781">
        <v>665</v>
      </c>
      <c r="G3781">
        <v>0</v>
      </c>
      <c r="H3781">
        <v>126702</v>
      </c>
    </row>
    <row r="3782" spans="1:8" x14ac:dyDescent="0.2">
      <c r="A3782" s="61">
        <v>38047</v>
      </c>
      <c r="B3782">
        <v>2004</v>
      </c>
      <c r="C3782" s="62" t="s">
        <v>90</v>
      </c>
      <c r="D3782" s="62" t="s">
        <v>91</v>
      </c>
      <c r="E3782" s="62" t="s">
        <v>92</v>
      </c>
      <c r="F3782">
        <v>620.20000000000005</v>
      </c>
      <c r="G3782">
        <v>0</v>
      </c>
      <c r="H3782">
        <v>380752</v>
      </c>
    </row>
    <row r="3783" spans="1:8" x14ac:dyDescent="0.2">
      <c r="A3783" s="61">
        <v>38047</v>
      </c>
      <c r="B3783">
        <v>2004</v>
      </c>
      <c r="C3783" s="62" t="s">
        <v>93</v>
      </c>
      <c r="D3783" s="62" t="s">
        <v>94</v>
      </c>
      <c r="E3783" s="62" t="s">
        <v>95</v>
      </c>
      <c r="F3783">
        <v>656</v>
      </c>
      <c r="G3783">
        <v>0</v>
      </c>
      <c r="H3783">
        <v>60708</v>
      </c>
    </row>
    <row r="3784" spans="1:8" x14ac:dyDescent="0.2">
      <c r="A3784" s="61">
        <v>38047</v>
      </c>
      <c r="B3784">
        <v>2004</v>
      </c>
      <c r="C3784" s="62" t="s">
        <v>96</v>
      </c>
      <c r="D3784" s="62" t="s">
        <v>97</v>
      </c>
      <c r="E3784" s="62" t="s">
        <v>98</v>
      </c>
      <c r="F3784">
        <v>630.6</v>
      </c>
      <c r="G3784">
        <v>0</v>
      </c>
      <c r="H3784">
        <v>181059</v>
      </c>
    </row>
    <row r="3785" spans="1:8" x14ac:dyDescent="0.2">
      <c r="A3785" s="61">
        <v>38078</v>
      </c>
      <c r="B3785">
        <v>2004</v>
      </c>
      <c r="C3785" s="62" t="s">
        <v>69</v>
      </c>
      <c r="D3785" s="62" t="s">
        <v>70</v>
      </c>
      <c r="E3785" s="62" t="s">
        <v>71</v>
      </c>
      <c r="F3785">
        <v>205.7</v>
      </c>
      <c r="G3785">
        <v>0</v>
      </c>
      <c r="H3785">
        <v>2134020</v>
      </c>
    </row>
    <row r="3786" spans="1:8" x14ac:dyDescent="0.2">
      <c r="A3786" s="61">
        <v>38078</v>
      </c>
      <c r="B3786">
        <v>2004</v>
      </c>
      <c r="C3786" s="62" t="s">
        <v>72</v>
      </c>
      <c r="D3786" s="62" t="s">
        <v>73</v>
      </c>
      <c r="E3786" s="62" t="s">
        <v>2</v>
      </c>
      <c r="F3786">
        <v>391.3</v>
      </c>
      <c r="G3786">
        <v>0</v>
      </c>
      <c r="H3786">
        <v>1017462</v>
      </c>
    </row>
    <row r="3787" spans="1:8" x14ac:dyDescent="0.2">
      <c r="A3787" s="61">
        <v>38078</v>
      </c>
      <c r="B3787">
        <v>2004</v>
      </c>
      <c r="C3787" s="62" t="s">
        <v>74</v>
      </c>
      <c r="D3787" s="62" t="s">
        <v>75</v>
      </c>
      <c r="E3787" s="62" t="s">
        <v>2</v>
      </c>
      <c r="F3787">
        <v>358</v>
      </c>
      <c r="G3787">
        <v>0</v>
      </c>
      <c r="H3787">
        <v>1051686</v>
      </c>
    </row>
    <row r="3788" spans="1:8" x14ac:dyDescent="0.2">
      <c r="A3788" s="61">
        <v>38078</v>
      </c>
      <c r="B3788">
        <v>2004</v>
      </c>
      <c r="C3788" s="62" t="s">
        <v>76</v>
      </c>
      <c r="D3788" s="62" t="s">
        <v>77</v>
      </c>
      <c r="E3788" s="62" t="s">
        <v>61</v>
      </c>
      <c r="F3788">
        <v>395.6</v>
      </c>
      <c r="G3788">
        <v>0</v>
      </c>
      <c r="H3788">
        <v>199806</v>
      </c>
    </row>
    <row r="3789" spans="1:8" x14ac:dyDescent="0.2">
      <c r="A3789" s="61">
        <v>38078</v>
      </c>
      <c r="B3789">
        <v>2004</v>
      </c>
      <c r="C3789" s="62" t="s">
        <v>78</v>
      </c>
      <c r="D3789" s="62" t="s">
        <v>79</v>
      </c>
      <c r="E3789" s="62" t="s">
        <v>61</v>
      </c>
      <c r="F3789">
        <v>386.5</v>
      </c>
      <c r="G3789">
        <v>0</v>
      </c>
      <c r="H3789">
        <v>238203</v>
      </c>
    </row>
    <row r="3790" spans="1:8" x14ac:dyDescent="0.2">
      <c r="A3790" s="61">
        <v>38078</v>
      </c>
      <c r="B3790">
        <v>2004</v>
      </c>
      <c r="C3790" s="62" t="s">
        <v>26</v>
      </c>
      <c r="D3790" s="62" t="s">
        <v>80</v>
      </c>
      <c r="E3790" s="62" t="s">
        <v>62</v>
      </c>
      <c r="F3790">
        <v>431.8</v>
      </c>
      <c r="G3790">
        <v>0</v>
      </c>
      <c r="H3790">
        <v>709714</v>
      </c>
    </row>
    <row r="3791" spans="1:8" x14ac:dyDescent="0.2">
      <c r="A3791" s="61">
        <v>38078</v>
      </c>
      <c r="B3791">
        <v>2004</v>
      </c>
      <c r="C3791" s="62" t="s">
        <v>81</v>
      </c>
      <c r="D3791" s="62" t="s">
        <v>82</v>
      </c>
      <c r="E3791" s="62" t="s">
        <v>63</v>
      </c>
      <c r="F3791">
        <v>377.8</v>
      </c>
      <c r="G3791">
        <v>1.9</v>
      </c>
      <c r="H3791">
        <v>884435</v>
      </c>
    </row>
    <row r="3792" spans="1:8" x14ac:dyDescent="0.2">
      <c r="A3792" s="61">
        <v>38078</v>
      </c>
      <c r="B3792">
        <v>2004</v>
      </c>
      <c r="C3792" s="62" t="s">
        <v>83</v>
      </c>
      <c r="D3792" s="62" t="s">
        <v>84</v>
      </c>
      <c r="E3792" s="62" t="s">
        <v>63</v>
      </c>
      <c r="F3792">
        <v>331.5</v>
      </c>
      <c r="G3792">
        <v>0</v>
      </c>
      <c r="H3792">
        <v>5162061</v>
      </c>
    </row>
    <row r="3793" spans="1:8" x14ac:dyDescent="0.2">
      <c r="A3793" s="61">
        <v>38078</v>
      </c>
      <c r="B3793">
        <v>2004</v>
      </c>
      <c r="C3793" s="62" t="s">
        <v>27</v>
      </c>
      <c r="D3793" s="62" t="s">
        <v>85</v>
      </c>
      <c r="E3793" s="62" t="s">
        <v>86</v>
      </c>
      <c r="F3793">
        <v>361.5</v>
      </c>
      <c r="G3793">
        <v>2.4</v>
      </c>
      <c r="H3793">
        <v>3725738</v>
      </c>
    </row>
    <row r="3794" spans="1:8" x14ac:dyDescent="0.2">
      <c r="A3794" s="61">
        <v>38078</v>
      </c>
      <c r="B3794">
        <v>2004</v>
      </c>
      <c r="C3794" s="62" t="s">
        <v>87</v>
      </c>
      <c r="D3794" s="62" t="s">
        <v>88</v>
      </c>
      <c r="E3794" s="62" t="s">
        <v>89</v>
      </c>
      <c r="F3794">
        <v>435.3</v>
      </c>
      <c r="G3794">
        <v>0</v>
      </c>
      <c r="H3794">
        <v>126702</v>
      </c>
    </row>
    <row r="3795" spans="1:8" x14ac:dyDescent="0.2">
      <c r="A3795" s="61">
        <v>38078</v>
      </c>
      <c r="B3795">
        <v>2004</v>
      </c>
      <c r="C3795" s="62" t="s">
        <v>90</v>
      </c>
      <c r="D3795" s="62" t="s">
        <v>91</v>
      </c>
      <c r="E3795" s="62" t="s">
        <v>92</v>
      </c>
      <c r="F3795">
        <v>402.3</v>
      </c>
      <c r="G3795">
        <v>0</v>
      </c>
      <c r="H3795">
        <v>380752</v>
      </c>
    </row>
    <row r="3796" spans="1:8" x14ac:dyDescent="0.2">
      <c r="A3796" s="61">
        <v>38078</v>
      </c>
      <c r="B3796">
        <v>2004</v>
      </c>
      <c r="C3796" s="62" t="s">
        <v>93</v>
      </c>
      <c r="D3796" s="62" t="s">
        <v>94</v>
      </c>
      <c r="E3796" s="62" t="s">
        <v>95</v>
      </c>
      <c r="F3796">
        <v>441.3</v>
      </c>
      <c r="G3796">
        <v>0</v>
      </c>
      <c r="H3796">
        <v>60708</v>
      </c>
    </row>
    <row r="3797" spans="1:8" x14ac:dyDescent="0.2">
      <c r="A3797" s="61">
        <v>38078</v>
      </c>
      <c r="B3797">
        <v>2004</v>
      </c>
      <c r="C3797" s="62" t="s">
        <v>96</v>
      </c>
      <c r="D3797" s="62" t="s">
        <v>97</v>
      </c>
      <c r="E3797" s="62" t="s">
        <v>98</v>
      </c>
      <c r="F3797">
        <v>436.8</v>
      </c>
      <c r="G3797">
        <v>0</v>
      </c>
      <c r="H3797">
        <v>181059</v>
      </c>
    </row>
    <row r="3798" spans="1:8" x14ac:dyDescent="0.2">
      <c r="A3798" s="61">
        <v>38108</v>
      </c>
      <c r="B3798">
        <v>2004</v>
      </c>
      <c r="C3798" s="62" t="s">
        <v>69</v>
      </c>
      <c r="D3798" s="62" t="s">
        <v>70</v>
      </c>
      <c r="E3798" s="62" t="s">
        <v>71</v>
      </c>
      <c r="F3798">
        <v>119.6</v>
      </c>
      <c r="G3798">
        <v>0</v>
      </c>
      <c r="H3798">
        <v>2134020</v>
      </c>
    </row>
    <row r="3799" spans="1:8" x14ac:dyDescent="0.2">
      <c r="A3799" s="61">
        <v>38108</v>
      </c>
      <c r="B3799">
        <v>2004</v>
      </c>
      <c r="C3799" s="62" t="s">
        <v>72</v>
      </c>
      <c r="D3799" s="62" t="s">
        <v>73</v>
      </c>
      <c r="E3799" s="62" t="s">
        <v>2</v>
      </c>
      <c r="F3799">
        <v>305.89999999999998</v>
      </c>
      <c r="G3799">
        <v>0</v>
      </c>
      <c r="H3799">
        <v>1017462</v>
      </c>
    </row>
    <row r="3800" spans="1:8" x14ac:dyDescent="0.2">
      <c r="A3800" s="61">
        <v>38108</v>
      </c>
      <c r="B3800">
        <v>2004</v>
      </c>
      <c r="C3800" s="62" t="s">
        <v>74</v>
      </c>
      <c r="D3800" s="62" t="s">
        <v>75</v>
      </c>
      <c r="E3800" s="62" t="s">
        <v>2</v>
      </c>
      <c r="F3800">
        <v>305.8</v>
      </c>
      <c r="G3800">
        <v>0</v>
      </c>
      <c r="H3800">
        <v>1051686</v>
      </c>
    </row>
    <row r="3801" spans="1:8" x14ac:dyDescent="0.2">
      <c r="A3801" s="61">
        <v>38108</v>
      </c>
      <c r="B3801">
        <v>2004</v>
      </c>
      <c r="C3801" s="62" t="s">
        <v>76</v>
      </c>
      <c r="D3801" s="62" t="s">
        <v>77</v>
      </c>
      <c r="E3801" s="62" t="s">
        <v>61</v>
      </c>
      <c r="F3801">
        <v>319.8</v>
      </c>
      <c r="G3801">
        <v>0</v>
      </c>
      <c r="H3801">
        <v>199806</v>
      </c>
    </row>
    <row r="3802" spans="1:8" x14ac:dyDescent="0.2">
      <c r="A3802" s="61">
        <v>38108</v>
      </c>
      <c r="B3802">
        <v>2004</v>
      </c>
      <c r="C3802" s="62" t="s">
        <v>78</v>
      </c>
      <c r="D3802" s="62" t="s">
        <v>79</v>
      </c>
      <c r="E3802" s="62" t="s">
        <v>61</v>
      </c>
      <c r="F3802">
        <v>294.2</v>
      </c>
      <c r="G3802">
        <v>0</v>
      </c>
      <c r="H3802">
        <v>238203</v>
      </c>
    </row>
    <row r="3803" spans="1:8" x14ac:dyDescent="0.2">
      <c r="A3803" s="61">
        <v>38108</v>
      </c>
      <c r="B3803">
        <v>2004</v>
      </c>
      <c r="C3803" s="62" t="s">
        <v>26</v>
      </c>
      <c r="D3803" s="62" t="s">
        <v>80</v>
      </c>
      <c r="E3803" s="62" t="s">
        <v>62</v>
      </c>
      <c r="F3803">
        <v>327.9</v>
      </c>
      <c r="G3803">
        <v>0</v>
      </c>
      <c r="H3803">
        <v>709714</v>
      </c>
    </row>
    <row r="3804" spans="1:8" x14ac:dyDescent="0.2">
      <c r="A3804" s="61">
        <v>38108</v>
      </c>
      <c r="B3804">
        <v>2004</v>
      </c>
      <c r="C3804" s="62" t="s">
        <v>81</v>
      </c>
      <c r="D3804" s="62" t="s">
        <v>82</v>
      </c>
      <c r="E3804" s="62" t="s">
        <v>63</v>
      </c>
      <c r="F3804">
        <v>166.2</v>
      </c>
      <c r="G3804">
        <v>4</v>
      </c>
      <c r="H3804">
        <v>884435</v>
      </c>
    </row>
    <row r="3805" spans="1:8" x14ac:dyDescent="0.2">
      <c r="A3805" s="61">
        <v>38108</v>
      </c>
      <c r="B3805">
        <v>2004</v>
      </c>
      <c r="C3805" s="62" t="s">
        <v>83</v>
      </c>
      <c r="D3805" s="62" t="s">
        <v>84</v>
      </c>
      <c r="E3805" s="62" t="s">
        <v>63</v>
      </c>
      <c r="F3805">
        <v>158.9</v>
      </c>
      <c r="G3805">
        <v>8.6</v>
      </c>
      <c r="H3805">
        <v>5162061</v>
      </c>
    </row>
    <row r="3806" spans="1:8" x14ac:dyDescent="0.2">
      <c r="A3806" s="61">
        <v>38108</v>
      </c>
      <c r="B3806">
        <v>2004</v>
      </c>
      <c r="C3806" s="62" t="s">
        <v>27</v>
      </c>
      <c r="D3806" s="62" t="s">
        <v>85</v>
      </c>
      <c r="E3806" s="62" t="s">
        <v>86</v>
      </c>
      <c r="F3806">
        <v>144.9</v>
      </c>
      <c r="G3806">
        <v>3.8</v>
      </c>
      <c r="H3806">
        <v>3725738</v>
      </c>
    </row>
    <row r="3807" spans="1:8" x14ac:dyDescent="0.2">
      <c r="A3807" s="61">
        <v>38108</v>
      </c>
      <c r="B3807">
        <v>2004</v>
      </c>
      <c r="C3807" s="62" t="s">
        <v>87</v>
      </c>
      <c r="D3807" s="62" t="s">
        <v>88</v>
      </c>
      <c r="E3807" s="62" t="s">
        <v>89</v>
      </c>
      <c r="F3807">
        <v>299.2</v>
      </c>
      <c r="G3807">
        <v>0</v>
      </c>
      <c r="H3807">
        <v>126702</v>
      </c>
    </row>
    <row r="3808" spans="1:8" x14ac:dyDescent="0.2">
      <c r="A3808" s="61">
        <v>38108</v>
      </c>
      <c r="B3808">
        <v>2004</v>
      </c>
      <c r="C3808" s="62" t="s">
        <v>90</v>
      </c>
      <c r="D3808" s="62" t="s">
        <v>91</v>
      </c>
      <c r="E3808" s="62" t="s">
        <v>92</v>
      </c>
      <c r="F3808">
        <v>279.3</v>
      </c>
      <c r="G3808">
        <v>0</v>
      </c>
      <c r="H3808">
        <v>380752</v>
      </c>
    </row>
    <row r="3809" spans="1:8" x14ac:dyDescent="0.2">
      <c r="A3809" s="61">
        <v>38108</v>
      </c>
      <c r="B3809">
        <v>2004</v>
      </c>
      <c r="C3809" s="62" t="s">
        <v>93</v>
      </c>
      <c r="D3809" s="62" t="s">
        <v>94</v>
      </c>
      <c r="E3809" s="62" t="s">
        <v>95</v>
      </c>
      <c r="F3809">
        <v>292</v>
      </c>
      <c r="G3809">
        <v>0</v>
      </c>
      <c r="H3809">
        <v>60708</v>
      </c>
    </row>
    <row r="3810" spans="1:8" x14ac:dyDescent="0.2">
      <c r="A3810" s="61">
        <v>38108</v>
      </c>
      <c r="B3810">
        <v>2004</v>
      </c>
      <c r="C3810" s="62" t="s">
        <v>96</v>
      </c>
      <c r="D3810" s="62" t="s">
        <v>97</v>
      </c>
      <c r="E3810" s="62" t="s">
        <v>98</v>
      </c>
      <c r="F3810">
        <v>368.7</v>
      </c>
      <c r="G3810">
        <v>0</v>
      </c>
      <c r="H3810">
        <v>181059</v>
      </c>
    </row>
    <row r="3811" spans="1:8" x14ac:dyDescent="0.2">
      <c r="A3811" s="61">
        <v>38139</v>
      </c>
      <c r="B3811">
        <v>2004</v>
      </c>
      <c r="C3811" s="62" t="s">
        <v>69</v>
      </c>
      <c r="D3811" s="62" t="s">
        <v>70</v>
      </c>
      <c r="E3811" s="62" t="s">
        <v>71</v>
      </c>
      <c r="F3811">
        <v>45</v>
      </c>
      <c r="G3811">
        <v>24.1</v>
      </c>
      <c r="H3811">
        <v>2134020</v>
      </c>
    </row>
    <row r="3812" spans="1:8" x14ac:dyDescent="0.2">
      <c r="A3812" s="61">
        <v>38139</v>
      </c>
      <c r="B3812">
        <v>2004</v>
      </c>
      <c r="C3812" s="62" t="s">
        <v>72</v>
      </c>
      <c r="D3812" s="62" t="s">
        <v>73</v>
      </c>
      <c r="E3812" s="62" t="s">
        <v>2</v>
      </c>
      <c r="F3812">
        <v>150.69999999999999</v>
      </c>
      <c r="G3812">
        <v>2.8</v>
      </c>
      <c r="H3812">
        <v>1017462</v>
      </c>
    </row>
    <row r="3813" spans="1:8" x14ac:dyDescent="0.2">
      <c r="A3813" s="61">
        <v>38139</v>
      </c>
      <c r="B3813">
        <v>2004</v>
      </c>
      <c r="C3813" s="62" t="s">
        <v>74</v>
      </c>
      <c r="D3813" s="62" t="s">
        <v>75</v>
      </c>
      <c r="E3813" s="62" t="s">
        <v>2</v>
      </c>
      <c r="F3813">
        <v>146.5</v>
      </c>
      <c r="G3813">
        <v>0.7</v>
      </c>
      <c r="H3813">
        <v>1051686</v>
      </c>
    </row>
    <row r="3814" spans="1:8" x14ac:dyDescent="0.2">
      <c r="A3814" s="61">
        <v>38139</v>
      </c>
      <c r="B3814">
        <v>2004</v>
      </c>
      <c r="C3814" s="62" t="s">
        <v>76</v>
      </c>
      <c r="D3814" s="62" t="s">
        <v>77</v>
      </c>
      <c r="E3814" s="62" t="s">
        <v>61</v>
      </c>
      <c r="F3814">
        <v>151.1</v>
      </c>
      <c r="G3814">
        <v>4.8</v>
      </c>
      <c r="H3814">
        <v>199806</v>
      </c>
    </row>
    <row r="3815" spans="1:8" x14ac:dyDescent="0.2">
      <c r="A3815" s="61">
        <v>38139</v>
      </c>
      <c r="B3815">
        <v>2004</v>
      </c>
      <c r="C3815" s="62" t="s">
        <v>78</v>
      </c>
      <c r="D3815" s="62" t="s">
        <v>79</v>
      </c>
      <c r="E3815" s="62" t="s">
        <v>61</v>
      </c>
      <c r="F3815">
        <v>149.5</v>
      </c>
      <c r="G3815">
        <v>3.7</v>
      </c>
      <c r="H3815">
        <v>238203</v>
      </c>
    </row>
    <row r="3816" spans="1:8" x14ac:dyDescent="0.2">
      <c r="A3816" s="61">
        <v>38139</v>
      </c>
      <c r="B3816">
        <v>2004</v>
      </c>
      <c r="C3816" s="62" t="s">
        <v>26</v>
      </c>
      <c r="D3816" s="62" t="s">
        <v>80</v>
      </c>
      <c r="E3816" s="62" t="s">
        <v>62</v>
      </c>
      <c r="F3816">
        <v>124.6</v>
      </c>
      <c r="G3816">
        <v>7.9</v>
      </c>
      <c r="H3816">
        <v>709714</v>
      </c>
    </row>
    <row r="3817" spans="1:8" x14ac:dyDescent="0.2">
      <c r="A3817" s="61">
        <v>38139</v>
      </c>
      <c r="B3817">
        <v>2004</v>
      </c>
      <c r="C3817" s="62" t="s">
        <v>81</v>
      </c>
      <c r="D3817" s="62" t="s">
        <v>82</v>
      </c>
      <c r="E3817" s="62" t="s">
        <v>63</v>
      </c>
      <c r="F3817">
        <v>54</v>
      </c>
      <c r="G3817">
        <v>27.1</v>
      </c>
      <c r="H3817">
        <v>884435</v>
      </c>
    </row>
    <row r="3818" spans="1:8" x14ac:dyDescent="0.2">
      <c r="A3818" s="61">
        <v>38139</v>
      </c>
      <c r="B3818">
        <v>2004</v>
      </c>
      <c r="C3818" s="62" t="s">
        <v>83</v>
      </c>
      <c r="D3818" s="62" t="s">
        <v>84</v>
      </c>
      <c r="E3818" s="62" t="s">
        <v>63</v>
      </c>
      <c r="F3818">
        <v>44.2</v>
      </c>
      <c r="G3818">
        <v>31.6</v>
      </c>
      <c r="H3818">
        <v>5162061</v>
      </c>
    </row>
    <row r="3819" spans="1:8" x14ac:dyDescent="0.2">
      <c r="A3819" s="61">
        <v>38139</v>
      </c>
      <c r="B3819">
        <v>2004</v>
      </c>
      <c r="C3819" s="62" t="s">
        <v>27</v>
      </c>
      <c r="D3819" s="62" t="s">
        <v>85</v>
      </c>
      <c r="E3819" s="62" t="s">
        <v>86</v>
      </c>
      <c r="F3819">
        <v>45.5</v>
      </c>
      <c r="G3819">
        <v>31.4</v>
      </c>
      <c r="H3819">
        <v>3725738</v>
      </c>
    </row>
    <row r="3820" spans="1:8" x14ac:dyDescent="0.2">
      <c r="A3820" s="61">
        <v>38139</v>
      </c>
      <c r="B3820">
        <v>2004</v>
      </c>
      <c r="C3820" s="62" t="s">
        <v>87</v>
      </c>
      <c r="D3820" s="62" t="s">
        <v>88</v>
      </c>
      <c r="E3820" s="62" t="s">
        <v>89</v>
      </c>
      <c r="F3820">
        <v>162.4</v>
      </c>
      <c r="G3820">
        <v>1.1000000000000001</v>
      </c>
      <c r="H3820">
        <v>126702</v>
      </c>
    </row>
    <row r="3821" spans="1:8" x14ac:dyDescent="0.2">
      <c r="A3821" s="61">
        <v>38139</v>
      </c>
      <c r="B3821">
        <v>2004</v>
      </c>
      <c r="C3821" s="62" t="s">
        <v>90</v>
      </c>
      <c r="D3821" s="62" t="s">
        <v>91</v>
      </c>
      <c r="E3821" s="62" t="s">
        <v>92</v>
      </c>
      <c r="F3821">
        <v>123.9</v>
      </c>
      <c r="G3821">
        <v>4.3</v>
      </c>
      <c r="H3821">
        <v>380752</v>
      </c>
    </row>
    <row r="3822" spans="1:8" x14ac:dyDescent="0.2">
      <c r="A3822" s="61">
        <v>38139</v>
      </c>
      <c r="B3822">
        <v>2004</v>
      </c>
      <c r="C3822" s="62" t="s">
        <v>93</v>
      </c>
      <c r="D3822" s="62" t="s">
        <v>94</v>
      </c>
      <c r="E3822" s="62" t="s">
        <v>95</v>
      </c>
      <c r="F3822">
        <v>149.1</v>
      </c>
      <c r="G3822">
        <v>2</v>
      </c>
      <c r="H3822">
        <v>60708</v>
      </c>
    </row>
    <row r="3823" spans="1:8" x14ac:dyDescent="0.2">
      <c r="A3823" s="61">
        <v>38139</v>
      </c>
      <c r="B3823">
        <v>2004</v>
      </c>
      <c r="C3823" s="62" t="s">
        <v>96</v>
      </c>
      <c r="D3823" s="62" t="s">
        <v>97</v>
      </c>
      <c r="E3823" s="62" t="s">
        <v>98</v>
      </c>
      <c r="F3823">
        <v>254.1</v>
      </c>
      <c r="G3823">
        <v>0</v>
      </c>
      <c r="H3823">
        <v>181059</v>
      </c>
    </row>
    <row r="3824" spans="1:8" x14ac:dyDescent="0.2">
      <c r="A3824" s="61">
        <v>38169</v>
      </c>
      <c r="B3824">
        <v>2004</v>
      </c>
      <c r="C3824" s="62" t="s">
        <v>69</v>
      </c>
      <c r="D3824" s="62" t="s">
        <v>70</v>
      </c>
      <c r="E3824" s="62" t="s">
        <v>71</v>
      </c>
      <c r="F3824">
        <v>5.2</v>
      </c>
      <c r="G3824">
        <v>59.4</v>
      </c>
      <c r="H3824">
        <v>2134020</v>
      </c>
    </row>
    <row r="3825" spans="1:8" x14ac:dyDescent="0.2">
      <c r="A3825" s="61">
        <v>38169</v>
      </c>
      <c r="B3825">
        <v>2004</v>
      </c>
      <c r="C3825" s="62" t="s">
        <v>72</v>
      </c>
      <c r="D3825" s="62" t="s">
        <v>73</v>
      </c>
      <c r="E3825" s="62" t="s">
        <v>2</v>
      </c>
      <c r="F3825">
        <v>83.7</v>
      </c>
      <c r="G3825">
        <v>13.5</v>
      </c>
      <c r="H3825">
        <v>1017462</v>
      </c>
    </row>
    <row r="3826" spans="1:8" x14ac:dyDescent="0.2">
      <c r="A3826" s="61">
        <v>38169</v>
      </c>
      <c r="B3826">
        <v>2004</v>
      </c>
      <c r="C3826" s="62" t="s">
        <v>74</v>
      </c>
      <c r="D3826" s="62" t="s">
        <v>75</v>
      </c>
      <c r="E3826" s="62" t="s">
        <v>2</v>
      </c>
      <c r="F3826">
        <v>59</v>
      </c>
      <c r="G3826">
        <v>26.5</v>
      </c>
      <c r="H3826">
        <v>1051686</v>
      </c>
    </row>
    <row r="3827" spans="1:8" x14ac:dyDescent="0.2">
      <c r="A3827" s="61">
        <v>38169</v>
      </c>
      <c r="B3827">
        <v>2004</v>
      </c>
      <c r="C3827" s="62" t="s">
        <v>76</v>
      </c>
      <c r="D3827" s="62" t="s">
        <v>77</v>
      </c>
      <c r="E3827" s="62" t="s">
        <v>61</v>
      </c>
      <c r="F3827">
        <v>50.9</v>
      </c>
      <c r="G3827">
        <v>37.700000000000003</v>
      </c>
      <c r="H3827">
        <v>199806</v>
      </c>
    </row>
    <row r="3828" spans="1:8" x14ac:dyDescent="0.2">
      <c r="A3828" s="61">
        <v>38169</v>
      </c>
      <c r="B3828">
        <v>2004</v>
      </c>
      <c r="C3828" s="62" t="s">
        <v>78</v>
      </c>
      <c r="D3828" s="62" t="s">
        <v>79</v>
      </c>
      <c r="E3828" s="62" t="s">
        <v>61</v>
      </c>
      <c r="F3828">
        <v>59.8</v>
      </c>
      <c r="G3828">
        <v>37.200000000000003</v>
      </c>
      <c r="H3828">
        <v>238203</v>
      </c>
    </row>
    <row r="3829" spans="1:8" x14ac:dyDescent="0.2">
      <c r="A3829" s="61">
        <v>38169</v>
      </c>
      <c r="B3829">
        <v>2004</v>
      </c>
      <c r="C3829" s="62" t="s">
        <v>26</v>
      </c>
      <c r="D3829" s="62" t="s">
        <v>80</v>
      </c>
      <c r="E3829" s="62" t="s">
        <v>62</v>
      </c>
      <c r="F3829">
        <v>41</v>
      </c>
      <c r="G3829">
        <v>48.1</v>
      </c>
      <c r="H3829">
        <v>709714</v>
      </c>
    </row>
    <row r="3830" spans="1:8" x14ac:dyDescent="0.2">
      <c r="A3830" s="61">
        <v>38169</v>
      </c>
      <c r="B3830">
        <v>2004</v>
      </c>
      <c r="C3830" s="62" t="s">
        <v>81</v>
      </c>
      <c r="D3830" s="62" t="s">
        <v>82</v>
      </c>
      <c r="E3830" s="62" t="s">
        <v>63</v>
      </c>
      <c r="F3830">
        <v>1.8</v>
      </c>
      <c r="G3830">
        <v>86.5</v>
      </c>
      <c r="H3830">
        <v>884435</v>
      </c>
    </row>
    <row r="3831" spans="1:8" x14ac:dyDescent="0.2">
      <c r="A3831" s="61">
        <v>38169</v>
      </c>
      <c r="B3831">
        <v>2004</v>
      </c>
      <c r="C3831" s="62" t="s">
        <v>83</v>
      </c>
      <c r="D3831" s="62" t="s">
        <v>84</v>
      </c>
      <c r="E3831" s="62" t="s">
        <v>63</v>
      </c>
      <c r="F3831">
        <v>3.6</v>
      </c>
      <c r="G3831">
        <v>86.4</v>
      </c>
      <c r="H3831">
        <v>5162061</v>
      </c>
    </row>
    <row r="3832" spans="1:8" x14ac:dyDescent="0.2">
      <c r="A3832" s="61">
        <v>38169</v>
      </c>
      <c r="B3832">
        <v>2004</v>
      </c>
      <c r="C3832" s="62" t="s">
        <v>27</v>
      </c>
      <c r="D3832" s="62" t="s">
        <v>85</v>
      </c>
      <c r="E3832" s="62" t="s">
        <v>86</v>
      </c>
      <c r="F3832">
        <v>0.7</v>
      </c>
      <c r="G3832">
        <v>108.9</v>
      </c>
      <c r="H3832">
        <v>3725738</v>
      </c>
    </row>
    <row r="3833" spans="1:8" x14ac:dyDescent="0.2">
      <c r="A3833" s="61">
        <v>38169</v>
      </c>
      <c r="B3833">
        <v>2004</v>
      </c>
      <c r="C3833" s="62" t="s">
        <v>87</v>
      </c>
      <c r="D3833" s="62" t="s">
        <v>88</v>
      </c>
      <c r="E3833" s="62" t="s">
        <v>89</v>
      </c>
      <c r="F3833">
        <v>42.1</v>
      </c>
      <c r="G3833">
        <v>3.8</v>
      </c>
      <c r="H3833">
        <v>126702</v>
      </c>
    </row>
    <row r="3834" spans="1:8" x14ac:dyDescent="0.2">
      <c r="A3834" s="61">
        <v>38169</v>
      </c>
      <c r="B3834">
        <v>2004</v>
      </c>
      <c r="C3834" s="62" t="s">
        <v>90</v>
      </c>
      <c r="D3834" s="62" t="s">
        <v>91</v>
      </c>
      <c r="E3834" s="62" t="s">
        <v>92</v>
      </c>
      <c r="F3834">
        <v>21.6</v>
      </c>
      <c r="G3834">
        <v>42.3</v>
      </c>
      <c r="H3834">
        <v>380752</v>
      </c>
    </row>
    <row r="3835" spans="1:8" x14ac:dyDescent="0.2">
      <c r="A3835" s="61">
        <v>38169</v>
      </c>
      <c r="B3835">
        <v>2004</v>
      </c>
      <c r="C3835" s="62" t="s">
        <v>93</v>
      </c>
      <c r="D3835" s="62" t="s">
        <v>94</v>
      </c>
      <c r="E3835" s="62" t="s">
        <v>95</v>
      </c>
      <c r="F3835">
        <v>28.8</v>
      </c>
      <c r="G3835">
        <v>46.9</v>
      </c>
      <c r="H3835">
        <v>60708</v>
      </c>
    </row>
    <row r="3836" spans="1:8" x14ac:dyDescent="0.2">
      <c r="A3836" s="61">
        <v>38169</v>
      </c>
      <c r="B3836">
        <v>2004</v>
      </c>
      <c r="C3836" s="62" t="s">
        <v>96</v>
      </c>
      <c r="D3836" s="62" t="s">
        <v>97</v>
      </c>
      <c r="E3836" s="62" t="s">
        <v>98</v>
      </c>
      <c r="F3836">
        <v>83.4</v>
      </c>
      <c r="G3836">
        <v>29.6</v>
      </c>
      <c r="H3836">
        <v>181059</v>
      </c>
    </row>
    <row r="3837" spans="1:8" x14ac:dyDescent="0.2">
      <c r="A3837" s="61">
        <v>38200</v>
      </c>
      <c r="B3837">
        <v>2004</v>
      </c>
      <c r="C3837" s="62" t="s">
        <v>69</v>
      </c>
      <c r="D3837" s="62" t="s">
        <v>70</v>
      </c>
      <c r="E3837" s="62" t="s">
        <v>71</v>
      </c>
      <c r="F3837">
        <v>5</v>
      </c>
      <c r="G3837">
        <v>46.3</v>
      </c>
      <c r="H3837">
        <v>2134020</v>
      </c>
    </row>
    <row r="3838" spans="1:8" x14ac:dyDescent="0.2">
      <c r="A3838" s="61">
        <v>38200</v>
      </c>
      <c r="B3838">
        <v>2004</v>
      </c>
      <c r="C3838" s="62" t="s">
        <v>72</v>
      </c>
      <c r="D3838" s="62" t="s">
        <v>73</v>
      </c>
      <c r="E3838" s="62" t="s">
        <v>2</v>
      </c>
      <c r="F3838">
        <v>130.69999999999999</v>
      </c>
      <c r="G3838">
        <v>2</v>
      </c>
      <c r="H3838">
        <v>1017462</v>
      </c>
    </row>
    <row r="3839" spans="1:8" x14ac:dyDescent="0.2">
      <c r="A3839" s="61">
        <v>38200</v>
      </c>
      <c r="B3839">
        <v>2004</v>
      </c>
      <c r="C3839" s="62" t="s">
        <v>74</v>
      </c>
      <c r="D3839" s="62" t="s">
        <v>75</v>
      </c>
      <c r="E3839" s="62" t="s">
        <v>2</v>
      </c>
      <c r="F3839">
        <v>86.1</v>
      </c>
      <c r="G3839">
        <v>9.8000000000000007</v>
      </c>
      <c r="H3839">
        <v>1051686</v>
      </c>
    </row>
    <row r="3840" spans="1:8" x14ac:dyDescent="0.2">
      <c r="A3840" s="61">
        <v>38200</v>
      </c>
      <c r="B3840">
        <v>2004</v>
      </c>
      <c r="C3840" s="62" t="s">
        <v>76</v>
      </c>
      <c r="D3840" s="62" t="s">
        <v>77</v>
      </c>
      <c r="E3840" s="62" t="s">
        <v>61</v>
      </c>
      <c r="F3840">
        <v>117.9</v>
      </c>
      <c r="G3840">
        <v>6.6</v>
      </c>
      <c r="H3840">
        <v>199806</v>
      </c>
    </row>
    <row r="3841" spans="1:8" x14ac:dyDescent="0.2">
      <c r="A3841" s="61">
        <v>38200</v>
      </c>
      <c r="B3841">
        <v>2004</v>
      </c>
      <c r="C3841" s="62" t="s">
        <v>78</v>
      </c>
      <c r="D3841" s="62" t="s">
        <v>79</v>
      </c>
      <c r="E3841" s="62" t="s">
        <v>61</v>
      </c>
      <c r="F3841">
        <v>118.4</v>
      </c>
      <c r="G3841">
        <v>12.9</v>
      </c>
      <c r="H3841">
        <v>238203</v>
      </c>
    </row>
    <row r="3842" spans="1:8" x14ac:dyDescent="0.2">
      <c r="A3842" s="61">
        <v>38200</v>
      </c>
      <c r="B3842">
        <v>2004</v>
      </c>
      <c r="C3842" s="62" t="s">
        <v>26</v>
      </c>
      <c r="D3842" s="62" t="s">
        <v>80</v>
      </c>
      <c r="E3842" s="62" t="s">
        <v>62</v>
      </c>
      <c r="F3842">
        <v>114.5</v>
      </c>
      <c r="G3842">
        <v>1</v>
      </c>
      <c r="H3842">
        <v>709714</v>
      </c>
    </row>
    <row r="3843" spans="1:8" x14ac:dyDescent="0.2">
      <c r="A3843" s="61">
        <v>38200</v>
      </c>
      <c r="B3843">
        <v>2004</v>
      </c>
      <c r="C3843" s="62" t="s">
        <v>81</v>
      </c>
      <c r="D3843" s="62" t="s">
        <v>82</v>
      </c>
      <c r="E3843" s="62" t="s">
        <v>63</v>
      </c>
      <c r="F3843">
        <v>29.8</v>
      </c>
      <c r="G3843">
        <v>47.5</v>
      </c>
      <c r="H3843">
        <v>884435</v>
      </c>
    </row>
    <row r="3844" spans="1:8" x14ac:dyDescent="0.2">
      <c r="A3844" s="61">
        <v>38200</v>
      </c>
      <c r="B3844">
        <v>2004</v>
      </c>
      <c r="C3844" s="62" t="s">
        <v>83</v>
      </c>
      <c r="D3844" s="62" t="s">
        <v>84</v>
      </c>
      <c r="E3844" s="62" t="s">
        <v>63</v>
      </c>
      <c r="F3844">
        <v>12.8</v>
      </c>
      <c r="G3844">
        <v>59.6</v>
      </c>
      <c r="H3844">
        <v>5162061</v>
      </c>
    </row>
    <row r="3845" spans="1:8" x14ac:dyDescent="0.2">
      <c r="A3845" s="61">
        <v>38200</v>
      </c>
      <c r="B3845">
        <v>2004</v>
      </c>
      <c r="C3845" s="62" t="s">
        <v>27</v>
      </c>
      <c r="D3845" s="62" t="s">
        <v>85</v>
      </c>
      <c r="E3845" s="62" t="s">
        <v>86</v>
      </c>
      <c r="F3845">
        <v>18.399999999999999</v>
      </c>
      <c r="G3845">
        <v>59.2</v>
      </c>
      <c r="H3845">
        <v>3725738</v>
      </c>
    </row>
    <row r="3846" spans="1:8" x14ac:dyDescent="0.2">
      <c r="A3846" s="61">
        <v>38200</v>
      </c>
      <c r="B3846">
        <v>2004</v>
      </c>
      <c r="C3846" s="62" t="s">
        <v>87</v>
      </c>
      <c r="D3846" s="62" t="s">
        <v>88</v>
      </c>
      <c r="E3846" s="62" t="s">
        <v>89</v>
      </c>
      <c r="F3846">
        <v>52</v>
      </c>
      <c r="G3846">
        <v>11</v>
      </c>
      <c r="H3846">
        <v>126702</v>
      </c>
    </row>
    <row r="3847" spans="1:8" x14ac:dyDescent="0.2">
      <c r="A3847" s="61">
        <v>38200</v>
      </c>
      <c r="B3847">
        <v>2004</v>
      </c>
      <c r="C3847" s="62" t="s">
        <v>90</v>
      </c>
      <c r="D3847" s="62" t="s">
        <v>91</v>
      </c>
      <c r="E3847" s="62" t="s">
        <v>92</v>
      </c>
      <c r="F3847">
        <v>13.2</v>
      </c>
      <c r="G3847">
        <v>60.6</v>
      </c>
      <c r="H3847">
        <v>380752</v>
      </c>
    </row>
    <row r="3848" spans="1:8" x14ac:dyDescent="0.2">
      <c r="A3848" s="61">
        <v>38200</v>
      </c>
      <c r="B3848">
        <v>2004</v>
      </c>
      <c r="C3848" s="62" t="s">
        <v>93</v>
      </c>
      <c r="D3848" s="62" t="s">
        <v>94</v>
      </c>
      <c r="E3848" s="62" t="s">
        <v>95</v>
      </c>
      <c r="F3848">
        <v>18.7</v>
      </c>
      <c r="G3848">
        <v>54.1</v>
      </c>
      <c r="H3848">
        <v>60708</v>
      </c>
    </row>
    <row r="3849" spans="1:8" x14ac:dyDescent="0.2">
      <c r="A3849" s="61">
        <v>38200</v>
      </c>
      <c r="B3849">
        <v>2004</v>
      </c>
      <c r="C3849" s="62" t="s">
        <v>96</v>
      </c>
      <c r="D3849" s="62" t="s">
        <v>97</v>
      </c>
      <c r="E3849" s="62" t="s">
        <v>98</v>
      </c>
      <c r="F3849">
        <v>37.700000000000003</v>
      </c>
      <c r="G3849">
        <v>35.700000000000003</v>
      </c>
      <c r="H3849">
        <v>181059</v>
      </c>
    </row>
    <row r="3850" spans="1:8" x14ac:dyDescent="0.2">
      <c r="A3850" s="61">
        <v>38231</v>
      </c>
      <c r="B3850">
        <v>2004</v>
      </c>
      <c r="C3850" s="62" t="s">
        <v>69</v>
      </c>
      <c r="D3850" s="62" t="s">
        <v>70</v>
      </c>
      <c r="E3850" s="62" t="s">
        <v>71</v>
      </c>
      <c r="F3850">
        <v>106.4</v>
      </c>
      <c r="G3850">
        <v>0.4</v>
      </c>
      <c r="H3850">
        <v>2134020</v>
      </c>
    </row>
    <row r="3851" spans="1:8" x14ac:dyDescent="0.2">
      <c r="A3851" s="61">
        <v>38231</v>
      </c>
      <c r="B3851">
        <v>2004</v>
      </c>
      <c r="C3851" s="62" t="s">
        <v>72</v>
      </c>
      <c r="D3851" s="62" t="s">
        <v>73</v>
      </c>
      <c r="E3851" s="62" t="s">
        <v>2</v>
      </c>
      <c r="F3851">
        <v>277.8</v>
      </c>
      <c r="G3851">
        <v>0</v>
      </c>
      <c r="H3851">
        <v>1017462</v>
      </c>
    </row>
    <row r="3852" spans="1:8" x14ac:dyDescent="0.2">
      <c r="A3852" s="61">
        <v>38231</v>
      </c>
      <c r="B3852">
        <v>2004</v>
      </c>
      <c r="C3852" s="62" t="s">
        <v>74</v>
      </c>
      <c r="D3852" s="62" t="s">
        <v>75</v>
      </c>
      <c r="E3852" s="62" t="s">
        <v>2</v>
      </c>
      <c r="F3852">
        <v>244.5</v>
      </c>
      <c r="G3852">
        <v>0</v>
      </c>
      <c r="H3852">
        <v>1051686</v>
      </c>
    </row>
    <row r="3853" spans="1:8" x14ac:dyDescent="0.2">
      <c r="A3853" s="61">
        <v>38231</v>
      </c>
      <c r="B3853">
        <v>2004</v>
      </c>
      <c r="C3853" s="62" t="s">
        <v>76</v>
      </c>
      <c r="D3853" s="62" t="s">
        <v>77</v>
      </c>
      <c r="E3853" s="62" t="s">
        <v>61</v>
      </c>
      <c r="F3853">
        <v>180.8</v>
      </c>
      <c r="G3853">
        <v>1.8</v>
      </c>
      <c r="H3853">
        <v>199806</v>
      </c>
    </row>
    <row r="3854" spans="1:8" x14ac:dyDescent="0.2">
      <c r="A3854" s="61">
        <v>38231</v>
      </c>
      <c r="B3854">
        <v>2004</v>
      </c>
      <c r="C3854" s="62" t="s">
        <v>78</v>
      </c>
      <c r="D3854" s="62" t="s">
        <v>79</v>
      </c>
      <c r="E3854" s="62" t="s">
        <v>61</v>
      </c>
      <c r="F3854">
        <v>218.5</v>
      </c>
      <c r="G3854">
        <v>0</v>
      </c>
      <c r="H3854">
        <v>238203</v>
      </c>
    </row>
    <row r="3855" spans="1:8" x14ac:dyDescent="0.2">
      <c r="A3855" s="61">
        <v>38231</v>
      </c>
      <c r="B3855">
        <v>2004</v>
      </c>
      <c r="C3855" s="62" t="s">
        <v>26</v>
      </c>
      <c r="D3855" s="62" t="s">
        <v>80</v>
      </c>
      <c r="E3855" s="62" t="s">
        <v>62</v>
      </c>
      <c r="F3855">
        <v>117</v>
      </c>
      <c r="G3855">
        <v>14.8</v>
      </c>
      <c r="H3855">
        <v>709714</v>
      </c>
    </row>
    <row r="3856" spans="1:8" x14ac:dyDescent="0.2">
      <c r="A3856" s="61">
        <v>38231</v>
      </c>
      <c r="B3856">
        <v>2004</v>
      </c>
      <c r="C3856" s="62" t="s">
        <v>81</v>
      </c>
      <c r="D3856" s="62" t="s">
        <v>82</v>
      </c>
      <c r="E3856" s="62" t="s">
        <v>63</v>
      </c>
      <c r="F3856">
        <v>66.8</v>
      </c>
      <c r="G3856">
        <v>11.1</v>
      </c>
      <c r="H3856">
        <v>884435</v>
      </c>
    </row>
    <row r="3857" spans="1:8" x14ac:dyDescent="0.2">
      <c r="A3857" s="61">
        <v>38231</v>
      </c>
      <c r="B3857">
        <v>2004</v>
      </c>
      <c r="C3857" s="62" t="s">
        <v>83</v>
      </c>
      <c r="D3857" s="62" t="s">
        <v>84</v>
      </c>
      <c r="E3857" s="62" t="s">
        <v>63</v>
      </c>
      <c r="F3857">
        <v>30</v>
      </c>
      <c r="G3857">
        <v>41.2</v>
      </c>
      <c r="H3857">
        <v>5162061</v>
      </c>
    </row>
    <row r="3858" spans="1:8" x14ac:dyDescent="0.2">
      <c r="A3858" s="61">
        <v>38231</v>
      </c>
      <c r="B3858">
        <v>2004</v>
      </c>
      <c r="C3858" s="62" t="s">
        <v>27</v>
      </c>
      <c r="D3858" s="62" t="s">
        <v>85</v>
      </c>
      <c r="E3858" s="62" t="s">
        <v>86</v>
      </c>
      <c r="F3858">
        <v>60.9</v>
      </c>
      <c r="G3858">
        <v>11.6</v>
      </c>
      <c r="H3858">
        <v>3725738</v>
      </c>
    </row>
    <row r="3859" spans="1:8" x14ac:dyDescent="0.2">
      <c r="A3859" s="61">
        <v>38231</v>
      </c>
      <c r="B3859">
        <v>2004</v>
      </c>
      <c r="C3859" s="62" t="s">
        <v>87</v>
      </c>
      <c r="D3859" s="62" t="s">
        <v>88</v>
      </c>
      <c r="E3859" s="62" t="s">
        <v>89</v>
      </c>
      <c r="F3859">
        <v>176.1</v>
      </c>
      <c r="G3859">
        <v>0</v>
      </c>
      <c r="H3859">
        <v>126702</v>
      </c>
    </row>
    <row r="3860" spans="1:8" x14ac:dyDescent="0.2">
      <c r="A3860" s="61">
        <v>38231</v>
      </c>
      <c r="B3860">
        <v>2004</v>
      </c>
      <c r="C3860" s="62" t="s">
        <v>90</v>
      </c>
      <c r="D3860" s="62" t="s">
        <v>91</v>
      </c>
      <c r="E3860" s="62" t="s">
        <v>92</v>
      </c>
      <c r="F3860">
        <v>124.8</v>
      </c>
      <c r="G3860">
        <v>2.9</v>
      </c>
      <c r="H3860">
        <v>380752</v>
      </c>
    </row>
    <row r="3861" spans="1:8" x14ac:dyDescent="0.2">
      <c r="A3861" s="61">
        <v>38231</v>
      </c>
      <c r="B3861">
        <v>2004</v>
      </c>
      <c r="C3861" s="62" t="s">
        <v>93</v>
      </c>
      <c r="D3861" s="62" t="s">
        <v>94</v>
      </c>
      <c r="E3861" s="62" t="s">
        <v>95</v>
      </c>
      <c r="F3861">
        <v>147.69999999999999</v>
      </c>
      <c r="G3861">
        <v>2.9</v>
      </c>
      <c r="H3861">
        <v>60708</v>
      </c>
    </row>
    <row r="3862" spans="1:8" x14ac:dyDescent="0.2">
      <c r="A3862" s="61">
        <v>38231</v>
      </c>
      <c r="B3862">
        <v>2004</v>
      </c>
      <c r="C3862" s="62" t="s">
        <v>96</v>
      </c>
      <c r="D3862" s="62" t="s">
        <v>97</v>
      </c>
      <c r="E3862" s="62" t="s">
        <v>98</v>
      </c>
      <c r="F3862">
        <v>180.7</v>
      </c>
      <c r="G3862">
        <v>0</v>
      </c>
      <c r="H3862">
        <v>181059</v>
      </c>
    </row>
    <row r="3863" spans="1:8" x14ac:dyDescent="0.2">
      <c r="A3863" s="61">
        <v>38261</v>
      </c>
      <c r="B3863">
        <v>2004</v>
      </c>
      <c r="C3863" s="62" t="s">
        <v>69</v>
      </c>
      <c r="D3863" s="62" t="s">
        <v>70</v>
      </c>
      <c r="E3863" s="62" t="s">
        <v>71</v>
      </c>
      <c r="F3863">
        <v>222.4</v>
      </c>
      <c r="G3863">
        <v>0</v>
      </c>
      <c r="H3863">
        <v>2134020</v>
      </c>
    </row>
    <row r="3864" spans="1:8" x14ac:dyDescent="0.2">
      <c r="A3864" s="61">
        <v>38261</v>
      </c>
      <c r="B3864">
        <v>2004</v>
      </c>
      <c r="C3864" s="62" t="s">
        <v>72</v>
      </c>
      <c r="D3864" s="62" t="s">
        <v>73</v>
      </c>
      <c r="E3864" s="62" t="s">
        <v>2</v>
      </c>
      <c r="F3864">
        <v>522.5</v>
      </c>
      <c r="G3864">
        <v>0</v>
      </c>
      <c r="H3864">
        <v>1017462</v>
      </c>
    </row>
    <row r="3865" spans="1:8" x14ac:dyDescent="0.2">
      <c r="A3865" s="61">
        <v>38261</v>
      </c>
      <c r="B3865">
        <v>2004</v>
      </c>
      <c r="C3865" s="62" t="s">
        <v>74</v>
      </c>
      <c r="D3865" s="62" t="s">
        <v>75</v>
      </c>
      <c r="E3865" s="62" t="s">
        <v>2</v>
      </c>
      <c r="F3865">
        <v>433.8</v>
      </c>
      <c r="G3865">
        <v>0</v>
      </c>
      <c r="H3865">
        <v>1051686</v>
      </c>
    </row>
    <row r="3866" spans="1:8" x14ac:dyDescent="0.2">
      <c r="A3866" s="61">
        <v>38261</v>
      </c>
      <c r="B3866">
        <v>2004</v>
      </c>
      <c r="C3866" s="62" t="s">
        <v>76</v>
      </c>
      <c r="D3866" s="62" t="s">
        <v>77</v>
      </c>
      <c r="E3866" s="62" t="s">
        <v>61</v>
      </c>
      <c r="F3866">
        <v>452.4</v>
      </c>
      <c r="G3866">
        <v>0</v>
      </c>
      <c r="H3866">
        <v>199806</v>
      </c>
    </row>
    <row r="3867" spans="1:8" x14ac:dyDescent="0.2">
      <c r="A3867" s="61">
        <v>38261</v>
      </c>
      <c r="B3867">
        <v>2004</v>
      </c>
      <c r="C3867" s="62" t="s">
        <v>78</v>
      </c>
      <c r="D3867" s="62" t="s">
        <v>79</v>
      </c>
      <c r="E3867" s="62" t="s">
        <v>61</v>
      </c>
      <c r="F3867">
        <v>455.5</v>
      </c>
      <c r="G3867">
        <v>0</v>
      </c>
      <c r="H3867">
        <v>238203</v>
      </c>
    </row>
    <row r="3868" spans="1:8" x14ac:dyDescent="0.2">
      <c r="A3868" s="61">
        <v>38261</v>
      </c>
      <c r="B3868">
        <v>2004</v>
      </c>
      <c r="C3868" s="62" t="s">
        <v>26</v>
      </c>
      <c r="D3868" s="62" t="s">
        <v>80</v>
      </c>
      <c r="E3868" s="62" t="s">
        <v>62</v>
      </c>
      <c r="F3868">
        <v>373.5</v>
      </c>
      <c r="G3868">
        <v>0</v>
      </c>
      <c r="H3868">
        <v>709714</v>
      </c>
    </row>
    <row r="3869" spans="1:8" x14ac:dyDescent="0.2">
      <c r="A3869" s="61">
        <v>38261</v>
      </c>
      <c r="B3869">
        <v>2004</v>
      </c>
      <c r="C3869" s="62" t="s">
        <v>81</v>
      </c>
      <c r="D3869" s="62" t="s">
        <v>82</v>
      </c>
      <c r="E3869" s="62" t="s">
        <v>63</v>
      </c>
      <c r="F3869">
        <v>287</v>
      </c>
      <c r="G3869">
        <v>0</v>
      </c>
      <c r="H3869">
        <v>884435</v>
      </c>
    </row>
    <row r="3870" spans="1:8" x14ac:dyDescent="0.2">
      <c r="A3870" s="61">
        <v>38261</v>
      </c>
      <c r="B3870">
        <v>2004</v>
      </c>
      <c r="C3870" s="62" t="s">
        <v>83</v>
      </c>
      <c r="D3870" s="62" t="s">
        <v>84</v>
      </c>
      <c r="E3870" s="62" t="s">
        <v>63</v>
      </c>
      <c r="F3870">
        <v>226.3</v>
      </c>
      <c r="G3870">
        <v>1.5</v>
      </c>
      <c r="H3870">
        <v>5162061</v>
      </c>
    </row>
    <row r="3871" spans="1:8" x14ac:dyDescent="0.2">
      <c r="A3871" s="61">
        <v>38261</v>
      </c>
      <c r="B3871">
        <v>2004</v>
      </c>
      <c r="C3871" s="62" t="s">
        <v>27</v>
      </c>
      <c r="D3871" s="62" t="s">
        <v>85</v>
      </c>
      <c r="E3871" s="62" t="s">
        <v>86</v>
      </c>
      <c r="F3871">
        <v>281.8</v>
      </c>
      <c r="G3871">
        <v>0.5</v>
      </c>
      <c r="H3871">
        <v>3725738</v>
      </c>
    </row>
    <row r="3872" spans="1:8" x14ac:dyDescent="0.2">
      <c r="A3872" s="61">
        <v>38261</v>
      </c>
      <c r="B3872">
        <v>2004</v>
      </c>
      <c r="C3872" s="62" t="s">
        <v>87</v>
      </c>
      <c r="D3872" s="62" t="s">
        <v>88</v>
      </c>
      <c r="E3872" s="62" t="s">
        <v>89</v>
      </c>
      <c r="F3872">
        <v>307</v>
      </c>
      <c r="G3872">
        <v>0</v>
      </c>
      <c r="H3872">
        <v>126702</v>
      </c>
    </row>
    <row r="3873" spans="1:8" x14ac:dyDescent="0.2">
      <c r="A3873" s="61">
        <v>38261</v>
      </c>
      <c r="B3873">
        <v>2004</v>
      </c>
      <c r="C3873" s="62" t="s">
        <v>90</v>
      </c>
      <c r="D3873" s="62" t="s">
        <v>91</v>
      </c>
      <c r="E3873" s="62" t="s">
        <v>92</v>
      </c>
      <c r="F3873">
        <v>249.8</v>
      </c>
      <c r="G3873">
        <v>0</v>
      </c>
      <c r="H3873">
        <v>380752</v>
      </c>
    </row>
    <row r="3874" spans="1:8" x14ac:dyDescent="0.2">
      <c r="A3874" s="61">
        <v>38261</v>
      </c>
      <c r="B3874">
        <v>2004</v>
      </c>
      <c r="C3874" s="62" t="s">
        <v>93</v>
      </c>
      <c r="D3874" s="62" t="s">
        <v>94</v>
      </c>
      <c r="E3874" s="62" t="s">
        <v>95</v>
      </c>
      <c r="F3874">
        <v>255.6</v>
      </c>
      <c r="G3874">
        <v>0</v>
      </c>
      <c r="H3874">
        <v>60708</v>
      </c>
    </row>
    <row r="3875" spans="1:8" x14ac:dyDescent="0.2">
      <c r="A3875" s="61">
        <v>38261</v>
      </c>
      <c r="B3875">
        <v>2004</v>
      </c>
      <c r="C3875" s="62" t="s">
        <v>96</v>
      </c>
      <c r="D3875" s="62" t="s">
        <v>97</v>
      </c>
      <c r="E3875" s="62" t="s">
        <v>98</v>
      </c>
      <c r="F3875">
        <v>303.8</v>
      </c>
      <c r="G3875">
        <v>0</v>
      </c>
      <c r="H3875">
        <v>181059</v>
      </c>
    </row>
    <row r="3876" spans="1:8" x14ac:dyDescent="0.2">
      <c r="A3876" s="61">
        <v>38292</v>
      </c>
      <c r="B3876">
        <v>2004</v>
      </c>
      <c r="C3876" s="62" t="s">
        <v>69</v>
      </c>
      <c r="D3876" s="62" t="s">
        <v>70</v>
      </c>
      <c r="E3876" s="62" t="s">
        <v>71</v>
      </c>
      <c r="F3876">
        <v>335.1</v>
      </c>
      <c r="G3876">
        <v>0</v>
      </c>
      <c r="H3876">
        <v>2134020</v>
      </c>
    </row>
    <row r="3877" spans="1:8" x14ac:dyDescent="0.2">
      <c r="A3877" s="61">
        <v>38292</v>
      </c>
      <c r="B3877">
        <v>2004</v>
      </c>
      <c r="C3877" s="62" t="s">
        <v>72</v>
      </c>
      <c r="D3877" s="62" t="s">
        <v>73</v>
      </c>
      <c r="E3877" s="62" t="s">
        <v>2</v>
      </c>
      <c r="F3877">
        <v>573.4</v>
      </c>
      <c r="G3877">
        <v>0</v>
      </c>
      <c r="H3877">
        <v>1017462</v>
      </c>
    </row>
    <row r="3878" spans="1:8" x14ac:dyDescent="0.2">
      <c r="A3878" s="61">
        <v>38292</v>
      </c>
      <c r="B3878">
        <v>2004</v>
      </c>
      <c r="C3878" s="62" t="s">
        <v>74</v>
      </c>
      <c r="D3878" s="62" t="s">
        <v>75</v>
      </c>
      <c r="E3878" s="62" t="s">
        <v>2</v>
      </c>
      <c r="F3878">
        <v>491.8</v>
      </c>
      <c r="G3878">
        <v>0</v>
      </c>
      <c r="H3878">
        <v>1051686</v>
      </c>
    </row>
    <row r="3879" spans="1:8" x14ac:dyDescent="0.2">
      <c r="A3879" s="61">
        <v>38292</v>
      </c>
      <c r="B3879">
        <v>2004</v>
      </c>
      <c r="C3879" s="62" t="s">
        <v>76</v>
      </c>
      <c r="D3879" s="62" t="s">
        <v>77</v>
      </c>
      <c r="E3879" s="62" t="s">
        <v>61</v>
      </c>
      <c r="F3879">
        <v>581.70000000000005</v>
      </c>
      <c r="G3879">
        <v>0</v>
      </c>
      <c r="H3879">
        <v>199806</v>
      </c>
    </row>
    <row r="3880" spans="1:8" x14ac:dyDescent="0.2">
      <c r="A3880" s="61">
        <v>38292</v>
      </c>
      <c r="B3880">
        <v>2004</v>
      </c>
      <c r="C3880" s="62" t="s">
        <v>78</v>
      </c>
      <c r="D3880" s="62" t="s">
        <v>79</v>
      </c>
      <c r="E3880" s="62" t="s">
        <v>61</v>
      </c>
      <c r="F3880">
        <v>596.70000000000005</v>
      </c>
      <c r="G3880">
        <v>0</v>
      </c>
      <c r="H3880">
        <v>238203</v>
      </c>
    </row>
    <row r="3881" spans="1:8" x14ac:dyDescent="0.2">
      <c r="A3881" s="61">
        <v>38292</v>
      </c>
      <c r="B3881">
        <v>2004</v>
      </c>
      <c r="C3881" s="62" t="s">
        <v>26</v>
      </c>
      <c r="D3881" s="62" t="s">
        <v>80</v>
      </c>
      <c r="E3881" s="62" t="s">
        <v>62</v>
      </c>
      <c r="F3881">
        <v>566.29999999999995</v>
      </c>
      <c r="G3881">
        <v>0</v>
      </c>
      <c r="H3881">
        <v>709714</v>
      </c>
    </row>
    <row r="3882" spans="1:8" x14ac:dyDescent="0.2">
      <c r="A3882" s="61">
        <v>38292</v>
      </c>
      <c r="B3882">
        <v>2004</v>
      </c>
      <c r="C3882" s="62" t="s">
        <v>81</v>
      </c>
      <c r="D3882" s="62" t="s">
        <v>82</v>
      </c>
      <c r="E3882" s="62" t="s">
        <v>63</v>
      </c>
      <c r="F3882">
        <v>484.3</v>
      </c>
      <c r="G3882">
        <v>0</v>
      </c>
      <c r="H3882">
        <v>884435</v>
      </c>
    </row>
    <row r="3883" spans="1:8" x14ac:dyDescent="0.2">
      <c r="A3883" s="61">
        <v>38292</v>
      </c>
      <c r="B3883">
        <v>2004</v>
      </c>
      <c r="C3883" s="62" t="s">
        <v>83</v>
      </c>
      <c r="D3883" s="62" t="s">
        <v>84</v>
      </c>
      <c r="E3883" s="62" t="s">
        <v>63</v>
      </c>
      <c r="F3883">
        <v>379.1</v>
      </c>
      <c r="G3883">
        <v>0</v>
      </c>
      <c r="H3883">
        <v>5162061</v>
      </c>
    </row>
    <row r="3884" spans="1:8" x14ac:dyDescent="0.2">
      <c r="A3884" s="61">
        <v>38292</v>
      </c>
      <c r="B3884">
        <v>2004</v>
      </c>
      <c r="C3884" s="62" t="s">
        <v>27</v>
      </c>
      <c r="D3884" s="62" t="s">
        <v>85</v>
      </c>
      <c r="E3884" s="62" t="s">
        <v>86</v>
      </c>
      <c r="F3884">
        <v>472.6</v>
      </c>
      <c r="G3884">
        <v>0</v>
      </c>
      <c r="H3884">
        <v>3725738</v>
      </c>
    </row>
    <row r="3885" spans="1:8" x14ac:dyDescent="0.2">
      <c r="A3885" s="61">
        <v>38292</v>
      </c>
      <c r="B3885">
        <v>2004</v>
      </c>
      <c r="C3885" s="62" t="s">
        <v>87</v>
      </c>
      <c r="D3885" s="62" t="s">
        <v>88</v>
      </c>
      <c r="E3885" s="62" t="s">
        <v>89</v>
      </c>
      <c r="F3885">
        <v>499.8</v>
      </c>
      <c r="G3885">
        <v>0</v>
      </c>
      <c r="H3885">
        <v>126702</v>
      </c>
    </row>
    <row r="3886" spans="1:8" x14ac:dyDescent="0.2">
      <c r="A3886" s="61">
        <v>38292</v>
      </c>
      <c r="B3886">
        <v>2004</v>
      </c>
      <c r="C3886" s="62" t="s">
        <v>90</v>
      </c>
      <c r="D3886" s="62" t="s">
        <v>91</v>
      </c>
      <c r="E3886" s="62" t="s">
        <v>92</v>
      </c>
      <c r="F3886">
        <v>459.8</v>
      </c>
      <c r="G3886">
        <v>0</v>
      </c>
      <c r="H3886">
        <v>380752</v>
      </c>
    </row>
    <row r="3887" spans="1:8" x14ac:dyDescent="0.2">
      <c r="A3887" s="61">
        <v>38292</v>
      </c>
      <c r="B3887">
        <v>2004</v>
      </c>
      <c r="C3887" s="62" t="s">
        <v>93</v>
      </c>
      <c r="D3887" s="62" t="s">
        <v>94</v>
      </c>
      <c r="E3887" s="62" t="s">
        <v>95</v>
      </c>
      <c r="F3887">
        <v>462.1</v>
      </c>
      <c r="G3887">
        <v>0</v>
      </c>
      <c r="H3887">
        <v>60708</v>
      </c>
    </row>
    <row r="3888" spans="1:8" x14ac:dyDescent="0.2">
      <c r="A3888" s="61">
        <v>38292</v>
      </c>
      <c r="B3888">
        <v>2004</v>
      </c>
      <c r="C3888" s="62" t="s">
        <v>96</v>
      </c>
      <c r="D3888" s="62" t="s">
        <v>97</v>
      </c>
      <c r="E3888" s="62" t="s">
        <v>98</v>
      </c>
      <c r="F3888">
        <v>438.4</v>
      </c>
      <c r="G3888">
        <v>0</v>
      </c>
      <c r="H3888">
        <v>181059</v>
      </c>
    </row>
    <row r="3889" spans="1:8" x14ac:dyDescent="0.2">
      <c r="A3889" s="61">
        <v>38322</v>
      </c>
      <c r="B3889">
        <v>2004</v>
      </c>
      <c r="C3889" s="62" t="s">
        <v>69</v>
      </c>
      <c r="D3889" s="62" t="s">
        <v>70</v>
      </c>
      <c r="E3889" s="62" t="s">
        <v>71</v>
      </c>
      <c r="F3889">
        <v>392.8</v>
      </c>
      <c r="G3889">
        <v>0</v>
      </c>
      <c r="H3889">
        <v>2134020</v>
      </c>
    </row>
    <row r="3890" spans="1:8" x14ac:dyDescent="0.2">
      <c r="A3890" s="61">
        <v>38322</v>
      </c>
      <c r="B3890">
        <v>2004</v>
      </c>
      <c r="C3890" s="62" t="s">
        <v>72</v>
      </c>
      <c r="D3890" s="62" t="s">
        <v>73</v>
      </c>
      <c r="E3890" s="62" t="s">
        <v>2</v>
      </c>
      <c r="F3890">
        <v>858.5</v>
      </c>
      <c r="G3890">
        <v>0</v>
      </c>
      <c r="H3890">
        <v>1017462</v>
      </c>
    </row>
    <row r="3891" spans="1:8" x14ac:dyDescent="0.2">
      <c r="A3891" s="61">
        <v>38322</v>
      </c>
      <c r="B3891">
        <v>2004</v>
      </c>
      <c r="C3891" s="62" t="s">
        <v>74</v>
      </c>
      <c r="D3891" s="62" t="s">
        <v>75</v>
      </c>
      <c r="E3891" s="62" t="s">
        <v>2</v>
      </c>
      <c r="F3891">
        <v>703.1</v>
      </c>
      <c r="G3891">
        <v>0</v>
      </c>
      <c r="H3891">
        <v>1051686</v>
      </c>
    </row>
    <row r="3892" spans="1:8" x14ac:dyDescent="0.2">
      <c r="A3892" s="61">
        <v>38322</v>
      </c>
      <c r="B3892">
        <v>2004</v>
      </c>
      <c r="C3892" s="62" t="s">
        <v>76</v>
      </c>
      <c r="D3892" s="62" t="s">
        <v>77</v>
      </c>
      <c r="E3892" s="62" t="s">
        <v>61</v>
      </c>
      <c r="F3892">
        <v>881.3</v>
      </c>
      <c r="G3892">
        <v>0</v>
      </c>
      <c r="H3892">
        <v>199806</v>
      </c>
    </row>
    <row r="3893" spans="1:8" x14ac:dyDescent="0.2">
      <c r="A3893" s="61">
        <v>38322</v>
      </c>
      <c r="B3893">
        <v>2004</v>
      </c>
      <c r="C3893" s="62" t="s">
        <v>78</v>
      </c>
      <c r="D3893" s="62" t="s">
        <v>79</v>
      </c>
      <c r="E3893" s="62" t="s">
        <v>61</v>
      </c>
      <c r="F3893">
        <v>931.1</v>
      </c>
      <c r="G3893">
        <v>0</v>
      </c>
      <c r="H3893">
        <v>238203</v>
      </c>
    </row>
    <row r="3894" spans="1:8" x14ac:dyDescent="0.2">
      <c r="A3894" s="61">
        <v>38322</v>
      </c>
      <c r="B3894">
        <v>2004</v>
      </c>
      <c r="C3894" s="62" t="s">
        <v>26</v>
      </c>
      <c r="D3894" s="62" t="s">
        <v>80</v>
      </c>
      <c r="E3894" s="62" t="s">
        <v>62</v>
      </c>
      <c r="F3894">
        <v>1006.9</v>
      </c>
      <c r="G3894">
        <v>0</v>
      </c>
      <c r="H3894">
        <v>709714</v>
      </c>
    </row>
    <row r="3895" spans="1:8" x14ac:dyDescent="0.2">
      <c r="A3895" s="61">
        <v>38322</v>
      </c>
      <c r="B3895">
        <v>2004</v>
      </c>
      <c r="C3895" s="62" t="s">
        <v>81</v>
      </c>
      <c r="D3895" s="62" t="s">
        <v>82</v>
      </c>
      <c r="E3895" s="62" t="s">
        <v>63</v>
      </c>
      <c r="F3895">
        <v>814.9</v>
      </c>
      <c r="G3895">
        <v>0</v>
      </c>
      <c r="H3895">
        <v>884435</v>
      </c>
    </row>
    <row r="3896" spans="1:8" x14ac:dyDescent="0.2">
      <c r="A3896" s="61">
        <v>38322</v>
      </c>
      <c r="B3896">
        <v>2004</v>
      </c>
      <c r="C3896" s="62" t="s">
        <v>83</v>
      </c>
      <c r="D3896" s="62" t="s">
        <v>84</v>
      </c>
      <c r="E3896" s="62" t="s">
        <v>63</v>
      </c>
      <c r="F3896">
        <v>643.4</v>
      </c>
      <c r="G3896">
        <v>0</v>
      </c>
      <c r="H3896">
        <v>5162061</v>
      </c>
    </row>
    <row r="3897" spans="1:8" x14ac:dyDescent="0.2">
      <c r="A3897" s="61">
        <v>38322</v>
      </c>
      <c r="B3897">
        <v>2004</v>
      </c>
      <c r="C3897" s="62" t="s">
        <v>27</v>
      </c>
      <c r="D3897" s="62" t="s">
        <v>85</v>
      </c>
      <c r="E3897" s="62" t="s">
        <v>86</v>
      </c>
      <c r="F3897">
        <v>787.5</v>
      </c>
      <c r="G3897">
        <v>0</v>
      </c>
      <c r="H3897">
        <v>3725738</v>
      </c>
    </row>
    <row r="3898" spans="1:8" x14ac:dyDescent="0.2">
      <c r="A3898" s="61">
        <v>38322</v>
      </c>
      <c r="B3898">
        <v>2004</v>
      </c>
      <c r="C3898" s="62" t="s">
        <v>87</v>
      </c>
      <c r="D3898" s="62" t="s">
        <v>88</v>
      </c>
      <c r="E3898" s="62" t="s">
        <v>89</v>
      </c>
      <c r="F3898">
        <v>695.5</v>
      </c>
      <c r="G3898">
        <v>0</v>
      </c>
      <c r="H3898">
        <v>126702</v>
      </c>
    </row>
    <row r="3899" spans="1:8" x14ac:dyDescent="0.2">
      <c r="A3899" s="61">
        <v>38322</v>
      </c>
      <c r="B3899">
        <v>2004</v>
      </c>
      <c r="C3899" s="62" t="s">
        <v>90</v>
      </c>
      <c r="D3899" s="62" t="s">
        <v>91</v>
      </c>
      <c r="E3899" s="62" t="s">
        <v>92</v>
      </c>
      <c r="F3899">
        <v>620.20000000000005</v>
      </c>
      <c r="G3899">
        <v>0</v>
      </c>
      <c r="H3899">
        <v>380752</v>
      </c>
    </row>
    <row r="3900" spans="1:8" x14ac:dyDescent="0.2">
      <c r="A3900" s="61">
        <v>38322</v>
      </c>
      <c r="B3900">
        <v>2004</v>
      </c>
      <c r="C3900" s="62" t="s">
        <v>93</v>
      </c>
      <c r="D3900" s="62" t="s">
        <v>94</v>
      </c>
      <c r="E3900" s="62" t="s">
        <v>95</v>
      </c>
      <c r="F3900">
        <v>653.9</v>
      </c>
      <c r="G3900">
        <v>0</v>
      </c>
      <c r="H3900">
        <v>60708</v>
      </c>
    </row>
    <row r="3901" spans="1:8" x14ac:dyDescent="0.2">
      <c r="A3901" s="61">
        <v>38322</v>
      </c>
      <c r="B3901">
        <v>2004</v>
      </c>
      <c r="C3901" s="62" t="s">
        <v>96</v>
      </c>
      <c r="D3901" s="62" t="s">
        <v>97</v>
      </c>
      <c r="E3901" s="62" t="s">
        <v>98</v>
      </c>
      <c r="F3901">
        <v>568.29999999999995</v>
      </c>
      <c r="G3901">
        <v>0</v>
      </c>
      <c r="H3901">
        <v>181059</v>
      </c>
    </row>
    <row r="3902" spans="1:8" x14ac:dyDescent="0.2">
      <c r="A3902" s="61">
        <v>38353</v>
      </c>
      <c r="B3902">
        <v>2005</v>
      </c>
      <c r="C3902" s="62" t="s">
        <v>69</v>
      </c>
      <c r="D3902" s="62" t="s">
        <v>70</v>
      </c>
      <c r="E3902" s="62" t="s">
        <v>71</v>
      </c>
      <c r="F3902">
        <v>442.9</v>
      </c>
      <c r="G3902">
        <v>0</v>
      </c>
      <c r="H3902">
        <v>2159646</v>
      </c>
    </row>
    <row r="3903" spans="1:8" x14ac:dyDescent="0.2">
      <c r="A3903" s="61">
        <v>38353</v>
      </c>
      <c r="B3903">
        <v>2005</v>
      </c>
      <c r="C3903" s="62" t="s">
        <v>72</v>
      </c>
      <c r="D3903" s="62" t="s">
        <v>73</v>
      </c>
      <c r="E3903" s="62" t="s">
        <v>2</v>
      </c>
      <c r="F3903">
        <v>998.7</v>
      </c>
      <c r="G3903">
        <v>0</v>
      </c>
      <c r="H3903">
        <v>1042421</v>
      </c>
    </row>
    <row r="3904" spans="1:8" x14ac:dyDescent="0.2">
      <c r="A3904" s="61">
        <v>38353</v>
      </c>
      <c r="B3904">
        <v>2005</v>
      </c>
      <c r="C3904" s="62" t="s">
        <v>74</v>
      </c>
      <c r="D3904" s="62" t="s">
        <v>75</v>
      </c>
      <c r="E3904" s="62" t="s">
        <v>2</v>
      </c>
      <c r="F3904">
        <v>834.3</v>
      </c>
      <c r="G3904">
        <v>0</v>
      </c>
      <c r="H3904">
        <v>1085764</v>
      </c>
    </row>
    <row r="3905" spans="1:8" x14ac:dyDescent="0.2">
      <c r="A3905" s="61">
        <v>38353</v>
      </c>
      <c r="B3905">
        <v>2005</v>
      </c>
      <c r="C3905" s="62" t="s">
        <v>76</v>
      </c>
      <c r="D3905" s="62" t="s">
        <v>77</v>
      </c>
      <c r="E3905" s="62" t="s">
        <v>61</v>
      </c>
      <c r="F3905">
        <v>1143.5999999999999</v>
      </c>
      <c r="G3905">
        <v>0</v>
      </c>
      <c r="H3905">
        <v>199943</v>
      </c>
    </row>
    <row r="3906" spans="1:8" x14ac:dyDescent="0.2">
      <c r="A3906" s="61">
        <v>38353</v>
      </c>
      <c r="B3906">
        <v>2005</v>
      </c>
      <c r="C3906" s="62" t="s">
        <v>78</v>
      </c>
      <c r="D3906" s="62" t="s">
        <v>79</v>
      </c>
      <c r="E3906" s="62" t="s">
        <v>61</v>
      </c>
      <c r="F3906">
        <v>1105.4000000000001</v>
      </c>
      <c r="G3906">
        <v>0</v>
      </c>
      <c r="H3906">
        <v>239696</v>
      </c>
    </row>
    <row r="3907" spans="1:8" x14ac:dyDescent="0.2">
      <c r="A3907" s="61">
        <v>38353</v>
      </c>
      <c r="B3907">
        <v>2005</v>
      </c>
      <c r="C3907" s="62" t="s">
        <v>26</v>
      </c>
      <c r="D3907" s="62" t="s">
        <v>80</v>
      </c>
      <c r="E3907" s="62" t="s">
        <v>62</v>
      </c>
      <c r="F3907">
        <v>1163.8</v>
      </c>
      <c r="G3907">
        <v>0</v>
      </c>
      <c r="H3907">
        <v>712268</v>
      </c>
    </row>
    <row r="3908" spans="1:8" x14ac:dyDescent="0.2">
      <c r="A3908" s="61">
        <v>38353</v>
      </c>
      <c r="B3908">
        <v>2005</v>
      </c>
      <c r="C3908" s="62" t="s">
        <v>81</v>
      </c>
      <c r="D3908" s="62" t="s">
        <v>82</v>
      </c>
      <c r="E3908" s="62" t="s">
        <v>63</v>
      </c>
      <c r="F3908">
        <v>920.7</v>
      </c>
      <c r="G3908">
        <v>0</v>
      </c>
      <c r="H3908">
        <v>891423</v>
      </c>
    </row>
    <row r="3909" spans="1:8" x14ac:dyDescent="0.2">
      <c r="A3909" s="61">
        <v>38353</v>
      </c>
      <c r="B3909">
        <v>2005</v>
      </c>
      <c r="C3909" s="62" t="s">
        <v>83</v>
      </c>
      <c r="D3909" s="62" t="s">
        <v>84</v>
      </c>
      <c r="E3909" s="62" t="s">
        <v>63</v>
      </c>
      <c r="F3909">
        <v>770</v>
      </c>
      <c r="G3909">
        <v>0</v>
      </c>
      <c r="H3909">
        <v>5241407</v>
      </c>
    </row>
    <row r="3910" spans="1:8" x14ac:dyDescent="0.2">
      <c r="A3910" s="61">
        <v>38353</v>
      </c>
      <c r="B3910">
        <v>2005</v>
      </c>
      <c r="C3910" s="62" t="s">
        <v>27</v>
      </c>
      <c r="D3910" s="62" t="s">
        <v>85</v>
      </c>
      <c r="E3910" s="62" t="s">
        <v>86</v>
      </c>
      <c r="F3910">
        <v>898.4</v>
      </c>
      <c r="G3910">
        <v>0</v>
      </c>
      <c r="H3910">
        <v>3754003</v>
      </c>
    </row>
    <row r="3911" spans="1:8" x14ac:dyDescent="0.2">
      <c r="A3911" s="61">
        <v>38353</v>
      </c>
      <c r="B3911">
        <v>2005</v>
      </c>
      <c r="C3911" s="62" t="s">
        <v>87</v>
      </c>
      <c r="D3911" s="62" t="s">
        <v>88</v>
      </c>
      <c r="E3911" s="62" t="s">
        <v>89</v>
      </c>
      <c r="F3911">
        <v>880.9</v>
      </c>
      <c r="G3911">
        <v>0</v>
      </c>
      <c r="H3911">
        <v>126186</v>
      </c>
    </row>
    <row r="3912" spans="1:8" x14ac:dyDescent="0.2">
      <c r="A3912" s="61">
        <v>38353</v>
      </c>
      <c r="B3912">
        <v>2005</v>
      </c>
      <c r="C3912" s="62" t="s">
        <v>90</v>
      </c>
      <c r="D3912" s="62" t="s">
        <v>91</v>
      </c>
      <c r="E3912" s="62" t="s">
        <v>92</v>
      </c>
      <c r="F3912">
        <v>820.8</v>
      </c>
      <c r="G3912">
        <v>0</v>
      </c>
      <c r="H3912">
        <v>381940</v>
      </c>
    </row>
    <row r="3913" spans="1:8" x14ac:dyDescent="0.2">
      <c r="A3913" s="61">
        <v>38353</v>
      </c>
      <c r="B3913">
        <v>2005</v>
      </c>
      <c r="C3913" s="62" t="s">
        <v>93</v>
      </c>
      <c r="D3913" s="62" t="s">
        <v>94</v>
      </c>
      <c r="E3913" s="62" t="s">
        <v>95</v>
      </c>
      <c r="F3913">
        <v>854.4</v>
      </c>
      <c r="G3913">
        <v>0</v>
      </c>
      <c r="H3913">
        <v>61050</v>
      </c>
    </row>
    <row r="3914" spans="1:8" x14ac:dyDescent="0.2">
      <c r="A3914" s="61">
        <v>38353</v>
      </c>
      <c r="B3914">
        <v>2005</v>
      </c>
      <c r="C3914" s="62" t="s">
        <v>96</v>
      </c>
      <c r="D3914" s="62" t="s">
        <v>97</v>
      </c>
      <c r="E3914" s="62" t="s">
        <v>98</v>
      </c>
      <c r="F3914">
        <v>694</v>
      </c>
      <c r="G3914">
        <v>0</v>
      </c>
      <c r="H3914">
        <v>181720</v>
      </c>
    </row>
    <row r="3915" spans="1:8" x14ac:dyDescent="0.2">
      <c r="A3915" s="61">
        <v>38384</v>
      </c>
      <c r="B3915">
        <v>2005</v>
      </c>
      <c r="C3915" s="62" t="s">
        <v>69</v>
      </c>
      <c r="D3915" s="62" t="s">
        <v>70</v>
      </c>
      <c r="E3915" s="62" t="s">
        <v>71</v>
      </c>
      <c r="F3915">
        <v>383.5</v>
      </c>
      <c r="G3915">
        <v>0</v>
      </c>
      <c r="H3915">
        <v>2159646</v>
      </c>
    </row>
    <row r="3916" spans="1:8" x14ac:dyDescent="0.2">
      <c r="A3916" s="61">
        <v>38384</v>
      </c>
      <c r="B3916">
        <v>2005</v>
      </c>
      <c r="C3916" s="62" t="s">
        <v>72</v>
      </c>
      <c r="D3916" s="62" t="s">
        <v>73</v>
      </c>
      <c r="E3916" s="62" t="s">
        <v>2</v>
      </c>
      <c r="F3916">
        <v>750.7</v>
      </c>
      <c r="G3916">
        <v>0</v>
      </c>
      <c r="H3916">
        <v>1042421</v>
      </c>
    </row>
    <row r="3917" spans="1:8" x14ac:dyDescent="0.2">
      <c r="A3917" s="61">
        <v>38384</v>
      </c>
      <c r="B3917">
        <v>2005</v>
      </c>
      <c r="C3917" s="62" t="s">
        <v>74</v>
      </c>
      <c r="D3917" s="62" t="s">
        <v>75</v>
      </c>
      <c r="E3917" s="62" t="s">
        <v>2</v>
      </c>
      <c r="F3917">
        <v>589.9</v>
      </c>
      <c r="G3917">
        <v>0</v>
      </c>
      <c r="H3917">
        <v>1085764</v>
      </c>
    </row>
    <row r="3918" spans="1:8" x14ac:dyDescent="0.2">
      <c r="A3918" s="61">
        <v>38384</v>
      </c>
      <c r="B3918">
        <v>2005</v>
      </c>
      <c r="C3918" s="62" t="s">
        <v>76</v>
      </c>
      <c r="D3918" s="62" t="s">
        <v>77</v>
      </c>
      <c r="E3918" s="62" t="s">
        <v>61</v>
      </c>
      <c r="F3918">
        <v>833.5</v>
      </c>
      <c r="G3918">
        <v>0</v>
      </c>
      <c r="H3918">
        <v>199943</v>
      </c>
    </row>
    <row r="3919" spans="1:8" x14ac:dyDescent="0.2">
      <c r="A3919" s="61">
        <v>38384</v>
      </c>
      <c r="B3919">
        <v>2005</v>
      </c>
      <c r="C3919" s="62" t="s">
        <v>78</v>
      </c>
      <c r="D3919" s="62" t="s">
        <v>79</v>
      </c>
      <c r="E3919" s="62" t="s">
        <v>61</v>
      </c>
      <c r="F3919">
        <v>842.6</v>
      </c>
      <c r="G3919">
        <v>0</v>
      </c>
      <c r="H3919">
        <v>239696</v>
      </c>
    </row>
    <row r="3920" spans="1:8" x14ac:dyDescent="0.2">
      <c r="A3920" s="61">
        <v>38384</v>
      </c>
      <c r="B3920">
        <v>2005</v>
      </c>
      <c r="C3920" s="62" t="s">
        <v>26</v>
      </c>
      <c r="D3920" s="62" t="s">
        <v>80</v>
      </c>
      <c r="E3920" s="62" t="s">
        <v>62</v>
      </c>
      <c r="F3920">
        <v>887.2</v>
      </c>
      <c r="G3920">
        <v>0</v>
      </c>
      <c r="H3920">
        <v>712268</v>
      </c>
    </row>
    <row r="3921" spans="1:8" x14ac:dyDescent="0.2">
      <c r="A3921" s="61">
        <v>38384</v>
      </c>
      <c r="B3921">
        <v>2005</v>
      </c>
      <c r="C3921" s="62" t="s">
        <v>81</v>
      </c>
      <c r="D3921" s="62" t="s">
        <v>82</v>
      </c>
      <c r="E3921" s="62" t="s">
        <v>63</v>
      </c>
      <c r="F3921">
        <v>700.6</v>
      </c>
      <c r="G3921">
        <v>0</v>
      </c>
      <c r="H3921">
        <v>891423</v>
      </c>
    </row>
    <row r="3922" spans="1:8" x14ac:dyDescent="0.2">
      <c r="A3922" s="61">
        <v>38384</v>
      </c>
      <c r="B3922">
        <v>2005</v>
      </c>
      <c r="C3922" s="62" t="s">
        <v>83</v>
      </c>
      <c r="D3922" s="62" t="s">
        <v>84</v>
      </c>
      <c r="E3922" s="62" t="s">
        <v>63</v>
      </c>
      <c r="F3922">
        <v>616.4</v>
      </c>
      <c r="G3922">
        <v>0</v>
      </c>
      <c r="H3922">
        <v>5241407</v>
      </c>
    </row>
    <row r="3923" spans="1:8" x14ac:dyDescent="0.2">
      <c r="A3923" s="61">
        <v>38384</v>
      </c>
      <c r="B3923">
        <v>2005</v>
      </c>
      <c r="C3923" s="62" t="s">
        <v>27</v>
      </c>
      <c r="D3923" s="62" t="s">
        <v>85</v>
      </c>
      <c r="E3923" s="62" t="s">
        <v>86</v>
      </c>
      <c r="F3923">
        <v>686.7</v>
      </c>
      <c r="G3923">
        <v>0</v>
      </c>
      <c r="H3923">
        <v>3754003</v>
      </c>
    </row>
    <row r="3924" spans="1:8" x14ac:dyDescent="0.2">
      <c r="A3924" s="61">
        <v>38384</v>
      </c>
      <c r="B3924">
        <v>2005</v>
      </c>
      <c r="C3924" s="62" t="s">
        <v>87</v>
      </c>
      <c r="D3924" s="62" t="s">
        <v>88</v>
      </c>
      <c r="E3924" s="62" t="s">
        <v>89</v>
      </c>
      <c r="F3924">
        <v>678.8</v>
      </c>
      <c r="G3924">
        <v>0</v>
      </c>
      <c r="H3924">
        <v>126186</v>
      </c>
    </row>
    <row r="3925" spans="1:8" x14ac:dyDescent="0.2">
      <c r="A3925" s="61">
        <v>38384</v>
      </c>
      <c r="B3925">
        <v>2005</v>
      </c>
      <c r="C3925" s="62" t="s">
        <v>90</v>
      </c>
      <c r="D3925" s="62" t="s">
        <v>91</v>
      </c>
      <c r="E3925" s="62" t="s">
        <v>92</v>
      </c>
      <c r="F3925">
        <v>625.6</v>
      </c>
      <c r="G3925">
        <v>0</v>
      </c>
      <c r="H3925">
        <v>381940</v>
      </c>
    </row>
    <row r="3926" spans="1:8" x14ac:dyDescent="0.2">
      <c r="A3926" s="61">
        <v>38384</v>
      </c>
      <c r="B3926">
        <v>2005</v>
      </c>
      <c r="C3926" s="62" t="s">
        <v>93</v>
      </c>
      <c r="D3926" s="62" t="s">
        <v>94</v>
      </c>
      <c r="E3926" s="62" t="s">
        <v>95</v>
      </c>
      <c r="F3926">
        <v>698.2</v>
      </c>
      <c r="G3926">
        <v>0</v>
      </c>
      <c r="H3926">
        <v>61050</v>
      </c>
    </row>
    <row r="3927" spans="1:8" x14ac:dyDescent="0.2">
      <c r="A3927" s="61">
        <v>38384</v>
      </c>
      <c r="B3927">
        <v>2005</v>
      </c>
      <c r="C3927" s="62" t="s">
        <v>96</v>
      </c>
      <c r="D3927" s="62" t="s">
        <v>97</v>
      </c>
      <c r="E3927" s="62" t="s">
        <v>98</v>
      </c>
      <c r="F3927">
        <v>606.6</v>
      </c>
      <c r="G3927">
        <v>0</v>
      </c>
      <c r="H3927">
        <v>181720</v>
      </c>
    </row>
    <row r="3928" spans="1:8" x14ac:dyDescent="0.2">
      <c r="A3928" s="61">
        <v>38412</v>
      </c>
      <c r="B3928">
        <v>2005</v>
      </c>
      <c r="C3928" s="62" t="s">
        <v>69</v>
      </c>
      <c r="D3928" s="62" t="s">
        <v>70</v>
      </c>
      <c r="E3928" s="62" t="s">
        <v>71</v>
      </c>
      <c r="F3928">
        <v>298.8</v>
      </c>
      <c r="G3928">
        <v>0</v>
      </c>
      <c r="H3928">
        <v>2159646</v>
      </c>
    </row>
    <row r="3929" spans="1:8" x14ac:dyDescent="0.2">
      <c r="A3929" s="61">
        <v>38412</v>
      </c>
      <c r="B3929">
        <v>2005</v>
      </c>
      <c r="C3929" s="62" t="s">
        <v>72</v>
      </c>
      <c r="D3929" s="62" t="s">
        <v>73</v>
      </c>
      <c r="E3929" s="62" t="s">
        <v>2</v>
      </c>
      <c r="F3929">
        <v>665.9</v>
      </c>
      <c r="G3929">
        <v>0</v>
      </c>
      <c r="H3929">
        <v>1042421</v>
      </c>
    </row>
    <row r="3930" spans="1:8" x14ac:dyDescent="0.2">
      <c r="A3930" s="61">
        <v>38412</v>
      </c>
      <c r="B3930">
        <v>2005</v>
      </c>
      <c r="C3930" s="62" t="s">
        <v>74</v>
      </c>
      <c r="D3930" s="62" t="s">
        <v>75</v>
      </c>
      <c r="E3930" s="62" t="s">
        <v>2</v>
      </c>
      <c r="F3930">
        <v>550.29999999999995</v>
      </c>
      <c r="G3930">
        <v>0</v>
      </c>
      <c r="H3930">
        <v>1085764</v>
      </c>
    </row>
    <row r="3931" spans="1:8" x14ac:dyDescent="0.2">
      <c r="A3931" s="61">
        <v>38412</v>
      </c>
      <c r="B3931">
        <v>2005</v>
      </c>
      <c r="C3931" s="62" t="s">
        <v>76</v>
      </c>
      <c r="D3931" s="62" t="s">
        <v>77</v>
      </c>
      <c r="E3931" s="62" t="s">
        <v>61</v>
      </c>
      <c r="F3931">
        <v>726.7</v>
      </c>
      <c r="G3931">
        <v>0</v>
      </c>
      <c r="H3931">
        <v>199943</v>
      </c>
    </row>
    <row r="3932" spans="1:8" x14ac:dyDescent="0.2">
      <c r="A3932" s="61">
        <v>38412</v>
      </c>
      <c r="B3932">
        <v>2005</v>
      </c>
      <c r="C3932" s="62" t="s">
        <v>78</v>
      </c>
      <c r="D3932" s="62" t="s">
        <v>79</v>
      </c>
      <c r="E3932" s="62" t="s">
        <v>61</v>
      </c>
      <c r="F3932">
        <v>743.2</v>
      </c>
      <c r="G3932">
        <v>0</v>
      </c>
      <c r="H3932">
        <v>239696</v>
      </c>
    </row>
    <row r="3933" spans="1:8" x14ac:dyDescent="0.2">
      <c r="A3933" s="61">
        <v>38412</v>
      </c>
      <c r="B3933">
        <v>2005</v>
      </c>
      <c r="C3933" s="62" t="s">
        <v>26</v>
      </c>
      <c r="D3933" s="62" t="s">
        <v>80</v>
      </c>
      <c r="E3933" s="62" t="s">
        <v>62</v>
      </c>
      <c r="F3933">
        <v>808.8</v>
      </c>
      <c r="G3933">
        <v>0</v>
      </c>
      <c r="H3933">
        <v>712268</v>
      </c>
    </row>
    <row r="3934" spans="1:8" x14ac:dyDescent="0.2">
      <c r="A3934" s="61">
        <v>38412</v>
      </c>
      <c r="B3934">
        <v>2005</v>
      </c>
      <c r="C3934" s="62" t="s">
        <v>81</v>
      </c>
      <c r="D3934" s="62" t="s">
        <v>82</v>
      </c>
      <c r="E3934" s="62" t="s">
        <v>63</v>
      </c>
      <c r="F3934">
        <v>668.8</v>
      </c>
      <c r="G3934">
        <v>0</v>
      </c>
      <c r="H3934">
        <v>891423</v>
      </c>
    </row>
    <row r="3935" spans="1:8" x14ac:dyDescent="0.2">
      <c r="A3935" s="61">
        <v>38412</v>
      </c>
      <c r="B3935">
        <v>2005</v>
      </c>
      <c r="C3935" s="62" t="s">
        <v>83</v>
      </c>
      <c r="D3935" s="62" t="s">
        <v>84</v>
      </c>
      <c r="E3935" s="62" t="s">
        <v>63</v>
      </c>
      <c r="F3935">
        <v>608.6</v>
      </c>
      <c r="G3935">
        <v>0</v>
      </c>
      <c r="H3935">
        <v>5241407</v>
      </c>
    </row>
    <row r="3936" spans="1:8" x14ac:dyDescent="0.2">
      <c r="A3936" s="61">
        <v>38412</v>
      </c>
      <c r="B3936">
        <v>2005</v>
      </c>
      <c r="C3936" s="62" t="s">
        <v>27</v>
      </c>
      <c r="D3936" s="62" t="s">
        <v>85</v>
      </c>
      <c r="E3936" s="62" t="s">
        <v>86</v>
      </c>
      <c r="F3936">
        <v>659.4</v>
      </c>
      <c r="G3936">
        <v>0</v>
      </c>
      <c r="H3936">
        <v>3754003</v>
      </c>
    </row>
    <row r="3937" spans="1:8" x14ac:dyDescent="0.2">
      <c r="A3937" s="61">
        <v>38412</v>
      </c>
      <c r="B3937">
        <v>2005</v>
      </c>
      <c r="C3937" s="62" t="s">
        <v>87</v>
      </c>
      <c r="D3937" s="62" t="s">
        <v>88</v>
      </c>
      <c r="E3937" s="62" t="s">
        <v>89</v>
      </c>
      <c r="F3937">
        <v>619.1</v>
      </c>
      <c r="G3937">
        <v>0</v>
      </c>
      <c r="H3937">
        <v>126186</v>
      </c>
    </row>
    <row r="3938" spans="1:8" x14ac:dyDescent="0.2">
      <c r="A3938" s="61">
        <v>38412</v>
      </c>
      <c r="B3938">
        <v>2005</v>
      </c>
      <c r="C3938" s="62" t="s">
        <v>90</v>
      </c>
      <c r="D3938" s="62" t="s">
        <v>91</v>
      </c>
      <c r="E3938" s="62" t="s">
        <v>92</v>
      </c>
      <c r="F3938">
        <v>607.29999999999995</v>
      </c>
      <c r="G3938">
        <v>0</v>
      </c>
      <c r="H3938">
        <v>381940</v>
      </c>
    </row>
    <row r="3939" spans="1:8" x14ac:dyDescent="0.2">
      <c r="A3939" s="61">
        <v>38412</v>
      </c>
      <c r="B3939">
        <v>2005</v>
      </c>
      <c r="C3939" s="62" t="s">
        <v>93</v>
      </c>
      <c r="D3939" s="62" t="s">
        <v>94</v>
      </c>
      <c r="E3939" s="62" t="s">
        <v>95</v>
      </c>
      <c r="F3939">
        <v>654</v>
      </c>
      <c r="G3939">
        <v>0</v>
      </c>
      <c r="H3939">
        <v>61050</v>
      </c>
    </row>
    <row r="3940" spans="1:8" x14ac:dyDescent="0.2">
      <c r="A3940" s="61">
        <v>38412</v>
      </c>
      <c r="B3940">
        <v>2005</v>
      </c>
      <c r="C3940" s="62" t="s">
        <v>96</v>
      </c>
      <c r="D3940" s="62" t="s">
        <v>97</v>
      </c>
      <c r="E3940" s="62" t="s">
        <v>98</v>
      </c>
      <c r="F3940">
        <v>649.29999999999995</v>
      </c>
      <c r="G3940">
        <v>0</v>
      </c>
      <c r="H3940">
        <v>181720</v>
      </c>
    </row>
    <row r="3941" spans="1:8" x14ac:dyDescent="0.2">
      <c r="A3941" s="61">
        <v>38443</v>
      </c>
      <c r="B3941">
        <v>2005</v>
      </c>
      <c r="C3941" s="62" t="s">
        <v>69</v>
      </c>
      <c r="D3941" s="62" t="s">
        <v>70</v>
      </c>
      <c r="E3941" s="62" t="s">
        <v>71</v>
      </c>
      <c r="F3941">
        <v>236.3</v>
      </c>
      <c r="G3941">
        <v>0</v>
      </c>
      <c r="H3941">
        <v>2159646</v>
      </c>
    </row>
    <row r="3942" spans="1:8" x14ac:dyDescent="0.2">
      <c r="A3942" s="61">
        <v>38443</v>
      </c>
      <c r="B3942">
        <v>2005</v>
      </c>
      <c r="C3942" s="62" t="s">
        <v>72</v>
      </c>
      <c r="D3942" s="62" t="s">
        <v>73</v>
      </c>
      <c r="E3942" s="62" t="s">
        <v>2</v>
      </c>
      <c r="F3942">
        <v>369.5</v>
      </c>
      <c r="G3942">
        <v>0</v>
      </c>
      <c r="H3942">
        <v>1042421</v>
      </c>
    </row>
    <row r="3943" spans="1:8" x14ac:dyDescent="0.2">
      <c r="A3943" s="61">
        <v>38443</v>
      </c>
      <c r="B3943">
        <v>2005</v>
      </c>
      <c r="C3943" s="62" t="s">
        <v>74</v>
      </c>
      <c r="D3943" s="62" t="s">
        <v>75</v>
      </c>
      <c r="E3943" s="62" t="s">
        <v>2</v>
      </c>
      <c r="F3943">
        <v>365</v>
      </c>
      <c r="G3943">
        <v>0</v>
      </c>
      <c r="H3943">
        <v>1085764</v>
      </c>
    </row>
    <row r="3944" spans="1:8" x14ac:dyDescent="0.2">
      <c r="A3944" s="61">
        <v>38443</v>
      </c>
      <c r="B3944">
        <v>2005</v>
      </c>
      <c r="C3944" s="62" t="s">
        <v>76</v>
      </c>
      <c r="D3944" s="62" t="s">
        <v>77</v>
      </c>
      <c r="E3944" s="62" t="s">
        <v>61</v>
      </c>
      <c r="F3944">
        <v>338.5</v>
      </c>
      <c r="G3944">
        <v>0</v>
      </c>
      <c r="H3944">
        <v>199943</v>
      </c>
    </row>
    <row r="3945" spans="1:8" x14ac:dyDescent="0.2">
      <c r="A3945" s="61">
        <v>38443</v>
      </c>
      <c r="B3945">
        <v>2005</v>
      </c>
      <c r="C3945" s="62" t="s">
        <v>78</v>
      </c>
      <c r="D3945" s="62" t="s">
        <v>79</v>
      </c>
      <c r="E3945" s="62" t="s">
        <v>61</v>
      </c>
      <c r="F3945">
        <v>349.4</v>
      </c>
      <c r="G3945">
        <v>0</v>
      </c>
      <c r="H3945">
        <v>239696</v>
      </c>
    </row>
    <row r="3946" spans="1:8" x14ac:dyDescent="0.2">
      <c r="A3946" s="61">
        <v>38443</v>
      </c>
      <c r="B3946">
        <v>2005</v>
      </c>
      <c r="C3946" s="62" t="s">
        <v>26</v>
      </c>
      <c r="D3946" s="62" t="s">
        <v>80</v>
      </c>
      <c r="E3946" s="62" t="s">
        <v>62</v>
      </c>
      <c r="F3946">
        <v>319.5</v>
      </c>
      <c r="G3946">
        <v>0</v>
      </c>
      <c r="H3946">
        <v>712268</v>
      </c>
    </row>
    <row r="3947" spans="1:8" x14ac:dyDescent="0.2">
      <c r="A3947" s="61">
        <v>38443</v>
      </c>
      <c r="B3947">
        <v>2005</v>
      </c>
      <c r="C3947" s="62" t="s">
        <v>81</v>
      </c>
      <c r="D3947" s="62" t="s">
        <v>82</v>
      </c>
      <c r="E3947" s="62" t="s">
        <v>63</v>
      </c>
      <c r="F3947">
        <v>324.8</v>
      </c>
      <c r="G3947">
        <v>0</v>
      </c>
      <c r="H3947">
        <v>891423</v>
      </c>
    </row>
    <row r="3948" spans="1:8" x14ac:dyDescent="0.2">
      <c r="A3948" s="61">
        <v>38443</v>
      </c>
      <c r="B3948">
        <v>2005</v>
      </c>
      <c r="C3948" s="62" t="s">
        <v>83</v>
      </c>
      <c r="D3948" s="62" t="s">
        <v>84</v>
      </c>
      <c r="E3948" s="62" t="s">
        <v>63</v>
      </c>
      <c r="F3948">
        <v>306.8</v>
      </c>
      <c r="G3948">
        <v>0</v>
      </c>
      <c r="H3948">
        <v>5241407</v>
      </c>
    </row>
    <row r="3949" spans="1:8" x14ac:dyDescent="0.2">
      <c r="A3949" s="61">
        <v>38443</v>
      </c>
      <c r="B3949">
        <v>2005</v>
      </c>
      <c r="C3949" s="62" t="s">
        <v>27</v>
      </c>
      <c r="D3949" s="62" t="s">
        <v>85</v>
      </c>
      <c r="E3949" s="62" t="s">
        <v>86</v>
      </c>
      <c r="F3949">
        <v>308.39999999999998</v>
      </c>
      <c r="G3949">
        <v>0</v>
      </c>
      <c r="H3949">
        <v>3754003</v>
      </c>
    </row>
    <row r="3950" spans="1:8" x14ac:dyDescent="0.2">
      <c r="A3950" s="61">
        <v>38443</v>
      </c>
      <c r="B3950">
        <v>2005</v>
      </c>
      <c r="C3950" s="62" t="s">
        <v>87</v>
      </c>
      <c r="D3950" s="62" t="s">
        <v>88</v>
      </c>
      <c r="E3950" s="62" t="s">
        <v>89</v>
      </c>
      <c r="F3950">
        <v>411.5</v>
      </c>
      <c r="G3950">
        <v>0</v>
      </c>
      <c r="H3950">
        <v>126186</v>
      </c>
    </row>
    <row r="3951" spans="1:8" x14ac:dyDescent="0.2">
      <c r="A3951" s="61">
        <v>38443</v>
      </c>
      <c r="B3951">
        <v>2005</v>
      </c>
      <c r="C3951" s="62" t="s">
        <v>90</v>
      </c>
      <c r="D3951" s="62" t="s">
        <v>91</v>
      </c>
      <c r="E3951" s="62" t="s">
        <v>92</v>
      </c>
      <c r="F3951">
        <v>391.2</v>
      </c>
      <c r="G3951">
        <v>0</v>
      </c>
      <c r="H3951">
        <v>381940</v>
      </c>
    </row>
    <row r="3952" spans="1:8" x14ac:dyDescent="0.2">
      <c r="A3952" s="61">
        <v>38443</v>
      </c>
      <c r="B3952">
        <v>2005</v>
      </c>
      <c r="C3952" s="62" t="s">
        <v>93</v>
      </c>
      <c r="D3952" s="62" t="s">
        <v>94</v>
      </c>
      <c r="E3952" s="62" t="s">
        <v>95</v>
      </c>
      <c r="F3952">
        <v>406.2</v>
      </c>
      <c r="G3952">
        <v>0</v>
      </c>
      <c r="H3952">
        <v>61050</v>
      </c>
    </row>
    <row r="3953" spans="1:8" x14ac:dyDescent="0.2">
      <c r="A3953" s="61">
        <v>38443</v>
      </c>
      <c r="B3953">
        <v>2005</v>
      </c>
      <c r="C3953" s="62" t="s">
        <v>96</v>
      </c>
      <c r="D3953" s="62" t="s">
        <v>97</v>
      </c>
      <c r="E3953" s="62" t="s">
        <v>98</v>
      </c>
      <c r="F3953">
        <v>471.8</v>
      </c>
      <c r="G3953">
        <v>0</v>
      </c>
      <c r="H3953">
        <v>181720</v>
      </c>
    </row>
    <row r="3954" spans="1:8" x14ac:dyDescent="0.2">
      <c r="A3954" s="61">
        <v>38473</v>
      </c>
      <c r="B3954">
        <v>2005</v>
      </c>
      <c r="C3954" s="62" t="s">
        <v>69</v>
      </c>
      <c r="D3954" s="62" t="s">
        <v>70</v>
      </c>
      <c r="E3954" s="62" t="s">
        <v>71</v>
      </c>
      <c r="F3954">
        <v>115.8</v>
      </c>
      <c r="G3954">
        <v>2.2000000000000002</v>
      </c>
      <c r="H3954">
        <v>2159646</v>
      </c>
    </row>
    <row r="3955" spans="1:8" x14ac:dyDescent="0.2">
      <c r="A3955" s="61">
        <v>38473</v>
      </c>
      <c r="B3955">
        <v>2005</v>
      </c>
      <c r="C3955" s="62" t="s">
        <v>72</v>
      </c>
      <c r="D3955" s="62" t="s">
        <v>73</v>
      </c>
      <c r="E3955" s="62" t="s">
        <v>2</v>
      </c>
      <c r="F3955">
        <v>234.7</v>
      </c>
      <c r="G3955">
        <v>0</v>
      </c>
      <c r="H3955">
        <v>1042421</v>
      </c>
    </row>
    <row r="3956" spans="1:8" x14ac:dyDescent="0.2">
      <c r="A3956" s="61">
        <v>38473</v>
      </c>
      <c r="B3956">
        <v>2005</v>
      </c>
      <c r="C3956" s="62" t="s">
        <v>74</v>
      </c>
      <c r="D3956" s="62" t="s">
        <v>75</v>
      </c>
      <c r="E3956" s="62" t="s">
        <v>2</v>
      </c>
      <c r="F3956">
        <v>226.7</v>
      </c>
      <c r="G3956">
        <v>0</v>
      </c>
      <c r="H3956">
        <v>1085764</v>
      </c>
    </row>
    <row r="3957" spans="1:8" x14ac:dyDescent="0.2">
      <c r="A3957" s="61">
        <v>38473</v>
      </c>
      <c r="B3957">
        <v>2005</v>
      </c>
      <c r="C3957" s="62" t="s">
        <v>76</v>
      </c>
      <c r="D3957" s="62" t="s">
        <v>77</v>
      </c>
      <c r="E3957" s="62" t="s">
        <v>61</v>
      </c>
      <c r="F3957">
        <v>264.5</v>
      </c>
      <c r="G3957">
        <v>0</v>
      </c>
      <c r="H3957">
        <v>199943</v>
      </c>
    </row>
    <row r="3958" spans="1:8" x14ac:dyDescent="0.2">
      <c r="A3958" s="61">
        <v>38473</v>
      </c>
      <c r="B3958">
        <v>2005</v>
      </c>
      <c r="C3958" s="62" t="s">
        <v>78</v>
      </c>
      <c r="D3958" s="62" t="s">
        <v>79</v>
      </c>
      <c r="E3958" s="62" t="s">
        <v>61</v>
      </c>
      <c r="F3958">
        <v>240.6</v>
      </c>
      <c r="G3958">
        <v>0</v>
      </c>
      <c r="H3958">
        <v>239696</v>
      </c>
    </row>
    <row r="3959" spans="1:8" x14ac:dyDescent="0.2">
      <c r="A3959" s="61">
        <v>38473</v>
      </c>
      <c r="B3959">
        <v>2005</v>
      </c>
      <c r="C3959" s="62" t="s">
        <v>26</v>
      </c>
      <c r="D3959" s="62" t="s">
        <v>80</v>
      </c>
      <c r="E3959" s="62" t="s">
        <v>62</v>
      </c>
      <c r="F3959">
        <v>251.6</v>
      </c>
      <c r="G3959">
        <v>3.6</v>
      </c>
      <c r="H3959">
        <v>712268</v>
      </c>
    </row>
    <row r="3960" spans="1:8" x14ac:dyDescent="0.2">
      <c r="A3960" s="61">
        <v>38473</v>
      </c>
      <c r="B3960">
        <v>2005</v>
      </c>
      <c r="C3960" s="62" t="s">
        <v>81</v>
      </c>
      <c r="D3960" s="62" t="s">
        <v>82</v>
      </c>
      <c r="E3960" s="62" t="s">
        <v>63</v>
      </c>
      <c r="F3960">
        <v>205</v>
      </c>
      <c r="G3960">
        <v>1.9</v>
      </c>
      <c r="H3960">
        <v>891423</v>
      </c>
    </row>
    <row r="3961" spans="1:8" x14ac:dyDescent="0.2">
      <c r="A3961" s="61">
        <v>38473</v>
      </c>
      <c r="B3961">
        <v>2005</v>
      </c>
      <c r="C3961" s="62" t="s">
        <v>83</v>
      </c>
      <c r="D3961" s="62" t="s">
        <v>84</v>
      </c>
      <c r="E3961" s="62" t="s">
        <v>63</v>
      </c>
      <c r="F3961">
        <v>189.4</v>
      </c>
      <c r="G3961">
        <v>0.8</v>
      </c>
      <c r="H3961">
        <v>5241407</v>
      </c>
    </row>
    <row r="3962" spans="1:8" x14ac:dyDescent="0.2">
      <c r="A3962" s="61">
        <v>38473</v>
      </c>
      <c r="B3962">
        <v>2005</v>
      </c>
      <c r="C3962" s="62" t="s">
        <v>27</v>
      </c>
      <c r="D3962" s="62" t="s">
        <v>85</v>
      </c>
      <c r="E3962" s="62" t="s">
        <v>86</v>
      </c>
      <c r="F3962">
        <v>190.3</v>
      </c>
      <c r="G3962">
        <v>0.9</v>
      </c>
      <c r="H3962">
        <v>3754003</v>
      </c>
    </row>
    <row r="3963" spans="1:8" x14ac:dyDescent="0.2">
      <c r="A3963" s="61">
        <v>38473</v>
      </c>
      <c r="B3963">
        <v>2005</v>
      </c>
      <c r="C3963" s="62" t="s">
        <v>87</v>
      </c>
      <c r="D3963" s="62" t="s">
        <v>88</v>
      </c>
      <c r="E3963" s="62" t="s">
        <v>89</v>
      </c>
      <c r="F3963">
        <v>292.7</v>
      </c>
      <c r="G3963">
        <v>0</v>
      </c>
      <c r="H3963">
        <v>126186</v>
      </c>
    </row>
    <row r="3964" spans="1:8" x14ac:dyDescent="0.2">
      <c r="A3964" s="61">
        <v>38473</v>
      </c>
      <c r="B3964">
        <v>2005</v>
      </c>
      <c r="C3964" s="62" t="s">
        <v>90</v>
      </c>
      <c r="D3964" s="62" t="s">
        <v>91</v>
      </c>
      <c r="E3964" s="62" t="s">
        <v>92</v>
      </c>
      <c r="F3964">
        <v>298.7</v>
      </c>
      <c r="G3964">
        <v>0</v>
      </c>
      <c r="H3964">
        <v>381940</v>
      </c>
    </row>
    <row r="3965" spans="1:8" x14ac:dyDescent="0.2">
      <c r="A3965" s="61">
        <v>38473</v>
      </c>
      <c r="B3965">
        <v>2005</v>
      </c>
      <c r="C3965" s="62" t="s">
        <v>93</v>
      </c>
      <c r="D3965" s="62" t="s">
        <v>94</v>
      </c>
      <c r="E3965" s="62" t="s">
        <v>95</v>
      </c>
      <c r="F3965">
        <v>314.39999999999998</v>
      </c>
      <c r="G3965">
        <v>0</v>
      </c>
      <c r="H3965">
        <v>61050</v>
      </c>
    </row>
    <row r="3966" spans="1:8" x14ac:dyDescent="0.2">
      <c r="A3966" s="61">
        <v>38473</v>
      </c>
      <c r="B3966">
        <v>2005</v>
      </c>
      <c r="C3966" s="62" t="s">
        <v>96</v>
      </c>
      <c r="D3966" s="62" t="s">
        <v>97</v>
      </c>
      <c r="E3966" s="62" t="s">
        <v>98</v>
      </c>
      <c r="F3966">
        <v>377.7</v>
      </c>
      <c r="G3966">
        <v>0</v>
      </c>
      <c r="H3966">
        <v>181720</v>
      </c>
    </row>
    <row r="3967" spans="1:8" x14ac:dyDescent="0.2">
      <c r="A3967" s="61">
        <v>38504</v>
      </c>
      <c r="B3967">
        <v>2005</v>
      </c>
      <c r="C3967" s="62" t="s">
        <v>69</v>
      </c>
      <c r="D3967" s="62" t="s">
        <v>70</v>
      </c>
      <c r="E3967" s="62" t="s">
        <v>71</v>
      </c>
      <c r="F3967">
        <v>75</v>
      </c>
      <c r="G3967">
        <v>3</v>
      </c>
      <c r="H3967">
        <v>2159646</v>
      </c>
    </row>
    <row r="3968" spans="1:8" x14ac:dyDescent="0.2">
      <c r="A3968" s="61">
        <v>38504</v>
      </c>
      <c r="B3968">
        <v>2005</v>
      </c>
      <c r="C3968" s="62" t="s">
        <v>72</v>
      </c>
      <c r="D3968" s="62" t="s">
        <v>73</v>
      </c>
      <c r="E3968" s="62" t="s">
        <v>2</v>
      </c>
      <c r="F3968">
        <v>128.1</v>
      </c>
      <c r="G3968">
        <v>1.9</v>
      </c>
      <c r="H3968">
        <v>1042421</v>
      </c>
    </row>
    <row r="3969" spans="1:8" x14ac:dyDescent="0.2">
      <c r="A3969" s="61">
        <v>38504</v>
      </c>
      <c r="B3969">
        <v>2005</v>
      </c>
      <c r="C3969" s="62" t="s">
        <v>74</v>
      </c>
      <c r="D3969" s="62" t="s">
        <v>75</v>
      </c>
      <c r="E3969" s="62" t="s">
        <v>2</v>
      </c>
      <c r="F3969">
        <v>169.9</v>
      </c>
      <c r="G3969">
        <v>2.6</v>
      </c>
      <c r="H3969">
        <v>1085764</v>
      </c>
    </row>
    <row r="3970" spans="1:8" x14ac:dyDescent="0.2">
      <c r="A3970" s="61">
        <v>38504</v>
      </c>
      <c r="B3970">
        <v>2005</v>
      </c>
      <c r="C3970" s="62" t="s">
        <v>76</v>
      </c>
      <c r="D3970" s="62" t="s">
        <v>77</v>
      </c>
      <c r="E3970" s="62" t="s">
        <v>61</v>
      </c>
      <c r="F3970">
        <v>75.3</v>
      </c>
      <c r="G3970">
        <v>19.2</v>
      </c>
      <c r="H3970">
        <v>199943</v>
      </c>
    </row>
    <row r="3971" spans="1:8" x14ac:dyDescent="0.2">
      <c r="A3971" s="61">
        <v>38504</v>
      </c>
      <c r="B3971">
        <v>2005</v>
      </c>
      <c r="C3971" s="62" t="s">
        <v>78</v>
      </c>
      <c r="D3971" s="62" t="s">
        <v>79</v>
      </c>
      <c r="E3971" s="62" t="s">
        <v>61</v>
      </c>
      <c r="F3971">
        <v>113</v>
      </c>
      <c r="G3971">
        <v>4.9000000000000004</v>
      </c>
      <c r="H3971">
        <v>239696</v>
      </c>
    </row>
    <row r="3972" spans="1:8" x14ac:dyDescent="0.2">
      <c r="A3972" s="61">
        <v>38504</v>
      </c>
      <c r="B3972">
        <v>2005</v>
      </c>
      <c r="C3972" s="62" t="s">
        <v>26</v>
      </c>
      <c r="D3972" s="62" t="s">
        <v>80</v>
      </c>
      <c r="E3972" s="62" t="s">
        <v>62</v>
      </c>
      <c r="F3972">
        <v>51.5</v>
      </c>
      <c r="G3972">
        <v>40.6</v>
      </c>
      <c r="H3972">
        <v>712268</v>
      </c>
    </row>
    <row r="3973" spans="1:8" x14ac:dyDescent="0.2">
      <c r="A3973" s="61">
        <v>38504</v>
      </c>
      <c r="B3973">
        <v>2005</v>
      </c>
      <c r="C3973" s="62" t="s">
        <v>81</v>
      </c>
      <c r="D3973" s="62" t="s">
        <v>82</v>
      </c>
      <c r="E3973" s="62" t="s">
        <v>63</v>
      </c>
      <c r="F3973">
        <v>16.100000000000001</v>
      </c>
      <c r="G3973">
        <v>111.6</v>
      </c>
      <c r="H3973">
        <v>891423</v>
      </c>
    </row>
    <row r="3974" spans="1:8" x14ac:dyDescent="0.2">
      <c r="A3974" s="61">
        <v>38504</v>
      </c>
      <c r="B3974">
        <v>2005</v>
      </c>
      <c r="C3974" s="62" t="s">
        <v>83</v>
      </c>
      <c r="D3974" s="62" t="s">
        <v>84</v>
      </c>
      <c r="E3974" s="62" t="s">
        <v>63</v>
      </c>
      <c r="F3974">
        <v>8.9</v>
      </c>
      <c r="G3974">
        <v>146.30000000000001</v>
      </c>
      <c r="H3974">
        <v>5241407</v>
      </c>
    </row>
    <row r="3975" spans="1:8" x14ac:dyDescent="0.2">
      <c r="A3975" s="61">
        <v>38504</v>
      </c>
      <c r="B3975">
        <v>2005</v>
      </c>
      <c r="C3975" s="62" t="s">
        <v>27</v>
      </c>
      <c r="D3975" s="62" t="s">
        <v>85</v>
      </c>
      <c r="E3975" s="62" t="s">
        <v>86</v>
      </c>
      <c r="F3975">
        <v>16.2</v>
      </c>
      <c r="G3975">
        <v>121.3</v>
      </c>
      <c r="H3975">
        <v>3754003</v>
      </c>
    </row>
    <row r="3976" spans="1:8" x14ac:dyDescent="0.2">
      <c r="A3976" s="61">
        <v>38504</v>
      </c>
      <c r="B3976">
        <v>2005</v>
      </c>
      <c r="C3976" s="62" t="s">
        <v>87</v>
      </c>
      <c r="D3976" s="62" t="s">
        <v>88</v>
      </c>
      <c r="E3976" s="62" t="s">
        <v>89</v>
      </c>
      <c r="F3976">
        <v>133.4</v>
      </c>
      <c r="G3976">
        <v>7.7</v>
      </c>
      <c r="H3976">
        <v>126186</v>
      </c>
    </row>
    <row r="3977" spans="1:8" x14ac:dyDescent="0.2">
      <c r="A3977" s="61">
        <v>38504</v>
      </c>
      <c r="B3977">
        <v>2005</v>
      </c>
      <c r="C3977" s="62" t="s">
        <v>90</v>
      </c>
      <c r="D3977" s="62" t="s">
        <v>91</v>
      </c>
      <c r="E3977" s="62" t="s">
        <v>92</v>
      </c>
      <c r="F3977">
        <v>93.7</v>
      </c>
      <c r="G3977">
        <v>19.7</v>
      </c>
      <c r="H3977">
        <v>381940</v>
      </c>
    </row>
    <row r="3978" spans="1:8" x14ac:dyDescent="0.2">
      <c r="A3978" s="61">
        <v>38504</v>
      </c>
      <c r="B3978">
        <v>2005</v>
      </c>
      <c r="C3978" s="62" t="s">
        <v>93</v>
      </c>
      <c r="D3978" s="62" t="s">
        <v>94</v>
      </c>
      <c r="E3978" s="62" t="s">
        <v>95</v>
      </c>
      <c r="F3978">
        <v>117.3</v>
      </c>
      <c r="G3978">
        <v>12.1</v>
      </c>
      <c r="H3978">
        <v>61050</v>
      </c>
    </row>
    <row r="3979" spans="1:8" x14ac:dyDescent="0.2">
      <c r="A3979" s="61">
        <v>38504</v>
      </c>
      <c r="B3979">
        <v>2005</v>
      </c>
      <c r="C3979" s="62" t="s">
        <v>96</v>
      </c>
      <c r="D3979" s="62" t="s">
        <v>97</v>
      </c>
      <c r="E3979" s="62" t="s">
        <v>98</v>
      </c>
      <c r="F3979">
        <v>238.6</v>
      </c>
      <c r="G3979">
        <v>0</v>
      </c>
      <c r="H3979">
        <v>181720</v>
      </c>
    </row>
    <row r="3980" spans="1:8" x14ac:dyDescent="0.2">
      <c r="A3980" s="61">
        <v>38534</v>
      </c>
      <c r="B3980">
        <v>2005</v>
      </c>
      <c r="C3980" s="62" t="s">
        <v>69</v>
      </c>
      <c r="D3980" s="62" t="s">
        <v>70</v>
      </c>
      <c r="E3980" s="62" t="s">
        <v>71</v>
      </c>
      <c r="F3980">
        <v>16.100000000000001</v>
      </c>
      <c r="G3980">
        <v>19.8</v>
      </c>
      <c r="H3980">
        <v>2159646</v>
      </c>
    </row>
    <row r="3981" spans="1:8" x14ac:dyDescent="0.2">
      <c r="A3981" s="61">
        <v>38534</v>
      </c>
      <c r="B3981">
        <v>2005</v>
      </c>
      <c r="C3981" s="62" t="s">
        <v>72</v>
      </c>
      <c r="D3981" s="62" t="s">
        <v>73</v>
      </c>
      <c r="E3981" s="62" t="s">
        <v>2</v>
      </c>
      <c r="F3981">
        <v>81.3</v>
      </c>
      <c r="G3981">
        <v>4.3</v>
      </c>
      <c r="H3981">
        <v>1042421</v>
      </c>
    </row>
    <row r="3982" spans="1:8" x14ac:dyDescent="0.2">
      <c r="A3982" s="61">
        <v>38534</v>
      </c>
      <c r="B3982">
        <v>2005</v>
      </c>
      <c r="C3982" s="62" t="s">
        <v>74</v>
      </c>
      <c r="D3982" s="62" t="s">
        <v>75</v>
      </c>
      <c r="E3982" s="62" t="s">
        <v>2</v>
      </c>
      <c r="F3982">
        <v>58.4</v>
      </c>
      <c r="G3982">
        <v>7.8</v>
      </c>
      <c r="H3982">
        <v>1085764</v>
      </c>
    </row>
    <row r="3983" spans="1:8" x14ac:dyDescent="0.2">
      <c r="A3983" s="61">
        <v>38534</v>
      </c>
      <c r="B3983">
        <v>2005</v>
      </c>
      <c r="C3983" s="62" t="s">
        <v>76</v>
      </c>
      <c r="D3983" s="62" t="s">
        <v>77</v>
      </c>
      <c r="E3983" s="62" t="s">
        <v>61</v>
      </c>
      <c r="F3983">
        <v>38.5</v>
      </c>
      <c r="G3983">
        <v>50.5</v>
      </c>
      <c r="H3983">
        <v>199943</v>
      </c>
    </row>
    <row r="3984" spans="1:8" x14ac:dyDescent="0.2">
      <c r="A3984" s="61">
        <v>38534</v>
      </c>
      <c r="B3984">
        <v>2005</v>
      </c>
      <c r="C3984" s="62" t="s">
        <v>78</v>
      </c>
      <c r="D3984" s="62" t="s">
        <v>79</v>
      </c>
      <c r="E3984" s="62" t="s">
        <v>61</v>
      </c>
      <c r="F3984">
        <v>46.9</v>
      </c>
      <c r="G3984">
        <v>30.5</v>
      </c>
      <c r="H3984">
        <v>239696</v>
      </c>
    </row>
    <row r="3985" spans="1:8" x14ac:dyDescent="0.2">
      <c r="A3985" s="61">
        <v>38534</v>
      </c>
      <c r="B3985">
        <v>2005</v>
      </c>
      <c r="C3985" s="62" t="s">
        <v>26</v>
      </c>
      <c r="D3985" s="62" t="s">
        <v>80</v>
      </c>
      <c r="E3985" s="62" t="s">
        <v>62</v>
      </c>
      <c r="F3985">
        <v>26.4</v>
      </c>
      <c r="G3985">
        <v>92.1</v>
      </c>
      <c r="H3985">
        <v>712268</v>
      </c>
    </row>
    <row r="3986" spans="1:8" x14ac:dyDescent="0.2">
      <c r="A3986" s="61">
        <v>38534</v>
      </c>
      <c r="B3986">
        <v>2005</v>
      </c>
      <c r="C3986" s="62" t="s">
        <v>81</v>
      </c>
      <c r="D3986" s="62" t="s">
        <v>82</v>
      </c>
      <c r="E3986" s="62" t="s">
        <v>63</v>
      </c>
      <c r="F3986">
        <v>2.9</v>
      </c>
      <c r="G3986">
        <v>128.6</v>
      </c>
      <c r="H3986">
        <v>891423</v>
      </c>
    </row>
    <row r="3987" spans="1:8" x14ac:dyDescent="0.2">
      <c r="A3987" s="61">
        <v>38534</v>
      </c>
      <c r="B3987">
        <v>2005</v>
      </c>
      <c r="C3987" s="62" t="s">
        <v>83</v>
      </c>
      <c r="D3987" s="62" t="s">
        <v>84</v>
      </c>
      <c r="E3987" s="62" t="s">
        <v>63</v>
      </c>
      <c r="F3987">
        <v>0</v>
      </c>
      <c r="G3987">
        <v>188.7</v>
      </c>
      <c r="H3987">
        <v>5241407</v>
      </c>
    </row>
    <row r="3988" spans="1:8" x14ac:dyDescent="0.2">
      <c r="A3988" s="61">
        <v>38534</v>
      </c>
      <c r="B3988">
        <v>2005</v>
      </c>
      <c r="C3988" s="62" t="s">
        <v>27</v>
      </c>
      <c r="D3988" s="62" t="s">
        <v>85</v>
      </c>
      <c r="E3988" s="62" t="s">
        <v>86</v>
      </c>
      <c r="F3988">
        <v>2.7</v>
      </c>
      <c r="G3988">
        <v>132.6</v>
      </c>
      <c r="H3988">
        <v>3754003</v>
      </c>
    </row>
    <row r="3989" spans="1:8" x14ac:dyDescent="0.2">
      <c r="A3989" s="61">
        <v>38534</v>
      </c>
      <c r="B3989">
        <v>2005</v>
      </c>
      <c r="C3989" s="62" t="s">
        <v>87</v>
      </c>
      <c r="D3989" s="62" t="s">
        <v>88</v>
      </c>
      <c r="E3989" s="62" t="s">
        <v>89</v>
      </c>
      <c r="F3989">
        <v>58.1</v>
      </c>
      <c r="G3989">
        <v>12.9</v>
      </c>
      <c r="H3989">
        <v>126186</v>
      </c>
    </row>
    <row r="3990" spans="1:8" x14ac:dyDescent="0.2">
      <c r="A3990" s="61">
        <v>38534</v>
      </c>
      <c r="B3990">
        <v>2005</v>
      </c>
      <c r="C3990" s="62" t="s">
        <v>90</v>
      </c>
      <c r="D3990" s="62" t="s">
        <v>91</v>
      </c>
      <c r="E3990" s="62" t="s">
        <v>92</v>
      </c>
      <c r="F3990">
        <v>17.8</v>
      </c>
      <c r="G3990">
        <v>49.5</v>
      </c>
      <c r="H3990">
        <v>381940</v>
      </c>
    </row>
    <row r="3991" spans="1:8" x14ac:dyDescent="0.2">
      <c r="A3991" s="61">
        <v>38534</v>
      </c>
      <c r="B3991">
        <v>2005</v>
      </c>
      <c r="C3991" s="62" t="s">
        <v>93</v>
      </c>
      <c r="D3991" s="62" t="s">
        <v>94</v>
      </c>
      <c r="E3991" s="62" t="s">
        <v>95</v>
      </c>
      <c r="F3991">
        <v>29.5</v>
      </c>
      <c r="G3991">
        <v>35.200000000000003</v>
      </c>
      <c r="H3991">
        <v>61050</v>
      </c>
    </row>
    <row r="3992" spans="1:8" x14ac:dyDescent="0.2">
      <c r="A3992" s="61">
        <v>38534</v>
      </c>
      <c r="B3992">
        <v>2005</v>
      </c>
      <c r="C3992" s="62" t="s">
        <v>96</v>
      </c>
      <c r="D3992" s="62" t="s">
        <v>97</v>
      </c>
      <c r="E3992" s="62" t="s">
        <v>98</v>
      </c>
      <c r="F3992">
        <v>39.799999999999997</v>
      </c>
      <c r="G3992">
        <v>17.5</v>
      </c>
      <c r="H3992">
        <v>181720</v>
      </c>
    </row>
    <row r="3993" spans="1:8" x14ac:dyDescent="0.2">
      <c r="A3993" s="61">
        <v>38565</v>
      </c>
      <c r="B3993">
        <v>2005</v>
      </c>
      <c r="C3993" s="62" t="s">
        <v>69</v>
      </c>
      <c r="D3993" s="62" t="s">
        <v>70</v>
      </c>
      <c r="E3993" s="62" t="s">
        <v>71</v>
      </c>
      <c r="F3993">
        <v>5</v>
      </c>
      <c r="G3993">
        <v>35</v>
      </c>
      <c r="H3993">
        <v>2159646</v>
      </c>
    </row>
    <row r="3994" spans="1:8" x14ac:dyDescent="0.2">
      <c r="A3994" s="61">
        <v>38565</v>
      </c>
      <c r="B3994">
        <v>2005</v>
      </c>
      <c r="C3994" s="62" t="s">
        <v>72</v>
      </c>
      <c r="D3994" s="62" t="s">
        <v>73</v>
      </c>
      <c r="E3994" s="62" t="s">
        <v>2</v>
      </c>
      <c r="F3994">
        <v>156.6</v>
      </c>
      <c r="G3994">
        <v>1.3</v>
      </c>
      <c r="H3994">
        <v>1042421</v>
      </c>
    </row>
    <row r="3995" spans="1:8" x14ac:dyDescent="0.2">
      <c r="A3995" s="61">
        <v>38565</v>
      </c>
      <c r="B3995">
        <v>2005</v>
      </c>
      <c r="C3995" s="62" t="s">
        <v>74</v>
      </c>
      <c r="D3995" s="62" t="s">
        <v>75</v>
      </c>
      <c r="E3995" s="62" t="s">
        <v>2</v>
      </c>
      <c r="F3995">
        <v>137.5</v>
      </c>
      <c r="G3995">
        <v>6.1</v>
      </c>
      <c r="H3995">
        <v>1085764</v>
      </c>
    </row>
    <row r="3996" spans="1:8" x14ac:dyDescent="0.2">
      <c r="A3996" s="61">
        <v>38565</v>
      </c>
      <c r="B3996">
        <v>2005</v>
      </c>
      <c r="C3996" s="62" t="s">
        <v>76</v>
      </c>
      <c r="D3996" s="62" t="s">
        <v>77</v>
      </c>
      <c r="E3996" s="62" t="s">
        <v>61</v>
      </c>
      <c r="F3996">
        <v>74.599999999999994</v>
      </c>
      <c r="G3996">
        <v>31.8</v>
      </c>
      <c r="H3996">
        <v>199943</v>
      </c>
    </row>
    <row r="3997" spans="1:8" x14ac:dyDescent="0.2">
      <c r="A3997" s="61">
        <v>38565</v>
      </c>
      <c r="B3997">
        <v>2005</v>
      </c>
      <c r="C3997" s="62" t="s">
        <v>78</v>
      </c>
      <c r="D3997" s="62" t="s">
        <v>79</v>
      </c>
      <c r="E3997" s="62" t="s">
        <v>61</v>
      </c>
      <c r="F3997">
        <v>98.9</v>
      </c>
      <c r="G3997">
        <v>17.8</v>
      </c>
      <c r="H3997">
        <v>239696</v>
      </c>
    </row>
    <row r="3998" spans="1:8" x14ac:dyDescent="0.2">
      <c r="A3998" s="61">
        <v>38565</v>
      </c>
      <c r="B3998">
        <v>2005</v>
      </c>
      <c r="C3998" s="62" t="s">
        <v>26</v>
      </c>
      <c r="D3998" s="62" t="s">
        <v>80</v>
      </c>
      <c r="E3998" s="62" t="s">
        <v>62</v>
      </c>
      <c r="F3998">
        <v>39.4</v>
      </c>
      <c r="G3998">
        <v>39.6</v>
      </c>
      <c r="H3998">
        <v>712268</v>
      </c>
    </row>
    <row r="3999" spans="1:8" x14ac:dyDescent="0.2">
      <c r="A3999" s="61">
        <v>38565</v>
      </c>
      <c r="B3999">
        <v>2005</v>
      </c>
      <c r="C3999" s="62" t="s">
        <v>81</v>
      </c>
      <c r="D3999" s="62" t="s">
        <v>82</v>
      </c>
      <c r="E3999" s="62" t="s">
        <v>63</v>
      </c>
      <c r="F3999">
        <v>8.4</v>
      </c>
      <c r="G3999">
        <v>115.4</v>
      </c>
      <c r="H3999">
        <v>891423</v>
      </c>
    </row>
    <row r="4000" spans="1:8" x14ac:dyDescent="0.2">
      <c r="A4000" s="61">
        <v>38565</v>
      </c>
      <c r="B4000">
        <v>2005</v>
      </c>
      <c r="C4000" s="62" t="s">
        <v>83</v>
      </c>
      <c r="D4000" s="62" t="s">
        <v>84</v>
      </c>
      <c r="E4000" s="62" t="s">
        <v>63</v>
      </c>
      <c r="F4000">
        <v>0.2</v>
      </c>
      <c r="G4000">
        <v>140.69999999999999</v>
      </c>
      <c r="H4000">
        <v>5241407</v>
      </c>
    </row>
    <row r="4001" spans="1:8" x14ac:dyDescent="0.2">
      <c r="A4001" s="61">
        <v>38565</v>
      </c>
      <c r="B4001">
        <v>2005</v>
      </c>
      <c r="C4001" s="62" t="s">
        <v>27</v>
      </c>
      <c r="D4001" s="62" t="s">
        <v>85</v>
      </c>
      <c r="E4001" s="62" t="s">
        <v>86</v>
      </c>
      <c r="F4001">
        <v>6.2</v>
      </c>
      <c r="G4001">
        <v>122.1</v>
      </c>
      <c r="H4001">
        <v>3754003</v>
      </c>
    </row>
    <row r="4002" spans="1:8" x14ac:dyDescent="0.2">
      <c r="A4002" s="61">
        <v>38565</v>
      </c>
      <c r="B4002">
        <v>2005</v>
      </c>
      <c r="C4002" s="62" t="s">
        <v>87</v>
      </c>
      <c r="D4002" s="62" t="s">
        <v>88</v>
      </c>
      <c r="E4002" s="62" t="s">
        <v>89</v>
      </c>
      <c r="F4002">
        <v>41.2</v>
      </c>
      <c r="G4002">
        <v>10.9</v>
      </c>
      <c r="H4002">
        <v>126186</v>
      </c>
    </row>
    <row r="4003" spans="1:8" x14ac:dyDescent="0.2">
      <c r="A4003" s="61">
        <v>38565</v>
      </c>
      <c r="B4003">
        <v>2005</v>
      </c>
      <c r="C4003" s="62" t="s">
        <v>90</v>
      </c>
      <c r="D4003" s="62" t="s">
        <v>91</v>
      </c>
      <c r="E4003" s="62" t="s">
        <v>92</v>
      </c>
      <c r="F4003">
        <v>12.8</v>
      </c>
      <c r="G4003">
        <v>58.3</v>
      </c>
      <c r="H4003">
        <v>381940</v>
      </c>
    </row>
    <row r="4004" spans="1:8" x14ac:dyDescent="0.2">
      <c r="A4004" s="61">
        <v>38565</v>
      </c>
      <c r="B4004">
        <v>2005</v>
      </c>
      <c r="C4004" s="62" t="s">
        <v>93</v>
      </c>
      <c r="D4004" s="62" t="s">
        <v>94</v>
      </c>
      <c r="E4004" s="62" t="s">
        <v>95</v>
      </c>
      <c r="F4004">
        <v>16.5</v>
      </c>
      <c r="G4004">
        <v>50.3</v>
      </c>
      <c r="H4004">
        <v>61050</v>
      </c>
    </row>
    <row r="4005" spans="1:8" x14ac:dyDescent="0.2">
      <c r="A4005" s="61">
        <v>38565</v>
      </c>
      <c r="B4005">
        <v>2005</v>
      </c>
      <c r="C4005" s="62" t="s">
        <v>96</v>
      </c>
      <c r="D4005" s="62" t="s">
        <v>97</v>
      </c>
      <c r="E4005" s="62" t="s">
        <v>98</v>
      </c>
      <c r="F4005">
        <v>51.2</v>
      </c>
      <c r="G4005">
        <v>15.6</v>
      </c>
      <c r="H4005">
        <v>181720</v>
      </c>
    </row>
    <row r="4006" spans="1:8" x14ac:dyDescent="0.2">
      <c r="A4006" s="61">
        <v>38596</v>
      </c>
      <c r="B4006">
        <v>2005</v>
      </c>
      <c r="C4006" s="62" t="s">
        <v>69</v>
      </c>
      <c r="D4006" s="62" t="s">
        <v>70</v>
      </c>
      <c r="E4006" s="62" t="s">
        <v>71</v>
      </c>
      <c r="F4006">
        <v>100.3</v>
      </c>
      <c r="G4006">
        <v>0.5</v>
      </c>
      <c r="H4006">
        <v>2159646</v>
      </c>
    </row>
    <row r="4007" spans="1:8" x14ac:dyDescent="0.2">
      <c r="A4007" s="61">
        <v>38596</v>
      </c>
      <c r="B4007">
        <v>2005</v>
      </c>
      <c r="C4007" s="62" t="s">
        <v>72</v>
      </c>
      <c r="D4007" s="62" t="s">
        <v>73</v>
      </c>
      <c r="E4007" s="62" t="s">
        <v>2</v>
      </c>
      <c r="F4007">
        <v>272.2</v>
      </c>
      <c r="G4007">
        <v>0</v>
      </c>
      <c r="H4007">
        <v>1042421</v>
      </c>
    </row>
    <row r="4008" spans="1:8" x14ac:dyDescent="0.2">
      <c r="A4008" s="61">
        <v>38596</v>
      </c>
      <c r="B4008">
        <v>2005</v>
      </c>
      <c r="C4008" s="62" t="s">
        <v>74</v>
      </c>
      <c r="D4008" s="62" t="s">
        <v>75</v>
      </c>
      <c r="E4008" s="62" t="s">
        <v>2</v>
      </c>
      <c r="F4008">
        <v>257.10000000000002</v>
      </c>
      <c r="G4008">
        <v>0</v>
      </c>
      <c r="H4008">
        <v>1085764</v>
      </c>
    </row>
    <row r="4009" spans="1:8" x14ac:dyDescent="0.2">
      <c r="A4009" s="61">
        <v>38596</v>
      </c>
      <c r="B4009">
        <v>2005</v>
      </c>
      <c r="C4009" s="62" t="s">
        <v>76</v>
      </c>
      <c r="D4009" s="62" t="s">
        <v>77</v>
      </c>
      <c r="E4009" s="62" t="s">
        <v>61</v>
      </c>
      <c r="F4009">
        <v>176</v>
      </c>
      <c r="G4009">
        <v>7.2</v>
      </c>
      <c r="H4009">
        <v>199943</v>
      </c>
    </row>
    <row r="4010" spans="1:8" x14ac:dyDescent="0.2">
      <c r="A4010" s="61">
        <v>38596</v>
      </c>
      <c r="B4010">
        <v>2005</v>
      </c>
      <c r="C4010" s="62" t="s">
        <v>78</v>
      </c>
      <c r="D4010" s="62" t="s">
        <v>79</v>
      </c>
      <c r="E4010" s="62" t="s">
        <v>61</v>
      </c>
      <c r="F4010">
        <v>202.6</v>
      </c>
      <c r="G4010">
        <v>1.8</v>
      </c>
      <c r="H4010">
        <v>239696</v>
      </c>
    </row>
    <row r="4011" spans="1:8" x14ac:dyDescent="0.2">
      <c r="A4011" s="61">
        <v>38596</v>
      </c>
      <c r="B4011">
        <v>2005</v>
      </c>
      <c r="C4011" s="62" t="s">
        <v>26</v>
      </c>
      <c r="D4011" s="62" t="s">
        <v>80</v>
      </c>
      <c r="E4011" s="62" t="s">
        <v>62</v>
      </c>
      <c r="F4011">
        <v>130.1</v>
      </c>
      <c r="G4011">
        <v>21.7</v>
      </c>
      <c r="H4011">
        <v>712268</v>
      </c>
    </row>
    <row r="4012" spans="1:8" x14ac:dyDescent="0.2">
      <c r="A4012" s="61">
        <v>38596</v>
      </c>
      <c r="B4012">
        <v>2005</v>
      </c>
      <c r="C4012" s="62" t="s">
        <v>81</v>
      </c>
      <c r="D4012" s="62" t="s">
        <v>82</v>
      </c>
      <c r="E4012" s="62" t="s">
        <v>63</v>
      </c>
      <c r="F4012">
        <v>59.2</v>
      </c>
      <c r="G4012">
        <v>33.1</v>
      </c>
      <c r="H4012">
        <v>891423</v>
      </c>
    </row>
    <row r="4013" spans="1:8" x14ac:dyDescent="0.2">
      <c r="A4013" s="61">
        <v>38596</v>
      </c>
      <c r="B4013">
        <v>2005</v>
      </c>
      <c r="C4013" s="62" t="s">
        <v>83</v>
      </c>
      <c r="D4013" s="62" t="s">
        <v>84</v>
      </c>
      <c r="E4013" s="62" t="s">
        <v>63</v>
      </c>
      <c r="F4013">
        <v>22.6</v>
      </c>
      <c r="G4013">
        <v>52.1</v>
      </c>
      <c r="H4013">
        <v>5241407</v>
      </c>
    </row>
    <row r="4014" spans="1:8" x14ac:dyDescent="0.2">
      <c r="A4014" s="61">
        <v>38596</v>
      </c>
      <c r="B4014">
        <v>2005</v>
      </c>
      <c r="C4014" s="62" t="s">
        <v>27</v>
      </c>
      <c r="D4014" s="62" t="s">
        <v>85</v>
      </c>
      <c r="E4014" s="62" t="s">
        <v>86</v>
      </c>
      <c r="F4014">
        <v>54.3</v>
      </c>
      <c r="G4014">
        <v>37.1</v>
      </c>
      <c r="H4014">
        <v>3754003</v>
      </c>
    </row>
    <row r="4015" spans="1:8" x14ac:dyDescent="0.2">
      <c r="A4015" s="61">
        <v>38596</v>
      </c>
      <c r="B4015">
        <v>2005</v>
      </c>
      <c r="C4015" s="62" t="s">
        <v>87</v>
      </c>
      <c r="D4015" s="62" t="s">
        <v>88</v>
      </c>
      <c r="E4015" s="62" t="s">
        <v>89</v>
      </c>
      <c r="F4015">
        <v>115.1</v>
      </c>
      <c r="G4015">
        <v>1</v>
      </c>
      <c r="H4015">
        <v>126186</v>
      </c>
    </row>
    <row r="4016" spans="1:8" x14ac:dyDescent="0.2">
      <c r="A4016" s="61">
        <v>38596</v>
      </c>
      <c r="B4016">
        <v>2005</v>
      </c>
      <c r="C4016" s="62" t="s">
        <v>90</v>
      </c>
      <c r="D4016" s="62" t="s">
        <v>91</v>
      </c>
      <c r="E4016" s="62" t="s">
        <v>92</v>
      </c>
      <c r="F4016">
        <v>67.099999999999994</v>
      </c>
      <c r="G4016">
        <v>14.3</v>
      </c>
      <c r="H4016">
        <v>381940</v>
      </c>
    </row>
    <row r="4017" spans="1:8" x14ac:dyDescent="0.2">
      <c r="A4017" s="61">
        <v>38596</v>
      </c>
      <c r="B4017">
        <v>2005</v>
      </c>
      <c r="C4017" s="62" t="s">
        <v>93</v>
      </c>
      <c r="D4017" s="62" t="s">
        <v>94</v>
      </c>
      <c r="E4017" s="62" t="s">
        <v>95</v>
      </c>
      <c r="F4017">
        <v>81.5</v>
      </c>
      <c r="G4017">
        <v>12.9</v>
      </c>
      <c r="H4017">
        <v>61050</v>
      </c>
    </row>
    <row r="4018" spans="1:8" x14ac:dyDescent="0.2">
      <c r="A4018" s="61">
        <v>38596</v>
      </c>
      <c r="B4018">
        <v>2005</v>
      </c>
      <c r="C4018" s="62" t="s">
        <v>96</v>
      </c>
      <c r="D4018" s="62" t="s">
        <v>97</v>
      </c>
      <c r="E4018" s="62" t="s">
        <v>98</v>
      </c>
      <c r="F4018">
        <v>136.69999999999999</v>
      </c>
      <c r="G4018">
        <v>8.5</v>
      </c>
      <c r="H4018">
        <v>181720</v>
      </c>
    </row>
    <row r="4019" spans="1:8" x14ac:dyDescent="0.2">
      <c r="A4019" s="61">
        <v>38626</v>
      </c>
      <c r="B4019">
        <v>2005</v>
      </c>
      <c r="C4019" s="62" t="s">
        <v>69</v>
      </c>
      <c r="D4019" s="62" t="s">
        <v>70</v>
      </c>
      <c r="E4019" s="62" t="s">
        <v>71</v>
      </c>
      <c r="F4019">
        <v>207.9</v>
      </c>
      <c r="G4019">
        <v>0</v>
      </c>
      <c r="H4019">
        <v>2159646</v>
      </c>
    </row>
    <row r="4020" spans="1:8" x14ac:dyDescent="0.2">
      <c r="A4020" s="61">
        <v>38626</v>
      </c>
      <c r="B4020">
        <v>2005</v>
      </c>
      <c r="C4020" s="62" t="s">
        <v>72</v>
      </c>
      <c r="D4020" s="62" t="s">
        <v>73</v>
      </c>
      <c r="E4020" s="62" t="s">
        <v>2</v>
      </c>
      <c r="F4020">
        <v>420.7</v>
      </c>
      <c r="G4020">
        <v>0</v>
      </c>
      <c r="H4020">
        <v>1042421</v>
      </c>
    </row>
    <row r="4021" spans="1:8" x14ac:dyDescent="0.2">
      <c r="A4021" s="61">
        <v>38626</v>
      </c>
      <c r="B4021">
        <v>2005</v>
      </c>
      <c r="C4021" s="62" t="s">
        <v>74</v>
      </c>
      <c r="D4021" s="62" t="s">
        <v>75</v>
      </c>
      <c r="E4021" s="62" t="s">
        <v>2</v>
      </c>
      <c r="F4021">
        <v>375.1</v>
      </c>
      <c r="G4021">
        <v>0</v>
      </c>
      <c r="H4021">
        <v>1085764</v>
      </c>
    </row>
    <row r="4022" spans="1:8" x14ac:dyDescent="0.2">
      <c r="A4022" s="61">
        <v>38626</v>
      </c>
      <c r="B4022">
        <v>2005</v>
      </c>
      <c r="C4022" s="62" t="s">
        <v>76</v>
      </c>
      <c r="D4022" s="62" t="s">
        <v>77</v>
      </c>
      <c r="E4022" s="62" t="s">
        <v>61</v>
      </c>
      <c r="F4022">
        <v>395.9</v>
      </c>
      <c r="G4022">
        <v>0</v>
      </c>
      <c r="H4022">
        <v>199943</v>
      </c>
    </row>
    <row r="4023" spans="1:8" x14ac:dyDescent="0.2">
      <c r="A4023" s="61">
        <v>38626</v>
      </c>
      <c r="B4023">
        <v>2005</v>
      </c>
      <c r="C4023" s="62" t="s">
        <v>78</v>
      </c>
      <c r="D4023" s="62" t="s">
        <v>79</v>
      </c>
      <c r="E4023" s="62" t="s">
        <v>61</v>
      </c>
      <c r="F4023">
        <v>396.5</v>
      </c>
      <c r="G4023">
        <v>0</v>
      </c>
      <c r="H4023">
        <v>239696</v>
      </c>
    </row>
    <row r="4024" spans="1:8" x14ac:dyDescent="0.2">
      <c r="A4024" s="61">
        <v>38626</v>
      </c>
      <c r="B4024">
        <v>2005</v>
      </c>
      <c r="C4024" s="62" t="s">
        <v>26</v>
      </c>
      <c r="D4024" s="62" t="s">
        <v>80</v>
      </c>
      <c r="E4024" s="62" t="s">
        <v>62</v>
      </c>
      <c r="F4024">
        <v>344.4</v>
      </c>
      <c r="G4024">
        <v>0</v>
      </c>
      <c r="H4024">
        <v>712268</v>
      </c>
    </row>
    <row r="4025" spans="1:8" x14ac:dyDescent="0.2">
      <c r="A4025" s="61">
        <v>38626</v>
      </c>
      <c r="B4025">
        <v>2005</v>
      </c>
      <c r="C4025" s="62" t="s">
        <v>81</v>
      </c>
      <c r="D4025" s="62" t="s">
        <v>82</v>
      </c>
      <c r="E4025" s="62" t="s">
        <v>63</v>
      </c>
      <c r="F4025">
        <v>269.7</v>
      </c>
      <c r="G4025">
        <v>6.4</v>
      </c>
      <c r="H4025">
        <v>891423</v>
      </c>
    </row>
    <row r="4026" spans="1:8" x14ac:dyDescent="0.2">
      <c r="A4026" s="61">
        <v>38626</v>
      </c>
      <c r="B4026">
        <v>2005</v>
      </c>
      <c r="C4026" s="62" t="s">
        <v>83</v>
      </c>
      <c r="D4026" s="62" t="s">
        <v>84</v>
      </c>
      <c r="E4026" s="62" t="s">
        <v>63</v>
      </c>
      <c r="F4026">
        <v>220.2</v>
      </c>
      <c r="G4026">
        <v>7.6</v>
      </c>
      <c r="H4026">
        <v>5241407</v>
      </c>
    </row>
    <row r="4027" spans="1:8" x14ac:dyDescent="0.2">
      <c r="A4027" s="61">
        <v>38626</v>
      </c>
      <c r="B4027">
        <v>2005</v>
      </c>
      <c r="C4027" s="62" t="s">
        <v>27</v>
      </c>
      <c r="D4027" s="62" t="s">
        <v>85</v>
      </c>
      <c r="E4027" s="62" t="s">
        <v>86</v>
      </c>
      <c r="F4027">
        <v>253.2</v>
      </c>
      <c r="G4027">
        <v>8.6</v>
      </c>
      <c r="H4027">
        <v>3754003</v>
      </c>
    </row>
    <row r="4028" spans="1:8" x14ac:dyDescent="0.2">
      <c r="A4028" s="61">
        <v>38626</v>
      </c>
      <c r="B4028">
        <v>2005</v>
      </c>
      <c r="C4028" s="62" t="s">
        <v>87</v>
      </c>
      <c r="D4028" s="62" t="s">
        <v>88</v>
      </c>
      <c r="E4028" s="62" t="s">
        <v>89</v>
      </c>
      <c r="F4028">
        <v>279.8</v>
      </c>
      <c r="G4028">
        <v>0</v>
      </c>
      <c r="H4028">
        <v>126186</v>
      </c>
    </row>
    <row r="4029" spans="1:8" x14ac:dyDescent="0.2">
      <c r="A4029" s="61">
        <v>38626</v>
      </c>
      <c r="B4029">
        <v>2005</v>
      </c>
      <c r="C4029" s="62" t="s">
        <v>90</v>
      </c>
      <c r="D4029" s="62" t="s">
        <v>91</v>
      </c>
      <c r="E4029" s="62" t="s">
        <v>92</v>
      </c>
      <c r="F4029">
        <v>226.5</v>
      </c>
      <c r="G4029">
        <v>5</v>
      </c>
      <c r="H4029">
        <v>381940</v>
      </c>
    </row>
    <row r="4030" spans="1:8" x14ac:dyDescent="0.2">
      <c r="A4030" s="61">
        <v>38626</v>
      </c>
      <c r="B4030">
        <v>2005</v>
      </c>
      <c r="C4030" s="62" t="s">
        <v>93</v>
      </c>
      <c r="D4030" s="62" t="s">
        <v>94</v>
      </c>
      <c r="E4030" s="62" t="s">
        <v>95</v>
      </c>
      <c r="F4030">
        <v>246.9</v>
      </c>
      <c r="G4030">
        <v>1.8</v>
      </c>
      <c r="H4030">
        <v>61050</v>
      </c>
    </row>
    <row r="4031" spans="1:8" x14ac:dyDescent="0.2">
      <c r="A4031" s="61">
        <v>38626</v>
      </c>
      <c r="B4031">
        <v>2005</v>
      </c>
      <c r="C4031" s="62" t="s">
        <v>96</v>
      </c>
      <c r="D4031" s="62" t="s">
        <v>97</v>
      </c>
      <c r="E4031" s="62" t="s">
        <v>98</v>
      </c>
      <c r="F4031">
        <v>309</v>
      </c>
      <c r="G4031">
        <v>0</v>
      </c>
      <c r="H4031">
        <v>181720</v>
      </c>
    </row>
    <row r="4032" spans="1:8" x14ac:dyDescent="0.2">
      <c r="A4032" s="61">
        <v>38657</v>
      </c>
      <c r="B4032">
        <v>2005</v>
      </c>
      <c r="C4032" s="62" t="s">
        <v>69</v>
      </c>
      <c r="D4032" s="62" t="s">
        <v>70</v>
      </c>
      <c r="E4032" s="62" t="s">
        <v>71</v>
      </c>
      <c r="F4032">
        <v>370.6</v>
      </c>
      <c r="G4032">
        <v>0</v>
      </c>
      <c r="H4032">
        <v>2159646</v>
      </c>
    </row>
    <row r="4033" spans="1:8" x14ac:dyDescent="0.2">
      <c r="A4033" s="61">
        <v>38657</v>
      </c>
      <c r="B4033">
        <v>2005</v>
      </c>
      <c r="C4033" s="62" t="s">
        <v>72</v>
      </c>
      <c r="D4033" s="62" t="s">
        <v>73</v>
      </c>
      <c r="E4033" s="62" t="s">
        <v>2</v>
      </c>
      <c r="F4033">
        <v>579.20000000000005</v>
      </c>
      <c r="G4033">
        <v>0</v>
      </c>
      <c r="H4033">
        <v>1042421</v>
      </c>
    </row>
    <row r="4034" spans="1:8" x14ac:dyDescent="0.2">
      <c r="A4034" s="61">
        <v>38657</v>
      </c>
      <c r="B4034">
        <v>2005</v>
      </c>
      <c r="C4034" s="62" t="s">
        <v>74</v>
      </c>
      <c r="D4034" s="62" t="s">
        <v>75</v>
      </c>
      <c r="E4034" s="62" t="s">
        <v>2</v>
      </c>
      <c r="F4034">
        <v>527.9</v>
      </c>
      <c r="G4034">
        <v>0</v>
      </c>
      <c r="H4034">
        <v>1085764</v>
      </c>
    </row>
    <row r="4035" spans="1:8" x14ac:dyDescent="0.2">
      <c r="A4035" s="61">
        <v>38657</v>
      </c>
      <c r="B4035">
        <v>2005</v>
      </c>
      <c r="C4035" s="62" t="s">
        <v>76</v>
      </c>
      <c r="D4035" s="62" t="s">
        <v>77</v>
      </c>
      <c r="E4035" s="62" t="s">
        <v>61</v>
      </c>
      <c r="F4035">
        <v>632.70000000000005</v>
      </c>
      <c r="G4035">
        <v>0</v>
      </c>
      <c r="H4035">
        <v>199943</v>
      </c>
    </row>
    <row r="4036" spans="1:8" x14ac:dyDescent="0.2">
      <c r="A4036" s="61">
        <v>38657</v>
      </c>
      <c r="B4036">
        <v>2005</v>
      </c>
      <c r="C4036" s="62" t="s">
        <v>78</v>
      </c>
      <c r="D4036" s="62" t="s">
        <v>79</v>
      </c>
      <c r="E4036" s="62" t="s">
        <v>61</v>
      </c>
      <c r="F4036">
        <v>613.1</v>
      </c>
      <c r="G4036">
        <v>0</v>
      </c>
      <c r="H4036">
        <v>239696</v>
      </c>
    </row>
    <row r="4037" spans="1:8" x14ac:dyDescent="0.2">
      <c r="A4037" s="61">
        <v>38657</v>
      </c>
      <c r="B4037">
        <v>2005</v>
      </c>
      <c r="C4037" s="62" t="s">
        <v>26</v>
      </c>
      <c r="D4037" s="62" t="s">
        <v>80</v>
      </c>
      <c r="E4037" s="62" t="s">
        <v>62</v>
      </c>
      <c r="F4037">
        <v>627</v>
      </c>
      <c r="G4037">
        <v>0</v>
      </c>
      <c r="H4037">
        <v>712268</v>
      </c>
    </row>
    <row r="4038" spans="1:8" x14ac:dyDescent="0.2">
      <c r="A4038" s="61">
        <v>38657</v>
      </c>
      <c r="B4038">
        <v>2005</v>
      </c>
      <c r="C4038" s="62" t="s">
        <v>81</v>
      </c>
      <c r="D4038" s="62" t="s">
        <v>82</v>
      </c>
      <c r="E4038" s="62" t="s">
        <v>63</v>
      </c>
      <c r="F4038">
        <v>484.2</v>
      </c>
      <c r="G4038">
        <v>0</v>
      </c>
      <c r="H4038">
        <v>891423</v>
      </c>
    </row>
    <row r="4039" spans="1:8" x14ac:dyDescent="0.2">
      <c r="A4039" s="61">
        <v>38657</v>
      </c>
      <c r="B4039">
        <v>2005</v>
      </c>
      <c r="C4039" s="62" t="s">
        <v>83</v>
      </c>
      <c r="D4039" s="62" t="s">
        <v>84</v>
      </c>
      <c r="E4039" s="62" t="s">
        <v>63</v>
      </c>
      <c r="F4039">
        <v>388.4</v>
      </c>
      <c r="G4039">
        <v>0</v>
      </c>
      <c r="H4039">
        <v>5241407</v>
      </c>
    </row>
    <row r="4040" spans="1:8" x14ac:dyDescent="0.2">
      <c r="A4040" s="61">
        <v>38657</v>
      </c>
      <c r="B4040">
        <v>2005</v>
      </c>
      <c r="C4040" s="62" t="s">
        <v>27</v>
      </c>
      <c r="D4040" s="62" t="s">
        <v>85</v>
      </c>
      <c r="E4040" s="62" t="s">
        <v>86</v>
      </c>
      <c r="F4040">
        <v>454.5</v>
      </c>
      <c r="G4040">
        <v>0</v>
      </c>
      <c r="H4040">
        <v>3754003</v>
      </c>
    </row>
    <row r="4041" spans="1:8" x14ac:dyDescent="0.2">
      <c r="A4041" s="61">
        <v>38657</v>
      </c>
      <c r="B4041">
        <v>2005</v>
      </c>
      <c r="C4041" s="62" t="s">
        <v>87</v>
      </c>
      <c r="D4041" s="62" t="s">
        <v>88</v>
      </c>
      <c r="E4041" s="62" t="s">
        <v>89</v>
      </c>
      <c r="F4041">
        <v>413.5</v>
      </c>
      <c r="G4041">
        <v>0</v>
      </c>
      <c r="H4041">
        <v>126186</v>
      </c>
    </row>
    <row r="4042" spans="1:8" x14ac:dyDescent="0.2">
      <c r="A4042" s="61">
        <v>38657</v>
      </c>
      <c r="B4042">
        <v>2005</v>
      </c>
      <c r="C4042" s="62" t="s">
        <v>90</v>
      </c>
      <c r="D4042" s="62" t="s">
        <v>91</v>
      </c>
      <c r="E4042" s="62" t="s">
        <v>92</v>
      </c>
      <c r="F4042">
        <v>390.8</v>
      </c>
      <c r="G4042">
        <v>0</v>
      </c>
      <c r="H4042">
        <v>381940</v>
      </c>
    </row>
    <row r="4043" spans="1:8" x14ac:dyDescent="0.2">
      <c r="A4043" s="61">
        <v>38657</v>
      </c>
      <c r="B4043">
        <v>2005</v>
      </c>
      <c r="C4043" s="62" t="s">
        <v>93</v>
      </c>
      <c r="D4043" s="62" t="s">
        <v>94</v>
      </c>
      <c r="E4043" s="62" t="s">
        <v>95</v>
      </c>
      <c r="F4043">
        <v>401.5</v>
      </c>
      <c r="G4043">
        <v>0</v>
      </c>
      <c r="H4043">
        <v>61050</v>
      </c>
    </row>
    <row r="4044" spans="1:8" x14ac:dyDescent="0.2">
      <c r="A4044" s="61">
        <v>38657</v>
      </c>
      <c r="B4044">
        <v>2005</v>
      </c>
      <c r="C4044" s="62" t="s">
        <v>96</v>
      </c>
      <c r="D4044" s="62" t="s">
        <v>97</v>
      </c>
      <c r="E4044" s="62" t="s">
        <v>98</v>
      </c>
      <c r="F4044">
        <v>413.6</v>
      </c>
      <c r="G4044">
        <v>0</v>
      </c>
      <c r="H4044">
        <v>181720</v>
      </c>
    </row>
    <row r="4045" spans="1:8" x14ac:dyDescent="0.2">
      <c r="A4045" s="61">
        <v>38687</v>
      </c>
      <c r="B4045">
        <v>2005</v>
      </c>
      <c r="C4045" s="62" t="s">
        <v>69</v>
      </c>
      <c r="D4045" s="62" t="s">
        <v>70</v>
      </c>
      <c r="E4045" s="62" t="s">
        <v>71</v>
      </c>
      <c r="F4045">
        <v>415.3</v>
      </c>
      <c r="G4045">
        <v>0</v>
      </c>
      <c r="H4045">
        <v>2159646</v>
      </c>
    </row>
    <row r="4046" spans="1:8" x14ac:dyDescent="0.2">
      <c r="A4046" s="61">
        <v>38687</v>
      </c>
      <c r="B4046">
        <v>2005</v>
      </c>
      <c r="C4046" s="62" t="s">
        <v>72</v>
      </c>
      <c r="D4046" s="62" t="s">
        <v>73</v>
      </c>
      <c r="E4046" s="62" t="s">
        <v>2</v>
      </c>
      <c r="F4046">
        <v>773.9</v>
      </c>
      <c r="G4046">
        <v>0</v>
      </c>
      <c r="H4046">
        <v>1042421</v>
      </c>
    </row>
    <row r="4047" spans="1:8" x14ac:dyDescent="0.2">
      <c r="A4047" s="61">
        <v>38687</v>
      </c>
      <c r="B4047">
        <v>2005</v>
      </c>
      <c r="C4047" s="62" t="s">
        <v>74</v>
      </c>
      <c r="D4047" s="62" t="s">
        <v>75</v>
      </c>
      <c r="E4047" s="62" t="s">
        <v>2</v>
      </c>
      <c r="F4047">
        <v>693.1</v>
      </c>
      <c r="G4047">
        <v>0</v>
      </c>
      <c r="H4047">
        <v>1085764</v>
      </c>
    </row>
    <row r="4048" spans="1:8" x14ac:dyDescent="0.2">
      <c r="A4048" s="61">
        <v>38687</v>
      </c>
      <c r="B4048">
        <v>2005</v>
      </c>
      <c r="C4048" s="62" t="s">
        <v>76</v>
      </c>
      <c r="D4048" s="62" t="s">
        <v>77</v>
      </c>
      <c r="E4048" s="62" t="s">
        <v>61</v>
      </c>
      <c r="F4048">
        <v>866.9</v>
      </c>
      <c r="G4048">
        <v>0</v>
      </c>
      <c r="H4048">
        <v>199943</v>
      </c>
    </row>
    <row r="4049" spans="1:8" x14ac:dyDescent="0.2">
      <c r="A4049" s="61">
        <v>38687</v>
      </c>
      <c r="B4049">
        <v>2005</v>
      </c>
      <c r="C4049" s="62" t="s">
        <v>78</v>
      </c>
      <c r="D4049" s="62" t="s">
        <v>79</v>
      </c>
      <c r="E4049" s="62" t="s">
        <v>61</v>
      </c>
      <c r="F4049">
        <v>840.1</v>
      </c>
      <c r="G4049">
        <v>0</v>
      </c>
      <c r="H4049">
        <v>239696</v>
      </c>
    </row>
    <row r="4050" spans="1:8" x14ac:dyDescent="0.2">
      <c r="A4050" s="61">
        <v>38687</v>
      </c>
      <c r="B4050">
        <v>2005</v>
      </c>
      <c r="C4050" s="62" t="s">
        <v>26</v>
      </c>
      <c r="D4050" s="62" t="s">
        <v>80</v>
      </c>
      <c r="E4050" s="62" t="s">
        <v>62</v>
      </c>
      <c r="F4050">
        <v>841.2</v>
      </c>
      <c r="G4050">
        <v>0</v>
      </c>
      <c r="H4050">
        <v>712268</v>
      </c>
    </row>
    <row r="4051" spans="1:8" x14ac:dyDescent="0.2">
      <c r="A4051" s="61">
        <v>38687</v>
      </c>
      <c r="B4051">
        <v>2005</v>
      </c>
      <c r="C4051" s="62" t="s">
        <v>81</v>
      </c>
      <c r="D4051" s="62" t="s">
        <v>82</v>
      </c>
      <c r="E4051" s="62" t="s">
        <v>63</v>
      </c>
      <c r="F4051">
        <v>762</v>
      </c>
      <c r="G4051">
        <v>0</v>
      </c>
      <c r="H4051">
        <v>891423</v>
      </c>
    </row>
    <row r="4052" spans="1:8" x14ac:dyDescent="0.2">
      <c r="A4052" s="61">
        <v>38687</v>
      </c>
      <c r="B4052">
        <v>2005</v>
      </c>
      <c r="C4052" s="62" t="s">
        <v>83</v>
      </c>
      <c r="D4052" s="62" t="s">
        <v>84</v>
      </c>
      <c r="E4052" s="62" t="s">
        <v>63</v>
      </c>
      <c r="F4052">
        <v>665.3</v>
      </c>
      <c r="G4052">
        <v>0</v>
      </c>
      <c r="H4052">
        <v>5241407</v>
      </c>
    </row>
    <row r="4053" spans="1:8" x14ac:dyDescent="0.2">
      <c r="A4053" s="61">
        <v>38687</v>
      </c>
      <c r="B4053">
        <v>2005</v>
      </c>
      <c r="C4053" s="62" t="s">
        <v>27</v>
      </c>
      <c r="D4053" s="62" t="s">
        <v>85</v>
      </c>
      <c r="E4053" s="62" t="s">
        <v>86</v>
      </c>
      <c r="F4053">
        <v>738.3</v>
      </c>
      <c r="G4053">
        <v>0</v>
      </c>
      <c r="H4053">
        <v>3754003</v>
      </c>
    </row>
    <row r="4054" spans="1:8" x14ac:dyDescent="0.2">
      <c r="A4054" s="61">
        <v>38687</v>
      </c>
      <c r="B4054">
        <v>2005</v>
      </c>
      <c r="C4054" s="62" t="s">
        <v>87</v>
      </c>
      <c r="D4054" s="62" t="s">
        <v>88</v>
      </c>
      <c r="E4054" s="62" t="s">
        <v>89</v>
      </c>
      <c r="F4054">
        <v>678.5</v>
      </c>
      <c r="G4054">
        <v>0</v>
      </c>
      <c r="H4054">
        <v>126186</v>
      </c>
    </row>
    <row r="4055" spans="1:8" x14ac:dyDescent="0.2">
      <c r="A4055" s="61">
        <v>38687</v>
      </c>
      <c r="B4055">
        <v>2005</v>
      </c>
      <c r="C4055" s="62" t="s">
        <v>90</v>
      </c>
      <c r="D4055" s="62" t="s">
        <v>91</v>
      </c>
      <c r="E4055" s="62" t="s">
        <v>92</v>
      </c>
      <c r="F4055">
        <v>614.4</v>
      </c>
      <c r="G4055">
        <v>0</v>
      </c>
      <c r="H4055">
        <v>381940</v>
      </c>
    </row>
    <row r="4056" spans="1:8" x14ac:dyDescent="0.2">
      <c r="A4056" s="61">
        <v>38687</v>
      </c>
      <c r="B4056">
        <v>2005</v>
      </c>
      <c r="C4056" s="62" t="s">
        <v>93</v>
      </c>
      <c r="D4056" s="62" t="s">
        <v>94</v>
      </c>
      <c r="E4056" s="62" t="s">
        <v>95</v>
      </c>
      <c r="F4056">
        <v>628.4</v>
      </c>
      <c r="G4056">
        <v>0</v>
      </c>
      <c r="H4056">
        <v>61050</v>
      </c>
    </row>
    <row r="4057" spans="1:8" x14ac:dyDescent="0.2">
      <c r="A4057" s="61">
        <v>38687</v>
      </c>
      <c r="B4057">
        <v>2005</v>
      </c>
      <c r="C4057" s="62" t="s">
        <v>96</v>
      </c>
      <c r="D4057" s="62" t="s">
        <v>97</v>
      </c>
      <c r="E4057" s="62" t="s">
        <v>98</v>
      </c>
      <c r="F4057">
        <v>542.1</v>
      </c>
      <c r="G4057">
        <v>0</v>
      </c>
      <c r="H4057">
        <v>181720</v>
      </c>
    </row>
    <row r="4058" spans="1:8" x14ac:dyDescent="0.2">
      <c r="A4058" s="61">
        <v>38718</v>
      </c>
      <c r="B4058">
        <v>2006</v>
      </c>
      <c r="C4058" s="62" t="s">
        <v>69</v>
      </c>
      <c r="D4058" s="62" t="s">
        <v>70</v>
      </c>
      <c r="E4058" s="62" t="s">
        <v>71</v>
      </c>
      <c r="F4058">
        <v>362.6</v>
      </c>
      <c r="G4058">
        <v>0</v>
      </c>
      <c r="H4058">
        <v>2188743</v>
      </c>
    </row>
    <row r="4059" spans="1:8" x14ac:dyDescent="0.2">
      <c r="A4059" s="61">
        <v>38718</v>
      </c>
      <c r="B4059">
        <v>2006</v>
      </c>
      <c r="C4059" s="62" t="s">
        <v>72</v>
      </c>
      <c r="D4059" s="62" t="s">
        <v>73</v>
      </c>
      <c r="E4059" s="62" t="s">
        <v>2</v>
      </c>
      <c r="F4059">
        <v>735</v>
      </c>
      <c r="G4059">
        <v>0</v>
      </c>
      <c r="H4059">
        <v>1074031</v>
      </c>
    </row>
    <row r="4060" spans="1:8" x14ac:dyDescent="0.2">
      <c r="A4060" s="61">
        <v>38718</v>
      </c>
      <c r="B4060">
        <v>2006</v>
      </c>
      <c r="C4060" s="62" t="s">
        <v>74</v>
      </c>
      <c r="D4060" s="62" t="s">
        <v>75</v>
      </c>
      <c r="E4060" s="62" t="s">
        <v>2</v>
      </c>
      <c r="F4060">
        <v>605.70000000000005</v>
      </c>
      <c r="G4060">
        <v>0</v>
      </c>
      <c r="H4060">
        <v>1124723</v>
      </c>
    </row>
    <row r="4061" spans="1:8" x14ac:dyDescent="0.2">
      <c r="A4061" s="61">
        <v>38718</v>
      </c>
      <c r="B4061">
        <v>2006</v>
      </c>
      <c r="C4061" s="62" t="s">
        <v>76</v>
      </c>
      <c r="D4061" s="62" t="s">
        <v>77</v>
      </c>
      <c r="E4061" s="62" t="s">
        <v>61</v>
      </c>
      <c r="F4061">
        <v>756.8</v>
      </c>
      <c r="G4061">
        <v>0</v>
      </c>
      <c r="H4061">
        <v>201093</v>
      </c>
    </row>
    <row r="4062" spans="1:8" x14ac:dyDescent="0.2">
      <c r="A4062" s="61">
        <v>38718</v>
      </c>
      <c r="B4062">
        <v>2006</v>
      </c>
      <c r="C4062" s="62" t="s">
        <v>78</v>
      </c>
      <c r="D4062" s="62" t="s">
        <v>79</v>
      </c>
      <c r="E4062" s="62" t="s">
        <v>61</v>
      </c>
      <c r="F4062">
        <v>813.2</v>
      </c>
      <c r="G4062">
        <v>0</v>
      </c>
      <c r="H4062">
        <v>241931</v>
      </c>
    </row>
    <row r="4063" spans="1:8" x14ac:dyDescent="0.2">
      <c r="A4063" s="61">
        <v>38718</v>
      </c>
      <c r="B4063">
        <v>2006</v>
      </c>
      <c r="C4063" s="62" t="s">
        <v>26</v>
      </c>
      <c r="D4063" s="62" t="s">
        <v>80</v>
      </c>
      <c r="E4063" s="62" t="s">
        <v>62</v>
      </c>
      <c r="F4063">
        <v>786.6</v>
      </c>
      <c r="G4063">
        <v>0</v>
      </c>
      <c r="H4063">
        <v>716043</v>
      </c>
    </row>
    <row r="4064" spans="1:8" x14ac:dyDescent="0.2">
      <c r="A4064" s="61">
        <v>38718</v>
      </c>
      <c r="B4064">
        <v>2006</v>
      </c>
      <c r="C4064" s="62" t="s">
        <v>81</v>
      </c>
      <c r="D4064" s="62" t="s">
        <v>82</v>
      </c>
      <c r="E4064" s="62" t="s">
        <v>63</v>
      </c>
      <c r="F4064">
        <v>733.5</v>
      </c>
      <c r="G4064">
        <v>0</v>
      </c>
      <c r="H4064">
        <v>896678</v>
      </c>
    </row>
    <row r="4065" spans="1:8" x14ac:dyDescent="0.2">
      <c r="A4065" s="61">
        <v>38718</v>
      </c>
      <c r="B4065">
        <v>2006</v>
      </c>
      <c r="C4065" s="62" t="s">
        <v>83</v>
      </c>
      <c r="D4065" s="62" t="s">
        <v>84</v>
      </c>
      <c r="E4065" s="62" t="s">
        <v>63</v>
      </c>
      <c r="F4065">
        <v>551.79999999999995</v>
      </c>
      <c r="G4065">
        <v>0</v>
      </c>
      <c r="H4065">
        <v>5334382</v>
      </c>
    </row>
    <row r="4066" spans="1:8" x14ac:dyDescent="0.2">
      <c r="A4066" s="61">
        <v>38718</v>
      </c>
      <c r="B4066">
        <v>2006</v>
      </c>
      <c r="C4066" s="62" t="s">
        <v>27</v>
      </c>
      <c r="D4066" s="62" t="s">
        <v>85</v>
      </c>
      <c r="E4066" s="62" t="s">
        <v>86</v>
      </c>
      <c r="F4066">
        <v>697.4</v>
      </c>
      <c r="G4066">
        <v>0</v>
      </c>
      <c r="H4066">
        <v>3787447</v>
      </c>
    </row>
    <row r="4067" spans="1:8" x14ac:dyDescent="0.2">
      <c r="A4067" s="61">
        <v>38718</v>
      </c>
      <c r="B4067">
        <v>2006</v>
      </c>
      <c r="C4067" s="62" t="s">
        <v>87</v>
      </c>
      <c r="D4067" s="62" t="s">
        <v>88</v>
      </c>
      <c r="E4067" s="62" t="s">
        <v>89</v>
      </c>
      <c r="F4067">
        <v>657.4</v>
      </c>
      <c r="G4067">
        <v>0</v>
      </c>
      <c r="H4067">
        <v>126151</v>
      </c>
    </row>
    <row r="4068" spans="1:8" x14ac:dyDescent="0.2">
      <c r="A4068" s="61">
        <v>38718</v>
      </c>
      <c r="B4068">
        <v>2006</v>
      </c>
      <c r="C4068" s="62" t="s">
        <v>90</v>
      </c>
      <c r="D4068" s="62" t="s">
        <v>91</v>
      </c>
      <c r="E4068" s="62" t="s">
        <v>92</v>
      </c>
      <c r="F4068">
        <v>605.29999999999995</v>
      </c>
      <c r="G4068">
        <v>0</v>
      </c>
      <c r="H4068">
        <v>384658</v>
      </c>
    </row>
    <row r="4069" spans="1:8" x14ac:dyDescent="0.2">
      <c r="A4069" s="61">
        <v>38718</v>
      </c>
      <c r="B4069">
        <v>2006</v>
      </c>
      <c r="C4069" s="62" t="s">
        <v>93</v>
      </c>
      <c r="D4069" s="62" t="s">
        <v>94</v>
      </c>
      <c r="E4069" s="62" t="s">
        <v>95</v>
      </c>
      <c r="F4069">
        <v>625.70000000000005</v>
      </c>
      <c r="G4069">
        <v>0</v>
      </c>
      <c r="H4069">
        <v>61454</v>
      </c>
    </row>
    <row r="4070" spans="1:8" x14ac:dyDescent="0.2">
      <c r="A4070" s="61">
        <v>38718</v>
      </c>
      <c r="B4070">
        <v>2006</v>
      </c>
      <c r="C4070" s="62" t="s">
        <v>96</v>
      </c>
      <c r="D4070" s="62" t="s">
        <v>97</v>
      </c>
      <c r="E4070" s="62" t="s">
        <v>98</v>
      </c>
      <c r="F4070">
        <v>605.4</v>
      </c>
      <c r="G4070">
        <v>0</v>
      </c>
      <c r="H4070">
        <v>183847</v>
      </c>
    </row>
    <row r="4071" spans="1:8" x14ac:dyDescent="0.2">
      <c r="A4071" s="61">
        <v>38749</v>
      </c>
      <c r="B4071">
        <v>2006</v>
      </c>
      <c r="C4071" s="62" t="s">
        <v>69</v>
      </c>
      <c r="D4071" s="62" t="s">
        <v>70</v>
      </c>
      <c r="E4071" s="62" t="s">
        <v>71</v>
      </c>
      <c r="F4071">
        <v>384.2</v>
      </c>
      <c r="G4071">
        <v>0</v>
      </c>
      <c r="H4071">
        <v>2188743</v>
      </c>
    </row>
    <row r="4072" spans="1:8" x14ac:dyDescent="0.2">
      <c r="A4072" s="61">
        <v>38749</v>
      </c>
      <c r="B4072">
        <v>2006</v>
      </c>
      <c r="C4072" s="62" t="s">
        <v>72</v>
      </c>
      <c r="D4072" s="62" t="s">
        <v>73</v>
      </c>
      <c r="E4072" s="62" t="s">
        <v>2</v>
      </c>
      <c r="F4072">
        <v>732.8</v>
      </c>
      <c r="G4072">
        <v>0</v>
      </c>
      <c r="H4072">
        <v>1074031</v>
      </c>
    </row>
    <row r="4073" spans="1:8" x14ac:dyDescent="0.2">
      <c r="A4073" s="61">
        <v>38749</v>
      </c>
      <c r="B4073">
        <v>2006</v>
      </c>
      <c r="C4073" s="62" t="s">
        <v>74</v>
      </c>
      <c r="D4073" s="62" t="s">
        <v>75</v>
      </c>
      <c r="E4073" s="62" t="s">
        <v>2</v>
      </c>
      <c r="F4073">
        <v>660.5</v>
      </c>
      <c r="G4073">
        <v>0</v>
      </c>
      <c r="H4073">
        <v>1124723</v>
      </c>
    </row>
    <row r="4074" spans="1:8" x14ac:dyDescent="0.2">
      <c r="A4074" s="61">
        <v>38749</v>
      </c>
      <c r="B4074">
        <v>2006</v>
      </c>
      <c r="C4074" s="62" t="s">
        <v>76</v>
      </c>
      <c r="D4074" s="62" t="s">
        <v>77</v>
      </c>
      <c r="E4074" s="62" t="s">
        <v>61</v>
      </c>
      <c r="F4074">
        <v>830.7</v>
      </c>
      <c r="G4074">
        <v>0</v>
      </c>
      <c r="H4074">
        <v>201093</v>
      </c>
    </row>
    <row r="4075" spans="1:8" x14ac:dyDescent="0.2">
      <c r="A4075" s="61">
        <v>38749</v>
      </c>
      <c r="B4075">
        <v>2006</v>
      </c>
      <c r="C4075" s="62" t="s">
        <v>78</v>
      </c>
      <c r="D4075" s="62" t="s">
        <v>79</v>
      </c>
      <c r="E4075" s="62" t="s">
        <v>61</v>
      </c>
      <c r="F4075">
        <v>859.5</v>
      </c>
      <c r="G4075">
        <v>0</v>
      </c>
      <c r="H4075">
        <v>241931</v>
      </c>
    </row>
    <row r="4076" spans="1:8" x14ac:dyDescent="0.2">
      <c r="A4076" s="61">
        <v>38749</v>
      </c>
      <c r="B4076">
        <v>2006</v>
      </c>
      <c r="C4076" s="62" t="s">
        <v>26</v>
      </c>
      <c r="D4076" s="62" t="s">
        <v>80</v>
      </c>
      <c r="E4076" s="62" t="s">
        <v>62</v>
      </c>
      <c r="F4076">
        <v>953.1</v>
      </c>
      <c r="G4076">
        <v>0</v>
      </c>
      <c r="H4076">
        <v>716043</v>
      </c>
    </row>
    <row r="4077" spans="1:8" x14ac:dyDescent="0.2">
      <c r="A4077" s="61">
        <v>38749</v>
      </c>
      <c r="B4077">
        <v>2006</v>
      </c>
      <c r="C4077" s="62" t="s">
        <v>81</v>
      </c>
      <c r="D4077" s="62" t="s">
        <v>82</v>
      </c>
      <c r="E4077" s="62" t="s">
        <v>63</v>
      </c>
      <c r="F4077">
        <v>720.9</v>
      </c>
      <c r="G4077">
        <v>0</v>
      </c>
      <c r="H4077">
        <v>896678</v>
      </c>
    </row>
    <row r="4078" spans="1:8" x14ac:dyDescent="0.2">
      <c r="A4078" s="61">
        <v>38749</v>
      </c>
      <c r="B4078">
        <v>2006</v>
      </c>
      <c r="C4078" s="62" t="s">
        <v>83</v>
      </c>
      <c r="D4078" s="62" t="s">
        <v>84</v>
      </c>
      <c r="E4078" s="62" t="s">
        <v>63</v>
      </c>
      <c r="F4078">
        <v>604.29999999999995</v>
      </c>
      <c r="G4078">
        <v>0</v>
      </c>
      <c r="H4078">
        <v>5334382</v>
      </c>
    </row>
    <row r="4079" spans="1:8" x14ac:dyDescent="0.2">
      <c r="A4079" s="61">
        <v>38749</v>
      </c>
      <c r="B4079">
        <v>2006</v>
      </c>
      <c r="C4079" s="62" t="s">
        <v>27</v>
      </c>
      <c r="D4079" s="62" t="s">
        <v>85</v>
      </c>
      <c r="E4079" s="62" t="s">
        <v>86</v>
      </c>
      <c r="F4079">
        <v>694</v>
      </c>
      <c r="G4079">
        <v>0</v>
      </c>
      <c r="H4079">
        <v>3787447</v>
      </c>
    </row>
    <row r="4080" spans="1:8" x14ac:dyDescent="0.2">
      <c r="A4080" s="61">
        <v>38749</v>
      </c>
      <c r="B4080">
        <v>2006</v>
      </c>
      <c r="C4080" s="62" t="s">
        <v>87</v>
      </c>
      <c r="D4080" s="62" t="s">
        <v>88</v>
      </c>
      <c r="E4080" s="62" t="s">
        <v>89</v>
      </c>
      <c r="F4080">
        <v>683.4</v>
      </c>
      <c r="G4080">
        <v>0</v>
      </c>
      <c r="H4080">
        <v>126151</v>
      </c>
    </row>
    <row r="4081" spans="1:8" x14ac:dyDescent="0.2">
      <c r="A4081" s="61">
        <v>38749</v>
      </c>
      <c r="B4081">
        <v>2006</v>
      </c>
      <c r="C4081" s="62" t="s">
        <v>90</v>
      </c>
      <c r="D4081" s="62" t="s">
        <v>91</v>
      </c>
      <c r="E4081" s="62" t="s">
        <v>92</v>
      </c>
      <c r="F4081">
        <v>646.29999999999995</v>
      </c>
      <c r="G4081">
        <v>0</v>
      </c>
      <c r="H4081">
        <v>384658</v>
      </c>
    </row>
    <row r="4082" spans="1:8" x14ac:dyDescent="0.2">
      <c r="A4082" s="61">
        <v>38749</v>
      </c>
      <c r="B4082">
        <v>2006</v>
      </c>
      <c r="C4082" s="62" t="s">
        <v>93</v>
      </c>
      <c r="D4082" s="62" t="s">
        <v>94</v>
      </c>
      <c r="E4082" s="62" t="s">
        <v>95</v>
      </c>
      <c r="F4082">
        <v>677.1</v>
      </c>
      <c r="G4082">
        <v>0</v>
      </c>
      <c r="H4082">
        <v>61454</v>
      </c>
    </row>
    <row r="4083" spans="1:8" x14ac:dyDescent="0.2">
      <c r="A4083" s="61">
        <v>38749</v>
      </c>
      <c r="B4083">
        <v>2006</v>
      </c>
      <c r="C4083" s="62" t="s">
        <v>96</v>
      </c>
      <c r="D4083" s="62" t="s">
        <v>97</v>
      </c>
      <c r="E4083" s="62" t="s">
        <v>98</v>
      </c>
      <c r="F4083">
        <v>613</v>
      </c>
      <c r="G4083">
        <v>0</v>
      </c>
      <c r="H4083">
        <v>183847</v>
      </c>
    </row>
    <row r="4084" spans="1:8" x14ac:dyDescent="0.2">
      <c r="A4084" s="61">
        <v>38777</v>
      </c>
      <c r="B4084">
        <v>2006</v>
      </c>
      <c r="C4084" s="62" t="s">
        <v>69</v>
      </c>
      <c r="D4084" s="62" t="s">
        <v>70</v>
      </c>
      <c r="E4084" s="62" t="s">
        <v>71</v>
      </c>
      <c r="F4084">
        <v>355.1</v>
      </c>
      <c r="G4084">
        <v>0</v>
      </c>
      <c r="H4084">
        <v>2188743</v>
      </c>
    </row>
    <row r="4085" spans="1:8" x14ac:dyDescent="0.2">
      <c r="A4085" s="61">
        <v>38777</v>
      </c>
      <c r="B4085">
        <v>2006</v>
      </c>
      <c r="C4085" s="62" t="s">
        <v>72</v>
      </c>
      <c r="D4085" s="62" t="s">
        <v>73</v>
      </c>
      <c r="E4085" s="62" t="s">
        <v>2</v>
      </c>
      <c r="F4085">
        <v>803.2</v>
      </c>
      <c r="G4085">
        <v>0</v>
      </c>
      <c r="H4085">
        <v>1074031</v>
      </c>
    </row>
    <row r="4086" spans="1:8" x14ac:dyDescent="0.2">
      <c r="A4086" s="61">
        <v>38777</v>
      </c>
      <c r="B4086">
        <v>2006</v>
      </c>
      <c r="C4086" s="62" t="s">
        <v>74</v>
      </c>
      <c r="D4086" s="62" t="s">
        <v>75</v>
      </c>
      <c r="E4086" s="62" t="s">
        <v>2</v>
      </c>
      <c r="F4086">
        <v>694.5</v>
      </c>
      <c r="G4086">
        <v>0</v>
      </c>
      <c r="H4086">
        <v>1124723</v>
      </c>
    </row>
    <row r="4087" spans="1:8" x14ac:dyDescent="0.2">
      <c r="A4087" s="61">
        <v>38777</v>
      </c>
      <c r="B4087">
        <v>2006</v>
      </c>
      <c r="C4087" s="62" t="s">
        <v>76</v>
      </c>
      <c r="D4087" s="62" t="s">
        <v>77</v>
      </c>
      <c r="E4087" s="62" t="s">
        <v>61</v>
      </c>
      <c r="F4087">
        <v>734.3</v>
      </c>
      <c r="G4087">
        <v>0</v>
      </c>
      <c r="H4087">
        <v>201093</v>
      </c>
    </row>
    <row r="4088" spans="1:8" x14ac:dyDescent="0.2">
      <c r="A4088" s="61">
        <v>38777</v>
      </c>
      <c r="B4088">
        <v>2006</v>
      </c>
      <c r="C4088" s="62" t="s">
        <v>78</v>
      </c>
      <c r="D4088" s="62" t="s">
        <v>79</v>
      </c>
      <c r="E4088" s="62" t="s">
        <v>61</v>
      </c>
      <c r="F4088">
        <v>796</v>
      </c>
      <c r="G4088">
        <v>0</v>
      </c>
      <c r="H4088">
        <v>241931</v>
      </c>
    </row>
    <row r="4089" spans="1:8" x14ac:dyDescent="0.2">
      <c r="A4089" s="61">
        <v>38777</v>
      </c>
      <c r="B4089">
        <v>2006</v>
      </c>
      <c r="C4089" s="62" t="s">
        <v>26</v>
      </c>
      <c r="D4089" s="62" t="s">
        <v>80</v>
      </c>
      <c r="E4089" s="62" t="s">
        <v>62</v>
      </c>
      <c r="F4089">
        <v>748.1</v>
      </c>
      <c r="G4089">
        <v>0</v>
      </c>
      <c r="H4089">
        <v>716043</v>
      </c>
    </row>
    <row r="4090" spans="1:8" x14ac:dyDescent="0.2">
      <c r="A4090" s="61">
        <v>38777</v>
      </c>
      <c r="B4090">
        <v>2006</v>
      </c>
      <c r="C4090" s="62" t="s">
        <v>81</v>
      </c>
      <c r="D4090" s="62" t="s">
        <v>82</v>
      </c>
      <c r="E4090" s="62" t="s">
        <v>63</v>
      </c>
      <c r="F4090">
        <v>600.4</v>
      </c>
      <c r="G4090">
        <v>0</v>
      </c>
      <c r="H4090">
        <v>896678</v>
      </c>
    </row>
    <row r="4091" spans="1:8" x14ac:dyDescent="0.2">
      <c r="A4091" s="61">
        <v>38777</v>
      </c>
      <c r="B4091">
        <v>2006</v>
      </c>
      <c r="C4091" s="62" t="s">
        <v>83</v>
      </c>
      <c r="D4091" s="62" t="s">
        <v>84</v>
      </c>
      <c r="E4091" s="62" t="s">
        <v>63</v>
      </c>
      <c r="F4091">
        <v>516.6</v>
      </c>
      <c r="G4091">
        <v>0</v>
      </c>
      <c r="H4091">
        <v>5334382</v>
      </c>
    </row>
    <row r="4092" spans="1:8" x14ac:dyDescent="0.2">
      <c r="A4092" s="61">
        <v>38777</v>
      </c>
      <c r="B4092">
        <v>2006</v>
      </c>
      <c r="C4092" s="62" t="s">
        <v>27</v>
      </c>
      <c r="D4092" s="62" t="s">
        <v>85</v>
      </c>
      <c r="E4092" s="62" t="s">
        <v>86</v>
      </c>
      <c r="F4092">
        <v>576.5</v>
      </c>
      <c r="G4092">
        <v>0</v>
      </c>
      <c r="H4092">
        <v>3787447</v>
      </c>
    </row>
    <row r="4093" spans="1:8" x14ac:dyDescent="0.2">
      <c r="A4093" s="61">
        <v>38777</v>
      </c>
      <c r="B4093">
        <v>2006</v>
      </c>
      <c r="C4093" s="62" t="s">
        <v>87</v>
      </c>
      <c r="D4093" s="62" t="s">
        <v>88</v>
      </c>
      <c r="E4093" s="62" t="s">
        <v>89</v>
      </c>
      <c r="F4093">
        <v>584.70000000000005</v>
      </c>
      <c r="G4093">
        <v>0</v>
      </c>
      <c r="H4093">
        <v>126151</v>
      </c>
    </row>
    <row r="4094" spans="1:8" x14ac:dyDescent="0.2">
      <c r="A4094" s="61">
        <v>38777</v>
      </c>
      <c r="B4094">
        <v>2006</v>
      </c>
      <c r="C4094" s="62" t="s">
        <v>90</v>
      </c>
      <c r="D4094" s="62" t="s">
        <v>91</v>
      </c>
      <c r="E4094" s="62" t="s">
        <v>92</v>
      </c>
      <c r="F4094">
        <v>557.29999999999995</v>
      </c>
      <c r="G4094">
        <v>0</v>
      </c>
      <c r="H4094">
        <v>384658</v>
      </c>
    </row>
    <row r="4095" spans="1:8" x14ac:dyDescent="0.2">
      <c r="A4095" s="61">
        <v>38777</v>
      </c>
      <c r="B4095">
        <v>2006</v>
      </c>
      <c r="C4095" s="62" t="s">
        <v>93</v>
      </c>
      <c r="D4095" s="62" t="s">
        <v>94</v>
      </c>
      <c r="E4095" s="62" t="s">
        <v>95</v>
      </c>
      <c r="F4095">
        <v>594</v>
      </c>
      <c r="G4095">
        <v>0</v>
      </c>
      <c r="H4095">
        <v>61454</v>
      </c>
    </row>
    <row r="4096" spans="1:8" x14ac:dyDescent="0.2">
      <c r="A4096" s="61">
        <v>38777</v>
      </c>
      <c r="B4096">
        <v>2006</v>
      </c>
      <c r="C4096" s="62" t="s">
        <v>96</v>
      </c>
      <c r="D4096" s="62" t="s">
        <v>97</v>
      </c>
      <c r="E4096" s="62" t="s">
        <v>98</v>
      </c>
      <c r="F4096">
        <v>615</v>
      </c>
      <c r="G4096">
        <v>0</v>
      </c>
      <c r="H4096">
        <v>183847</v>
      </c>
    </row>
    <row r="4097" spans="1:8" x14ac:dyDescent="0.2">
      <c r="A4097" s="61">
        <v>38808</v>
      </c>
      <c r="B4097">
        <v>2006</v>
      </c>
      <c r="C4097" s="62" t="s">
        <v>69</v>
      </c>
      <c r="D4097" s="62" t="s">
        <v>70</v>
      </c>
      <c r="E4097" s="62" t="s">
        <v>71</v>
      </c>
      <c r="F4097">
        <v>261.2</v>
      </c>
      <c r="G4097">
        <v>0</v>
      </c>
      <c r="H4097">
        <v>2188743</v>
      </c>
    </row>
    <row r="4098" spans="1:8" x14ac:dyDescent="0.2">
      <c r="A4098" s="61">
        <v>38808</v>
      </c>
      <c r="B4098">
        <v>2006</v>
      </c>
      <c r="C4098" s="62" t="s">
        <v>72</v>
      </c>
      <c r="D4098" s="62" t="s">
        <v>73</v>
      </c>
      <c r="E4098" s="62" t="s">
        <v>2</v>
      </c>
      <c r="F4098">
        <v>337.4</v>
      </c>
      <c r="G4098">
        <v>0</v>
      </c>
      <c r="H4098">
        <v>1074031</v>
      </c>
    </row>
    <row r="4099" spans="1:8" x14ac:dyDescent="0.2">
      <c r="A4099" s="61">
        <v>38808</v>
      </c>
      <c r="B4099">
        <v>2006</v>
      </c>
      <c r="C4099" s="62" t="s">
        <v>74</v>
      </c>
      <c r="D4099" s="62" t="s">
        <v>75</v>
      </c>
      <c r="E4099" s="62" t="s">
        <v>2</v>
      </c>
      <c r="F4099">
        <v>336.3</v>
      </c>
      <c r="G4099">
        <v>0</v>
      </c>
      <c r="H4099">
        <v>1124723</v>
      </c>
    </row>
    <row r="4100" spans="1:8" x14ac:dyDescent="0.2">
      <c r="A4100" s="61">
        <v>38808</v>
      </c>
      <c r="B4100">
        <v>2006</v>
      </c>
      <c r="C4100" s="62" t="s">
        <v>76</v>
      </c>
      <c r="D4100" s="62" t="s">
        <v>77</v>
      </c>
      <c r="E4100" s="62" t="s">
        <v>61</v>
      </c>
      <c r="F4100">
        <v>298.5</v>
      </c>
      <c r="G4100">
        <v>0</v>
      </c>
      <c r="H4100">
        <v>201093</v>
      </c>
    </row>
    <row r="4101" spans="1:8" x14ac:dyDescent="0.2">
      <c r="A4101" s="61">
        <v>38808</v>
      </c>
      <c r="B4101">
        <v>2006</v>
      </c>
      <c r="C4101" s="62" t="s">
        <v>78</v>
      </c>
      <c r="D4101" s="62" t="s">
        <v>79</v>
      </c>
      <c r="E4101" s="62" t="s">
        <v>61</v>
      </c>
      <c r="F4101">
        <v>301.3</v>
      </c>
      <c r="G4101">
        <v>0</v>
      </c>
      <c r="H4101">
        <v>241931</v>
      </c>
    </row>
    <row r="4102" spans="1:8" x14ac:dyDescent="0.2">
      <c r="A4102" s="61">
        <v>38808</v>
      </c>
      <c r="B4102">
        <v>2006</v>
      </c>
      <c r="C4102" s="62" t="s">
        <v>26</v>
      </c>
      <c r="D4102" s="62" t="s">
        <v>80</v>
      </c>
      <c r="E4102" s="62" t="s">
        <v>62</v>
      </c>
      <c r="F4102">
        <v>258.8</v>
      </c>
      <c r="G4102">
        <v>0.6</v>
      </c>
      <c r="H4102">
        <v>716043</v>
      </c>
    </row>
    <row r="4103" spans="1:8" x14ac:dyDescent="0.2">
      <c r="A4103" s="61">
        <v>38808</v>
      </c>
      <c r="B4103">
        <v>2006</v>
      </c>
      <c r="C4103" s="62" t="s">
        <v>81</v>
      </c>
      <c r="D4103" s="62" t="s">
        <v>82</v>
      </c>
      <c r="E4103" s="62" t="s">
        <v>63</v>
      </c>
      <c r="F4103">
        <v>321.60000000000002</v>
      </c>
      <c r="G4103">
        <v>0</v>
      </c>
      <c r="H4103">
        <v>896678</v>
      </c>
    </row>
    <row r="4104" spans="1:8" x14ac:dyDescent="0.2">
      <c r="A4104" s="61">
        <v>38808</v>
      </c>
      <c r="B4104">
        <v>2006</v>
      </c>
      <c r="C4104" s="62" t="s">
        <v>83</v>
      </c>
      <c r="D4104" s="62" t="s">
        <v>84</v>
      </c>
      <c r="E4104" s="62" t="s">
        <v>63</v>
      </c>
      <c r="F4104">
        <v>293.3</v>
      </c>
      <c r="G4104">
        <v>0</v>
      </c>
      <c r="H4104">
        <v>5334382</v>
      </c>
    </row>
    <row r="4105" spans="1:8" x14ac:dyDescent="0.2">
      <c r="A4105" s="61">
        <v>38808</v>
      </c>
      <c r="B4105">
        <v>2006</v>
      </c>
      <c r="C4105" s="62" t="s">
        <v>27</v>
      </c>
      <c r="D4105" s="62" t="s">
        <v>85</v>
      </c>
      <c r="E4105" s="62" t="s">
        <v>86</v>
      </c>
      <c r="F4105">
        <v>313</v>
      </c>
      <c r="G4105">
        <v>0</v>
      </c>
      <c r="H4105">
        <v>3787447</v>
      </c>
    </row>
    <row r="4106" spans="1:8" x14ac:dyDescent="0.2">
      <c r="A4106" s="61">
        <v>38808</v>
      </c>
      <c r="B4106">
        <v>2006</v>
      </c>
      <c r="C4106" s="62" t="s">
        <v>87</v>
      </c>
      <c r="D4106" s="62" t="s">
        <v>88</v>
      </c>
      <c r="E4106" s="62" t="s">
        <v>89</v>
      </c>
      <c r="F4106">
        <v>395.2</v>
      </c>
      <c r="G4106">
        <v>0</v>
      </c>
      <c r="H4106">
        <v>126151</v>
      </c>
    </row>
    <row r="4107" spans="1:8" x14ac:dyDescent="0.2">
      <c r="A4107" s="61">
        <v>38808</v>
      </c>
      <c r="B4107">
        <v>2006</v>
      </c>
      <c r="C4107" s="62" t="s">
        <v>90</v>
      </c>
      <c r="D4107" s="62" t="s">
        <v>91</v>
      </c>
      <c r="E4107" s="62" t="s">
        <v>92</v>
      </c>
      <c r="F4107">
        <v>380.3</v>
      </c>
      <c r="G4107">
        <v>0</v>
      </c>
      <c r="H4107">
        <v>384658</v>
      </c>
    </row>
    <row r="4108" spans="1:8" x14ac:dyDescent="0.2">
      <c r="A4108" s="61">
        <v>38808</v>
      </c>
      <c r="B4108">
        <v>2006</v>
      </c>
      <c r="C4108" s="62" t="s">
        <v>93</v>
      </c>
      <c r="D4108" s="62" t="s">
        <v>94</v>
      </c>
      <c r="E4108" s="62" t="s">
        <v>95</v>
      </c>
      <c r="F4108">
        <v>410.9</v>
      </c>
      <c r="G4108">
        <v>0</v>
      </c>
      <c r="H4108">
        <v>61454</v>
      </c>
    </row>
    <row r="4109" spans="1:8" x14ac:dyDescent="0.2">
      <c r="A4109" s="61">
        <v>38808</v>
      </c>
      <c r="B4109">
        <v>2006</v>
      </c>
      <c r="C4109" s="62" t="s">
        <v>96</v>
      </c>
      <c r="D4109" s="62" t="s">
        <v>97</v>
      </c>
      <c r="E4109" s="62" t="s">
        <v>98</v>
      </c>
      <c r="F4109">
        <v>451.3</v>
      </c>
      <c r="G4109">
        <v>0</v>
      </c>
      <c r="H4109">
        <v>183847</v>
      </c>
    </row>
    <row r="4110" spans="1:8" x14ac:dyDescent="0.2">
      <c r="A4110" s="61">
        <v>38838</v>
      </c>
      <c r="B4110">
        <v>2006</v>
      </c>
      <c r="C4110" s="62" t="s">
        <v>69</v>
      </c>
      <c r="D4110" s="62" t="s">
        <v>70</v>
      </c>
      <c r="E4110" s="62" t="s">
        <v>71</v>
      </c>
      <c r="F4110">
        <v>156.6</v>
      </c>
      <c r="G4110">
        <v>2.7</v>
      </c>
      <c r="H4110">
        <v>2188743</v>
      </c>
    </row>
    <row r="4111" spans="1:8" x14ac:dyDescent="0.2">
      <c r="A4111" s="61">
        <v>38838</v>
      </c>
      <c r="B4111">
        <v>2006</v>
      </c>
      <c r="C4111" s="62" t="s">
        <v>72</v>
      </c>
      <c r="D4111" s="62" t="s">
        <v>73</v>
      </c>
      <c r="E4111" s="62" t="s">
        <v>2</v>
      </c>
      <c r="F4111">
        <v>206.6</v>
      </c>
      <c r="G4111">
        <v>1.2</v>
      </c>
      <c r="H4111">
        <v>1074031</v>
      </c>
    </row>
    <row r="4112" spans="1:8" x14ac:dyDescent="0.2">
      <c r="A4112" s="61">
        <v>38838</v>
      </c>
      <c r="B4112">
        <v>2006</v>
      </c>
      <c r="C4112" s="62" t="s">
        <v>74</v>
      </c>
      <c r="D4112" s="62" t="s">
        <v>75</v>
      </c>
      <c r="E4112" s="62" t="s">
        <v>2</v>
      </c>
      <c r="F4112">
        <v>213.5</v>
      </c>
      <c r="G4112">
        <v>3.2</v>
      </c>
      <c r="H4112">
        <v>1124723</v>
      </c>
    </row>
    <row r="4113" spans="1:8" x14ac:dyDescent="0.2">
      <c r="A4113" s="61">
        <v>38838</v>
      </c>
      <c r="B4113">
        <v>2006</v>
      </c>
      <c r="C4113" s="62" t="s">
        <v>76</v>
      </c>
      <c r="D4113" s="62" t="s">
        <v>77</v>
      </c>
      <c r="E4113" s="62" t="s">
        <v>61</v>
      </c>
      <c r="F4113">
        <v>203.3</v>
      </c>
      <c r="G4113">
        <v>9</v>
      </c>
      <c r="H4113">
        <v>201093</v>
      </c>
    </row>
    <row r="4114" spans="1:8" x14ac:dyDescent="0.2">
      <c r="A4114" s="61">
        <v>38838</v>
      </c>
      <c r="B4114">
        <v>2006</v>
      </c>
      <c r="C4114" s="62" t="s">
        <v>78</v>
      </c>
      <c r="D4114" s="62" t="s">
        <v>79</v>
      </c>
      <c r="E4114" s="62" t="s">
        <v>61</v>
      </c>
      <c r="F4114">
        <v>202.8</v>
      </c>
      <c r="G4114">
        <v>6.7</v>
      </c>
      <c r="H4114">
        <v>241931</v>
      </c>
    </row>
    <row r="4115" spans="1:8" x14ac:dyDescent="0.2">
      <c r="A4115" s="61">
        <v>38838</v>
      </c>
      <c r="B4115">
        <v>2006</v>
      </c>
      <c r="C4115" s="62" t="s">
        <v>26</v>
      </c>
      <c r="D4115" s="62" t="s">
        <v>80</v>
      </c>
      <c r="E4115" s="62" t="s">
        <v>62</v>
      </c>
      <c r="F4115">
        <v>196.3</v>
      </c>
      <c r="G4115">
        <v>10.5</v>
      </c>
      <c r="H4115">
        <v>716043</v>
      </c>
    </row>
    <row r="4116" spans="1:8" x14ac:dyDescent="0.2">
      <c r="A4116" s="61">
        <v>38838</v>
      </c>
      <c r="B4116">
        <v>2006</v>
      </c>
      <c r="C4116" s="62" t="s">
        <v>81</v>
      </c>
      <c r="D4116" s="62" t="s">
        <v>82</v>
      </c>
      <c r="E4116" s="62" t="s">
        <v>63</v>
      </c>
      <c r="F4116">
        <v>128.19999999999999</v>
      </c>
      <c r="G4116">
        <v>16.899999999999999</v>
      </c>
      <c r="H4116">
        <v>896678</v>
      </c>
    </row>
    <row r="4117" spans="1:8" x14ac:dyDescent="0.2">
      <c r="A4117" s="61">
        <v>38838</v>
      </c>
      <c r="B4117">
        <v>2006</v>
      </c>
      <c r="C4117" s="62" t="s">
        <v>83</v>
      </c>
      <c r="D4117" s="62" t="s">
        <v>84</v>
      </c>
      <c r="E4117" s="62" t="s">
        <v>63</v>
      </c>
      <c r="F4117">
        <v>136.9</v>
      </c>
      <c r="G4117">
        <v>26</v>
      </c>
      <c r="H4117">
        <v>5334382</v>
      </c>
    </row>
    <row r="4118" spans="1:8" x14ac:dyDescent="0.2">
      <c r="A4118" s="61">
        <v>38838</v>
      </c>
      <c r="B4118">
        <v>2006</v>
      </c>
      <c r="C4118" s="62" t="s">
        <v>27</v>
      </c>
      <c r="D4118" s="62" t="s">
        <v>85</v>
      </c>
      <c r="E4118" s="62" t="s">
        <v>86</v>
      </c>
      <c r="F4118">
        <v>126.6</v>
      </c>
      <c r="G4118">
        <v>17.8</v>
      </c>
      <c r="H4118">
        <v>3787447</v>
      </c>
    </row>
    <row r="4119" spans="1:8" x14ac:dyDescent="0.2">
      <c r="A4119" s="61">
        <v>38838</v>
      </c>
      <c r="B4119">
        <v>2006</v>
      </c>
      <c r="C4119" s="62" t="s">
        <v>87</v>
      </c>
      <c r="D4119" s="62" t="s">
        <v>88</v>
      </c>
      <c r="E4119" s="62" t="s">
        <v>89</v>
      </c>
      <c r="F4119">
        <v>195.9</v>
      </c>
      <c r="G4119">
        <v>0</v>
      </c>
      <c r="H4119">
        <v>126151</v>
      </c>
    </row>
    <row r="4120" spans="1:8" x14ac:dyDescent="0.2">
      <c r="A4120" s="61">
        <v>38838</v>
      </c>
      <c r="B4120">
        <v>2006</v>
      </c>
      <c r="C4120" s="62" t="s">
        <v>90</v>
      </c>
      <c r="D4120" s="62" t="s">
        <v>91</v>
      </c>
      <c r="E4120" s="62" t="s">
        <v>92</v>
      </c>
      <c r="F4120">
        <v>189.4</v>
      </c>
      <c r="G4120">
        <v>0</v>
      </c>
      <c r="H4120">
        <v>384658</v>
      </c>
    </row>
    <row r="4121" spans="1:8" x14ac:dyDescent="0.2">
      <c r="A4121" s="61">
        <v>38838</v>
      </c>
      <c r="B4121">
        <v>2006</v>
      </c>
      <c r="C4121" s="62" t="s">
        <v>93</v>
      </c>
      <c r="D4121" s="62" t="s">
        <v>94</v>
      </c>
      <c r="E4121" s="62" t="s">
        <v>95</v>
      </c>
      <c r="F4121">
        <v>204.2</v>
      </c>
      <c r="G4121">
        <v>0</v>
      </c>
      <c r="H4121">
        <v>61454</v>
      </c>
    </row>
    <row r="4122" spans="1:8" x14ac:dyDescent="0.2">
      <c r="A4122" s="61">
        <v>38838</v>
      </c>
      <c r="B4122">
        <v>2006</v>
      </c>
      <c r="C4122" s="62" t="s">
        <v>96</v>
      </c>
      <c r="D4122" s="62" t="s">
        <v>97</v>
      </c>
      <c r="E4122" s="62" t="s">
        <v>98</v>
      </c>
      <c r="F4122">
        <v>327.7</v>
      </c>
      <c r="G4122">
        <v>0</v>
      </c>
      <c r="H4122">
        <v>183847</v>
      </c>
    </row>
    <row r="4123" spans="1:8" x14ac:dyDescent="0.2">
      <c r="A4123" s="61">
        <v>38869</v>
      </c>
      <c r="B4123">
        <v>2006</v>
      </c>
      <c r="C4123" s="62" t="s">
        <v>69</v>
      </c>
      <c r="D4123" s="62" t="s">
        <v>70</v>
      </c>
      <c r="E4123" s="62" t="s">
        <v>71</v>
      </c>
      <c r="F4123">
        <v>49.9</v>
      </c>
      <c r="G4123">
        <v>9.9</v>
      </c>
      <c r="H4123">
        <v>2188743</v>
      </c>
    </row>
    <row r="4124" spans="1:8" x14ac:dyDescent="0.2">
      <c r="A4124" s="61">
        <v>38869</v>
      </c>
      <c r="B4124">
        <v>2006</v>
      </c>
      <c r="C4124" s="62" t="s">
        <v>72</v>
      </c>
      <c r="D4124" s="62" t="s">
        <v>73</v>
      </c>
      <c r="E4124" s="62" t="s">
        <v>2</v>
      </c>
      <c r="F4124">
        <v>86</v>
      </c>
      <c r="G4124">
        <v>10.1</v>
      </c>
      <c r="H4124">
        <v>1074031</v>
      </c>
    </row>
    <row r="4125" spans="1:8" x14ac:dyDescent="0.2">
      <c r="A4125" s="61">
        <v>38869</v>
      </c>
      <c r="B4125">
        <v>2006</v>
      </c>
      <c r="C4125" s="62" t="s">
        <v>74</v>
      </c>
      <c r="D4125" s="62" t="s">
        <v>75</v>
      </c>
      <c r="E4125" s="62" t="s">
        <v>2</v>
      </c>
      <c r="F4125">
        <v>109.2</v>
      </c>
      <c r="G4125">
        <v>10.9</v>
      </c>
      <c r="H4125">
        <v>1124723</v>
      </c>
    </row>
    <row r="4126" spans="1:8" x14ac:dyDescent="0.2">
      <c r="A4126" s="61">
        <v>38869</v>
      </c>
      <c r="B4126">
        <v>2006</v>
      </c>
      <c r="C4126" s="62" t="s">
        <v>76</v>
      </c>
      <c r="D4126" s="62" t="s">
        <v>77</v>
      </c>
      <c r="E4126" s="62" t="s">
        <v>61</v>
      </c>
      <c r="F4126">
        <v>71.3</v>
      </c>
      <c r="G4126">
        <v>15.9</v>
      </c>
      <c r="H4126">
        <v>201093</v>
      </c>
    </row>
    <row r="4127" spans="1:8" x14ac:dyDescent="0.2">
      <c r="A4127" s="61">
        <v>38869</v>
      </c>
      <c r="B4127">
        <v>2006</v>
      </c>
      <c r="C4127" s="62" t="s">
        <v>78</v>
      </c>
      <c r="D4127" s="62" t="s">
        <v>79</v>
      </c>
      <c r="E4127" s="62" t="s">
        <v>61</v>
      </c>
      <c r="F4127">
        <v>73.7</v>
      </c>
      <c r="G4127">
        <v>18.600000000000001</v>
      </c>
      <c r="H4127">
        <v>241931</v>
      </c>
    </row>
    <row r="4128" spans="1:8" x14ac:dyDescent="0.2">
      <c r="A4128" s="61">
        <v>38869</v>
      </c>
      <c r="B4128">
        <v>2006</v>
      </c>
      <c r="C4128" s="62" t="s">
        <v>26</v>
      </c>
      <c r="D4128" s="62" t="s">
        <v>80</v>
      </c>
      <c r="E4128" s="62" t="s">
        <v>62</v>
      </c>
      <c r="F4128">
        <v>35.1</v>
      </c>
      <c r="G4128">
        <v>40.6</v>
      </c>
      <c r="H4128">
        <v>716043</v>
      </c>
    </row>
    <row r="4129" spans="1:8" x14ac:dyDescent="0.2">
      <c r="A4129" s="61">
        <v>38869</v>
      </c>
      <c r="B4129">
        <v>2006</v>
      </c>
      <c r="C4129" s="62" t="s">
        <v>81</v>
      </c>
      <c r="D4129" s="62" t="s">
        <v>82</v>
      </c>
      <c r="E4129" s="62" t="s">
        <v>63</v>
      </c>
      <c r="F4129">
        <v>27.6</v>
      </c>
      <c r="G4129">
        <v>48.2</v>
      </c>
      <c r="H4129">
        <v>896678</v>
      </c>
    </row>
    <row r="4130" spans="1:8" x14ac:dyDescent="0.2">
      <c r="A4130" s="61">
        <v>38869</v>
      </c>
      <c r="B4130">
        <v>2006</v>
      </c>
      <c r="C4130" s="62" t="s">
        <v>83</v>
      </c>
      <c r="D4130" s="62" t="s">
        <v>84</v>
      </c>
      <c r="E4130" s="62" t="s">
        <v>63</v>
      </c>
      <c r="F4130">
        <v>19.5</v>
      </c>
      <c r="G4130">
        <v>73.599999999999994</v>
      </c>
      <c r="H4130">
        <v>5334382</v>
      </c>
    </row>
    <row r="4131" spans="1:8" x14ac:dyDescent="0.2">
      <c r="A4131" s="61">
        <v>38869</v>
      </c>
      <c r="B4131">
        <v>2006</v>
      </c>
      <c r="C4131" s="62" t="s">
        <v>27</v>
      </c>
      <c r="D4131" s="62" t="s">
        <v>85</v>
      </c>
      <c r="E4131" s="62" t="s">
        <v>86</v>
      </c>
      <c r="F4131">
        <v>23.8</v>
      </c>
      <c r="G4131">
        <v>59</v>
      </c>
      <c r="H4131">
        <v>3787447</v>
      </c>
    </row>
    <row r="4132" spans="1:8" x14ac:dyDescent="0.2">
      <c r="A4132" s="61">
        <v>38869</v>
      </c>
      <c r="B4132">
        <v>2006</v>
      </c>
      <c r="C4132" s="62" t="s">
        <v>87</v>
      </c>
      <c r="D4132" s="62" t="s">
        <v>88</v>
      </c>
      <c r="E4132" s="62" t="s">
        <v>89</v>
      </c>
      <c r="F4132">
        <v>76.3</v>
      </c>
      <c r="G4132">
        <v>0.8</v>
      </c>
      <c r="H4132">
        <v>126151</v>
      </c>
    </row>
    <row r="4133" spans="1:8" x14ac:dyDescent="0.2">
      <c r="A4133" s="61">
        <v>38869</v>
      </c>
      <c r="B4133">
        <v>2006</v>
      </c>
      <c r="C4133" s="62" t="s">
        <v>90</v>
      </c>
      <c r="D4133" s="62" t="s">
        <v>91</v>
      </c>
      <c r="E4133" s="62" t="s">
        <v>92</v>
      </c>
      <c r="F4133">
        <v>63.5</v>
      </c>
      <c r="G4133">
        <v>15.2</v>
      </c>
      <c r="H4133">
        <v>384658</v>
      </c>
    </row>
    <row r="4134" spans="1:8" x14ac:dyDescent="0.2">
      <c r="A4134" s="61">
        <v>38869</v>
      </c>
      <c r="B4134">
        <v>2006</v>
      </c>
      <c r="C4134" s="62" t="s">
        <v>93</v>
      </c>
      <c r="D4134" s="62" t="s">
        <v>94</v>
      </c>
      <c r="E4134" s="62" t="s">
        <v>95</v>
      </c>
      <c r="F4134">
        <v>54.8</v>
      </c>
      <c r="G4134">
        <v>33.700000000000003</v>
      </c>
      <c r="H4134">
        <v>61454</v>
      </c>
    </row>
    <row r="4135" spans="1:8" x14ac:dyDescent="0.2">
      <c r="A4135" s="61">
        <v>38869</v>
      </c>
      <c r="B4135">
        <v>2006</v>
      </c>
      <c r="C4135" s="62" t="s">
        <v>96</v>
      </c>
      <c r="D4135" s="62" t="s">
        <v>97</v>
      </c>
      <c r="E4135" s="62" t="s">
        <v>98</v>
      </c>
      <c r="F4135">
        <v>120.4</v>
      </c>
      <c r="G4135">
        <v>11.9</v>
      </c>
      <c r="H4135">
        <v>183847</v>
      </c>
    </row>
    <row r="4136" spans="1:8" x14ac:dyDescent="0.2">
      <c r="A4136" s="61">
        <v>38899</v>
      </c>
      <c r="B4136">
        <v>2006</v>
      </c>
      <c r="C4136" s="62" t="s">
        <v>69</v>
      </c>
      <c r="D4136" s="62" t="s">
        <v>70</v>
      </c>
      <c r="E4136" s="62" t="s">
        <v>71</v>
      </c>
      <c r="F4136">
        <v>16</v>
      </c>
      <c r="G4136">
        <v>37.1</v>
      </c>
      <c r="H4136">
        <v>2188743</v>
      </c>
    </row>
    <row r="4137" spans="1:8" x14ac:dyDescent="0.2">
      <c r="A4137" s="61">
        <v>38899</v>
      </c>
      <c r="B4137">
        <v>2006</v>
      </c>
      <c r="C4137" s="62" t="s">
        <v>72</v>
      </c>
      <c r="D4137" s="62" t="s">
        <v>73</v>
      </c>
      <c r="E4137" s="62" t="s">
        <v>2</v>
      </c>
      <c r="F4137">
        <v>38.700000000000003</v>
      </c>
      <c r="G4137">
        <v>29.4</v>
      </c>
      <c r="H4137">
        <v>1074031</v>
      </c>
    </row>
    <row r="4138" spans="1:8" x14ac:dyDescent="0.2">
      <c r="A4138" s="61">
        <v>38899</v>
      </c>
      <c r="B4138">
        <v>2006</v>
      </c>
      <c r="C4138" s="62" t="s">
        <v>74</v>
      </c>
      <c r="D4138" s="62" t="s">
        <v>75</v>
      </c>
      <c r="E4138" s="62" t="s">
        <v>2</v>
      </c>
      <c r="F4138">
        <v>24.7</v>
      </c>
      <c r="G4138">
        <v>36.200000000000003</v>
      </c>
      <c r="H4138">
        <v>1124723</v>
      </c>
    </row>
    <row r="4139" spans="1:8" x14ac:dyDescent="0.2">
      <c r="A4139" s="61">
        <v>38899</v>
      </c>
      <c r="B4139">
        <v>2006</v>
      </c>
      <c r="C4139" s="62" t="s">
        <v>76</v>
      </c>
      <c r="D4139" s="62" t="s">
        <v>77</v>
      </c>
      <c r="E4139" s="62" t="s">
        <v>61</v>
      </c>
      <c r="F4139">
        <v>12.3</v>
      </c>
      <c r="G4139">
        <v>65.900000000000006</v>
      </c>
      <c r="H4139">
        <v>201093</v>
      </c>
    </row>
    <row r="4140" spans="1:8" x14ac:dyDescent="0.2">
      <c r="A4140" s="61">
        <v>38899</v>
      </c>
      <c r="B4140">
        <v>2006</v>
      </c>
      <c r="C4140" s="62" t="s">
        <v>78</v>
      </c>
      <c r="D4140" s="62" t="s">
        <v>79</v>
      </c>
      <c r="E4140" s="62" t="s">
        <v>61</v>
      </c>
      <c r="F4140">
        <v>6</v>
      </c>
      <c r="G4140">
        <v>69.400000000000006</v>
      </c>
      <c r="H4140">
        <v>241931</v>
      </c>
    </row>
    <row r="4141" spans="1:8" x14ac:dyDescent="0.2">
      <c r="A4141" s="61">
        <v>38899</v>
      </c>
      <c r="B4141">
        <v>2006</v>
      </c>
      <c r="C4141" s="62" t="s">
        <v>26</v>
      </c>
      <c r="D4141" s="62" t="s">
        <v>80</v>
      </c>
      <c r="E4141" s="62" t="s">
        <v>62</v>
      </c>
      <c r="F4141">
        <v>12.1</v>
      </c>
      <c r="G4141">
        <v>120</v>
      </c>
      <c r="H4141">
        <v>716043</v>
      </c>
    </row>
    <row r="4142" spans="1:8" x14ac:dyDescent="0.2">
      <c r="A4142" s="61">
        <v>38899</v>
      </c>
      <c r="B4142">
        <v>2006</v>
      </c>
      <c r="C4142" s="62" t="s">
        <v>81</v>
      </c>
      <c r="D4142" s="62" t="s">
        <v>82</v>
      </c>
      <c r="E4142" s="62" t="s">
        <v>63</v>
      </c>
      <c r="F4142">
        <v>0.3</v>
      </c>
      <c r="G4142">
        <v>130.6</v>
      </c>
      <c r="H4142">
        <v>896678</v>
      </c>
    </row>
    <row r="4143" spans="1:8" x14ac:dyDescent="0.2">
      <c r="A4143" s="61">
        <v>38899</v>
      </c>
      <c r="B4143">
        <v>2006</v>
      </c>
      <c r="C4143" s="62" t="s">
        <v>83</v>
      </c>
      <c r="D4143" s="62" t="s">
        <v>84</v>
      </c>
      <c r="E4143" s="62" t="s">
        <v>63</v>
      </c>
      <c r="F4143">
        <v>0</v>
      </c>
      <c r="G4143">
        <v>167.3</v>
      </c>
      <c r="H4143">
        <v>5334382</v>
      </c>
    </row>
    <row r="4144" spans="1:8" x14ac:dyDescent="0.2">
      <c r="A4144" s="61">
        <v>38899</v>
      </c>
      <c r="B4144">
        <v>2006</v>
      </c>
      <c r="C4144" s="62" t="s">
        <v>27</v>
      </c>
      <c r="D4144" s="62" t="s">
        <v>85</v>
      </c>
      <c r="E4144" s="62" t="s">
        <v>86</v>
      </c>
      <c r="F4144">
        <v>0</v>
      </c>
      <c r="G4144">
        <v>141.9</v>
      </c>
      <c r="H4144">
        <v>3787447</v>
      </c>
    </row>
    <row r="4145" spans="1:8" x14ac:dyDescent="0.2">
      <c r="A4145" s="61">
        <v>38899</v>
      </c>
      <c r="B4145">
        <v>2006</v>
      </c>
      <c r="C4145" s="62" t="s">
        <v>87</v>
      </c>
      <c r="D4145" s="62" t="s">
        <v>88</v>
      </c>
      <c r="E4145" s="62" t="s">
        <v>89</v>
      </c>
      <c r="F4145">
        <v>16.399999999999999</v>
      </c>
      <c r="G4145">
        <v>26.1</v>
      </c>
      <c r="H4145">
        <v>126151</v>
      </c>
    </row>
    <row r="4146" spans="1:8" x14ac:dyDescent="0.2">
      <c r="A4146" s="61">
        <v>38899</v>
      </c>
      <c r="B4146">
        <v>2006</v>
      </c>
      <c r="C4146" s="62" t="s">
        <v>90</v>
      </c>
      <c r="D4146" s="62" t="s">
        <v>91</v>
      </c>
      <c r="E4146" s="62" t="s">
        <v>92</v>
      </c>
      <c r="F4146">
        <v>2.5</v>
      </c>
      <c r="G4146">
        <v>64.7</v>
      </c>
      <c r="H4146">
        <v>384658</v>
      </c>
    </row>
    <row r="4147" spans="1:8" x14ac:dyDescent="0.2">
      <c r="A4147" s="61">
        <v>38899</v>
      </c>
      <c r="B4147">
        <v>2006</v>
      </c>
      <c r="C4147" s="62" t="s">
        <v>93</v>
      </c>
      <c r="D4147" s="62" t="s">
        <v>94</v>
      </c>
      <c r="E4147" s="62" t="s">
        <v>95</v>
      </c>
      <c r="F4147">
        <v>5.0999999999999996</v>
      </c>
      <c r="G4147">
        <v>72.599999999999994</v>
      </c>
      <c r="H4147">
        <v>61454</v>
      </c>
    </row>
    <row r="4148" spans="1:8" x14ac:dyDescent="0.2">
      <c r="A4148" s="61">
        <v>38899</v>
      </c>
      <c r="B4148">
        <v>2006</v>
      </c>
      <c r="C4148" s="62" t="s">
        <v>96</v>
      </c>
      <c r="D4148" s="62" t="s">
        <v>97</v>
      </c>
      <c r="E4148" s="62" t="s">
        <v>98</v>
      </c>
      <c r="F4148">
        <v>48.3</v>
      </c>
      <c r="G4148">
        <v>26.2</v>
      </c>
      <c r="H4148">
        <v>183847</v>
      </c>
    </row>
    <row r="4149" spans="1:8" x14ac:dyDescent="0.2">
      <c r="A4149" s="61">
        <v>38930</v>
      </c>
      <c r="B4149">
        <v>2006</v>
      </c>
      <c r="C4149" s="62" t="s">
        <v>69</v>
      </c>
      <c r="D4149" s="62" t="s">
        <v>70</v>
      </c>
      <c r="E4149" s="62" t="s">
        <v>71</v>
      </c>
      <c r="F4149">
        <v>21.3</v>
      </c>
      <c r="G4149">
        <v>7.7</v>
      </c>
      <c r="H4149">
        <v>2188743</v>
      </c>
    </row>
    <row r="4150" spans="1:8" x14ac:dyDescent="0.2">
      <c r="A4150" s="61">
        <v>38930</v>
      </c>
      <c r="B4150">
        <v>2006</v>
      </c>
      <c r="C4150" s="62" t="s">
        <v>72</v>
      </c>
      <c r="D4150" s="62" t="s">
        <v>73</v>
      </c>
      <c r="E4150" s="62" t="s">
        <v>2</v>
      </c>
      <c r="F4150">
        <v>93.3</v>
      </c>
      <c r="G4150">
        <v>4.5999999999999996</v>
      </c>
      <c r="H4150">
        <v>1074031</v>
      </c>
    </row>
    <row r="4151" spans="1:8" x14ac:dyDescent="0.2">
      <c r="A4151" s="61">
        <v>38930</v>
      </c>
      <c r="B4151">
        <v>2006</v>
      </c>
      <c r="C4151" s="62" t="s">
        <v>74</v>
      </c>
      <c r="D4151" s="62" t="s">
        <v>75</v>
      </c>
      <c r="E4151" s="62" t="s">
        <v>2</v>
      </c>
      <c r="F4151">
        <v>79.099999999999994</v>
      </c>
      <c r="G4151">
        <v>11</v>
      </c>
      <c r="H4151">
        <v>1124723</v>
      </c>
    </row>
    <row r="4152" spans="1:8" x14ac:dyDescent="0.2">
      <c r="A4152" s="61">
        <v>38930</v>
      </c>
      <c r="B4152">
        <v>2006</v>
      </c>
      <c r="C4152" s="62" t="s">
        <v>76</v>
      </c>
      <c r="D4152" s="62" t="s">
        <v>77</v>
      </c>
      <c r="E4152" s="62" t="s">
        <v>61</v>
      </c>
      <c r="F4152">
        <v>28.5</v>
      </c>
      <c r="G4152">
        <v>55.6</v>
      </c>
      <c r="H4152">
        <v>201093</v>
      </c>
    </row>
    <row r="4153" spans="1:8" x14ac:dyDescent="0.2">
      <c r="A4153" s="61">
        <v>38930</v>
      </c>
      <c r="B4153">
        <v>2006</v>
      </c>
      <c r="C4153" s="62" t="s">
        <v>78</v>
      </c>
      <c r="D4153" s="62" t="s">
        <v>79</v>
      </c>
      <c r="E4153" s="62" t="s">
        <v>61</v>
      </c>
      <c r="F4153">
        <v>38.9</v>
      </c>
      <c r="G4153">
        <v>38</v>
      </c>
      <c r="H4153">
        <v>241931</v>
      </c>
    </row>
    <row r="4154" spans="1:8" x14ac:dyDescent="0.2">
      <c r="A4154" s="61">
        <v>38930</v>
      </c>
      <c r="B4154">
        <v>2006</v>
      </c>
      <c r="C4154" s="62" t="s">
        <v>26</v>
      </c>
      <c r="D4154" s="62" t="s">
        <v>80</v>
      </c>
      <c r="E4154" s="62" t="s">
        <v>62</v>
      </c>
      <c r="F4154">
        <v>9.1</v>
      </c>
      <c r="G4154">
        <v>65.099999999999994</v>
      </c>
      <c r="H4154">
        <v>716043</v>
      </c>
    </row>
    <row r="4155" spans="1:8" x14ac:dyDescent="0.2">
      <c r="A4155" s="61">
        <v>38930</v>
      </c>
      <c r="B4155">
        <v>2006</v>
      </c>
      <c r="C4155" s="62" t="s">
        <v>81</v>
      </c>
      <c r="D4155" s="62" t="s">
        <v>82</v>
      </c>
      <c r="E4155" s="62" t="s">
        <v>63</v>
      </c>
      <c r="F4155">
        <v>18.2</v>
      </c>
      <c r="G4155">
        <v>68.099999999999994</v>
      </c>
      <c r="H4155">
        <v>896678</v>
      </c>
    </row>
    <row r="4156" spans="1:8" x14ac:dyDescent="0.2">
      <c r="A4156" s="61">
        <v>38930</v>
      </c>
      <c r="B4156">
        <v>2006</v>
      </c>
      <c r="C4156" s="62" t="s">
        <v>83</v>
      </c>
      <c r="D4156" s="62" t="s">
        <v>84</v>
      </c>
      <c r="E4156" s="62" t="s">
        <v>63</v>
      </c>
      <c r="F4156">
        <v>4.2</v>
      </c>
      <c r="G4156">
        <v>101.6</v>
      </c>
      <c r="H4156">
        <v>5334382</v>
      </c>
    </row>
    <row r="4157" spans="1:8" x14ac:dyDescent="0.2">
      <c r="A4157" s="61">
        <v>38930</v>
      </c>
      <c r="B4157">
        <v>2006</v>
      </c>
      <c r="C4157" s="62" t="s">
        <v>27</v>
      </c>
      <c r="D4157" s="62" t="s">
        <v>85</v>
      </c>
      <c r="E4157" s="62" t="s">
        <v>86</v>
      </c>
      <c r="F4157">
        <v>23.9</v>
      </c>
      <c r="G4157">
        <v>65</v>
      </c>
      <c r="H4157">
        <v>3787447</v>
      </c>
    </row>
    <row r="4158" spans="1:8" x14ac:dyDescent="0.2">
      <c r="A4158" s="61">
        <v>38930</v>
      </c>
      <c r="B4158">
        <v>2006</v>
      </c>
      <c r="C4158" s="62" t="s">
        <v>87</v>
      </c>
      <c r="D4158" s="62" t="s">
        <v>88</v>
      </c>
      <c r="E4158" s="62" t="s">
        <v>89</v>
      </c>
      <c r="F4158">
        <v>81.900000000000006</v>
      </c>
      <c r="G4158">
        <v>9.3000000000000007</v>
      </c>
      <c r="H4158">
        <v>126151</v>
      </c>
    </row>
    <row r="4159" spans="1:8" x14ac:dyDescent="0.2">
      <c r="A4159" s="61">
        <v>38930</v>
      </c>
      <c r="B4159">
        <v>2006</v>
      </c>
      <c r="C4159" s="62" t="s">
        <v>90</v>
      </c>
      <c r="D4159" s="62" t="s">
        <v>91</v>
      </c>
      <c r="E4159" s="62" t="s">
        <v>92</v>
      </c>
      <c r="F4159">
        <v>39.799999999999997</v>
      </c>
      <c r="G4159">
        <v>22.2</v>
      </c>
      <c r="H4159">
        <v>384658</v>
      </c>
    </row>
    <row r="4160" spans="1:8" x14ac:dyDescent="0.2">
      <c r="A4160" s="61">
        <v>38930</v>
      </c>
      <c r="B4160">
        <v>2006</v>
      </c>
      <c r="C4160" s="62" t="s">
        <v>93</v>
      </c>
      <c r="D4160" s="62" t="s">
        <v>94</v>
      </c>
      <c r="E4160" s="62" t="s">
        <v>95</v>
      </c>
      <c r="F4160">
        <v>52.4</v>
      </c>
      <c r="G4160">
        <v>16.7</v>
      </c>
      <c r="H4160">
        <v>61454</v>
      </c>
    </row>
    <row r="4161" spans="1:8" x14ac:dyDescent="0.2">
      <c r="A4161" s="61">
        <v>38930</v>
      </c>
      <c r="B4161">
        <v>2006</v>
      </c>
      <c r="C4161" s="62" t="s">
        <v>96</v>
      </c>
      <c r="D4161" s="62" t="s">
        <v>97</v>
      </c>
      <c r="E4161" s="62" t="s">
        <v>98</v>
      </c>
      <c r="F4161">
        <v>71.099999999999994</v>
      </c>
      <c r="G4161">
        <v>3.1</v>
      </c>
      <c r="H4161">
        <v>183847</v>
      </c>
    </row>
    <row r="4162" spans="1:8" x14ac:dyDescent="0.2">
      <c r="A4162" s="61">
        <v>38961</v>
      </c>
      <c r="B4162">
        <v>2006</v>
      </c>
      <c r="C4162" s="62" t="s">
        <v>69</v>
      </c>
      <c r="D4162" s="62" t="s">
        <v>70</v>
      </c>
      <c r="E4162" s="62" t="s">
        <v>71</v>
      </c>
      <c r="F4162">
        <v>84.1</v>
      </c>
      <c r="G4162">
        <v>1.9</v>
      </c>
      <c r="H4162">
        <v>2188743</v>
      </c>
    </row>
    <row r="4163" spans="1:8" x14ac:dyDescent="0.2">
      <c r="A4163" s="61">
        <v>38961</v>
      </c>
      <c r="B4163">
        <v>2006</v>
      </c>
      <c r="C4163" s="62" t="s">
        <v>72</v>
      </c>
      <c r="D4163" s="62" t="s">
        <v>73</v>
      </c>
      <c r="E4163" s="62" t="s">
        <v>2</v>
      </c>
      <c r="F4163">
        <v>197.2</v>
      </c>
      <c r="G4163">
        <v>0.3</v>
      </c>
      <c r="H4163">
        <v>1074031</v>
      </c>
    </row>
    <row r="4164" spans="1:8" x14ac:dyDescent="0.2">
      <c r="A4164" s="61">
        <v>38961</v>
      </c>
      <c r="B4164">
        <v>2006</v>
      </c>
      <c r="C4164" s="62" t="s">
        <v>74</v>
      </c>
      <c r="D4164" s="62" t="s">
        <v>75</v>
      </c>
      <c r="E4164" s="62" t="s">
        <v>2</v>
      </c>
      <c r="F4164">
        <v>172.9</v>
      </c>
      <c r="G4164">
        <v>4.0999999999999996</v>
      </c>
      <c r="H4164">
        <v>1124723</v>
      </c>
    </row>
    <row r="4165" spans="1:8" x14ac:dyDescent="0.2">
      <c r="A4165" s="61">
        <v>38961</v>
      </c>
      <c r="B4165">
        <v>2006</v>
      </c>
      <c r="C4165" s="62" t="s">
        <v>76</v>
      </c>
      <c r="D4165" s="62" t="s">
        <v>77</v>
      </c>
      <c r="E4165" s="62" t="s">
        <v>61</v>
      </c>
      <c r="F4165">
        <v>177.3</v>
      </c>
      <c r="G4165">
        <v>5.8</v>
      </c>
      <c r="H4165">
        <v>201093</v>
      </c>
    </row>
    <row r="4166" spans="1:8" x14ac:dyDescent="0.2">
      <c r="A4166" s="61">
        <v>38961</v>
      </c>
      <c r="B4166">
        <v>2006</v>
      </c>
      <c r="C4166" s="62" t="s">
        <v>78</v>
      </c>
      <c r="D4166" s="62" t="s">
        <v>79</v>
      </c>
      <c r="E4166" s="62" t="s">
        <v>61</v>
      </c>
      <c r="F4166">
        <v>180</v>
      </c>
      <c r="G4166">
        <v>6</v>
      </c>
      <c r="H4166">
        <v>241931</v>
      </c>
    </row>
    <row r="4167" spans="1:8" x14ac:dyDescent="0.2">
      <c r="A4167" s="61">
        <v>38961</v>
      </c>
      <c r="B4167">
        <v>2006</v>
      </c>
      <c r="C4167" s="62" t="s">
        <v>26</v>
      </c>
      <c r="D4167" s="62" t="s">
        <v>80</v>
      </c>
      <c r="E4167" s="62" t="s">
        <v>62</v>
      </c>
      <c r="F4167">
        <v>144.30000000000001</v>
      </c>
      <c r="G4167">
        <v>16.600000000000001</v>
      </c>
      <c r="H4167">
        <v>716043</v>
      </c>
    </row>
    <row r="4168" spans="1:8" x14ac:dyDescent="0.2">
      <c r="A4168" s="61">
        <v>38961</v>
      </c>
      <c r="B4168">
        <v>2006</v>
      </c>
      <c r="C4168" s="62" t="s">
        <v>81</v>
      </c>
      <c r="D4168" s="62" t="s">
        <v>82</v>
      </c>
      <c r="E4168" s="62" t="s">
        <v>63</v>
      </c>
      <c r="F4168">
        <v>121</v>
      </c>
      <c r="G4168">
        <v>5.3</v>
      </c>
      <c r="H4168">
        <v>896678</v>
      </c>
    </row>
    <row r="4169" spans="1:8" x14ac:dyDescent="0.2">
      <c r="A4169" s="61">
        <v>38961</v>
      </c>
      <c r="B4169">
        <v>2006</v>
      </c>
      <c r="C4169" s="62" t="s">
        <v>83</v>
      </c>
      <c r="D4169" s="62" t="s">
        <v>84</v>
      </c>
      <c r="E4169" s="62" t="s">
        <v>63</v>
      </c>
      <c r="F4169">
        <v>80.900000000000006</v>
      </c>
      <c r="G4169">
        <v>12.9</v>
      </c>
      <c r="H4169">
        <v>5334382</v>
      </c>
    </row>
    <row r="4170" spans="1:8" x14ac:dyDescent="0.2">
      <c r="A4170" s="61">
        <v>38961</v>
      </c>
      <c r="B4170">
        <v>2006</v>
      </c>
      <c r="C4170" s="62" t="s">
        <v>27</v>
      </c>
      <c r="D4170" s="62" t="s">
        <v>85</v>
      </c>
      <c r="E4170" s="62" t="s">
        <v>86</v>
      </c>
      <c r="F4170">
        <v>96.1</v>
      </c>
      <c r="G4170">
        <v>7.5</v>
      </c>
      <c r="H4170">
        <v>3787447</v>
      </c>
    </row>
    <row r="4171" spans="1:8" x14ac:dyDescent="0.2">
      <c r="A4171" s="61">
        <v>38961</v>
      </c>
      <c r="B4171">
        <v>2006</v>
      </c>
      <c r="C4171" s="62" t="s">
        <v>87</v>
      </c>
      <c r="D4171" s="62" t="s">
        <v>88</v>
      </c>
      <c r="E4171" s="62" t="s">
        <v>89</v>
      </c>
      <c r="F4171">
        <v>155.19999999999999</v>
      </c>
      <c r="G4171">
        <v>0.6</v>
      </c>
      <c r="H4171">
        <v>126151</v>
      </c>
    </row>
    <row r="4172" spans="1:8" x14ac:dyDescent="0.2">
      <c r="A4172" s="61">
        <v>38961</v>
      </c>
      <c r="B4172">
        <v>2006</v>
      </c>
      <c r="C4172" s="62" t="s">
        <v>90</v>
      </c>
      <c r="D4172" s="62" t="s">
        <v>91</v>
      </c>
      <c r="E4172" s="62" t="s">
        <v>92</v>
      </c>
      <c r="F4172">
        <v>100.3</v>
      </c>
      <c r="G4172">
        <v>5.3</v>
      </c>
      <c r="H4172">
        <v>384658</v>
      </c>
    </row>
    <row r="4173" spans="1:8" x14ac:dyDescent="0.2">
      <c r="A4173" s="61">
        <v>38961</v>
      </c>
      <c r="B4173">
        <v>2006</v>
      </c>
      <c r="C4173" s="62" t="s">
        <v>93</v>
      </c>
      <c r="D4173" s="62" t="s">
        <v>94</v>
      </c>
      <c r="E4173" s="62" t="s">
        <v>95</v>
      </c>
      <c r="F4173">
        <v>115.7</v>
      </c>
      <c r="G4173">
        <v>3.2</v>
      </c>
      <c r="H4173">
        <v>61454</v>
      </c>
    </row>
    <row r="4174" spans="1:8" x14ac:dyDescent="0.2">
      <c r="A4174" s="61">
        <v>38961</v>
      </c>
      <c r="B4174">
        <v>2006</v>
      </c>
      <c r="C4174" s="62" t="s">
        <v>96</v>
      </c>
      <c r="D4174" s="62" t="s">
        <v>97</v>
      </c>
      <c r="E4174" s="62" t="s">
        <v>98</v>
      </c>
      <c r="F4174">
        <v>135.4</v>
      </c>
      <c r="G4174">
        <v>0</v>
      </c>
      <c r="H4174">
        <v>183847</v>
      </c>
    </row>
    <row r="4175" spans="1:8" x14ac:dyDescent="0.2">
      <c r="A4175" s="61">
        <v>38991</v>
      </c>
      <c r="B4175">
        <v>2006</v>
      </c>
      <c r="C4175" s="62" t="s">
        <v>69</v>
      </c>
      <c r="D4175" s="62" t="s">
        <v>70</v>
      </c>
      <c r="E4175" s="62" t="s">
        <v>71</v>
      </c>
      <c r="F4175">
        <v>246.8</v>
      </c>
      <c r="G4175">
        <v>0</v>
      </c>
      <c r="H4175">
        <v>2188743</v>
      </c>
    </row>
    <row r="4176" spans="1:8" x14ac:dyDescent="0.2">
      <c r="A4176" s="61">
        <v>38991</v>
      </c>
      <c r="B4176">
        <v>2006</v>
      </c>
      <c r="C4176" s="62" t="s">
        <v>72</v>
      </c>
      <c r="D4176" s="62" t="s">
        <v>73</v>
      </c>
      <c r="E4176" s="62" t="s">
        <v>2</v>
      </c>
      <c r="F4176">
        <v>483.4</v>
      </c>
      <c r="G4176">
        <v>0</v>
      </c>
      <c r="H4176">
        <v>1074031</v>
      </c>
    </row>
    <row r="4177" spans="1:8" x14ac:dyDescent="0.2">
      <c r="A4177" s="61">
        <v>38991</v>
      </c>
      <c r="B4177">
        <v>2006</v>
      </c>
      <c r="C4177" s="62" t="s">
        <v>74</v>
      </c>
      <c r="D4177" s="62" t="s">
        <v>75</v>
      </c>
      <c r="E4177" s="62" t="s">
        <v>2</v>
      </c>
      <c r="F4177">
        <v>449.4</v>
      </c>
      <c r="G4177">
        <v>0</v>
      </c>
      <c r="H4177">
        <v>1124723</v>
      </c>
    </row>
    <row r="4178" spans="1:8" x14ac:dyDescent="0.2">
      <c r="A4178" s="61">
        <v>38991</v>
      </c>
      <c r="B4178">
        <v>2006</v>
      </c>
      <c r="C4178" s="62" t="s">
        <v>76</v>
      </c>
      <c r="D4178" s="62" t="s">
        <v>77</v>
      </c>
      <c r="E4178" s="62" t="s">
        <v>61</v>
      </c>
      <c r="F4178">
        <v>507.6</v>
      </c>
      <c r="G4178">
        <v>0</v>
      </c>
      <c r="H4178">
        <v>201093</v>
      </c>
    </row>
    <row r="4179" spans="1:8" x14ac:dyDescent="0.2">
      <c r="A4179" s="61">
        <v>38991</v>
      </c>
      <c r="B4179">
        <v>2006</v>
      </c>
      <c r="C4179" s="62" t="s">
        <v>78</v>
      </c>
      <c r="D4179" s="62" t="s">
        <v>79</v>
      </c>
      <c r="E4179" s="62" t="s">
        <v>61</v>
      </c>
      <c r="F4179">
        <v>508.9</v>
      </c>
      <c r="G4179">
        <v>0</v>
      </c>
      <c r="H4179">
        <v>241931</v>
      </c>
    </row>
    <row r="4180" spans="1:8" x14ac:dyDescent="0.2">
      <c r="A4180" s="61">
        <v>38991</v>
      </c>
      <c r="B4180">
        <v>2006</v>
      </c>
      <c r="C4180" s="62" t="s">
        <v>26</v>
      </c>
      <c r="D4180" s="62" t="s">
        <v>80</v>
      </c>
      <c r="E4180" s="62" t="s">
        <v>62</v>
      </c>
      <c r="F4180">
        <v>448.7</v>
      </c>
      <c r="G4180">
        <v>0</v>
      </c>
      <c r="H4180">
        <v>716043</v>
      </c>
    </row>
    <row r="4181" spans="1:8" x14ac:dyDescent="0.2">
      <c r="A4181" s="61">
        <v>38991</v>
      </c>
      <c r="B4181">
        <v>2006</v>
      </c>
      <c r="C4181" s="62" t="s">
        <v>81</v>
      </c>
      <c r="D4181" s="62" t="s">
        <v>82</v>
      </c>
      <c r="E4181" s="62" t="s">
        <v>63</v>
      </c>
      <c r="F4181">
        <v>335.7</v>
      </c>
      <c r="G4181">
        <v>0</v>
      </c>
      <c r="H4181">
        <v>896678</v>
      </c>
    </row>
    <row r="4182" spans="1:8" x14ac:dyDescent="0.2">
      <c r="A4182" s="61">
        <v>38991</v>
      </c>
      <c r="B4182">
        <v>2006</v>
      </c>
      <c r="C4182" s="62" t="s">
        <v>83</v>
      </c>
      <c r="D4182" s="62" t="s">
        <v>84</v>
      </c>
      <c r="E4182" s="62" t="s">
        <v>63</v>
      </c>
      <c r="F4182">
        <v>288.3</v>
      </c>
      <c r="G4182">
        <v>1.1000000000000001</v>
      </c>
      <c r="H4182">
        <v>5334382</v>
      </c>
    </row>
    <row r="4183" spans="1:8" x14ac:dyDescent="0.2">
      <c r="A4183" s="61">
        <v>38991</v>
      </c>
      <c r="B4183">
        <v>2006</v>
      </c>
      <c r="C4183" s="62" t="s">
        <v>27</v>
      </c>
      <c r="D4183" s="62" t="s">
        <v>85</v>
      </c>
      <c r="E4183" s="62" t="s">
        <v>86</v>
      </c>
      <c r="F4183">
        <v>312.89999999999998</v>
      </c>
      <c r="G4183">
        <v>0</v>
      </c>
      <c r="H4183">
        <v>3787447</v>
      </c>
    </row>
    <row r="4184" spans="1:8" x14ac:dyDescent="0.2">
      <c r="A4184" s="61">
        <v>38991</v>
      </c>
      <c r="B4184">
        <v>2006</v>
      </c>
      <c r="C4184" s="62" t="s">
        <v>87</v>
      </c>
      <c r="D4184" s="62" t="s">
        <v>88</v>
      </c>
      <c r="E4184" s="62" t="s">
        <v>89</v>
      </c>
      <c r="F4184">
        <v>318.2</v>
      </c>
      <c r="G4184">
        <v>0</v>
      </c>
      <c r="H4184">
        <v>126151</v>
      </c>
    </row>
    <row r="4185" spans="1:8" x14ac:dyDescent="0.2">
      <c r="A4185" s="61">
        <v>38991</v>
      </c>
      <c r="B4185">
        <v>2006</v>
      </c>
      <c r="C4185" s="62" t="s">
        <v>90</v>
      </c>
      <c r="D4185" s="62" t="s">
        <v>91</v>
      </c>
      <c r="E4185" s="62" t="s">
        <v>92</v>
      </c>
      <c r="F4185">
        <v>271.10000000000002</v>
      </c>
      <c r="G4185">
        <v>0</v>
      </c>
      <c r="H4185">
        <v>384658</v>
      </c>
    </row>
    <row r="4186" spans="1:8" x14ac:dyDescent="0.2">
      <c r="A4186" s="61">
        <v>38991</v>
      </c>
      <c r="B4186">
        <v>2006</v>
      </c>
      <c r="C4186" s="62" t="s">
        <v>93</v>
      </c>
      <c r="D4186" s="62" t="s">
        <v>94</v>
      </c>
      <c r="E4186" s="62" t="s">
        <v>95</v>
      </c>
      <c r="F4186">
        <v>289.8</v>
      </c>
      <c r="G4186">
        <v>0</v>
      </c>
      <c r="H4186">
        <v>61454</v>
      </c>
    </row>
    <row r="4187" spans="1:8" x14ac:dyDescent="0.2">
      <c r="A4187" s="61">
        <v>38991</v>
      </c>
      <c r="B4187">
        <v>2006</v>
      </c>
      <c r="C4187" s="62" t="s">
        <v>96</v>
      </c>
      <c r="D4187" s="62" t="s">
        <v>97</v>
      </c>
      <c r="E4187" s="62" t="s">
        <v>98</v>
      </c>
      <c r="F4187">
        <v>299</v>
      </c>
      <c r="G4187">
        <v>0</v>
      </c>
      <c r="H4187">
        <v>183847</v>
      </c>
    </row>
    <row r="4188" spans="1:8" x14ac:dyDescent="0.2">
      <c r="A4188" s="61">
        <v>39022</v>
      </c>
      <c r="B4188">
        <v>2006</v>
      </c>
      <c r="C4188" s="62" t="s">
        <v>69</v>
      </c>
      <c r="D4188" s="62" t="s">
        <v>70</v>
      </c>
      <c r="E4188" s="62" t="s">
        <v>71</v>
      </c>
      <c r="F4188">
        <v>367.7</v>
      </c>
      <c r="G4188">
        <v>0</v>
      </c>
      <c r="H4188">
        <v>2188743</v>
      </c>
    </row>
    <row r="4189" spans="1:8" x14ac:dyDescent="0.2">
      <c r="A4189" s="61">
        <v>39022</v>
      </c>
      <c r="B4189">
        <v>2006</v>
      </c>
      <c r="C4189" s="62" t="s">
        <v>72</v>
      </c>
      <c r="D4189" s="62" t="s">
        <v>73</v>
      </c>
      <c r="E4189" s="62" t="s">
        <v>2</v>
      </c>
      <c r="F4189">
        <v>876.8</v>
      </c>
      <c r="G4189">
        <v>0</v>
      </c>
      <c r="H4189">
        <v>1074031</v>
      </c>
    </row>
    <row r="4190" spans="1:8" x14ac:dyDescent="0.2">
      <c r="A4190" s="61">
        <v>39022</v>
      </c>
      <c r="B4190">
        <v>2006</v>
      </c>
      <c r="C4190" s="62" t="s">
        <v>74</v>
      </c>
      <c r="D4190" s="62" t="s">
        <v>75</v>
      </c>
      <c r="E4190" s="62" t="s">
        <v>2</v>
      </c>
      <c r="F4190">
        <v>730.1</v>
      </c>
      <c r="G4190">
        <v>0</v>
      </c>
      <c r="H4190">
        <v>1124723</v>
      </c>
    </row>
    <row r="4191" spans="1:8" x14ac:dyDescent="0.2">
      <c r="A4191" s="61">
        <v>39022</v>
      </c>
      <c r="B4191">
        <v>2006</v>
      </c>
      <c r="C4191" s="62" t="s">
        <v>76</v>
      </c>
      <c r="D4191" s="62" t="s">
        <v>77</v>
      </c>
      <c r="E4191" s="62" t="s">
        <v>61</v>
      </c>
      <c r="F4191">
        <v>711.7</v>
      </c>
      <c r="G4191">
        <v>0</v>
      </c>
      <c r="H4191">
        <v>201093</v>
      </c>
    </row>
    <row r="4192" spans="1:8" x14ac:dyDescent="0.2">
      <c r="A4192" s="61">
        <v>39022</v>
      </c>
      <c r="B4192">
        <v>2006</v>
      </c>
      <c r="C4192" s="62" t="s">
        <v>78</v>
      </c>
      <c r="D4192" s="62" t="s">
        <v>79</v>
      </c>
      <c r="E4192" s="62" t="s">
        <v>61</v>
      </c>
      <c r="F4192">
        <v>810.8</v>
      </c>
      <c r="G4192">
        <v>0</v>
      </c>
      <c r="H4192">
        <v>241931</v>
      </c>
    </row>
    <row r="4193" spans="1:8" x14ac:dyDescent="0.2">
      <c r="A4193" s="61">
        <v>39022</v>
      </c>
      <c r="B4193">
        <v>2006</v>
      </c>
      <c r="C4193" s="62" t="s">
        <v>26</v>
      </c>
      <c r="D4193" s="62" t="s">
        <v>80</v>
      </c>
      <c r="E4193" s="62" t="s">
        <v>62</v>
      </c>
      <c r="F4193">
        <v>676.9</v>
      </c>
      <c r="G4193">
        <v>0</v>
      </c>
      <c r="H4193">
        <v>716043</v>
      </c>
    </row>
    <row r="4194" spans="1:8" x14ac:dyDescent="0.2">
      <c r="A4194" s="61">
        <v>39022</v>
      </c>
      <c r="B4194">
        <v>2006</v>
      </c>
      <c r="C4194" s="62" t="s">
        <v>81</v>
      </c>
      <c r="D4194" s="62" t="s">
        <v>82</v>
      </c>
      <c r="E4194" s="62" t="s">
        <v>63</v>
      </c>
      <c r="F4194">
        <v>417.3</v>
      </c>
      <c r="G4194">
        <v>0</v>
      </c>
      <c r="H4194">
        <v>896678</v>
      </c>
    </row>
    <row r="4195" spans="1:8" x14ac:dyDescent="0.2">
      <c r="A4195" s="61">
        <v>39022</v>
      </c>
      <c r="B4195">
        <v>2006</v>
      </c>
      <c r="C4195" s="62" t="s">
        <v>83</v>
      </c>
      <c r="D4195" s="62" t="s">
        <v>84</v>
      </c>
      <c r="E4195" s="62" t="s">
        <v>63</v>
      </c>
      <c r="F4195">
        <v>382.2</v>
      </c>
      <c r="G4195">
        <v>0</v>
      </c>
      <c r="H4195">
        <v>5334382</v>
      </c>
    </row>
    <row r="4196" spans="1:8" x14ac:dyDescent="0.2">
      <c r="A4196" s="61">
        <v>39022</v>
      </c>
      <c r="B4196">
        <v>2006</v>
      </c>
      <c r="C4196" s="62" t="s">
        <v>27</v>
      </c>
      <c r="D4196" s="62" t="s">
        <v>85</v>
      </c>
      <c r="E4196" s="62" t="s">
        <v>86</v>
      </c>
      <c r="F4196">
        <v>407.2</v>
      </c>
      <c r="G4196">
        <v>0</v>
      </c>
      <c r="H4196">
        <v>3787447</v>
      </c>
    </row>
    <row r="4197" spans="1:8" x14ac:dyDescent="0.2">
      <c r="A4197" s="61">
        <v>39022</v>
      </c>
      <c r="B4197">
        <v>2006</v>
      </c>
      <c r="C4197" s="62" t="s">
        <v>87</v>
      </c>
      <c r="D4197" s="62" t="s">
        <v>88</v>
      </c>
      <c r="E4197" s="62" t="s">
        <v>89</v>
      </c>
      <c r="F4197">
        <v>383.7</v>
      </c>
      <c r="G4197">
        <v>0</v>
      </c>
      <c r="H4197">
        <v>126151</v>
      </c>
    </row>
    <row r="4198" spans="1:8" x14ac:dyDescent="0.2">
      <c r="A4198" s="61">
        <v>39022</v>
      </c>
      <c r="B4198">
        <v>2006</v>
      </c>
      <c r="C4198" s="62" t="s">
        <v>90</v>
      </c>
      <c r="D4198" s="62" t="s">
        <v>91</v>
      </c>
      <c r="E4198" s="62" t="s">
        <v>92</v>
      </c>
      <c r="F4198">
        <v>360.3</v>
      </c>
      <c r="G4198">
        <v>0</v>
      </c>
      <c r="H4198">
        <v>384658</v>
      </c>
    </row>
    <row r="4199" spans="1:8" x14ac:dyDescent="0.2">
      <c r="A4199" s="61">
        <v>39022</v>
      </c>
      <c r="B4199">
        <v>2006</v>
      </c>
      <c r="C4199" s="62" t="s">
        <v>93</v>
      </c>
      <c r="D4199" s="62" t="s">
        <v>94</v>
      </c>
      <c r="E4199" s="62" t="s">
        <v>95</v>
      </c>
      <c r="F4199">
        <v>374.4</v>
      </c>
      <c r="G4199">
        <v>0</v>
      </c>
      <c r="H4199">
        <v>61454</v>
      </c>
    </row>
    <row r="4200" spans="1:8" x14ac:dyDescent="0.2">
      <c r="A4200" s="61">
        <v>39022</v>
      </c>
      <c r="B4200">
        <v>2006</v>
      </c>
      <c r="C4200" s="62" t="s">
        <v>96</v>
      </c>
      <c r="D4200" s="62" t="s">
        <v>97</v>
      </c>
      <c r="E4200" s="62" t="s">
        <v>98</v>
      </c>
      <c r="F4200">
        <v>389.7</v>
      </c>
      <c r="G4200">
        <v>0</v>
      </c>
      <c r="H4200">
        <v>183847</v>
      </c>
    </row>
    <row r="4201" spans="1:8" x14ac:dyDescent="0.2">
      <c r="A4201" s="61">
        <v>39052</v>
      </c>
      <c r="B4201">
        <v>2006</v>
      </c>
      <c r="C4201" s="62" t="s">
        <v>69</v>
      </c>
      <c r="D4201" s="62" t="s">
        <v>70</v>
      </c>
      <c r="E4201" s="62" t="s">
        <v>71</v>
      </c>
      <c r="F4201">
        <v>420.9</v>
      </c>
      <c r="G4201">
        <v>0</v>
      </c>
      <c r="H4201">
        <v>2188743</v>
      </c>
    </row>
    <row r="4202" spans="1:8" x14ac:dyDescent="0.2">
      <c r="A4202" s="61">
        <v>39052</v>
      </c>
      <c r="B4202">
        <v>2006</v>
      </c>
      <c r="C4202" s="62" t="s">
        <v>72</v>
      </c>
      <c r="D4202" s="62" t="s">
        <v>73</v>
      </c>
      <c r="E4202" s="62" t="s">
        <v>2</v>
      </c>
      <c r="F4202">
        <v>803.1</v>
      </c>
      <c r="G4202">
        <v>0</v>
      </c>
      <c r="H4202">
        <v>1074031</v>
      </c>
    </row>
    <row r="4203" spans="1:8" x14ac:dyDescent="0.2">
      <c r="A4203" s="61">
        <v>39052</v>
      </c>
      <c r="B4203">
        <v>2006</v>
      </c>
      <c r="C4203" s="62" t="s">
        <v>74</v>
      </c>
      <c r="D4203" s="62" t="s">
        <v>75</v>
      </c>
      <c r="E4203" s="62" t="s">
        <v>2</v>
      </c>
      <c r="F4203">
        <v>617.4</v>
      </c>
      <c r="G4203">
        <v>0</v>
      </c>
      <c r="H4203">
        <v>1124723</v>
      </c>
    </row>
    <row r="4204" spans="1:8" x14ac:dyDescent="0.2">
      <c r="A4204" s="61">
        <v>39052</v>
      </c>
      <c r="B4204">
        <v>2006</v>
      </c>
      <c r="C4204" s="62" t="s">
        <v>76</v>
      </c>
      <c r="D4204" s="62" t="s">
        <v>77</v>
      </c>
      <c r="E4204" s="62" t="s">
        <v>61</v>
      </c>
      <c r="F4204">
        <v>880.4</v>
      </c>
      <c r="G4204">
        <v>0</v>
      </c>
      <c r="H4204">
        <v>201093</v>
      </c>
    </row>
    <row r="4205" spans="1:8" x14ac:dyDescent="0.2">
      <c r="A4205" s="61">
        <v>39052</v>
      </c>
      <c r="B4205">
        <v>2006</v>
      </c>
      <c r="C4205" s="62" t="s">
        <v>78</v>
      </c>
      <c r="D4205" s="62" t="s">
        <v>79</v>
      </c>
      <c r="E4205" s="62" t="s">
        <v>61</v>
      </c>
      <c r="F4205">
        <v>888.3</v>
      </c>
      <c r="G4205">
        <v>0</v>
      </c>
      <c r="H4205">
        <v>241931</v>
      </c>
    </row>
    <row r="4206" spans="1:8" x14ac:dyDescent="0.2">
      <c r="A4206" s="61">
        <v>39052</v>
      </c>
      <c r="B4206">
        <v>2006</v>
      </c>
      <c r="C4206" s="62" t="s">
        <v>26</v>
      </c>
      <c r="D4206" s="62" t="s">
        <v>80</v>
      </c>
      <c r="E4206" s="62" t="s">
        <v>62</v>
      </c>
      <c r="F4206">
        <v>858.3</v>
      </c>
      <c r="G4206">
        <v>0</v>
      </c>
      <c r="H4206">
        <v>716043</v>
      </c>
    </row>
    <row r="4207" spans="1:8" x14ac:dyDescent="0.2">
      <c r="A4207" s="61">
        <v>39052</v>
      </c>
      <c r="B4207">
        <v>2006</v>
      </c>
      <c r="C4207" s="62" t="s">
        <v>81</v>
      </c>
      <c r="D4207" s="62" t="s">
        <v>82</v>
      </c>
      <c r="E4207" s="62" t="s">
        <v>63</v>
      </c>
      <c r="F4207">
        <v>610</v>
      </c>
      <c r="G4207">
        <v>0</v>
      </c>
      <c r="H4207">
        <v>896678</v>
      </c>
    </row>
    <row r="4208" spans="1:8" x14ac:dyDescent="0.2">
      <c r="A4208" s="61">
        <v>39052</v>
      </c>
      <c r="B4208">
        <v>2006</v>
      </c>
      <c r="C4208" s="62" t="s">
        <v>83</v>
      </c>
      <c r="D4208" s="62" t="s">
        <v>84</v>
      </c>
      <c r="E4208" s="62" t="s">
        <v>63</v>
      </c>
      <c r="F4208">
        <v>500.5</v>
      </c>
      <c r="G4208">
        <v>0</v>
      </c>
      <c r="H4208">
        <v>5334382</v>
      </c>
    </row>
    <row r="4209" spans="1:8" x14ac:dyDescent="0.2">
      <c r="A4209" s="61">
        <v>39052</v>
      </c>
      <c r="B4209">
        <v>2006</v>
      </c>
      <c r="C4209" s="62" t="s">
        <v>27</v>
      </c>
      <c r="D4209" s="62" t="s">
        <v>85</v>
      </c>
      <c r="E4209" s="62" t="s">
        <v>86</v>
      </c>
      <c r="F4209">
        <v>595.9</v>
      </c>
      <c r="G4209">
        <v>0</v>
      </c>
      <c r="H4209">
        <v>3787447</v>
      </c>
    </row>
    <row r="4210" spans="1:8" x14ac:dyDescent="0.2">
      <c r="A4210" s="61">
        <v>39052</v>
      </c>
      <c r="B4210">
        <v>2006</v>
      </c>
      <c r="C4210" s="62" t="s">
        <v>87</v>
      </c>
      <c r="D4210" s="62" t="s">
        <v>88</v>
      </c>
      <c r="E4210" s="62" t="s">
        <v>89</v>
      </c>
      <c r="F4210">
        <v>606.9</v>
      </c>
      <c r="G4210">
        <v>0</v>
      </c>
      <c r="H4210">
        <v>126151</v>
      </c>
    </row>
    <row r="4211" spans="1:8" x14ac:dyDescent="0.2">
      <c r="A4211" s="61">
        <v>39052</v>
      </c>
      <c r="B4211">
        <v>2006</v>
      </c>
      <c r="C4211" s="62" t="s">
        <v>90</v>
      </c>
      <c r="D4211" s="62" t="s">
        <v>91</v>
      </c>
      <c r="E4211" s="62" t="s">
        <v>92</v>
      </c>
      <c r="F4211">
        <v>579.4</v>
      </c>
      <c r="G4211">
        <v>0</v>
      </c>
      <c r="H4211">
        <v>384658</v>
      </c>
    </row>
    <row r="4212" spans="1:8" x14ac:dyDescent="0.2">
      <c r="A4212" s="61">
        <v>39052</v>
      </c>
      <c r="B4212">
        <v>2006</v>
      </c>
      <c r="C4212" s="62" t="s">
        <v>93</v>
      </c>
      <c r="D4212" s="62" t="s">
        <v>94</v>
      </c>
      <c r="E4212" s="62" t="s">
        <v>95</v>
      </c>
      <c r="F4212">
        <v>592</v>
      </c>
      <c r="G4212">
        <v>0</v>
      </c>
      <c r="H4212">
        <v>61454</v>
      </c>
    </row>
    <row r="4213" spans="1:8" x14ac:dyDescent="0.2">
      <c r="A4213" s="61">
        <v>39052</v>
      </c>
      <c r="B4213">
        <v>2006</v>
      </c>
      <c r="C4213" s="62" t="s">
        <v>96</v>
      </c>
      <c r="D4213" s="62" t="s">
        <v>97</v>
      </c>
      <c r="E4213" s="62" t="s">
        <v>98</v>
      </c>
      <c r="F4213">
        <v>599.79999999999995</v>
      </c>
      <c r="G4213">
        <v>0</v>
      </c>
      <c r="H4213">
        <v>183847</v>
      </c>
    </row>
    <row r="4214" spans="1:8" x14ac:dyDescent="0.2">
      <c r="A4214" s="61">
        <v>39083</v>
      </c>
      <c r="B4214">
        <v>2007</v>
      </c>
      <c r="C4214" s="62" t="s">
        <v>69</v>
      </c>
      <c r="D4214" s="62" t="s">
        <v>70</v>
      </c>
      <c r="E4214" s="62" t="s">
        <v>71</v>
      </c>
      <c r="F4214">
        <v>464.7</v>
      </c>
      <c r="G4214">
        <v>0</v>
      </c>
      <c r="H4214">
        <v>2216948</v>
      </c>
    </row>
    <row r="4215" spans="1:8" x14ac:dyDescent="0.2">
      <c r="A4215" s="61">
        <v>39083</v>
      </c>
      <c r="B4215">
        <v>2007</v>
      </c>
      <c r="C4215" s="62" t="s">
        <v>72</v>
      </c>
      <c r="D4215" s="62" t="s">
        <v>73</v>
      </c>
      <c r="E4215" s="62" t="s">
        <v>2</v>
      </c>
      <c r="F4215">
        <v>857.3</v>
      </c>
      <c r="G4215">
        <v>0</v>
      </c>
      <c r="H4215">
        <v>1104317</v>
      </c>
    </row>
    <row r="4216" spans="1:8" x14ac:dyDescent="0.2">
      <c r="A4216" s="61">
        <v>39083</v>
      </c>
      <c r="B4216">
        <v>2007</v>
      </c>
      <c r="C4216" s="62" t="s">
        <v>74</v>
      </c>
      <c r="D4216" s="62" t="s">
        <v>75</v>
      </c>
      <c r="E4216" s="62" t="s">
        <v>2</v>
      </c>
      <c r="F4216">
        <v>678.3</v>
      </c>
      <c r="G4216">
        <v>0</v>
      </c>
      <c r="H4216">
        <v>1155560</v>
      </c>
    </row>
    <row r="4217" spans="1:8" x14ac:dyDescent="0.2">
      <c r="A4217" s="61">
        <v>39083</v>
      </c>
      <c r="B4217">
        <v>2007</v>
      </c>
      <c r="C4217" s="62" t="s">
        <v>76</v>
      </c>
      <c r="D4217" s="62" t="s">
        <v>77</v>
      </c>
      <c r="E4217" s="62" t="s">
        <v>61</v>
      </c>
      <c r="F4217">
        <v>971.7</v>
      </c>
      <c r="G4217">
        <v>0</v>
      </c>
      <c r="H4217">
        <v>203144</v>
      </c>
    </row>
    <row r="4218" spans="1:8" x14ac:dyDescent="0.2">
      <c r="A4218" s="61">
        <v>39083</v>
      </c>
      <c r="B4218">
        <v>2007</v>
      </c>
      <c r="C4218" s="62" t="s">
        <v>78</v>
      </c>
      <c r="D4218" s="62" t="s">
        <v>79</v>
      </c>
      <c r="E4218" s="62" t="s">
        <v>61</v>
      </c>
      <c r="F4218">
        <v>952.7</v>
      </c>
      <c r="G4218">
        <v>0</v>
      </c>
      <c r="H4218">
        <v>246052</v>
      </c>
    </row>
    <row r="4219" spans="1:8" x14ac:dyDescent="0.2">
      <c r="A4219" s="61">
        <v>39083</v>
      </c>
      <c r="B4219">
        <v>2007</v>
      </c>
      <c r="C4219" s="62" t="s">
        <v>26</v>
      </c>
      <c r="D4219" s="62" t="s">
        <v>80</v>
      </c>
      <c r="E4219" s="62" t="s">
        <v>62</v>
      </c>
      <c r="F4219">
        <v>1055</v>
      </c>
      <c r="G4219">
        <v>0</v>
      </c>
      <c r="H4219">
        <v>719269</v>
      </c>
    </row>
    <row r="4220" spans="1:8" x14ac:dyDescent="0.2">
      <c r="A4220" s="61">
        <v>39083</v>
      </c>
      <c r="B4220">
        <v>2007</v>
      </c>
      <c r="C4220" s="62" t="s">
        <v>81</v>
      </c>
      <c r="D4220" s="62" t="s">
        <v>82</v>
      </c>
      <c r="E4220" s="62" t="s">
        <v>63</v>
      </c>
      <c r="F4220">
        <v>797.1</v>
      </c>
      <c r="G4220">
        <v>0</v>
      </c>
      <c r="H4220">
        <v>907573</v>
      </c>
    </row>
    <row r="4221" spans="1:8" x14ac:dyDescent="0.2">
      <c r="A4221" s="61">
        <v>39083</v>
      </c>
      <c r="B4221">
        <v>2007</v>
      </c>
      <c r="C4221" s="62" t="s">
        <v>83</v>
      </c>
      <c r="D4221" s="62" t="s">
        <v>84</v>
      </c>
      <c r="E4221" s="62" t="s">
        <v>63</v>
      </c>
      <c r="F4221">
        <v>647.1</v>
      </c>
      <c r="G4221">
        <v>0</v>
      </c>
      <c r="H4221">
        <v>5415765</v>
      </c>
    </row>
    <row r="4222" spans="1:8" x14ac:dyDescent="0.2">
      <c r="A4222" s="61">
        <v>39083</v>
      </c>
      <c r="B4222">
        <v>2007</v>
      </c>
      <c r="C4222" s="62" t="s">
        <v>27</v>
      </c>
      <c r="D4222" s="62" t="s">
        <v>85</v>
      </c>
      <c r="E4222" s="62" t="s">
        <v>86</v>
      </c>
      <c r="F4222">
        <v>775.6</v>
      </c>
      <c r="G4222">
        <v>0</v>
      </c>
      <c r="H4222">
        <v>3820627</v>
      </c>
    </row>
    <row r="4223" spans="1:8" x14ac:dyDescent="0.2">
      <c r="A4223" s="61">
        <v>39083</v>
      </c>
      <c r="B4223">
        <v>2007</v>
      </c>
      <c r="C4223" s="62" t="s">
        <v>87</v>
      </c>
      <c r="D4223" s="62" t="s">
        <v>88</v>
      </c>
      <c r="E4223" s="62" t="s">
        <v>89</v>
      </c>
      <c r="F4223">
        <v>758.6</v>
      </c>
      <c r="G4223">
        <v>0</v>
      </c>
      <c r="H4223">
        <v>126700</v>
      </c>
    </row>
    <row r="4224" spans="1:8" x14ac:dyDescent="0.2">
      <c r="A4224" s="61">
        <v>39083</v>
      </c>
      <c r="B4224">
        <v>2007</v>
      </c>
      <c r="C4224" s="62" t="s">
        <v>90</v>
      </c>
      <c r="D4224" s="62" t="s">
        <v>91</v>
      </c>
      <c r="E4224" s="62" t="s">
        <v>92</v>
      </c>
      <c r="F4224">
        <v>698</v>
      </c>
      <c r="G4224">
        <v>0</v>
      </c>
      <c r="H4224">
        <v>386402</v>
      </c>
    </row>
    <row r="4225" spans="1:8" x14ac:dyDescent="0.2">
      <c r="A4225" s="61">
        <v>39083</v>
      </c>
      <c r="B4225">
        <v>2007</v>
      </c>
      <c r="C4225" s="62" t="s">
        <v>93</v>
      </c>
      <c r="D4225" s="62" t="s">
        <v>94</v>
      </c>
      <c r="E4225" s="62" t="s">
        <v>95</v>
      </c>
      <c r="F4225">
        <v>737.2</v>
      </c>
      <c r="G4225">
        <v>0</v>
      </c>
      <c r="H4225">
        <v>61591</v>
      </c>
    </row>
    <row r="4226" spans="1:8" x14ac:dyDescent="0.2">
      <c r="A4226" s="61">
        <v>39083</v>
      </c>
      <c r="B4226">
        <v>2007</v>
      </c>
      <c r="C4226" s="62" t="s">
        <v>96</v>
      </c>
      <c r="D4226" s="62" t="s">
        <v>97</v>
      </c>
      <c r="E4226" s="62" t="s">
        <v>98</v>
      </c>
      <c r="F4226">
        <v>638.29999999999995</v>
      </c>
      <c r="G4226">
        <v>0</v>
      </c>
      <c r="H4226">
        <v>186173</v>
      </c>
    </row>
    <row r="4227" spans="1:8" x14ac:dyDescent="0.2">
      <c r="A4227" s="61">
        <v>39114</v>
      </c>
      <c r="B4227">
        <v>2007</v>
      </c>
      <c r="C4227" s="62" t="s">
        <v>69</v>
      </c>
      <c r="D4227" s="62" t="s">
        <v>70</v>
      </c>
      <c r="E4227" s="62" t="s">
        <v>71</v>
      </c>
      <c r="F4227">
        <v>340.1</v>
      </c>
      <c r="G4227">
        <v>0</v>
      </c>
      <c r="H4227">
        <v>2216948</v>
      </c>
    </row>
    <row r="4228" spans="1:8" x14ac:dyDescent="0.2">
      <c r="A4228" s="61">
        <v>39114</v>
      </c>
      <c r="B4228">
        <v>2007</v>
      </c>
      <c r="C4228" s="62" t="s">
        <v>72</v>
      </c>
      <c r="D4228" s="62" t="s">
        <v>73</v>
      </c>
      <c r="E4228" s="62" t="s">
        <v>2</v>
      </c>
      <c r="F4228">
        <v>873.5</v>
      </c>
      <c r="G4228">
        <v>0</v>
      </c>
      <c r="H4228">
        <v>1104317</v>
      </c>
    </row>
    <row r="4229" spans="1:8" x14ac:dyDescent="0.2">
      <c r="A4229" s="61">
        <v>39114</v>
      </c>
      <c r="B4229">
        <v>2007</v>
      </c>
      <c r="C4229" s="62" t="s">
        <v>74</v>
      </c>
      <c r="D4229" s="62" t="s">
        <v>75</v>
      </c>
      <c r="E4229" s="62" t="s">
        <v>2</v>
      </c>
      <c r="F4229">
        <v>736</v>
      </c>
      <c r="G4229">
        <v>0</v>
      </c>
      <c r="H4229">
        <v>1155560</v>
      </c>
    </row>
    <row r="4230" spans="1:8" x14ac:dyDescent="0.2">
      <c r="A4230" s="61">
        <v>39114</v>
      </c>
      <c r="B4230">
        <v>2007</v>
      </c>
      <c r="C4230" s="62" t="s">
        <v>76</v>
      </c>
      <c r="D4230" s="62" t="s">
        <v>77</v>
      </c>
      <c r="E4230" s="62" t="s">
        <v>61</v>
      </c>
      <c r="F4230">
        <v>970.8</v>
      </c>
      <c r="G4230">
        <v>0</v>
      </c>
      <c r="H4230">
        <v>203144</v>
      </c>
    </row>
    <row r="4231" spans="1:8" x14ac:dyDescent="0.2">
      <c r="A4231" s="61">
        <v>39114</v>
      </c>
      <c r="B4231">
        <v>2007</v>
      </c>
      <c r="C4231" s="62" t="s">
        <v>78</v>
      </c>
      <c r="D4231" s="62" t="s">
        <v>79</v>
      </c>
      <c r="E4231" s="62" t="s">
        <v>61</v>
      </c>
      <c r="F4231">
        <v>1007.9</v>
      </c>
      <c r="G4231">
        <v>0</v>
      </c>
      <c r="H4231">
        <v>246052</v>
      </c>
    </row>
    <row r="4232" spans="1:8" x14ac:dyDescent="0.2">
      <c r="A4232" s="61">
        <v>39114</v>
      </c>
      <c r="B4232">
        <v>2007</v>
      </c>
      <c r="C4232" s="62" t="s">
        <v>26</v>
      </c>
      <c r="D4232" s="62" t="s">
        <v>80</v>
      </c>
      <c r="E4232" s="62" t="s">
        <v>62</v>
      </c>
      <c r="F4232">
        <v>1031.5999999999999</v>
      </c>
      <c r="G4232">
        <v>0</v>
      </c>
      <c r="H4232">
        <v>719269</v>
      </c>
    </row>
    <row r="4233" spans="1:8" x14ac:dyDescent="0.2">
      <c r="A4233" s="61">
        <v>39114</v>
      </c>
      <c r="B4233">
        <v>2007</v>
      </c>
      <c r="C4233" s="62" t="s">
        <v>81</v>
      </c>
      <c r="D4233" s="62" t="s">
        <v>82</v>
      </c>
      <c r="E4233" s="62" t="s">
        <v>63</v>
      </c>
      <c r="F4233">
        <v>820</v>
      </c>
      <c r="G4233">
        <v>0</v>
      </c>
      <c r="H4233">
        <v>907573</v>
      </c>
    </row>
    <row r="4234" spans="1:8" x14ac:dyDescent="0.2">
      <c r="A4234" s="61">
        <v>39114</v>
      </c>
      <c r="B4234">
        <v>2007</v>
      </c>
      <c r="C4234" s="62" t="s">
        <v>83</v>
      </c>
      <c r="D4234" s="62" t="s">
        <v>84</v>
      </c>
      <c r="E4234" s="62" t="s">
        <v>63</v>
      </c>
      <c r="F4234">
        <v>740.1</v>
      </c>
      <c r="G4234">
        <v>0</v>
      </c>
      <c r="H4234">
        <v>5415765</v>
      </c>
    </row>
    <row r="4235" spans="1:8" x14ac:dyDescent="0.2">
      <c r="A4235" s="61">
        <v>39114</v>
      </c>
      <c r="B4235">
        <v>2007</v>
      </c>
      <c r="C4235" s="62" t="s">
        <v>27</v>
      </c>
      <c r="D4235" s="62" t="s">
        <v>85</v>
      </c>
      <c r="E4235" s="62" t="s">
        <v>86</v>
      </c>
      <c r="F4235">
        <v>809.7</v>
      </c>
      <c r="G4235">
        <v>0</v>
      </c>
      <c r="H4235">
        <v>3820627</v>
      </c>
    </row>
    <row r="4236" spans="1:8" x14ac:dyDescent="0.2">
      <c r="A4236" s="61">
        <v>39114</v>
      </c>
      <c r="B4236">
        <v>2007</v>
      </c>
      <c r="C4236" s="62" t="s">
        <v>87</v>
      </c>
      <c r="D4236" s="62" t="s">
        <v>88</v>
      </c>
      <c r="E4236" s="62" t="s">
        <v>89</v>
      </c>
      <c r="F4236">
        <v>800</v>
      </c>
      <c r="G4236">
        <v>0</v>
      </c>
      <c r="H4236">
        <v>126700</v>
      </c>
    </row>
    <row r="4237" spans="1:8" x14ac:dyDescent="0.2">
      <c r="A4237" s="61">
        <v>39114</v>
      </c>
      <c r="B4237">
        <v>2007</v>
      </c>
      <c r="C4237" s="62" t="s">
        <v>90</v>
      </c>
      <c r="D4237" s="62" t="s">
        <v>91</v>
      </c>
      <c r="E4237" s="62" t="s">
        <v>92</v>
      </c>
      <c r="F4237">
        <v>726.5</v>
      </c>
      <c r="G4237">
        <v>0</v>
      </c>
      <c r="H4237">
        <v>386402</v>
      </c>
    </row>
    <row r="4238" spans="1:8" x14ac:dyDescent="0.2">
      <c r="A4238" s="61">
        <v>39114</v>
      </c>
      <c r="B4238">
        <v>2007</v>
      </c>
      <c r="C4238" s="62" t="s">
        <v>93</v>
      </c>
      <c r="D4238" s="62" t="s">
        <v>94</v>
      </c>
      <c r="E4238" s="62" t="s">
        <v>95</v>
      </c>
      <c r="F4238">
        <v>762.5</v>
      </c>
      <c r="G4238">
        <v>0</v>
      </c>
      <c r="H4238">
        <v>61591</v>
      </c>
    </row>
    <row r="4239" spans="1:8" x14ac:dyDescent="0.2">
      <c r="A4239" s="61">
        <v>39114</v>
      </c>
      <c r="B4239">
        <v>2007</v>
      </c>
      <c r="C4239" s="62" t="s">
        <v>96</v>
      </c>
      <c r="D4239" s="62" t="s">
        <v>97</v>
      </c>
      <c r="E4239" s="62" t="s">
        <v>98</v>
      </c>
      <c r="F4239">
        <v>674.9</v>
      </c>
      <c r="G4239">
        <v>0</v>
      </c>
      <c r="H4239">
        <v>186173</v>
      </c>
    </row>
    <row r="4240" spans="1:8" x14ac:dyDescent="0.2">
      <c r="A4240" s="61">
        <v>39142</v>
      </c>
      <c r="B4240">
        <v>2007</v>
      </c>
      <c r="C4240" s="62" t="s">
        <v>69</v>
      </c>
      <c r="D4240" s="62" t="s">
        <v>70</v>
      </c>
      <c r="E4240" s="62" t="s">
        <v>71</v>
      </c>
      <c r="F4240">
        <v>329.7</v>
      </c>
      <c r="G4240">
        <v>0</v>
      </c>
      <c r="H4240">
        <v>2216948</v>
      </c>
    </row>
    <row r="4241" spans="1:8" x14ac:dyDescent="0.2">
      <c r="A4241" s="61">
        <v>39142</v>
      </c>
      <c r="B4241">
        <v>2007</v>
      </c>
      <c r="C4241" s="62" t="s">
        <v>72</v>
      </c>
      <c r="D4241" s="62" t="s">
        <v>73</v>
      </c>
      <c r="E4241" s="62" t="s">
        <v>2</v>
      </c>
      <c r="F4241">
        <v>683.6</v>
      </c>
      <c r="G4241">
        <v>0</v>
      </c>
      <c r="H4241">
        <v>1104317</v>
      </c>
    </row>
    <row r="4242" spans="1:8" x14ac:dyDescent="0.2">
      <c r="A4242" s="61">
        <v>39142</v>
      </c>
      <c r="B4242">
        <v>2007</v>
      </c>
      <c r="C4242" s="62" t="s">
        <v>74</v>
      </c>
      <c r="D4242" s="62" t="s">
        <v>75</v>
      </c>
      <c r="E4242" s="62" t="s">
        <v>2</v>
      </c>
      <c r="F4242">
        <v>508.7</v>
      </c>
      <c r="G4242">
        <v>0</v>
      </c>
      <c r="H4242">
        <v>1155560</v>
      </c>
    </row>
    <row r="4243" spans="1:8" x14ac:dyDescent="0.2">
      <c r="A4243" s="61">
        <v>39142</v>
      </c>
      <c r="B4243">
        <v>2007</v>
      </c>
      <c r="C4243" s="62" t="s">
        <v>76</v>
      </c>
      <c r="D4243" s="62" t="s">
        <v>77</v>
      </c>
      <c r="E4243" s="62" t="s">
        <v>61</v>
      </c>
      <c r="F4243">
        <v>639.79999999999995</v>
      </c>
      <c r="G4243">
        <v>0</v>
      </c>
      <c r="H4243">
        <v>203144</v>
      </c>
    </row>
    <row r="4244" spans="1:8" x14ac:dyDescent="0.2">
      <c r="A4244" s="61">
        <v>39142</v>
      </c>
      <c r="B4244">
        <v>2007</v>
      </c>
      <c r="C4244" s="62" t="s">
        <v>78</v>
      </c>
      <c r="D4244" s="62" t="s">
        <v>79</v>
      </c>
      <c r="E4244" s="62" t="s">
        <v>61</v>
      </c>
      <c r="F4244">
        <v>710.3</v>
      </c>
      <c r="G4244">
        <v>0</v>
      </c>
      <c r="H4244">
        <v>246052</v>
      </c>
    </row>
    <row r="4245" spans="1:8" x14ac:dyDescent="0.2">
      <c r="A4245" s="61">
        <v>39142</v>
      </c>
      <c r="B4245">
        <v>2007</v>
      </c>
      <c r="C4245" s="62" t="s">
        <v>26</v>
      </c>
      <c r="D4245" s="62" t="s">
        <v>80</v>
      </c>
      <c r="E4245" s="62" t="s">
        <v>62</v>
      </c>
      <c r="F4245">
        <v>716.5</v>
      </c>
      <c r="G4245">
        <v>0</v>
      </c>
      <c r="H4245">
        <v>719269</v>
      </c>
    </row>
    <row r="4246" spans="1:8" x14ac:dyDescent="0.2">
      <c r="A4246" s="61">
        <v>39142</v>
      </c>
      <c r="B4246">
        <v>2007</v>
      </c>
      <c r="C4246" s="62" t="s">
        <v>81</v>
      </c>
      <c r="D4246" s="62" t="s">
        <v>82</v>
      </c>
      <c r="E4246" s="62" t="s">
        <v>63</v>
      </c>
      <c r="F4246">
        <v>643</v>
      </c>
      <c r="G4246">
        <v>0</v>
      </c>
      <c r="H4246">
        <v>907573</v>
      </c>
    </row>
    <row r="4247" spans="1:8" x14ac:dyDescent="0.2">
      <c r="A4247" s="61">
        <v>39142</v>
      </c>
      <c r="B4247">
        <v>2007</v>
      </c>
      <c r="C4247" s="62" t="s">
        <v>83</v>
      </c>
      <c r="D4247" s="62" t="s">
        <v>84</v>
      </c>
      <c r="E4247" s="62" t="s">
        <v>63</v>
      </c>
      <c r="F4247">
        <v>546.70000000000005</v>
      </c>
      <c r="G4247">
        <v>0</v>
      </c>
      <c r="H4247">
        <v>5415765</v>
      </c>
    </row>
    <row r="4248" spans="1:8" x14ac:dyDescent="0.2">
      <c r="A4248" s="61">
        <v>39142</v>
      </c>
      <c r="B4248">
        <v>2007</v>
      </c>
      <c r="C4248" s="62" t="s">
        <v>27</v>
      </c>
      <c r="D4248" s="62" t="s">
        <v>85</v>
      </c>
      <c r="E4248" s="62" t="s">
        <v>86</v>
      </c>
      <c r="F4248">
        <v>644.9</v>
      </c>
      <c r="G4248">
        <v>0</v>
      </c>
      <c r="H4248">
        <v>3820627</v>
      </c>
    </row>
    <row r="4249" spans="1:8" x14ac:dyDescent="0.2">
      <c r="A4249" s="61">
        <v>39142</v>
      </c>
      <c r="B4249">
        <v>2007</v>
      </c>
      <c r="C4249" s="62" t="s">
        <v>87</v>
      </c>
      <c r="D4249" s="62" t="s">
        <v>88</v>
      </c>
      <c r="E4249" s="62" t="s">
        <v>89</v>
      </c>
      <c r="F4249">
        <v>643.79999999999995</v>
      </c>
      <c r="G4249">
        <v>0</v>
      </c>
      <c r="H4249">
        <v>126700</v>
      </c>
    </row>
    <row r="4250" spans="1:8" x14ac:dyDescent="0.2">
      <c r="A4250" s="61">
        <v>39142</v>
      </c>
      <c r="B4250">
        <v>2007</v>
      </c>
      <c r="C4250" s="62" t="s">
        <v>90</v>
      </c>
      <c r="D4250" s="62" t="s">
        <v>91</v>
      </c>
      <c r="E4250" s="62" t="s">
        <v>92</v>
      </c>
      <c r="F4250">
        <v>603.1</v>
      </c>
      <c r="G4250">
        <v>0</v>
      </c>
      <c r="H4250">
        <v>386402</v>
      </c>
    </row>
    <row r="4251" spans="1:8" x14ac:dyDescent="0.2">
      <c r="A4251" s="61">
        <v>39142</v>
      </c>
      <c r="B4251">
        <v>2007</v>
      </c>
      <c r="C4251" s="62" t="s">
        <v>93</v>
      </c>
      <c r="D4251" s="62" t="s">
        <v>94</v>
      </c>
      <c r="E4251" s="62" t="s">
        <v>95</v>
      </c>
      <c r="F4251">
        <v>642.70000000000005</v>
      </c>
      <c r="G4251">
        <v>0</v>
      </c>
      <c r="H4251">
        <v>61591</v>
      </c>
    </row>
    <row r="4252" spans="1:8" x14ac:dyDescent="0.2">
      <c r="A4252" s="61">
        <v>39142</v>
      </c>
      <c r="B4252">
        <v>2007</v>
      </c>
      <c r="C4252" s="62" t="s">
        <v>96</v>
      </c>
      <c r="D4252" s="62" t="s">
        <v>97</v>
      </c>
      <c r="E4252" s="62" t="s">
        <v>98</v>
      </c>
      <c r="F4252">
        <v>638.29999999999995</v>
      </c>
      <c r="G4252">
        <v>0</v>
      </c>
      <c r="H4252">
        <v>186173</v>
      </c>
    </row>
    <row r="4253" spans="1:8" x14ac:dyDescent="0.2">
      <c r="A4253" s="61">
        <v>39173</v>
      </c>
      <c r="B4253">
        <v>2007</v>
      </c>
      <c r="C4253" s="62" t="s">
        <v>69</v>
      </c>
      <c r="D4253" s="62" t="s">
        <v>70</v>
      </c>
      <c r="E4253" s="62" t="s">
        <v>71</v>
      </c>
      <c r="F4253">
        <v>272.10000000000002</v>
      </c>
      <c r="G4253">
        <v>0</v>
      </c>
      <c r="H4253">
        <v>2216948</v>
      </c>
    </row>
    <row r="4254" spans="1:8" x14ac:dyDescent="0.2">
      <c r="A4254" s="61">
        <v>39173</v>
      </c>
      <c r="B4254">
        <v>2007</v>
      </c>
      <c r="C4254" s="62" t="s">
        <v>72</v>
      </c>
      <c r="D4254" s="62" t="s">
        <v>73</v>
      </c>
      <c r="E4254" s="62" t="s">
        <v>2</v>
      </c>
      <c r="F4254">
        <v>460.7</v>
      </c>
      <c r="G4254">
        <v>0</v>
      </c>
      <c r="H4254">
        <v>1104317</v>
      </c>
    </row>
    <row r="4255" spans="1:8" x14ac:dyDescent="0.2">
      <c r="A4255" s="61">
        <v>39173</v>
      </c>
      <c r="B4255">
        <v>2007</v>
      </c>
      <c r="C4255" s="62" t="s">
        <v>74</v>
      </c>
      <c r="D4255" s="62" t="s">
        <v>75</v>
      </c>
      <c r="E4255" s="62" t="s">
        <v>2</v>
      </c>
      <c r="F4255">
        <v>454.6</v>
      </c>
      <c r="G4255">
        <v>0</v>
      </c>
      <c r="H4255">
        <v>1155560</v>
      </c>
    </row>
    <row r="4256" spans="1:8" x14ac:dyDescent="0.2">
      <c r="A4256" s="61">
        <v>39173</v>
      </c>
      <c r="B4256">
        <v>2007</v>
      </c>
      <c r="C4256" s="62" t="s">
        <v>76</v>
      </c>
      <c r="D4256" s="62" t="s">
        <v>77</v>
      </c>
      <c r="E4256" s="62" t="s">
        <v>61</v>
      </c>
      <c r="F4256">
        <v>405.6</v>
      </c>
      <c r="G4256">
        <v>0</v>
      </c>
      <c r="H4256">
        <v>203144</v>
      </c>
    </row>
    <row r="4257" spans="1:8" x14ac:dyDescent="0.2">
      <c r="A4257" s="61">
        <v>39173</v>
      </c>
      <c r="B4257">
        <v>2007</v>
      </c>
      <c r="C4257" s="62" t="s">
        <v>78</v>
      </c>
      <c r="D4257" s="62" t="s">
        <v>79</v>
      </c>
      <c r="E4257" s="62" t="s">
        <v>61</v>
      </c>
      <c r="F4257">
        <v>395.3</v>
      </c>
      <c r="G4257">
        <v>0</v>
      </c>
      <c r="H4257">
        <v>246052</v>
      </c>
    </row>
    <row r="4258" spans="1:8" x14ac:dyDescent="0.2">
      <c r="A4258" s="61">
        <v>39173</v>
      </c>
      <c r="B4258">
        <v>2007</v>
      </c>
      <c r="C4258" s="62" t="s">
        <v>26</v>
      </c>
      <c r="D4258" s="62" t="s">
        <v>80</v>
      </c>
      <c r="E4258" s="62" t="s">
        <v>62</v>
      </c>
      <c r="F4258">
        <v>412.6</v>
      </c>
      <c r="G4258">
        <v>0</v>
      </c>
      <c r="H4258">
        <v>719269</v>
      </c>
    </row>
    <row r="4259" spans="1:8" x14ac:dyDescent="0.2">
      <c r="A4259" s="61">
        <v>39173</v>
      </c>
      <c r="B4259">
        <v>2007</v>
      </c>
      <c r="C4259" s="62" t="s">
        <v>81</v>
      </c>
      <c r="D4259" s="62" t="s">
        <v>82</v>
      </c>
      <c r="E4259" s="62" t="s">
        <v>63</v>
      </c>
      <c r="F4259">
        <v>361.1</v>
      </c>
      <c r="G4259">
        <v>0</v>
      </c>
      <c r="H4259">
        <v>907573</v>
      </c>
    </row>
    <row r="4260" spans="1:8" x14ac:dyDescent="0.2">
      <c r="A4260" s="61">
        <v>39173</v>
      </c>
      <c r="B4260">
        <v>2007</v>
      </c>
      <c r="C4260" s="62" t="s">
        <v>83</v>
      </c>
      <c r="D4260" s="62" t="s">
        <v>84</v>
      </c>
      <c r="E4260" s="62" t="s">
        <v>63</v>
      </c>
      <c r="F4260">
        <v>356.4</v>
      </c>
      <c r="G4260">
        <v>0</v>
      </c>
      <c r="H4260">
        <v>5415765</v>
      </c>
    </row>
    <row r="4261" spans="1:8" x14ac:dyDescent="0.2">
      <c r="A4261" s="61">
        <v>39173</v>
      </c>
      <c r="B4261">
        <v>2007</v>
      </c>
      <c r="C4261" s="62" t="s">
        <v>27</v>
      </c>
      <c r="D4261" s="62" t="s">
        <v>85</v>
      </c>
      <c r="E4261" s="62" t="s">
        <v>86</v>
      </c>
      <c r="F4261">
        <v>366.4</v>
      </c>
      <c r="G4261">
        <v>0</v>
      </c>
      <c r="H4261">
        <v>3820627</v>
      </c>
    </row>
    <row r="4262" spans="1:8" x14ac:dyDescent="0.2">
      <c r="A4262" s="61">
        <v>39173</v>
      </c>
      <c r="B4262">
        <v>2007</v>
      </c>
      <c r="C4262" s="62" t="s">
        <v>87</v>
      </c>
      <c r="D4262" s="62" t="s">
        <v>88</v>
      </c>
      <c r="E4262" s="62" t="s">
        <v>89</v>
      </c>
      <c r="F4262">
        <v>462.9</v>
      </c>
      <c r="G4262">
        <v>0</v>
      </c>
      <c r="H4262">
        <v>126700</v>
      </c>
    </row>
    <row r="4263" spans="1:8" x14ac:dyDescent="0.2">
      <c r="A4263" s="61">
        <v>39173</v>
      </c>
      <c r="B4263">
        <v>2007</v>
      </c>
      <c r="C4263" s="62" t="s">
        <v>90</v>
      </c>
      <c r="D4263" s="62" t="s">
        <v>91</v>
      </c>
      <c r="E4263" s="62" t="s">
        <v>92</v>
      </c>
      <c r="F4263">
        <v>444.4</v>
      </c>
      <c r="G4263">
        <v>0</v>
      </c>
      <c r="H4263">
        <v>386402</v>
      </c>
    </row>
    <row r="4264" spans="1:8" x14ac:dyDescent="0.2">
      <c r="A4264" s="61">
        <v>39173</v>
      </c>
      <c r="B4264">
        <v>2007</v>
      </c>
      <c r="C4264" s="62" t="s">
        <v>93</v>
      </c>
      <c r="D4264" s="62" t="s">
        <v>94</v>
      </c>
      <c r="E4264" s="62" t="s">
        <v>95</v>
      </c>
      <c r="F4264">
        <v>491</v>
      </c>
      <c r="G4264">
        <v>0</v>
      </c>
      <c r="H4264">
        <v>61591</v>
      </c>
    </row>
    <row r="4265" spans="1:8" x14ac:dyDescent="0.2">
      <c r="A4265" s="61">
        <v>39173</v>
      </c>
      <c r="B4265">
        <v>2007</v>
      </c>
      <c r="C4265" s="62" t="s">
        <v>96</v>
      </c>
      <c r="D4265" s="62" t="s">
        <v>97</v>
      </c>
      <c r="E4265" s="62" t="s">
        <v>98</v>
      </c>
      <c r="F4265">
        <v>527.1</v>
      </c>
      <c r="G4265">
        <v>0</v>
      </c>
      <c r="H4265">
        <v>186173</v>
      </c>
    </row>
    <row r="4266" spans="1:8" x14ac:dyDescent="0.2">
      <c r="A4266" s="61">
        <v>39203</v>
      </c>
      <c r="B4266">
        <v>2007</v>
      </c>
      <c r="C4266" s="62" t="s">
        <v>69</v>
      </c>
      <c r="D4266" s="62" t="s">
        <v>70</v>
      </c>
      <c r="E4266" s="62" t="s">
        <v>71</v>
      </c>
      <c r="F4266">
        <v>162.5</v>
      </c>
      <c r="G4266">
        <v>0.4</v>
      </c>
      <c r="H4266">
        <v>2216948</v>
      </c>
    </row>
    <row r="4267" spans="1:8" x14ac:dyDescent="0.2">
      <c r="A4267" s="61">
        <v>39203</v>
      </c>
      <c r="B4267">
        <v>2007</v>
      </c>
      <c r="C4267" s="62" t="s">
        <v>72</v>
      </c>
      <c r="D4267" s="62" t="s">
        <v>73</v>
      </c>
      <c r="E4267" s="62" t="s">
        <v>2</v>
      </c>
      <c r="F4267">
        <v>244.3</v>
      </c>
      <c r="G4267">
        <v>0.1</v>
      </c>
      <c r="H4267">
        <v>1104317</v>
      </c>
    </row>
    <row r="4268" spans="1:8" x14ac:dyDescent="0.2">
      <c r="A4268" s="61">
        <v>39203</v>
      </c>
      <c r="B4268">
        <v>2007</v>
      </c>
      <c r="C4268" s="62" t="s">
        <v>74</v>
      </c>
      <c r="D4268" s="62" t="s">
        <v>75</v>
      </c>
      <c r="E4268" s="62" t="s">
        <v>2</v>
      </c>
      <c r="F4268">
        <v>248.4</v>
      </c>
      <c r="G4268">
        <v>0</v>
      </c>
      <c r="H4268">
        <v>1155560</v>
      </c>
    </row>
    <row r="4269" spans="1:8" x14ac:dyDescent="0.2">
      <c r="A4269" s="61">
        <v>39203</v>
      </c>
      <c r="B4269">
        <v>2007</v>
      </c>
      <c r="C4269" s="62" t="s">
        <v>76</v>
      </c>
      <c r="D4269" s="62" t="s">
        <v>77</v>
      </c>
      <c r="E4269" s="62" t="s">
        <v>61</v>
      </c>
      <c r="F4269">
        <v>200.8</v>
      </c>
      <c r="G4269">
        <v>0.6</v>
      </c>
      <c r="H4269">
        <v>203144</v>
      </c>
    </row>
    <row r="4270" spans="1:8" x14ac:dyDescent="0.2">
      <c r="A4270" s="61">
        <v>39203</v>
      </c>
      <c r="B4270">
        <v>2007</v>
      </c>
      <c r="C4270" s="62" t="s">
        <v>78</v>
      </c>
      <c r="D4270" s="62" t="s">
        <v>79</v>
      </c>
      <c r="E4270" s="62" t="s">
        <v>61</v>
      </c>
      <c r="F4270">
        <v>209.4</v>
      </c>
      <c r="G4270">
        <v>0</v>
      </c>
      <c r="H4270">
        <v>246052</v>
      </c>
    </row>
    <row r="4271" spans="1:8" x14ac:dyDescent="0.2">
      <c r="A4271" s="61">
        <v>39203</v>
      </c>
      <c r="B4271">
        <v>2007</v>
      </c>
      <c r="C4271" s="62" t="s">
        <v>26</v>
      </c>
      <c r="D4271" s="62" t="s">
        <v>80</v>
      </c>
      <c r="E4271" s="62" t="s">
        <v>62</v>
      </c>
      <c r="F4271">
        <v>185.8</v>
      </c>
      <c r="G4271">
        <v>6.2</v>
      </c>
      <c r="H4271">
        <v>719269</v>
      </c>
    </row>
    <row r="4272" spans="1:8" x14ac:dyDescent="0.2">
      <c r="A4272" s="61">
        <v>39203</v>
      </c>
      <c r="B4272">
        <v>2007</v>
      </c>
      <c r="C4272" s="62" t="s">
        <v>81</v>
      </c>
      <c r="D4272" s="62" t="s">
        <v>82</v>
      </c>
      <c r="E4272" s="62" t="s">
        <v>63</v>
      </c>
      <c r="F4272">
        <v>157.30000000000001</v>
      </c>
      <c r="G4272">
        <v>17.3</v>
      </c>
      <c r="H4272">
        <v>907573</v>
      </c>
    </row>
    <row r="4273" spans="1:8" x14ac:dyDescent="0.2">
      <c r="A4273" s="61">
        <v>39203</v>
      </c>
      <c r="B4273">
        <v>2007</v>
      </c>
      <c r="C4273" s="62" t="s">
        <v>83</v>
      </c>
      <c r="D4273" s="62" t="s">
        <v>84</v>
      </c>
      <c r="E4273" s="62" t="s">
        <v>63</v>
      </c>
      <c r="F4273">
        <v>136.4</v>
      </c>
      <c r="G4273">
        <v>22.4</v>
      </c>
      <c r="H4273">
        <v>5415765</v>
      </c>
    </row>
    <row r="4274" spans="1:8" x14ac:dyDescent="0.2">
      <c r="A4274" s="61">
        <v>39203</v>
      </c>
      <c r="B4274">
        <v>2007</v>
      </c>
      <c r="C4274" s="62" t="s">
        <v>27</v>
      </c>
      <c r="D4274" s="62" t="s">
        <v>85</v>
      </c>
      <c r="E4274" s="62" t="s">
        <v>86</v>
      </c>
      <c r="F4274">
        <v>152.9</v>
      </c>
      <c r="G4274">
        <v>18</v>
      </c>
      <c r="H4274">
        <v>3820627</v>
      </c>
    </row>
    <row r="4275" spans="1:8" x14ac:dyDescent="0.2">
      <c r="A4275" s="61">
        <v>39203</v>
      </c>
      <c r="B4275">
        <v>2007</v>
      </c>
      <c r="C4275" s="62" t="s">
        <v>87</v>
      </c>
      <c r="D4275" s="62" t="s">
        <v>88</v>
      </c>
      <c r="E4275" s="62" t="s">
        <v>89</v>
      </c>
      <c r="F4275">
        <v>285.8</v>
      </c>
      <c r="G4275">
        <v>0.4</v>
      </c>
      <c r="H4275">
        <v>126700</v>
      </c>
    </row>
    <row r="4276" spans="1:8" x14ac:dyDescent="0.2">
      <c r="A4276" s="61">
        <v>39203</v>
      </c>
      <c r="B4276">
        <v>2007</v>
      </c>
      <c r="C4276" s="62" t="s">
        <v>90</v>
      </c>
      <c r="D4276" s="62" t="s">
        <v>91</v>
      </c>
      <c r="E4276" s="62" t="s">
        <v>92</v>
      </c>
      <c r="F4276">
        <v>277.10000000000002</v>
      </c>
      <c r="G4276">
        <v>0.7</v>
      </c>
      <c r="H4276">
        <v>386402</v>
      </c>
    </row>
    <row r="4277" spans="1:8" x14ac:dyDescent="0.2">
      <c r="A4277" s="61">
        <v>39203</v>
      </c>
      <c r="B4277">
        <v>2007</v>
      </c>
      <c r="C4277" s="62" t="s">
        <v>93</v>
      </c>
      <c r="D4277" s="62" t="s">
        <v>94</v>
      </c>
      <c r="E4277" s="62" t="s">
        <v>95</v>
      </c>
      <c r="F4277">
        <v>307.60000000000002</v>
      </c>
      <c r="G4277">
        <v>0</v>
      </c>
      <c r="H4277">
        <v>61591</v>
      </c>
    </row>
    <row r="4278" spans="1:8" x14ac:dyDescent="0.2">
      <c r="A4278" s="61">
        <v>39203</v>
      </c>
      <c r="B4278">
        <v>2007</v>
      </c>
      <c r="C4278" s="62" t="s">
        <v>96</v>
      </c>
      <c r="D4278" s="62" t="s">
        <v>97</v>
      </c>
      <c r="E4278" s="62" t="s">
        <v>98</v>
      </c>
      <c r="F4278">
        <v>393.7</v>
      </c>
      <c r="G4278">
        <v>0</v>
      </c>
      <c r="H4278">
        <v>186173</v>
      </c>
    </row>
    <row r="4279" spans="1:8" x14ac:dyDescent="0.2">
      <c r="A4279" s="61">
        <v>39234</v>
      </c>
      <c r="B4279">
        <v>2007</v>
      </c>
      <c r="C4279" s="62" t="s">
        <v>69</v>
      </c>
      <c r="D4279" s="62" t="s">
        <v>70</v>
      </c>
      <c r="E4279" s="62" t="s">
        <v>71</v>
      </c>
      <c r="F4279">
        <v>89.1</v>
      </c>
      <c r="G4279">
        <v>3.6</v>
      </c>
      <c r="H4279">
        <v>2216948</v>
      </c>
    </row>
    <row r="4280" spans="1:8" x14ac:dyDescent="0.2">
      <c r="A4280" s="61">
        <v>39234</v>
      </c>
      <c r="B4280">
        <v>2007</v>
      </c>
      <c r="C4280" s="62" t="s">
        <v>72</v>
      </c>
      <c r="D4280" s="62" t="s">
        <v>73</v>
      </c>
      <c r="E4280" s="62" t="s">
        <v>2</v>
      </c>
      <c r="F4280">
        <v>102.9</v>
      </c>
      <c r="G4280">
        <v>6.7</v>
      </c>
      <c r="H4280">
        <v>1104317</v>
      </c>
    </row>
    <row r="4281" spans="1:8" x14ac:dyDescent="0.2">
      <c r="A4281" s="61">
        <v>39234</v>
      </c>
      <c r="B4281">
        <v>2007</v>
      </c>
      <c r="C4281" s="62" t="s">
        <v>74</v>
      </c>
      <c r="D4281" s="62" t="s">
        <v>75</v>
      </c>
      <c r="E4281" s="62" t="s">
        <v>2</v>
      </c>
      <c r="F4281">
        <v>119</v>
      </c>
      <c r="G4281">
        <v>2.5</v>
      </c>
      <c r="H4281">
        <v>1155560</v>
      </c>
    </row>
    <row r="4282" spans="1:8" x14ac:dyDescent="0.2">
      <c r="A4282" s="61">
        <v>39234</v>
      </c>
      <c r="B4282">
        <v>2007</v>
      </c>
      <c r="C4282" s="62" t="s">
        <v>76</v>
      </c>
      <c r="D4282" s="62" t="s">
        <v>77</v>
      </c>
      <c r="E4282" s="62" t="s">
        <v>61</v>
      </c>
      <c r="F4282">
        <v>78.5</v>
      </c>
      <c r="G4282">
        <v>21.1</v>
      </c>
      <c r="H4282">
        <v>203144</v>
      </c>
    </row>
    <row r="4283" spans="1:8" x14ac:dyDescent="0.2">
      <c r="A4283" s="61">
        <v>39234</v>
      </c>
      <c r="B4283">
        <v>2007</v>
      </c>
      <c r="C4283" s="62" t="s">
        <v>78</v>
      </c>
      <c r="D4283" s="62" t="s">
        <v>79</v>
      </c>
      <c r="E4283" s="62" t="s">
        <v>61</v>
      </c>
      <c r="F4283">
        <v>94.6</v>
      </c>
      <c r="G4283">
        <v>4.2</v>
      </c>
      <c r="H4283">
        <v>246052</v>
      </c>
    </row>
    <row r="4284" spans="1:8" x14ac:dyDescent="0.2">
      <c r="A4284" s="61">
        <v>39234</v>
      </c>
      <c r="B4284">
        <v>2007</v>
      </c>
      <c r="C4284" s="62" t="s">
        <v>26</v>
      </c>
      <c r="D4284" s="62" t="s">
        <v>80</v>
      </c>
      <c r="E4284" s="62" t="s">
        <v>62</v>
      </c>
      <c r="F4284">
        <v>52.4</v>
      </c>
      <c r="G4284">
        <v>32.200000000000003</v>
      </c>
      <c r="H4284">
        <v>719269</v>
      </c>
    </row>
    <row r="4285" spans="1:8" x14ac:dyDescent="0.2">
      <c r="A4285" s="61">
        <v>39234</v>
      </c>
      <c r="B4285">
        <v>2007</v>
      </c>
      <c r="C4285" s="62" t="s">
        <v>81</v>
      </c>
      <c r="D4285" s="62" t="s">
        <v>82</v>
      </c>
      <c r="E4285" s="62" t="s">
        <v>63</v>
      </c>
      <c r="F4285">
        <v>34.200000000000003</v>
      </c>
      <c r="G4285">
        <v>66.900000000000006</v>
      </c>
      <c r="H4285">
        <v>907573</v>
      </c>
    </row>
    <row r="4286" spans="1:8" x14ac:dyDescent="0.2">
      <c r="A4286" s="61">
        <v>39234</v>
      </c>
      <c r="B4286">
        <v>2007</v>
      </c>
      <c r="C4286" s="62" t="s">
        <v>83</v>
      </c>
      <c r="D4286" s="62" t="s">
        <v>84</v>
      </c>
      <c r="E4286" s="62" t="s">
        <v>63</v>
      </c>
      <c r="F4286">
        <v>16.5</v>
      </c>
      <c r="G4286">
        <v>99.2</v>
      </c>
      <c r="H4286">
        <v>5415765</v>
      </c>
    </row>
    <row r="4287" spans="1:8" x14ac:dyDescent="0.2">
      <c r="A4287" s="61">
        <v>39234</v>
      </c>
      <c r="B4287">
        <v>2007</v>
      </c>
      <c r="C4287" s="62" t="s">
        <v>27</v>
      </c>
      <c r="D4287" s="62" t="s">
        <v>85</v>
      </c>
      <c r="E4287" s="62" t="s">
        <v>86</v>
      </c>
      <c r="F4287">
        <v>26</v>
      </c>
      <c r="G4287">
        <v>74.900000000000006</v>
      </c>
      <c r="H4287">
        <v>3820627</v>
      </c>
    </row>
    <row r="4288" spans="1:8" x14ac:dyDescent="0.2">
      <c r="A4288" s="61">
        <v>39234</v>
      </c>
      <c r="B4288">
        <v>2007</v>
      </c>
      <c r="C4288" s="62" t="s">
        <v>87</v>
      </c>
      <c r="D4288" s="62" t="s">
        <v>88</v>
      </c>
      <c r="E4288" s="62" t="s">
        <v>89</v>
      </c>
      <c r="F4288">
        <v>98.8</v>
      </c>
      <c r="G4288">
        <v>4.5999999999999996</v>
      </c>
      <c r="H4288">
        <v>126700</v>
      </c>
    </row>
    <row r="4289" spans="1:8" x14ac:dyDescent="0.2">
      <c r="A4289" s="61">
        <v>39234</v>
      </c>
      <c r="B4289">
        <v>2007</v>
      </c>
      <c r="C4289" s="62" t="s">
        <v>90</v>
      </c>
      <c r="D4289" s="62" t="s">
        <v>91</v>
      </c>
      <c r="E4289" s="62" t="s">
        <v>92</v>
      </c>
      <c r="F4289">
        <v>101.1</v>
      </c>
      <c r="G4289">
        <v>5</v>
      </c>
      <c r="H4289">
        <v>386402</v>
      </c>
    </row>
    <row r="4290" spans="1:8" x14ac:dyDescent="0.2">
      <c r="A4290" s="61">
        <v>39234</v>
      </c>
      <c r="B4290">
        <v>2007</v>
      </c>
      <c r="C4290" s="62" t="s">
        <v>93</v>
      </c>
      <c r="D4290" s="62" t="s">
        <v>94</v>
      </c>
      <c r="E4290" s="62" t="s">
        <v>95</v>
      </c>
      <c r="F4290">
        <v>120.5</v>
      </c>
      <c r="G4290">
        <v>3.9</v>
      </c>
      <c r="H4290">
        <v>61591</v>
      </c>
    </row>
    <row r="4291" spans="1:8" x14ac:dyDescent="0.2">
      <c r="A4291" s="61">
        <v>39234</v>
      </c>
      <c r="B4291">
        <v>2007</v>
      </c>
      <c r="C4291" s="62" t="s">
        <v>96</v>
      </c>
      <c r="D4291" s="62" t="s">
        <v>97</v>
      </c>
      <c r="E4291" s="62" t="s">
        <v>98</v>
      </c>
      <c r="F4291">
        <v>189.8</v>
      </c>
      <c r="G4291">
        <v>4</v>
      </c>
      <c r="H4291">
        <v>186173</v>
      </c>
    </row>
    <row r="4292" spans="1:8" x14ac:dyDescent="0.2">
      <c r="A4292" s="61">
        <v>39264</v>
      </c>
      <c r="B4292">
        <v>2007</v>
      </c>
      <c r="C4292" s="62" t="s">
        <v>69</v>
      </c>
      <c r="D4292" s="62" t="s">
        <v>70</v>
      </c>
      <c r="E4292" s="62" t="s">
        <v>71</v>
      </c>
      <c r="F4292">
        <v>7.4</v>
      </c>
      <c r="G4292">
        <v>33.700000000000003</v>
      </c>
      <c r="H4292">
        <v>2216948</v>
      </c>
    </row>
    <row r="4293" spans="1:8" x14ac:dyDescent="0.2">
      <c r="A4293" s="61">
        <v>39264</v>
      </c>
      <c r="B4293">
        <v>2007</v>
      </c>
      <c r="C4293" s="62" t="s">
        <v>72</v>
      </c>
      <c r="D4293" s="62" t="s">
        <v>73</v>
      </c>
      <c r="E4293" s="62" t="s">
        <v>2</v>
      </c>
      <c r="F4293">
        <v>35.299999999999997</v>
      </c>
      <c r="G4293">
        <v>47.1</v>
      </c>
      <c r="H4293">
        <v>1104317</v>
      </c>
    </row>
    <row r="4294" spans="1:8" x14ac:dyDescent="0.2">
      <c r="A4294" s="61">
        <v>39264</v>
      </c>
      <c r="B4294">
        <v>2007</v>
      </c>
      <c r="C4294" s="62" t="s">
        <v>74</v>
      </c>
      <c r="D4294" s="62" t="s">
        <v>75</v>
      </c>
      <c r="E4294" s="62" t="s">
        <v>2</v>
      </c>
      <c r="F4294">
        <v>19.2</v>
      </c>
      <c r="G4294">
        <v>61.3</v>
      </c>
      <c r="H4294">
        <v>1155560</v>
      </c>
    </row>
    <row r="4295" spans="1:8" x14ac:dyDescent="0.2">
      <c r="A4295" s="61">
        <v>39264</v>
      </c>
      <c r="B4295">
        <v>2007</v>
      </c>
      <c r="C4295" s="62" t="s">
        <v>76</v>
      </c>
      <c r="D4295" s="62" t="s">
        <v>77</v>
      </c>
      <c r="E4295" s="62" t="s">
        <v>61</v>
      </c>
      <c r="F4295">
        <v>8.6</v>
      </c>
      <c r="G4295">
        <v>126</v>
      </c>
      <c r="H4295">
        <v>203144</v>
      </c>
    </row>
    <row r="4296" spans="1:8" x14ac:dyDescent="0.2">
      <c r="A4296" s="61">
        <v>39264</v>
      </c>
      <c r="B4296">
        <v>2007</v>
      </c>
      <c r="C4296" s="62" t="s">
        <v>78</v>
      </c>
      <c r="D4296" s="62" t="s">
        <v>79</v>
      </c>
      <c r="E4296" s="62" t="s">
        <v>61</v>
      </c>
      <c r="F4296">
        <v>11.6</v>
      </c>
      <c r="G4296">
        <v>92.1</v>
      </c>
      <c r="H4296">
        <v>246052</v>
      </c>
    </row>
    <row r="4297" spans="1:8" x14ac:dyDescent="0.2">
      <c r="A4297" s="61">
        <v>39264</v>
      </c>
      <c r="B4297">
        <v>2007</v>
      </c>
      <c r="C4297" s="62" t="s">
        <v>26</v>
      </c>
      <c r="D4297" s="62" t="s">
        <v>80</v>
      </c>
      <c r="E4297" s="62" t="s">
        <v>62</v>
      </c>
      <c r="F4297">
        <v>13</v>
      </c>
      <c r="G4297">
        <v>109.3</v>
      </c>
      <c r="H4297">
        <v>719269</v>
      </c>
    </row>
    <row r="4298" spans="1:8" x14ac:dyDescent="0.2">
      <c r="A4298" s="61">
        <v>39264</v>
      </c>
      <c r="B4298">
        <v>2007</v>
      </c>
      <c r="C4298" s="62" t="s">
        <v>81</v>
      </c>
      <c r="D4298" s="62" t="s">
        <v>82</v>
      </c>
      <c r="E4298" s="62" t="s">
        <v>63</v>
      </c>
      <c r="F4298">
        <v>11.8</v>
      </c>
      <c r="G4298">
        <v>65.099999999999994</v>
      </c>
      <c r="H4298">
        <v>907573</v>
      </c>
    </row>
    <row r="4299" spans="1:8" x14ac:dyDescent="0.2">
      <c r="A4299" s="61">
        <v>39264</v>
      </c>
      <c r="B4299">
        <v>2007</v>
      </c>
      <c r="C4299" s="62" t="s">
        <v>83</v>
      </c>
      <c r="D4299" s="62" t="s">
        <v>84</v>
      </c>
      <c r="E4299" s="62" t="s">
        <v>63</v>
      </c>
      <c r="F4299">
        <v>3.2</v>
      </c>
      <c r="G4299">
        <v>106.1</v>
      </c>
      <c r="H4299">
        <v>5415765</v>
      </c>
    </row>
    <row r="4300" spans="1:8" x14ac:dyDescent="0.2">
      <c r="A4300" s="61">
        <v>39264</v>
      </c>
      <c r="B4300">
        <v>2007</v>
      </c>
      <c r="C4300" s="62" t="s">
        <v>27</v>
      </c>
      <c r="D4300" s="62" t="s">
        <v>85</v>
      </c>
      <c r="E4300" s="62" t="s">
        <v>86</v>
      </c>
      <c r="F4300">
        <v>6.5</v>
      </c>
      <c r="G4300">
        <v>82.1</v>
      </c>
      <c r="H4300">
        <v>3820627</v>
      </c>
    </row>
    <row r="4301" spans="1:8" x14ac:dyDescent="0.2">
      <c r="A4301" s="61">
        <v>39264</v>
      </c>
      <c r="B4301">
        <v>2007</v>
      </c>
      <c r="C4301" s="62" t="s">
        <v>87</v>
      </c>
      <c r="D4301" s="62" t="s">
        <v>88</v>
      </c>
      <c r="E4301" s="62" t="s">
        <v>89</v>
      </c>
      <c r="F4301">
        <v>46.4</v>
      </c>
      <c r="G4301">
        <v>22.3</v>
      </c>
      <c r="H4301">
        <v>126700</v>
      </c>
    </row>
    <row r="4302" spans="1:8" x14ac:dyDescent="0.2">
      <c r="A4302" s="61">
        <v>39264</v>
      </c>
      <c r="B4302">
        <v>2007</v>
      </c>
      <c r="C4302" s="62" t="s">
        <v>90</v>
      </c>
      <c r="D4302" s="62" t="s">
        <v>91</v>
      </c>
      <c r="E4302" s="62" t="s">
        <v>92</v>
      </c>
      <c r="F4302">
        <v>30.2</v>
      </c>
      <c r="G4302">
        <v>60.4</v>
      </c>
      <c r="H4302">
        <v>386402</v>
      </c>
    </row>
    <row r="4303" spans="1:8" x14ac:dyDescent="0.2">
      <c r="A4303" s="61">
        <v>39264</v>
      </c>
      <c r="B4303">
        <v>2007</v>
      </c>
      <c r="C4303" s="62" t="s">
        <v>93</v>
      </c>
      <c r="D4303" s="62" t="s">
        <v>94</v>
      </c>
      <c r="E4303" s="62" t="s">
        <v>95</v>
      </c>
      <c r="F4303">
        <v>28.5</v>
      </c>
      <c r="G4303">
        <v>72.599999999999994</v>
      </c>
      <c r="H4303">
        <v>61591</v>
      </c>
    </row>
    <row r="4304" spans="1:8" x14ac:dyDescent="0.2">
      <c r="A4304" s="61">
        <v>39264</v>
      </c>
      <c r="B4304">
        <v>2007</v>
      </c>
      <c r="C4304" s="62" t="s">
        <v>96</v>
      </c>
      <c r="D4304" s="62" t="s">
        <v>97</v>
      </c>
      <c r="E4304" s="62" t="s">
        <v>98</v>
      </c>
      <c r="F4304">
        <v>59.7</v>
      </c>
      <c r="G4304">
        <v>38.200000000000003</v>
      </c>
      <c r="H4304">
        <v>186173</v>
      </c>
    </row>
    <row r="4305" spans="1:8" x14ac:dyDescent="0.2">
      <c r="A4305" s="61">
        <v>39295</v>
      </c>
      <c r="B4305">
        <v>2007</v>
      </c>
      <c r="C4305" s="62" t="s">
        <v>69</v>
      </c>
      <c r="D4305" s="62" t="s">
        <v>70</v>
      </c>
      <c r="E4305" s="62" t="s">
        <v>71</v>
      </c>
      <c r="F4305">
        <v>17.8</v>
      </c>
      <c r="G4305">
        <v>12.2</v>
      </c>
      <c r="H4305">
        <v>2216948</v>
      </c>
    </row>
    <row r="4306" spans="1:8" x14ac:dyDescent="0.2">
      <c r="A4306" s="61">
        <v>39295</v>
      </c>
      <c r="B4306">
        <v>2007</v>
      </c>
      <c r="C4306" s="62" t="s">
        <v>72</v>
      </c>
      <c r="D4306" s="62" t="s">
        <v>73</v>
      </c>
      <c r="E4306" s="62" t="s">
        <v>2</v>
      </c>
      <c r="F4306">
        <v>150.6</v>
      </c>
      <c r="G4306">
        <v>0.3</v>
      </c>
      <c r="H4306">
        <v>1104317</v>
      </c>
    </row>
    <row r="4307" spans="1:8" x14ac:dyDescent="0.2">
      <c r="A4307" s="61">
        <v>39295</v>
      </c>
      <c r="B4307">
        <v>2007</v>
      </c>
      <c r="C4307" s="62" t="s">
        <v>74</v>
      </c>
      <c r="D4307" s="62" t="s">
        <v>75</v>
      </c>
      <c r="E4307" s="62" t="s">
        <v>2</v>
      </c>
      <c r="F4307">
        <v>125.1</v>
      </c>
      <c r="G4307">
        <v>5</v>
      </c>
      <c r="H4307">
        <v>1155560</v>
      </c>
    </row>
    <row r="4308" spans="1:8" x14ac:dyDescent="0.2">
      <c r="A4308" s="61">
        <v>39295</v>
      </c>
      <c r="B4308">
        <v>2007</v>
      </c>
      <c r="C4308" s="62" t="s">
        <v>76</v>
      </c>
      <c r="D4308" s="62" t="s">
        <v>77</v>
      </c>
      <c r="E4308" s="62" t="s">
        <v>61</v>
      </c>
      <c r="F4308">
        <v>72.400000000000006</v>
      </c>
      <c r="G4308">
        <v>27.8</v>
      </c>
      <c r="H4308">
        <v>203144</v>
      </c>
    </row>
    <row r="4309" spans="1:8" x14ac:dyDescent="0.2">
      <c r="A4309" s="61">
        <v>39295</v>
      </c>
      <c r="B4309">
        <v>2007</v>
      </c>
      <c r="C4309" s="62" t="s">
        <v>78</v>
      </c>
      <c r="D4309" s="62" t="s">
        <v>79</v>
      </c>
      <c r="E4309" s="62" t="s">
        <v>61</v>
      </c>
      <c r="F4309">
        <v>80.400000000000006</v>
      </c>
      <c r="G4309">
        <v>20.100000000000001</v>
      </c>
      <c r="H4309">
        <v>246052</v>
      </c>
    </row>
    <row r="4310" spans="1:8" x14ac:dyDescent="0.2">
      <c r="A4310" s="61">
        <v>39295</v>
      </c>
      <c r="B4310">
        <v>2007</v>
      </c>
      <c r="C4310" s="62" t="s">
        <v>26</v>
      </c>
      <c r="D4310" s="62" t="s">
        <v>80</v>
      </c>
      <c r="E4310" s="62" t="s">
        <v>62</v>
      </c>
      <c r="F4310">
        <v>49.7</v>
      </c>
      <c r="G4310">
        <v>37.299999999999997</v>
      </c>
      <c r="H4310">
        <v>719269</v>
      </c>
    </row>
    <row r="4311" spans="1:8" x14ac:dyDescent="0.2">
      <c r="A4311" s="61">
        <v>39295</v>
      </c>
      <c r="B4311">
        <v>2007</v>
      </c>
      <c r="C4311" s="62" t="s">
        <v>81</v>
      </c>
      <c r="D4311" s="62" t="s">
        <v>82</v>
      </c>
      <c r="E4311" s="62" t="s">
        <v>63</v>
      </c>
      <c r="F4311">
        <v>20.100000000000001</v>
      </c>
      <c r="G4311">
        <v>79.3</v>
      </c>
      <c r="H4311">
        <v>907573</v>
      </c>
    </row>
    <row r="4312" spans="1:8" x14ac:dyDescent="0.2">
      <c r="A4312" s="61">
        <v>39295</v>
      </c>
      <c r="B4312">
        <v>2007</v>
      </c>
      <c r="C4312" s="62" t="s">
        <v>83</v>
      </c>
      <c r="D4312" s="62" t="s">
        <v>84</v>
      </c>
      <c r="E4312" s="62" t="s">
        <v>63</v>
      </c>
      <c r="F4312">
        <v>5.2</v>
      </c>
      <c r="G4312">
        <v>141</v>
      </c>
      <c r="H4312">
        <v>5415765</v>
      </c>
    </row>
    <row r="4313" spans="1:8" x14ac:dyDescent="0.2">
      <c r="A4313" s="61">
        <v>39295</v>
      </c>
      <c r="B4313">
        <v>2007</v>
      </c>
      <c r="C4313" s="62" t="s">
        <v>27</v>
      </c>
      <c r="D4313" s="62" t="s">
        <v>85</v>
      </c>
      <c r="E4313" s="62" t="s">
        <v>86</v>
      </c>
      <c r="F4313">
        <v>15.5</v>
      </c>
      <c r="G4313">
        <v>80.8</v>
      </c>
      <c r="H4313">
        <v>3820627</v>
      </c>
    </row>
    <row r="4314" spans="1:8" x14ac:dyDescent="0.2">
      <c r="A4314" s="61">
        <v>39295</v>
      </c>
      <c r="B4314">
        <v>2007</v>
      </c>
      <c r="C4314" s="62" t="s">
        <v>87</v>
      </c>
      <c r="D4314" s="62" t="s">
        <v>88</v>
      </c>
      <c r="E4314" s="62" t="s">
        <v>89</v>
      </c>
      <c r="F4314">
        <v>57.1</v>
      </c>
      <c r="G4314">
        <v>7.9</v>
      </c>
      <c r="H4314">
        <v>126700</v>
      </c>
    </row>
    <row r="4315" spans="1:8" x14ac:dyDescent="0.2">
      <c r="A4315" s="61">
        <v>39295</v>
      </c>
      <c r="B4315">
        <v>2007</v>
      </c>
      <c r="C4315" s="62" t="s">
        <v>90</v>
      </c>
      <c r="D4315" s="62" t="s">
        <v>91</v>
      </c>
      <c r="E4315" s="62" t="s">
        <v>92</v>
      </c>
      <c r="F4315">
        <v>23.2</v>
      </c>
      <c r="G4315">
        <v>42.7</v>
      </c>
      <c r="H4315">
        <v>386402</v>
      </c>
    </row>
    <row r="4316" spans="1:8" x14ac:dyDescent="0.2">
      <c r="A4316" s="61">
        <v>39295</v>
      </c>
      <c r="B4316">
        <v>2007</v>
      </c>
      <c r="C4316" s="62" t="s">
        <v>93</v>
      </c>
      <c r="D4316" s="62" t="s">
        <v>94</v>
      </c>
      <c r="E4316" s="62" t="s">
        <v>95</v>
      </c>
      <c r="F4316">
        <v>37.6</v>
      </c>
      <c r="G4316">
        <v>39.700000000000003</v>
      </c>
      <c r="H4316">
        <v>61591</v>
      </c>
    </row>
    <row r="4317" spans="1:8" x14ac:dyDescent="0.2">
      <c r="A4317" s="61">
        <v>39295</v>
      </c>
      <c r="B4317">
        <v>2007</v>
      </c>
      <c r="C4317" s="62" t="s">
        <v>96</v>
      </c>
      <c r="D4317" s="62" t="s">
        <v>97</v>
      </c>
      <c r="E4317" s="62" t="s">
        <v>98</v>
      </c>
      <c r="F4317">
        <v>60.1</v>
      </c>
      <c r="G4317">
        <v>13.7</v>
      </c>
      <c r="H4317">
        <v>186173</v>
      </c>
    </row>
    <row r="4318" spans="1:8" x14ac:dyDescent="0.2">
      <c r="A4318" s="61">
        <v>39326</v>
      </c>
      <c r="B4318">
        <v>2007</v>
      </c>
      <c r="C4318" s="62" t="s">
        <v>69</v>
      </c>
      <c r="D4318" s="62" t="s">
        <v>70</v>
      </c>
      <c r="E4318" s="62" t="s">
        <v>71</v>
      </c>
      <c r="F4318">
        <v>114.1</v>
      </c>
      <c r="G4318">
        <v>0</v>
      </c>
      <c r="H4318">
        <v>2216948</v>
      </c>
    </row>
    <row r="4319" spans="1:8" x14ac:dyDescent="0.2">
      <c r="A4319" s="61">
        <v>39326</v>
      </c>
      <c r="B4319">
        <v>2007</v>
      </c>
      <c r="C4319" s="62" t="s">
        <v>72</v>
      </c>
      <c r="D4319" s="62" t="s">
        <v>73</v>
      </c>
      <c r="E4319" s="62" t="s">
        <v>2</v>
      </c>
      <c r="F4319">
        <v>273.2</v>
      </c>
      <c r="G4319">
        <v>0</v>
      </c>
      <c r="H4319">
        <v>1104317</v>
      </c>
    </row>
    <row r="4320" spans="1:8" x14ac:dyDescent="0.2">
      <c r="A4320" s="61">
        <v>39326</v>
      </c>
      <c r="B4320">
        <v>2007</v>
      </c>
      <c r="C4320" s="62" t="s">
        <v>74</v>
      </c>
      <c r="D4320" s="62" t="s">
        <v>75</v>
      </c>
      <c r="E4320" s="62" t="s">
        <v>2</v>
      </c>
      <c r="F4320">
        <v>235.3</v>
      </c>
      <c r="G4320">
        <v>0</v>
      </c>
      <c r="H4320">
        <v>1155560</v>
      </c>
    </row>
    <row r="4321" spans="1:8" x14ac:dyDescent="0.2">
      <c r="A4321" s="61">
        <v>39326</v>
      </c>
      <c r="B4321">
        <v>2007</v>
      </c>
      <c r="C4321" s="62" t="s">
        <v>76</v>
      </c>
      <c r="D4321" s="62" t="s">
        <v>77</v>
      </c>
      <c r="E4321" s="62" t="s">
        <v>61</v>
      </c>
      <c r="F4321">
        <v>194.6</v>
      </c>
      <c r="G4321">
        <v>6.2</v>
      </c>
      <c r="H4321">
        <v>203144</v>
      </c>
    </row>
    <row r="4322" spans="1:8" x14ac:dyDescent="0.2">
      <c r="A4322" s="61">
        <v>39326</v>
      </c>
      <c r="B4322">
        <v>2007</v>
      </c>
      <c r="C4322" s="62" t="s">
        <v>78</v>
      </c>
      <c r="D4322" s="62" t="s">
        <v>79</v>
      </c>
      <c r="E4322" s="62" t="s">
        <v>61</v>
      </c>
      <c r="F4322">
        <v>230.1</v>
      </c>
      <c r="G4322">
        <v>2.6</v>
      </c>
      <c r="H4322">
        <v>246052</v>
      </c>
    </row>
    <row r="4323" spans="1:8" x14ac:dyDescent="0.2">
      <c r="A4323" s="61">
        <v>39326</v>
      </c>
      <c r="B4323">
        <v>2007</v>
      </c>
      <c r="C4323" s="62" t="s">
        <v>26</v>
      </c>
      <c r="D4323" s="62" t="s">
        <v>80</v>
      </c>
      <c r="E4323" s="62" t="s">
        <v>62</v>
      </c>
      <c r="F4323">
        <v>157.19999999999999</v>
      </c>
      <c r="G4323">
        <v>12.4</v>
      </c>
      <c r="H4323">
        <v>719269</v>
      </c>
    </row>
    <row r="4324" spans="1:8" x14ac:dyDescent="0.2">
      <c r="A4324" s="61">
        <v>39326</v>
      </c>
      <c r="B4324">
        <v>2007</v>
      </c>
      <c r="C4324" s="62" t="s">
        <v>81</v>
      </c>
      <c r="D4324" s="62" t="s">
        <v>82</v>
      </c>
      <c r="E4324" s="62" t="s">
        <v>63</v>
      </c>
      <c r="F4324">
        <v>76</v>
      </c>
      <c r="G4324">
        <v>25.7</v>
      </c>
      <c r="H4324">
        <v>907573</v>
      </c>
    </row>
    <row r="4325" spans="1:8" x14ac:dyDescent="0.2">
      <c r="A4325" s="61">
        <v>39326</v>
      </c>
      <c r="B4325">
        <v>2007</v>
      </c>
      <c r="C4325" s="62" t="s">
        <v>83</v>
      </c>
      <c r="D4325" s="62" t="s">
        <v>84</v>
      </c>
      <c r="E4325" s="62" t="s">
        <v>63</v>
      </c>
      <c r="F4325">
        <v>36.9</v>
      </c>
      <c r="G4325">
        <v>47.5</v>
      </c>
      <c r="H4325">
        <v>5415765</v>
      </c>
    </row>
    <row r="4326" spans="1:8" x14ac:dyDescent="0.2">
      <c r="A4326" s="61">
        <v>39326</v>
      </c>
      <c r="B4326">
        <v>2007</v>
      </c>
      <c r="C4326" s="62" t="s">
        <v>27</v>
      </c>
      <c r="D4326" s="62" t="s">
        <v>85</v>
      </c>
      <c r="E4326" s="62" t="s">
        <v>86</v>
      </c>
      <c r="F4326">
        <v>69.900000000000006</v>
      </c>
      <c r="G4326">
        <v>30.1</v>
      </c>
      <c r="H4326">
        <v>3820627</v>
      </c>
    </row>
    <row r="4327" spans="1:8" x14ac:dyDescent="0.2">
      <c r="A4327" s="61">
        <v>39326</v>
      </c>
      <c r="B4327">
        <v>2007</v>
      </c>
      <c r="C4327" s="62" t="s">
        <v>87</v>
      </c>
      <c r="D4327" s="62" t="s">
        <v>88</v>
      </c>
      <c r="E4327" s="62" t="s">
        <v>89</v>
      </c>
      <c r="F4327">
        <v>144.6</v>
      </c>
      <c r="G4327">
        <v>0</v>
      </c>
      <c r="H4327">
        <v>126700</v>
      </c>
    </row>
    <row r="4328" spans="1:8" x14ac:dyDescent="0.2">
      <c r="A4328" s="61">
        <v>39326</v>
      </c>
      <c r="B4328">
        <v>2007</v>
      </c>
      <c r="C4328" s="62" t="s">
        <v>90</v>
      </c>
      <c r="D4328" s="62" t="s">
        <v>91</v>
      </c>
      <c r="E4328" s="62" t="s">
        <v>92</v>
      </c>
      <c r="F4328">
        <v>93</v>
      </c>
      <c r="G4328">
        <v>9.5</v>
      </c>
      <c r="H4328">
        <v>386402</v>
      </c>
    </row>
    <row r="4329" spans="1:8" x14ac:dyDescent="0.2">
      <c r="A4329" s="61">
        <v>39326</v>
      </c>
      <c r="B4329">
        <v>2007</v>
      </c>
      <c r="C4329" s="62" t="s">
        <v>93</v>
      </c>
      <c r="D4329" s="62" t="s">
        <v>94</v>
      </c>
      <c r="E4329" s="62" t="s">
        <v>95</v>
      </c>
      <c r="F4329">
        <v>120.3</v>
      </c>
      <c r="G4329">
        <v>7.3</v>
      </c>
      <c r="H4329">
        <v>61591</v>
      </c>
    </row>
    <row r="4330" spans="1:8" x14ac:dyDescent="0.2">
      <c r="A4330" s="61">
        <v>39326</v>
      </c>
      <c r="B4330">
        <v>2007</v>
      </c>
      <c r="C4330" s="62" t="s">
        <v>96</v>
      </c>
      <c r="D4330" s="62" t="s">
        <v>97</v>
      </c>
      <c r="E4330" s="62" t="s">
        <v>98</v>
      </c>
      <c r="F4330">
        <v>180.8</v>
      </c>
      <c r="G4330">
        <v>0</v>
      </c>
      <c r="H4330">
        <v>186173</v>
      </c>
    </row>
    <row r="4331" spans="1:8" x14ac:dyDescent="0.2">
      <c r="A4331" s="61">
        <v>39356</v>
      </c>
      <c r="B4331">
        <v>2007</v>
      </c>
      <c r="C4331" s="62" t="s">
        <v>69</v>
      </c>
      <c r="D4331" s="62" t="s">
        <v>70</v>
      </c>
      <c r="E4331" s="62" t="s">
        <v>71</v>
      </c>
      <c r="F4331">
        <v>260.5</v>
      </c>
      <c r="G4331">
        <v>0</v>
      </c>
      <c r="H4331">
        <v>2216948</v>
      </c>
    </row>
    <row r="4332" spans="1:8" x14ac:dyDescent="0.2">
      <c r="A4332" s="61">
        <v>39356</v>
      </c>
      <c r="B4332">
        <v>2007</v>
      </c>
      <c r="C4332" s="62" t="s">
        <v>72</v>
      </c>
      <c r="D4332" s="62" t="s">
        <v>73</v>
      </c>
      <c r="E4332" s="62" t="s">
        <v>2</v>
      </c>
      <c r="F4332">
        <v>404.8</v>
      </c>
      <c r="G4332">
        <v>0</v>
      </c>
      <c r="H4332">
        <v>1104317</v>
      </c>
    </row>
    <row r="4333" spans="1:8" x14ac:dyDescent="0.2">
      <c r="A4333" s="61">
        <v>39356</v>
      </c>
      <c r="B4333">
        <v>2007</v>
      </c>
      <c r="C4333" s="62" t="s">
        <v>74</v>
      </c>
      <c r="D4333" s="62" t="s">
        <v>75</v>
      </c>
      <c r="E4333" s="62" t="s">
        <v>2</v>
      </c>
      <c r="F4333">
        <v>355.7</v>
      </c>
      <c r="G4333">
        <v>0</v>
      </c>
      <c r="H4333">
        <v>1155560</v>
      </c>
    </row>
    <row r="4334" spans="1:8" x14ac:dyDescent="0.2">
      <c r="A4334" s="61">
        <v>39356</v>
      </c>
      <c r="B4334">
        <v>2007</v>
      </c>
      <c r="C4334" s="62" t="s">
        <v>76</v>
      </c>
      <c r="D4334" s="62" t="s">
        <v>77</v>
      </c>
      <c r="E4334" s="62" t="s">
        <v>61</v>
      </c>
      <c r="F4334">
        <v>367</v>
      </c>
      <c r="G4334">
        <v>0</v>
      </c>
      <c r="H4334">
        <v>203144</v>
      </c>
    </row>
    <row r="4335" spans="1:8" x14ac:dyDescent="0.2">
      <c r="A4335" s="61">
        <v>39356</v>
      </c>
      <c r="B4335">
        <v>2007</v>
      </c>
      <c r="C4335" s="62" t="s">
        <v>78</v>
      </c>
      <c r="D4335" s="62" t="s">
        <v>79</v>
      </c>
      <c r="E4335" s="62" t="s">
        <v>61</v>
      </c>
      <c r="F4335">
        <v>392.3</v>
      </c>
      <c r="G4335">
        <v>0</v>
      </c>
      <c r="H4335">
        <v>246052</v>
      </c>
    </row>
    <row r="4336" spans="1:8" x14ac:dyDescent="0.2">
      <c r="A4336" s="61">
        <v>39356</v>
      </c>
      <c r="B4336">
        <v>2007</v>
      </c>
      <c r="C4336" s="62" t="s">
        <v>26</v>
      </c>
      <c r="D4336" s="62" t="s">
        <v>80</v>
      </c>
      <c r="E4336" s="62" t="s">
        <v>62</v>
      </c>
      <c r="F4336">
        <v>355.8</v>
      </c>
      <c r="G4336">
        <v>0</v>
      </c>
      <c r="H4336">
        <v>719269</v>
      </c>
    </row>
    <row r="4337" spans="1:8" x14ac:dyDescent="0.2">
      <c r="A4337" s="61">
        <v>39356</v>
      </c>
      <c r="B4337">
        <v>2007</v>
      </c>
      <c r="C4337" s="62" t="s">
        <v>81</v>
      </c>
      <c r="D4337" s="62" t="s">
        <v>82</v>
      </c>
      <c r="E4337" s="62" t="s">
        <v>63</v>
      </c>
      <c r="F4337">
        <v>227.5</v>
      </c>
      <c r="G4337">
        <v>1.9</v>
      </c>
      <c r="H4337">
        <v>907573</v>
      </c>
    </row>
    <row r="4338" spans="1:8" x14ac:dyDescent="0.2">
      <c r="A4338" s="61">
        <v>39356</v>
      </c>
      <c r="B4338">
        <v>2007</v>
      </c>
      <c r="C4338" s="62" t="s">
        <v>83</v>
      </c>
      <c r="D4338" s="62" t="s">
        <v>84</v>
      </c>
      <c r="E4338" s="62" t="s">
        <v>63</v>
      </c>
      <c r="F4338">
        <v>137.69999999999999</v>
      </c>
      <c r="G4338">
        <v>19.8</v>
      </c>
      <c r="H4338">
        <v>5415765</v>
      </c>
    </row>
    <row r="4339" spans="1:8" x14ac:dyDescent="0.2">
      <c r="A4339" s="61">
        <v>39356</v>
      </c>
      <c r="B4339">
        <v>2007</v>
      </c>
      <c r="C4339" s="62" t="s">
        <v>27</v>
      </c>
      <c r="D4339" s="62" t="s">
        <v>85</v>
      </c>
      <c r="E4339" s="62" t="s">
        <v>86</v>
      </c>
      <c r="F4339">
        <v>207.9</v>
      </c>
      <c r="G4339">
        <v>3.1</v>
      </c>
      <c r="H4339">
        <v>3820627</v>
      </c>
    </row>
    <row r="4340" spans="1:8" x14ac:dyDescent="0.2">
      <c r="A4340" s="61">
        <v>39356</v>
      </c>
      <c r="B4340">
        <v>2007</v>
      </c>
      <c r="C4340" s="62" t="s">
        <v>87</v>
      </c>
      <c r="D4340" s="62" t="s">
        <v>88</v>
      </c>
      <c r="E4340" s="62" t="s">
        <v>89</v>
      </c>
      <c r="F4340">
        <v>283.2</v>
      </c>
      <c r="G4340">
        <v>0</v>
      </c>
      <c r="H4340">
        <v>126700</v>
      </c>
    </row>
    <row r="4341" spans="1:8" x14ac:dyDescent="0.2">
      <c r="A4341" s="61">
        <v>39356</v>
      </c>
      <c r="B4341">
        <v>2007</v>
      </c>
      <c r="C4341" s="62" t="s">
        <v>90</v>
      </c>
      <c r="D4341" s="62" t="s">
        <v>91</v>
      </c>
      <c r="E4341" s="62" t="s">
        <v>92</v>
      </c>
      <c r="F4341">
        <v>239.2</v>
      </c>
      <c r="G4341">
        <v>0</v>
      </c>
      <c r="H4341">
        <v>386402</v>
      </c>
    </row>
    <row r="4342" spans="1:8" x14ac:dyDescent="0.2">
      <c r="A4342" s="61">
        <v>39356</v>
      </c>
      <c r="B4342">
        <v>2007</v>
      </c>
      <c r="C4342" s="62" t="s">
        <v>93</v>
      </c>
      <c r="D4342" s="62" t="s">
        <v>94</v>
      </c>
      <c r="E4342" s="62" t="s">
        <v>95</v>
      </c>
      <c r="F4342">
        <v>247.7</v>
      </c>
      <c r="G4342">
        <v>0</v>
      </c>
      <c r="H4342">
        <v>61591</v>
      </c>
    </row>
    <row r="4343" spans="1:8" x14ac:dyDescent="0.2">
      <c r="A4343" s="61">
        <v>39356</v>
      </c>
      <c r="B4343">
        <v>2007</v>
      </c>
      <c r="C4343" s="62" t="s">
        <v>96</v>
      </c>
      <c r="D4343" s="62" t="s">
        <v>97</v>
      </c>
      <c r="E4343" s="62" t="s">
        <v>98</v>
      </c>
      <c r="F4343">
        <v>334.3</v>
      </c>
      <c r="G4343">
        <v>0</v>
      </c>
      <c r="H4343">
        <v>186173</v>
      </c>
    </row>
    <row r="4344" spans="1:8" x14ac:dyDescent="0.2">
      <c r="A4344" s="61">
        <v>39387</v>
      </c>
      <c r="B4344">
        <v>2007</v>
      </c>
      <c r="C4344" s="62" t="s">
        <v>69</v>
      </c>
      <c r="D4344" s="62" t="s">
        <v>70</v>
      </c>
      <c r="E4344" s="62" t="s">
        <v>71</v>
      </c>
      <c r="F4344">
        <v>363.6</v>
      </c>
      <c r="G4344">
        <v>0</v>
      </c>
      <c r="H4344">
        <v>2216948</v>
      </c>
    </row>
    <row r="4345" spans="1:8" x14ac:dyDescent="0.2">
      <c r="A4345" s="61">
        <v>39387</v>
      </c>
      <c r="B4345">
        <v>2007</v>
      </c>
      <c r="C4345" s="62" t="s">
        <v>72</v>
      </c>
      <c r="D4345" s="62" t="s">
        <v>73</v>
      </c>
      <c r="E4345" s="62" t="s">
        <v>2</v>
      </c>
      <c r="F4345">
        <v>689.8</v>
      </c>
      <c r="G4345">
        <v>0</v>
      </c>
      <c r="H4345">
        <v>1104317</v>
      </c>
    </row>
    <row r="4346" spans="1:8" x14ac:dyDescent="0.2">
      <c r="A4346" s="61">
        <v>39387</v>
      </c>
      <c r="B4346">
        <v>2007</v>
      </c>
      <c r="C4346" s="62" t="s">
        <v>74</v>
      </c>
      <c r="D4346" s="62" t="s">
        <v>75</v>
      </c>
      <c r="E4346" s="62" t="s">
        <v>2</v>
      </c>
      <c r="F4346">
        <v>587.4</v>
      </c>
      <c r="G4346">
        <v>0</v>
      </c>
      <c r="H4346">
        <v>1155560</v>
      </c>
    </row>
    <row r="4347" spans="1:8" x14ac:dyDescent="0.2">
      <c r="A4347" s="61">
        <v>39387</v>
      </c>
      <c r="B4347">
        <v>2007</v>
      </c>
      <c r="C4347" s="62" t="s">
        <v>76</v>
      </c>
      <c r="D4347" s="62" t="s">
        <v>77</v>
      </c>
      <c r="E4347" s="62" t="s">
        <v>61</v>
      </c>
      <c r="F4347">
        <v>693.1</v>
      </c>
      <c r="G4347">
        <v>0</v>
      </c>
      <c r="H4347">
        <v>203144</v>
      </c>
    </row>
    <row r="4348" spans="1:8" x14ac:dyDescent="0.2">
      <c r="A4348" s="61">
        <v>39387</v>
      </c>
      <c r="B4348">
        <v>2007</v>
      </c>
      <c r="C4348" s="62" t="s">
        <v>78</v>
      </c>
      <c r="D4348" s="62" t="s">
        <v>79</v>
      </c>
      <c r="E4348" s="62" t="s">
        <v>61</v>
      </c>
      <c r="F4348">
        <v>656.1</v>
      </c>
      <c r="G4348">
        <v>0</v>
      </c>
      <c r="H4348">
        <v>246052</v>
      </c>
    </row>
    <row r="4349" spans="1:8" x14ac:dyDescent="0.2">
      <c r="A4349" s="61">
        <v>39387</v>
      </c>
      <c r="B4349">
        <v>2007</v>
      </c>
      <c r="C4349" s="62" t="s">
        <v>26</v>
      </c>
      <c r="D4349" s="62" t="s">
        <v>80</v>
      </c>
      <c r="E4349" s="62" t="s">
        <v>62</v>
      </c>
      <c r="F4349">
        <v>660.1</v>
      </c>
      <c r="G4349">
        <v>0</v>
      </c>
      <c r="H4349">
        <v>719269</v>
      </c>
    </row>
    <row r="4350" spans="1:8" x14ac:dyDescent="0.2">
      <c r="A4350" s="61">
        <v>39387</v>
      </c>
      <c r="B4350">
        <v>2007</v>
      </c>
      <c r="C4350" s="62" t="s">
        <v>81</v>
      </c>
      <c r="D4350" s="62" t="s">
        <v>82</v>
      </c>
      <c r="E4350" s="62" t="s">
        <v>63</v>
      </c>
      <c r="F4350">
        <v>517</v>
      </c>
      <c r="G4350">
        <v>0</v>
      </c>
      <c r="H4350">
        <v>907573</v>
      </c>
    </row>
    <row r="4351" spans="1:8" x14ac:dyDescent="0.2">
      <c r="A4351" s="61">
        <v>39387</v>
      </c>
      <c r="B4351">
        <v>2007</v>
      </c>
      <c r="C4351" s="62" t="s">
        <v>83</v>
      </c>
      <c r="D4351" s="62" t="s">
        <v>84</v>
      </c>
      <c r="E4351" s="62" t="s">
        <v>63</v>
      </c>
      <c r="F4351">
        <v>462.5</v>
      </c>
      <c r="G4351">
        <v>0</v>
      </c>
      <c r="H4351">
        <v>5415765</v>
      </c>
    </row>
    <row r="4352" spans="1:8" x14ac:dyDescent="0.2">
      <c r="A4352" s="61">
        <v>39387</v>
      </c>
      <c r="B4352">
        <v>2007</v>
      </c>
      <c r="C4352" s="62" t="s">
        <v>27</v>
      </c>
      <c r="D4352" s="62" t="s">
        <v>85</v>
      </c>
      <c r="E4352" s="62" t="s">
        <v>86</v>
      </c>
      <c r="F4352">
        <v>509.7</v>
      </c>
      <c r="G4352">
        <v>0</v>
      </c>
      <c r="H4352">
        <v>3820627</v>
      </c>
    </row>
    <row r="4353" spans="1:8" x14ac:dyDescent="0.2">
      <c r="A4353" s="61">
        <v>39387</v>
      </c>
      <c r="B4353">
        <v>2007</v>
      </c>
      <c r="C4353" s="62" t="s">
        <v>87</v>
      </c>
      <c r="D4353" s="62" t="s">
        <v>88</v>
      </c>
      <c r="E4353" s="62" t="s">
        <v>89</v>
      </c>
      <c r="F4353">
        <v>489.7</v>
      </c>
      <c r="G4353">
        <v>0</v>
      </c>
      <c r="H4353">
        <v>126700</v>
      </c>
    </row>
    <row r="4354" spans="1:8" x14ac:dyDescent="0.2">
      <c r="A4354" s="61">
        <v>39387</v>
      </c>
      <c r="B4354">
        <v>2007</v>
      </c>
      <c r="C4354" s="62" t="s">
        <v>90</v>
      </c>
      <c r="D4354" s="62" t="s">
        <v>91</v>
      </c>
      <c r="E4354" s="62" t="s">
        <v>92</v>
      </c>
      <c r="F4354">
        <v>452.6</v>
      </c>
      <c r="G4354">
        <v>0</v>
      </c>
      <c r="H4354">
        <v>386402</v>
      </c>
    </row>
    <row r="4355" spans="1:8" x14ac:dyDescent="0.2">
      <c r="A4355" s="61">
        <v>39387</v>
      </c>
      <c r="B4355">
        <v>2007</v>
      </c>
      <c r="C4355" s="62" t="s">
        <v>93</v>
      </c>
      <c r="D4355" s="62" t="s">
        <v>94</v>
      </c>
      <c r="E4355" s="62" t="s">
        <v>95</v>
      </c>
      <c r="F4355">
        <v>446.6</v>
      </c>
      <c r="G4355">
        <v>0</v>
      </c>
      <c r="H4355">
        <v>61591</v>
      </c>
    </row>
    <row r="4356" spans="1:8" x14ac:dyDescent="0.2">
      <c r="A4356" s="61">
        <v>39387</v>
      </c>
      <c r="B4356">
        <v>2007</v>
      </c>
      <c r="C4356" s="62" t="s">
        <v>96</v>
      </c>
      <c r="D4356" s="62" t="s">
        <v>97</v>
      </c>
      <c r="E4356" s="62" t="s">
        <v>98</v>
      </c>
      <c r="F4356">
        <v>411.1</v>
      </c>
      <c r="G4356">
        <v>0</v>
      </c>
      <c r="H4356">
        <v>186173</v>
      </c>
    </row>
    <row r="4357" spans="1:8" x14ac:dyDescent="0.2">
      <c r="A4357" s="61">
        <v>39417</v>
      </c>
      <c r="B4357">
        <v>2007</v>
      </c>
      <c r="C4357" s="62" t="s">
        <v>69</v>
      </c>
      <c r="D4357" s="62" t="s">
        <v>70</v>
      </c>
      <c r="E4357" s="62" t="s">
        <v>71</v>
      </c>
      <c r="F4357">
        <v>457.9</v>
      </c>
      <c r="G4357">
        <v>0</v>
      </c>
      <c r="H4357">
        <v>2216948</v>
      </c>
    </row>
    <row r="4358" spans="1:8" x14ac:dyDescent="0.2">
      <c r="A4358" s="61">
        <v>39417</v>
      </c>
      <c r="B4358">
        <v>2007</v>
      </c>
      <c r="C4358" s="62" t="s">
        <v>72</v>
      </c>
      <c r="D4358" s="62" t="s">
        <v>73</v>
      </c>
      <c r="E4358" s="62" t="s">
        <v>2</v>
      </c>
      <c r="F4358">
        <v>1001.8</v>
      </c>
      <c r="G4358">
        <v>0</v>
      </c>
      <c r="H4358">
        <v>1104317</v>
      </c>
    </row>
    <row r="4359" spans="1:8" x14ac:dyDescent="0.2">
      <c r="A4359" s="61">
        <v>39417</v>
      </c>
      <c r="B4359">
        <v>2007</v>
      </c>
      <c r="C4359" s="62" t="s">
        <v>74</v>
      </c>
      <c r="D4359" s="62" t="s">
        <v>75</v>
      </c>
      <c r="E4359" s="62" t="s">
        <v>2</v>
      </c>
      <c r="F4359">
        <v>805.3</v>
      </c>
      <c r="G4359">
        <v>0</v>
      </c>
      <c r="H4359">
        <v>1155560</v>
      </c>
    </row>
    <row r="4360" spans="1:8" x14ac:dyDescent="0.2">
      <c r="A4360" s="61">
        <v>39417</v>
      </c>
      <c r="B4360">
        <v>2007</v>
      </c>
      <c r="C4360" s="62" t="s">
        <v>76</v>
      </c>
      <c r="D4360" s="62" t="s">
        <v>77</v>
      </c>
      <c r="E4360" s="62" t="s">
        <v>61</v>
      </c>
      <c r="F4360">
        <v>1000.7</v>
      </c>
      <c r="G4360">
        <v>0</v>
      </c>
      <c r="H4360">
        <v>203144</v>
      </c>
    </row>
    <row r="4361" spans="1:8" x14ac:dyDescent="0.2">
      <c r="A4361" s="61">
        <v>39417</v>
      </c>
      <c r="B4361">
        <v>2007</v>
      </c>
      <c r="C4361" s="62" t="s">
        <v>78</v>
      </c>
      <c r="D4361" s="62" t="s">
        <v>79</v>
      </c>
      <c r="E4361" s="62" t="s">
        <v>61</v>
      </c>
      <c r="F4361">
        <v>962.6</v>
      </c>
      <c r="G4361">
        <v>0</v>
      </c>
      <c r="H4361">
        <v>246052</v>
      </c>
    </row>
    <row r="4362" spans="1:8" x14ac:dyDescent="0.2">
      <c r="A4362" s="61">
        <v>39417</v>
      </c>
      <c r="B4362">
        <v>2007</v>
      </c>
      <c r="C4362" s="62" t="s">
        <v>26</v>
      </c>
      <c r="D4362" s="62" t="s">
        <v>80</v>
      </c>
      <c r="E4362" s="62" t="s">
        <v>62</v>
      </c>
      <c r="F4362">
        <v>1027.2</v>
      </c>
      <c r="G4362">
        <v>0</v>
      </c>
      <c r="H4362">
        <v>719269</v>
      </c>
    </row>
    <row r="4363" spans="1:8" x14ac:dyDescent="0.2">
      <c r="A4363" s="61">
        <v>39417</v>
      </c>
      <c r="B4363">
        <v>2007</v>
      </c>
      <c r="C4363" s="62" t="s">
        <v>81</v>
      </c>
      <c r="D4363" s="62" t="s">
        <v>82</v>
      </c>
      <c r="E4363" s="62" t="s">
        <v>63</v>
      </c>
      <c r="F4363">
        <v>787.7</v>
      </c>
      <c r="G4363">
        <v>0</v>
      </c>
      <c r="H4363">
        <v>907573</v>
      </c>
    </row>
    <row r="4364" spans="1:8" x14ac:dyDescent="0.2">
      <c r="A4364" s="61">
        <v>39417</v>
      </c>
      <c r="B4364">
        <v>2007</v>
      </c>
      <c r="C4364" s="62" t="s">
        <v>83</v>
      </c>
      <c r="D4364" s="62" t="s">
        <v>84</v>
      </c>
      <c r="E4364" s="62" t="s">
        <v>63</v>
      </c>
      <c r="F4364">
        <v>630.70000000000005</v>
      </c>
      <c r="G4364">
        <v>0</v>
      </c>
      <c r="H4364">
        <v>5415765</v>
      </c>
    </row>
    <row r="4365" spans="1:8" x14ac:dyDescent="0.2">
      <c r="A4365" s="61">
        <v>39417</v>
      </c>
      <c r="B4365">
        <v>2007</v>
      </c>
      <c r="C4365" s="62" t="s">
        <v>27</v>
      </c>
      <c r="D4365" s="62" t="s">
        <v>85</v>
      </c>
      <c r="E4365" s="62" t="s">
        <v>86</v>
      </c>
      <c r="F4365">
        <v>756.4</v>
      </c>
      <c r="G4365">
        <v>0</v>
      </c>
      <c r="H4365">
        <v>3820627</v>
      </c>
    </row>
    <row r="4366" spans="1:8" x14ac:dyDescent="0.2">
      <c r="A4366" s="61">
        <v>39417</v>
      </c>
      <c r="B4366">
        <v>2007</v>
      </c>
      <c r="C4366" s="62" t="s">
        <v>87</v>
      </c>
      <c r="D4366" s="62" t="s">
        <v>88</v>
      </c>
      <c r="E4366" s="62" t="s">
        <v>89</v>
      </c>
      <c r="F4366">
        <v>774.7</v>
      </c>
      <c r="G4366">
        <v>0</v>
      </c>
      <c r="H4366">
        <v>126700</v>
      </c>
    </row>
    <row r="4367" spans="1:8" x14ac:dyDescent="0.2">
      <c r="A4367" s="61">
        <v>39417</v>
      </c>
      <c r="B4367">
        <v>2007</v>
      </c>
      <c r="C4367" s="62" t="s">
        <v>90</v>
      </c>
      <c r="D4367" s="62" t="s">
        <v>91</v>
      </c>
      <c r="E4367" s="62" t="s">
        <v>92</v>
      </c>
      <c r="F4367">
        <v>714.3</v>
      </c>
      <c r="G4367">
        <v>0</v>
      </c>
      <c r="H4367">
        <v>386402</v>
      </c>
    </row>
    <row r="4368" spans="1:8" x14ac:dyDescent="0.2">
      <c r="A4368" s="61">
        <v>39417</v>
      </c>
      <c r="B4368">
        <v>2007</v>
      </c>
      <c r="C4368" s="62" t="s">
        <v>93</v>
      </c>
      <c r="D4368" s="62" t="s">
        <v>94</v>
      </c>
      <c r="E4368" s="62" t="s">
        <v>95</v>
      </c>
      <c r="F4368">
        <v>733.2</v>
      </c>
      <c r="G4368">
        <v>0</v>
      </c>
      <c r="H4368">
        <v>61591</v>
      </c>
    </row>
    <row r="4369" spans="1:8" x14ac:dyDescent="0.2">
      <c r="A4369" s="61">
        <v>39417</v>
      </c>
      <c r="B4369">
        <v>2007</v>
      </c>
      <c r="C4369" s="62" t="s">
        <v>96</v>
      </c>
      <c r="D4369" s="62" t="s">
        <v>97</v>
      </c>
      <c r="E4369" s="62" t="s">
        <v>98</v>
      </c>
      <c r="F4369">
        <v>675.2</v>
      </c>
      <c r="G4369">
        <v>0</v>
      </c>
      <c r="H4369">
        <v>186173</v>
      </c>
    </row>
    <row r="4370" spans="1:8" x14ac:dyDescent="0.2">
      <c r="A4370" s="61">
        <v>39448</v>
      </c>
      <c r="B4370">
        <v>2008</v>
      </c>
      <c r="C4370" s="62" t="s">
        <v>69</v>
      </c>
      <c r="D4370" s="62" t="s">
        <v>70</v>
      </c>
      <c r="E4370" s="62" t="s">
        <v>71</v>
      </c>
      <c r="F4370">
        <v>470.7</v>
      </c>
      <c r="G4370">
        <v>0</v>
      </c>
      <c r="H4370">
        <v>2253672</v>
      </c>
    </row>
    <row r="4371" spans="1:8" x14ac:dyDescent="0.2">
      <c r="A4371" s="61">
        <v>39448</v>
      </c>
      <c r="B4371">
        <v>2008</v>
      </c>
      <c r="C4371" s="62" t="s">
        <v>72</v>
      </c>
      <c r="D4371" s="62" t="s">
        <v>73</v>
      </c>
      <c r="E4371" s="62" t="s">
        <v>2</v>
      </c>
      <c r="F4371">
        <v>1009.3</v>
      </c>
      <c r="G4371">
        <v>0</v>
      </c>
      <c r="H4371">
        <v>1131781</v>
      </c>
    </row>
    <row r="4372" spans="1:8" x14ac:dyDescent="0.2">
      <c r="A4372" s="61">
        <v>39448</v>
      </c>
      <c r="B4372">
        <v>2008</v>
      </c>
      <c r="C4372" s="62" t="s">
        <v>74</v>
      </c>
      <c r="D4372" s="62" t="s">
        <v>75</v>
      </c>
      <c r="E4372" s="62" t="s">
        <v>2</v>
      </c>
      <c r="F4372">
        <v>820.4</v>
      </c>
      <c r="G4372">
        <v>0</v>
      </c>
      <c r="H4372">
        <v>1187476</v>
      </c>
    </row>
    <row r="4373" spans="1:8" x14ac:dyDescent="0.2">
      <c r="A4373" s="61">
        <v>39448</v>
      </c>
      <c r="B4373">
        <v>2008</v>
      </c>
      <c r="C4373" s="62" t="s">
        <v>76</v>
      </c>
      <c r="D4373" s="62" t="s">
        <v>77</v>
      </c>
      <c r="E4373" s="62" t="s">
        <v>61</v>
      </c>
      <c r="F4373">
        <v>1024.8</v>
      </c>
      <c r="G4373">
        <v>0</v>
      </c>
      <c r="H4373">
        <v>206077</v>
      </c>
    </row>
    <row r="4374" spans="1:8" x14ac:dyDescent="0.2">
      <c r="A4374" s="61">
        <v>39448</v>
      </c>
      <c r="B4374">
        <v>2008</v>
      </c>
      <c r="C4374" s="62" t="s">
        <v>78</v>
      </c>
      <c r="D4374" s="62" t="s">
        <v>79</v>
      </c>
      <c r="E4374" s="62" t="s">
        <v>61</v>
      </c>
      <c r="F4374">
        <v>1040.0999999999999</v>
      </c>
      <c r="G4374">
        <v>0</v>
      </c>
      <c r="H4374">
        <v>251481</v>
      </c>
    </row>
    <row r="4375" spans="1:8" x14ac:dyDescent="0.2">
      <c r="A4375" s="61">
        <v>39448</v>
      </c>
      <c r="B4375">
        <v>2008</v>
      </c>
      <c r="C4375" s="62" t="s">
        <v>26</v>
      </c>
      <c r="D4375" s="62" t="s">
        <v>80</v>
      </c>
      <c r="E4375" s="62" t="s">
        <v>62</v>
      </c>
      <c r="F4375">
        <v>1086.2</v>
      </c>
      <c r="G4375">
        <v>0</v>
      </c>
      <c r="H4375">
        <v>722848</v>
      </c>
    </row>
    <row r="4376" spans="1:8" x14ac:dyDescent="0.2">
      <c r="A4376" s="61">
        <v>39448</v>
      </c>
      <c r="B4376">
        <v>2008</v>
      </c>
      <c r="C4376" s="62" t="s">
        <v>81</v>
      </c>
      <c r="D4376" s="62" t="s">
        <v>82</v>
      </c>
      <c r="E4376" s="62" t="s">
        <v>63</v>
      </c>
      <c r="F4376">
        <v>754.2</v>
      </c>
      <c r="G4376">
        <v>0</v>
      </c>
      <c r="H4376">
        <v>921850</v>
      </c>
    </row>
    <row r="4377" spans="1:8" x14ac:dyDescent="0.2">
      <c r="A4377" s="61">
        <v>39448</v>
      </c>
      <c r="B4377">
        <v>2008</v>
      </c>
      <c r="C4377" s="62" t="s">
        <v>83</v>
      </c>
      <c r="D4377" s="62" t="s">
        <v>84</v>
      </c>
      <c r="E4377" s="62" t="s">
        <v>63</v>
      </c>
      <c r="F4377">
        <v>623.5</v>
      </c>
      <c r="G4377">
        <v>0</v>
      </c>
      <c r="H4377">
        <v>5501325</v>
      </c>
    </row>
    <row r="4378" spans="1:8" x14ac:dyDescent="0.2">
      <c r="A4378" s="61">
        <v>39448</v>
      </c>
      <c r="B4378">
        <v>2008</v>
      </c>
      <c r="C4378" s="62" t="s">
        <v>27</v>
      </c>
      <c r="D4378" s="62" t="s">
        <v>85</v>
      </c>
      <c r="E4378" s="62" t="s">
        <v>86</v>
      </c>
      <c r="F4378">
        <v>749.3</v>
      </c>
      <c r="G4378">
        <v>0</v>
      </c>
      <c r="H4378">
        <v>3859334</v>
      </c>
    </row>
    <row r="4379" spans="1:8" x14ac:dyDescent="0.2">
      <c r="A4379" s="61">
        <v>39448</v>
      </c>
      <c r="B4379">
        <v>2008</v>
      </c>
      <c r="C4379" s="62" t="s">
        <v>87</v>
      </c>
      <c r="D4379" s="62" t="s">
        <v>88</v>
      </c>
      <c r="E4379" s="62" t="s">
        <v>89</v>
      </c>
      <c r="F4379">
        <v>771.9</v>
      </c>
      <c r="G4379">
        <v>0</v>
      </c>
      <c r="H4379">
        <v>127554</v>
      </c>
    </row>
    <row r="4380" spans="1:8" x14ac:dyDescent="0.2">
      <c r="A4380" s="61">
        <v>39448</v>
      </c>
      <c r="B4380">
        <v>2008</v>
      </c>
      <c r="C4380" s="62" t="s">
        <v>90</v>
      </c>
      <c r="D4380" s="62" t="s">
        <v>91</v>
      </c>
      <c r="E4380" s="62" t="s">
        <v>92</v>
      </c>
      <c r="F4380">
        <v>680.2</v>
      </c>
      <c r="G4380">
        <v>0</v>
      </c>
      <c r="H4380">
        <v>389919</v>
      </c>
    </row>
    <row r="4381" spans="1:8" x14ac:dyDescent="0.2">
      <c r="A4381" s="61">
        <v>39448</v>
      </c>
      <c r="B4381">
        <v>2008</v>
      </c>
      <c r="C4381" s="62" t="s">
        <v>93</v>
      </c>
      <c r="D4381" s="62" t="s">
        <v>94</v>
      </c>
      <c r="E4381" s="62" t="s">
        <v>95</v>
      </c>
      <c r="F4381">
        <v>727.9</v>
      </c>
      <c r="G4381">
        <v>0</v>
      </c>
      <c r="H4381">
        <v>62433</v>
      </c>
    </row>
    <row r="4382" spans="1:8" x14ac:dyDescent="0.2">
      <c r="A4382" s="61">
        <v>39448</v>
      </c>
      <c r="B4382">
        <v>2008</v>
      </c>
      <c r="C4382" s="62" t="s">
        <v>96</v>
      </c>
      <c r="D4382" s="62" t="s">
        <v>97</v>
      </c>
      <c r="E4382" s="62" t="s">
        <v>98</v>
      </c>
      <c r="F4382">
        <v>667.2</v>
      </c>
      <c r="G4382">
        <v>0</v>
      </c>
      <c r="H4382">
        <v>189575</v>
      </c>
    </row>
    <row r="4383" spans="1:8" x14ac:dyDescent="0.2">
      <c r="A4383" s="61">
        <v>39479</v>
      </c>
      <c r="B4383">
        <v>2008</v>
      </c>
      <c r="C4383" s="62" t="s">
        <v>69</v>
      </c>
      <c r="D4383" s="62" t="s">
        <v>70</v>
      </c>
      <c r="E4383" s="62" t="s">
        <v>71</v>
      </c>
      <c r="F4383">
        <v>362.5</v>
      </c>
      <c r="G4383">
        <v>0</v>
      </c>
      <c r="H4383">
        <v>2253672</v>
      </c>
    </row>
    <row r="4384" spans="1:8" x14ac:dyDescent="0.2">
      <c r="A4384" s="61">
        <v>39479</v>
      </c>
      <c r="B4384">
        <v>2008</v>
      </c>
      <c r="C4384" s="62" t="s">
        <v>72</v>
      </c>
      <c r="D4384" s="62" t="s">
        <v>73</v>
      </c>
      <c r="E4384" s="62" t="s">
        <v>2</v>
      </c>
      <c r="F4384">
        <v>848.2</v>
      </c>
      <c r="G4384">
        <v>0</v>
      </c>
      <c r="H4384">
        <v>1131781</v>
      </c>
    </row>
    <row r="4385" spans="1:8" x14ac:dyDescent="0.2">
      <c r="A4385" s="61">
        <v>39479</v>
      </c>
      <c r="B4385">
        <v>2008</v>
      </c>
      <c r="C4385" s="62" t="s">
        <v>74</v>
      </c>
      <c r="D4385" s="62" t="s">
        <v>75</v>
      </c>
      <c r="E4385" s="62" t="s">
        <v>2</v>
      </c>
      <c r="F4385">
        <v>670.7</v>
      </c>
      <c r="G4385">
        <v>0</v>
      </c>
      <c r="H4385">
        <v>1187476</v>
      </c>
    </row>
    <row r="4386" spans="1:8" x14ac:dyDescent="0.2">
      <c r="A4386" s="61">
        <v>39479</v>
      </c>
      <c r="B4386">
        <v>2008</v>
      </c>
      <c r="C4386" s="62" t="s">
        <v>76</v>
      </c>
      <c r="D4386" s="62" t="s">
        <v>77</v>
      </c>
      <c r="E4386" s="62" t="s">
        <v>61</v>
      </c>
      <c r="F4386">
        <v>985.8</v>
      </c>
      <c r="G4386">
        <v>0</v>
      </c>
      <c r="H4386">
        <v>206077</v>
      </c>
    </row>
    <row r="4387" spans="1:8" x14ac:dyDescent="0.2">
      <c r="A4387" s="61">
        <v>39479</v>
      </c>
      <c r="B4387">
        <v>2008</v>
      </c>
      <c r="C4387" s="62" t="s">
        <v>78</v>
      </c>
      <c r="D4387" s="62" t="s">
        <v>79</v>
      </c>
      <c r="E4387" s="62" t="s">
        <v>61</v>
      </c>
      <c r="F4387">
        <v>1001.3</v>
      </c>
      <c r="G4387">
        <v>0</v>
      </c>
      <c r="H4387">
        <v>251481</v>
      </c>
    </row>
    <row r="4388" spans="1:8" x14ac:dyDescent="0.2">
      <c r="A4388" s="61">
        <v>39479</v>
      </c>
      <c r="B4388">
        <v>2008</v>
      </c>
      <c r="C4388" s="62" t="s">
        <v>26</v>
      </c>
      <c r="D4388" s="62" t="s">
        <v>80</v>
      </c>
      <c r="E4388" s="62" t="s">
        <v>62</v>
      </c>
      <c r="F4388">
        <v>1049.0999999999999</v>
      </c>
      <c r="G4388">
        <v>0</v>
      </c>
      <c r="H4388">
        <v>722848</v>
      </c>
    </row>
    <row r="4389" spans="1:8" x14ac:dyDescent="0.2">
      <c r="A4389" s="61">
        <v>39479</v>
      </c>
      <c r="B4389">
        <v>2008</v>
      </c>
      <c r="C4389" s="62" t="s">
        <v>81</v>
      </c>
      <c r="D4389" s="62" t="s">
        <v>82</v>
      </c>
      <c r="E4389" s="62" t="s">
        <v>63</v>
      </c>
      <c r="F4389">
        <v>774.3</v>
      </c>
      <c r="G4389">
        <v>0</v>
      </c>
      <c r="H4389">
        <v>921850</v>
      </c>
    </row>
    <row r="4390" spans="1:8" x14ac:dyDescent="0.2">
      <c r="A4390" s="61">
        <v>39479</v>
      </c>
      <c r="B4390">
        <v>2008</v>
      </c>
      <c r="C4390" s="62" t="s">
        <v>83</v>
      </c>
      <c r="D4390" s="62" t="s">
        <v>84</v>
      </c>
      <c r="E4390" s="62" t="s">
        <v>63</v>
      </c>
      <c r="F4390">
        <v>674.7</v>
      </c>
      <c r="G4390">
        <v>0</v>
      </c>
      <c r="H4390">
        <v>5501325</v>
      </c>
    </row>
    <row r="4391" spans="1:8" x14ac:dyDescent="0.2">
      <c r="A4391" s="61">
        <v>39479</v>
      </c>
      <c r="B4391">
        <v>2008</v>
      </c>
      <c r="C4391" s="62" t="s">
        <v>27</v>
      </c>
      <c r="D4391" s="62" t="s">
        <v>85</v>
      </c>
      <c r="E4391" s="62" t="s">
        <v>86</v>
      </c>
      <c r="F4391">
        <v>744.7</v>
      </c>
      <c r="G4391">
        <v>0</v>
      </c>
      <c r="H4391">
        <v>3859334</v>
      </c>
    </row>
    <row r="4392" spans="1:8" x14ac:dyDescent="0.2">
      <c r="A4392" s="61">
        <v>39479</v>
      </c>
      <c r="B4392">
        <v>2008</v>
      </c>
      <c r="C4392" s="62" t="s">
        <v>87</v>
      </c>
      <c r="D4392" s="62" t="s">
        <v>88</v>
      </c>
      <c r="E4392" s="62" t="s">
        <v>89</v>
      </c>
      <c r="F4392">
        <v>704.7</v>
      </c>
      <c r="G4392">
        <v>0</v>
      </c>
      <c r="H4392">
        <v>127554</v>
      </c>
    </row>
    <row r="4393" spans="1:8" x14ac:dyDescent="0.2">
      <c r="A4393" s="61">
        <v>39479</v>
      </c>
      <c r="B4393">
        <v>2008</v>
      </c>
      <c r="C4393" s="62" t="s">
        <v>90</v>
      </c>
      <c r="D4393" s="62" t="s">
        <v>91</v>
      </c>
      <c r="E4393" s="62" t="s">
        <v>92</v>
      </c>
      <c r="F4393">
        <v>633.20000000000005</v>
      </c>
      <c r="G4393">
        <v>0</v>
      </c>
      <c r="H4393">
        <v>389919</v>
      </c>
    </row>
    <row r="4394" spans="1:8" x14ac:dyDescent="0.2">
      <c r="A4394" s="61">
        <v>39479</v>
      </c>
      <c r="B4394">
        <v>2008</v>
      </c>
      <c r="C4394" s="62" t="s">
        <v>93</v>
      </c>
      <c r="D4394" s="62" t="s">
        <v>94</v>
      </c>
      <c r="E4394" s="62" t="s">
        <v>95</v>
      </c>
      <c r="F4394">
        <v>686</v>
      </c>
      <c r="G4394">
        <v>0</v>
      </c>
      <c r="H4394">
        <v>62433</v>
      </c>
    </row>
    <row r="4395" spans="1:8" x14ac:dyDescent="0.2">
      <c r="A4395" s="61">
        <v>39479</v>
      </c>
      <c r="B4395">
        <v>2008</v>
      </c>
      <c r="C4395" s="62" t="s">
        <v>96</v>
      </c>
      <c r="D4395" s="62" t="s">
        <v>97</v>
      </c>
      <c r="E4395" s="62" t="s">
        <v>98</v>
      </c>
      <c r="F4395">
        <v>634.5</v>
      </c>
      <c r="G4395">
        <v>0</v>
      </c>
      <c r="H4395">
        <v>189575</v>
      </c>
    </row>
    <row r="4396" spans="1:8" x14ac:dyDescent="0.2">
      <c r="A4396" s="61">
        <v>39508</v>
      </c>
      <c r="B4396">
        <v>2008</v>
      </c>
      <c r="C4396" s="62" t="s">
        <v>69</v>
      </c>
      <c r="D4396" s="62" t="s">
        <v>70</v>
      </c>
      <c r="E4396" s="62" t="s">
        <v>71</v>
      </c>
      <c r="F4396">
        <v>375.2</v>
      </c>
      <c r="G4396">
        <v>0</v>
      </c>
      <c r="H4396">
        <v>2253672</v>
      </c>
    </row>
    <row r="4397" spans="1:8" x14ac:dyDescent="0.2">
      <c r="A4397" s="61">
        <v>39508</v>
      </c>
      <c r="B4397">
        <v>2008</v>
      </c>
      <c r="C4397" s="62" t="s">
        <v>72</v>
      </c>
      <c r="D4397" s="62" t="s">
        <v>73</v>
      </c>
      <c r="E4397" s="62" t="s">
        <v>2</v>
      </c>
      <c r="F4397">
        <v>669.5</v>
      </c>
      <c r="G4397">
        <v>0</v>
      </c>
      <c r="H4397">
        <v>1131781</v>
      </c>
    </row>
    <row r="4398" spans="1:8" x14ac:dyDescent="0.2">
      <c r="A4398" s="61">
        <v>39508</v>
      </c>
      <c r="B4398">
        <v>2008</v>
      </c>
      <c r="C4398" s="62" t="s">
        <v>74</v>
      </c>
      <c r="D4398" s="62" t="s">
        <v>75</v>
      </c>
      <c r="E4398" s="62" t="s">
        <v>2</v>
      </c>
      <c r="F4398">
        <v>559.29999999999995</v>
      </c>
      <c r="G4398">
        <v>0</v>
      </c>
      <c r="H4398">
        <v>1187476</v>
      </c>
    </row>
    <row r="4399" spans="1:8" x14ac:dyDescent="0.2">
      <c r="A4399" s="61">
        <v>39508</v>
      </c>
      <c r="B4399">
        <v>2008</v>
      </c>
      <c r="C4399" s="62" t="s">
        <v>76</v>
      </c>
      <c r="D4399" s="62" t="s">
        <v>77</v>
      </c>
      <c r="E4399" s="62" t="s">
        <v>61</v>
      </c>
      <c r="F4399">
        <v>733</v>
      </c>
      <c r="G4399">
        <v>0</v>
      </c>
      <c r="H4399">
        <v>206077</v>
      </c>
    </row>
    <row r="4400" spans="1:8" x14ac:dyDescent="0.2">
      <c r="A4400" s="61">
        <v>39508</v>
      </c>
      <c r="B4400">
        <v>2008</v>
      </c>
      <c r="C4400" s="62" t="s">
        <v>78</v>
      </c>
      <c r="D4400" s="62" t="s">
        <v>79</v>
      </c>
      <c r="E4400" s="62" t="s">
        <v>61</v>
      </c>
      <c r="F4400">
        <v>734.3</v>
      </c>
      <c r="G4400">
        <v>0</v>
      </c>
      <c r="H4400">
        <v>251481</v>
      </c>
    </row>
    <row r="4401" spans="1:8" x14ac:dyDescent="0.2">
      <c r="A4401" s="61">
        <v>39508</v>
      </c>
      <c r="B4401">
        <v>2008</v>
      </c>
      <c r="C4401" s="62" t="s">
        <v>26</v>
      </c>
      <c r="D4401" s="62" t="s">
        <v>80</v>
      </c>
      <c r="E4401" s="62" t="s">
        <v>62</v>
      </c>
      <c r="F4401">
        <v>820.6</v>
      </c>
      <c r="G4401">
        <v>0</v>
      </c>
      <c r="H4401">
        <v>722848</v>
      </c>
    </row>
    <row r="4402" spans="1:8" x14ac:dyDescent="0.2">
      <c r="A4402" s="61">
        <v>39508</v>
      </c>
      <c r="B4402">
        <v>2008</v>
      </c>
      <c r="C4402" s="62" t="s">
        <v>81</v>
      </c>
      <c r="D4402" s="62" t="s">
        <v>82</v>
      </c>
      <c r="E4402" s="62" t="s">
        <v>63</v>
      </c>
      <c r="F4402">
        <v>721.1</v>
      </c>
      <c r="G4402">
        <v>0</v>
      </c>
      <c r="H4402">
        <v>921850</v>
      </c>
    </row>
    <row r="4403" spans="1:8" x14ac:dyDescent="0.2">
      <c r="A4403" s="61">
        <v>39508</v>
      </c>
      <c r="B4403">
        <v>2008</v>
      </c>
      <c r="C4403" s="62" t="s">
        <v>83</v>
      </c>
      <c r="D4403" s="62" t="s">
        <v>84</v>
      </c>
      <c r="E4403" s="62" t="s">
        <v>63</v>
      </c>
      <c r="F4403">
        <v>610.20000000000005</v>
      </c>
      <c r="G4403">
        <v>0</v>
      </c>
      <c r="H4403">
        <v>5501325</v>
      </c>
    </row>
    <row r="4404" spans="1:8" x14ac:dyDescent="0.2">
      <c r="A4404" s="61">
        <v>39508</v>
      </c>
      <c r="B4404">
        <v>2008</v>
      </c>
      <c r="C4404" s="62" t="s">
        <v>27</v>
      </c>
      <c r="D4404" s="62" t="s">
        <v>85</v>
      </c>
      <c r="E4404" s="62" t="s">
        <v>86</v>
      </c>
      <c r="F4404">
        <v>690.8</v>
      </c>
      <c r="G4404">
        <v>0</v>
      </c>
      <c r="H4404">
        <v>3859334</v>
      </c>
    </row>
    <row r="4405" spans="1:8" x14ac:dyDescent="0.2">
      <c r="A4405" s="61">
        <v>39508</v>
      </c>
      <c r="B4405">
        <v>2008</v>
      </c>
      <c r="C4405" s="62" t="s">
        <v>87</v>
      </c>
      <c r="D4405" s="62" t="s">
        <v>88</v>
      </c>
      <c r="E4405" s="62" t="s">
        <v>89</v>
      </c>
      <c r="F4405">
        <v>672.2</v>
      </c>
      <c r="G4405">
        <v>0</v>
      </c>
      <c r="H4405">
        <v>127554</v>
      </c>
    </row>
    <row r="4406" spans="1:8" x14ac:dyDescent="0.2">
      <c r="A4406" s="61">
        <v>39508</v>
      </c>
      <c r="B4406">
        <v>2008</v>
      </c>
      <c r="C4406" s="62" t="s">
        <v>90</v>
      </c>
      <c r="D4406" s="62" t="s">
        <v>91</v>
      </c>
      <c r="E4406" s="62" t="s">
        <v>92</v>
      </c>
      <c r="F4406">
        <v>637.1</v>
      </c>
      <c r="G4406">
        <v>0</v>
      </c>
      <c r="H4406">
        <v>389919</v>
      </c>
    </row>
    <row r="4407" spans="1:8" x14ac:dyDescent="0.2">
      <c r="A4407" s="61">
        <v>39508</v>
      </c>
      <c r="B4407">
        <v>2008</v>
      </c>
      <c r="C4407" s="62" t="s">
        <v>93</v>
      </c>
      <c r="D4407" s="62" t="s">
        <v>94</v>
      </c>
      <c r="E4407" s="62" t="s">
        <v>95</v>
      </c>
      <c r="F4407">
        <v>694.1</v>
      </c>
      <c r="G4407">
        <v>0</v>
      </c>
      <c r="H4407">
        <v>62433</v>
      </c>
    </row>
    <row r="4408" spans="1:8" x14ac:dyDescent="0.2">
      <c r="A4408" s="61">
        <v>39508</v>
      </c>
      <c r="B4408">
        <v>2008</v>
      </c>
      <c r="C4408" s="62" t="s">
        <v>96</v>
      </c>
      <c r="D4408" s="62" t="s">
        <v>97</v>
      </c>
      <c r="E4408" s="62" t="s">
        <v>98</v>
      </c>
      <c r="F4408">
        <v>666.3</v>
      </c>
      <c r="G4408">
        <v>0</v>
      </c>
      <c r="H4408">
        <v>189575</v>
      </c>
    </row>
    <row r="4409" spans="1:8" x14ac:dyDescent="0.2">
      <c r="A4409" s="61">
        <v>39539</v>
      </c>
      <c r="B4409">
        <v>2008</v>
      </c>
      <c r="C4409" s="62" t="s">
        <v>69</v>
      </c>
      <c r="D4409" s="62" t="s">
        <v>70</v>
      </c>
      <c r="E4409" s="62" t="s">
        <v>71</v>
      </c>
      <c r="F4409">
        <v>313.2</v>
      </c>
      <c r="G4409">
        <v>0</v>
      </c>
      <c r="H4409">
        <v>2253672</v>
      </c>
    </row>
    <row r="4410" spans="1:8" x14ac:dyDescent="0.2">
      <c r="A4410" s="61">
        <v>39539</v>
      </c>
      <c r="B4410">
        <v>2008</v>
      </c>
      <c r="C4410" s="62" t="s">
        <v>72</v>
      </c>
      <c r="D4410" s="62" t="s">
        <v>73</v>
      </c>
      <c r="E4410" s="62" t="s">
        <v>2</v>
      </c>
      <c r="F4410">
        <v>515.29999999999995</v>
      </c>
      <c r="G4410">
        <v>0</v>
      </c>
      <c r="H4410">
        <v>1131781</v>
      </c>
    </row>
    <row r="4411" spans="1:8" x14ac:dyDescent="0.2">
      <c r="A4411" s="61">
        <v>39539</v>
      </c>
      <c r="B4411">
        <v>2008</v>
      </c>
      <c r="C4411" s="62" t="s">
        <v>74</v>
      </c>
      <c r="D4411" s="62" t="s">
        <v>75</v>
      </c>
      <c r="E4411" s="62" t="s">
        <v>2</v>
      </c>
      <c r="F4411">
        <v>495.6</v>
      </c>
      <c r="G4411">
        <v>0</v>
      </c>
      <c r="H4411">
        <v>1187476</v>
      </c>
    </row>
    <row r="4412" spans="1:8" x14ac:dyDescent="0.2">
      <c r="A4412" s="61">
        <v>39539</v>
      </c>
      <c r="B4412">
        <v>2008</v>
      </c>
      <c r="C4412" s="62" t="s">
        <v>76</v>
      </c>
      <c r="D4412" s="62" t="s">
        <v>77</v>
      </c>
      <c r="E4412" s="62" t="s">
        <v>61</v>
      </c>
      <c r="F4412">
        <v>433.5</v>
      </c>
      <c r="G4412">
        <v>0</v>
      </c>
      <c r="H4412">
        <v>206077</v>
      </c>
    </row>
    <row r="4413" spans="1:8" x14ac:dyDescent="0.2">
      <c r="A4413" s="61">
        <v>39539</v>
      </c>
      <c r="B4413">
        <v>2008</v>
      </c>
      <c r="C4413" s="62" t="s">
        <v>78</v>
      </c>
      <c r="D4413" s="62" t="s">
        <v>79</v>
      </c>
      <c r="E4413" s="62" t="s">
        <v>61</v>
      </c>
      <c r="F4413">
        <v>404</v>
      </c>
      <c r="G4413">
        <v>0</v>
      </c>
      <c r="H4413">
        <v>251481</v>
      </c>
    </row>
    <row r="4414" spans="1:8" x14ac:dyDescent="0.2">
      <c r="A4414" s="61">
        <v>39539</v>
      </c>
      <c r="B4414">
        <v>2008</v>
      </c>
      <c r="C4414" s="62" t="s">
        <v>26</v>
      </c>
      <c r="D4414" s="62" t="s">
        <v>80</v>
      </c>
      <c r="E4414" s="62" t="s">
        <v>62</v>
      </c>
      <c r="F4414">
        <v>419.2</v>
      </c>
      <c r="G4414">
        <v>0</v>
      </c>
      <c r="H4414">
        <v>722848</v>
      </c>
    </row>
    <row r="4415" spans="1:8" x14ac:dyDescent="0.2">
      <c r="A4415" s="61">
        <v>39539</v>
      </c>
      <c r="B4415">
        <v>2008</v>
      </c>
      <c r="C4415" s="62" t="s">
        <v>81</v>
      </c>
      <c r="D4415" s="62" t="s">
        <v>82</v>
      </c>
      <c r="E4415" s="62" t="s">
        <v>63</v>
      </c>
      <c r="F4415">
        <v>299.60000000000002</v>
      </c>
      <c r="G4415">
        <v>0</v>
      </c>
      <c r="H4415">
        <v>921850</v>
      </c>
    </row>
    <row r="4416" spans="1:8" x14ac:dyDescent="0.2">
      <c r="A4416" s="61">
        <v>39539</v>
      </c>
      <c r="B4416">
        <v>2008</v>
      </c>
      <c r="C4416" s="62" t="s">
        <v>83</v>
      </c>
      <c r="D4416" s="62" t="s">
        <v>84</v>
      </c>
      <c r="E4416" s="62" t="s">
        <v>63</v>
      </c>
      <c r="F4416">
        <v>253.9</v>
      </c>
      <c r="G4416">
        <v>0</v>
      </c>
      <c r="H4416">
        <v>5501325</v>
      </c>
    </row>
    <row r="4417" spans="1:8" x14ac:dyDescent="0.2">
      <c r="A4417" s="61">
        <v>39539</v>
      </c>
      <c r="B4417">
        <v>2008</v>
      </c>
      <c r="C4417" s="62" t="s">
        <v>27</v>
      </c>
      <c r="D4417" s="62" t="s">
        <v>85</v>
      </c>
      <c r="E4417" s="62" t="s">
        <v>86</v>
      </c>
      <c r="F4417">
        <v>296</v>
      </c>
      <c r="G4417">
        <v>0</v>
      </c>
      <c r="H4417">
        <v>3859334</v>
      </c>
    </row>
    <row r="4418" spans="1:8" x14ac:dyDescent="0.2">
      <c r="A4418" s="61">
        <v>39539</v>
      </c>
      <c r="B4418">
        <v>2008</v>
      </c>
      <c r="C4418" s="62" t="s">
        <v>87</v>
      </c>
      <c r="D4418" s="62" t="s">
        <v>88</v>
      </c>
      <c r="E4418" s="62" t="s">
        <v>89</v>
      </c>
      <c r="F4418">
        <v>385.8</v>
      </c>
      <c r="G4418">
        <v>0</v>
      </c>
      <c r="H4418">
        <v>127554</v>
      </c>
    </row>
    <row r="4419" spans="1:8" x14ac:dyDescent="0.2">
      <c r="A4419" s="61">
        <v>39539</v>
      </c>
      <c r="B4419">
        <v>2008</v>
      </c>
      <c r="C4419" s="62" t="s">
        <v>90</v>
      </c>
      <c r="D4419" s="62" t="s">
        <v>91</v>
      </c>
      <c r="E4419" s="62" t="s">
        <v>92</v>
      </c>
      <c r="F4419">
        <v>374.9</v>
      </c>
      <c r="G4419">
        <v>0</v>
      </c>
      <c r="H4419">
        <v>389919</v>
      </c>
    </row>
    <row r="4420" spans="1:8" x14ac:dyDescent="0.2">
      <c r="A4420" s="61">
        <v>39539</v>
      </c>
      <c r="B4420">
        <v>2008</v>
      </c>
      <c r="C4420" s="62" t="s">
        <v>93</v>
      </c>
      <c r="D4420" s="62" t="s">
        <v>94</v>
      </c>
      <c r="E4420" s="62" t="s">
        <v>95</v>
      </c>
      <c r="F4420">
        <v>415.6</v>
      </c>
      <c r="G4420">
        <v>0</v>
      </c>
      <c r="H4420">
        <v>62433</v>
      </c>
    </row>
    <row r="4421" spans="1:8" x14ac:dyDescent="0.2">
      <c r="A4421" s="61">
        <v>39539</v>
      </c>
      <c r="B4421">
        <v>2008</v>
      </c>
      <c r="C4421" s="62" t="s">
        <v>96</v>
      </c>
      <c r="D4421" s="62" t="s">
        <v>97</v>
      </c>
      <c r="E4421" s="62" t="s">
        <v>98</v>
      </c>
      <c r="F4421">
        <v>499</v>
      </c>
      <c r="G4421">
        <v>0</v>
      </c>
      <c r="H4421">
        <v>189575</v>
      </c>
    </row>
    <row r="4422" spans="1:8" x14ac:dyDescent="0.2">
      <c r="A4422" s="61">
        <v>39569</v>
      </c>
      <c r="B4422">
        <v>2008</v>
      </c>
      <c r="C4422" s="62" t="s">
        <v>69</v>
      </c>
      <c r="D4422" s="62" t="s">
        <v>70</v>
      </c>
      <c r="E4422" s="62" t="s">
        <v>71</v>
      </c>
      <c r="F4422">
        <v>160.80000000000001</v>
      </c>
      <c r="G4422">
        <v>3.5</v>
      </c>
      <c r="H4422">
        <v>2253672</v>
      </c>
    </row>
    <row r="4423" spans="1:8" x14ac:dyDescent="0.2">
      <c r="A4423" s="61">
        <v>39569</v>
      </c>
      <c r="B4423">
        <v>2008</v>
      </c>
      <c r="C4423" s="62" t="s">
        <v>72</v>
      </c>
      <c r="D4423" s="62" t="s">
        <v>73</v>
      </c>
      <c r="E4423" s="62" t="s">
        <v>2</v>
      </c>
      <c r="F4423">
        <v>216.3</v>
      </c>
      <c r="G4423">
        <v>0.2</v>
      </c>
      <c r="H4423">
        <v>1131781</v>
      </c>
    </row>
    <row r="4424" spans="1:8" x14ac:dyDescent="0.2">
      <c r="A4424" s="61">
        <v>39569</v>
      </c>
      <c r="B4424">
        <v>2008</v>
      </c>
      <c r="C4424" s="62" t="s">
        <v>74</v>
      </c>
      <c r="D4424" s="62" t="s">
        <v>75</v>
      </c>
      <c r="E4424" s="62" t="s">
        <v>2</v>
      </c>
      <c r="F4424">
        <v>234.3</v>
      </c>
      <c r="G4424">
        <v>4</v>
      </c>
      <c r="H4424">
        <v>1187476</v>
      </c>
    </row>
    <row r="4425" spans="1:8" x14ac:dyDescent="0.2">
      <c r="A4425" s="61">
        <v>39569</v>
      </c>
      <c r="B4425">
        <v>2008</v>
      </c>
      <c r="C4425" s="62" t="s">
        <v>76</v>
      </c>
      <c r="D4425" s="62" t="s">
        <v>77</v>
      </c>
      <c r="E4425" s="62" t="s">
        <v>61</v>
      </c>
      <c r="F4425">
        <v>225.1</v>
      </c>
      <c r="G4425">
        <v>0</v>
      </c>
      <c r="H4425">
        <v>206077</v>
      </c>
    </row>
    <row r="4426" spans="1:8" x14ac:dyDescent="0.2">
      <c r="A4426" s="61">
        <v>39569</v>
      </c>
      <c r="B4426">
        <v>2008</v>
      </c>
      <c r="C4426" s="62" t="s">
        <v>78</v>
      </c>
      <c r="D4426" s="62" t="s">
        <v>79</v>
      </c>
      <c r="E4426" s="62" t="s">
        <v>61</v>
      </c>
      <c r="F4426">
        <v>226.4</v>
      </c>
      <c r="G4426">
        <v>1</v>
      </c>
      <c r="H4426">
        <v>251481</v>
      </c>
    </row>
    <row r="4427" spans="1:8" x14ac:dyDescent="0.2">
      <c r="A4427" s="61">
        <v>39569</v>
      </c>
      <c r="B4427">
        <v>2008</v>
      </c>
      <c r="C4427" s="62" t="s">
        <v>26</v>
      </c>
      <c r="D4427" s="62" t="s">
        <v>80</v>
      </c>
      <c r="E4427" s="62" t="s">
        <v>62</v>
      </c>
      <c r="F4427">
        <v>297</v>
      </c>
      <c r="G4427">
        <v>0</v>
      </c>
      <c r="H4427">
        <v>722848</v>
      </c>
    </row>
    <row r="4428" spans="1:8" x14ac:dyDescent="0.2">
      <c r="A4428" s="61">
        <v>39569</v>
      </c>
      <c r="B4428">
        <v>2008</v>
      </c>
      <c r="C4428" s="62" t="s">
        <v>81</v>
      </c>
      <c r="D4428" s="62" t="s">
        <v>82</v>
      </c>
      <c r="E4428" s="62" t="s">
        <v>63</v>
      </c>
      <c r="F4428">
        <v>185.4</v>
      </c>
      <c r="G4428">
        <v>0</v>
      </c>
      <c r="H4428">
        <v>921850</v>
      </c>
    </row>
    <row r="4429" spans="1:8" x14ac:dyDescent="0.2">
      <c r="A4429" s="61">
        <v>39569</v>
      </c>
      <c r="B4429">
        <v>2008</v>
      </c>
      <c r="C4429" s="62" t="s">
        <v>83</v>
      </c>
      <c r="D4429" s="62" t="s">
        <v>84</v>
      </c>
      <c r="E4429" s="62" t="s">
        <v>63</v>
      </c>
      <c r="F4429">
        <v>193.5</v>
      </c>
      <c r="G4429">
        <v>2.5</v>
      </c>
      <c r="H4429">
        <v>5501325</v>
      </c>
    </row>
    <row r="4430" spans="1:8" x14ac:dyDescent="0.2">
      <c r="A4430" s="61">
        <v>39569</v>
      </c>
      <c r="B4430">
        <v>2008</v>
      </c>
      <c r="C4430" s="62" t="s">
        <v>27</v>
      </c>
      <c r="D4430" s="62" t="s">
        <v>85</v>
      </c>
      <c r="E4430" s="62" t="s">
        <v>86</v>
      </c>
      <c r="F4430">
        <v>172.3</v>
      </c>
      <c r="G4430">
        <v>0</v>
      </c>
      <c r="H4430">
        <v>3859334</v>
      </c>
    </row>
    <row r="4431" spans="1:8" x14ac:dyDescent="0.2">
      <c r="A4431" s="61">
        <v>39569</v>
      </c>
      <c r="B4431">
        <v>2008</v>
      </c>
      <c r="C4431" s="62" t="s">
        <v>87</v>
      </c>
      <c r="D4431" s="62" t="s">
        <v>88</v>
      </c>
      <c r="E4431" s="62" t="s">
        <v>89</v>
      </c>
      <c r="F4431">
        <v>269.60000000000002</v>
      </c>
      <c r="G4431">
        <v>0</v>
      </c>
      <c r="H4431">
        <v>127554</v>
      </c>
    </row>
    <row r="4432" spans="1:8" x14ac:dyDescent="0.2">
      <c r="A4432" s="61">
        <v>39569</v>
      </c>
      <c r="B4432">
        <v>2008</v>
      </c>
      <c r="C4432" s="62" t="s">
        <v>90</v>
      </c>
      <c r="D4432" s="62" t="s">
        <v>91</v>
      </c>
      <c r="E4432" s="62" t="s">
        <v>92</v>
      </c>
      <c r="F4432">
        <v>264.10000000000002</v>
      </c>
      <c r="G4432">
        <v>0</v>
      </c>
      <c r="H4432">
        <v>389919</v>
      </c>
    </row>
    <row r="4433" spans="1:8" x14ac:dyDescent="0.2">
      <c r="A4433" s="61">
        <v>39569</v>
      </c>
      <c r="B4433">
        <v>2008</v>
      </c>
      <c r="C4433" s="62" t="s">
        <v>93</v>
      </c>
      <c r="D4433" s="62" t="s">
        <v>94</v>
      </c>
      <c r="E4433" s="62" t="s">
        <v>95</v>
      </c>
      <c r="F4433">
        <v>285.7</v>
      </c>
      <c r="G4433">
        <v>0</v>
      </c>
      <c r="H4433">
        <v>62433</v>
      </c>
    </row>
    <row r="4434" spans="1:8" x14ac:dyDescent="0.2">
      <c r="A4434" s="61">
        <v>39569</v>
      </c>
      <c r="B4434">
        <v>2008</v>
      </c>
      <c r="C4434" s="62" t="s">
        <v>96</v>
      </c>
      <c r="D4434" s="62" t="s">
        <v>97</v>
      </c>
      <c r="E4434" s="62" t="s">
        <v>98</v>
      </c>
      <c r="F4434">
        <v>378.3</v>
      </c>
      <c r="G4434">
        <v>0</v>
      </c>
      <c r="H4434">
        <v>189575</v>
      </c>
    </row>
    <row r="4435" spans="1:8" x14ac:dyDescent="0.2">
      <c r="A4435" s="61">
        <v>39600</v>
      </c>
      <c r="B4435">
        <v>2008</v>
      </c>
      <c r="C4435" s="62" t="s">
        <v>69</v>
      </c>
      <c r="D4435" s="62" t="s">
        <v>70</v>
      </c>
      <c r="E4435" s="62" t="s">
        <v>71</v>
      </c>
      <c r="F4435">
        <v>116</v>
      </c>
      <c r="G4435">
        <v>8.3000000000000007</v>
      </c>
      <c r="H4435">
        <v>2253672</v>
      </c>
    </row>
    <row r="4436" spans="1:8" x14ac:dyDescent="0.2">
      <c r="A4436" s="61">
        <v>39600</v>
      </c>
      <c r="B4436">
        <v>2008</v>
      </c>
      <c r="C4436" s="62" t="s">
        <v>72</v>
      </c>
      <c r="D4436" s="62" t="s">
        <v>73</v>
      </c>
      <c r="E4436" s="62" t="s">
        <v>2</v>
      </c>
      <c r="F4436">
        <v>127.7</v>
      </c>
      <c r="G4436">
        <v>4.2</v>
      </c>
      <c r="H4436">
        <v>1131781</v>
      </c>
    </row>
    <row r="4437" spans="1:8" x14ac:dyDescent="0.2">
      <c r="A4437" s="61">
        <v>39600</v>
      </c>
      <c r="B4437">
        <v>2008</v>
      </c>
      <c r="C4437" s="62" t="s">
        <v>74</v>
      </c>
      <c r="D4437" s="62" t="s">
        <v>75</v>
      </c>
      <c r="E4437" s="62" t="s">
        <v>2</v>
      </c>
      <c r="F4437">
        <v>148</v>
      </c>
      <c r="G4437">
        <v>7.3</v>
      </c>
      <c r="H4437">
        <v>1187476</v>
      </c>
    </row>
    <row r="4438" spans="1:8" x14ac:dyDescent="0.2">
      <c r="A4438" s="61">
        <v>39600</v>
      </c>
      <c r="B4438">
        <v>2008</v>
      </c>
      <c r="C4438" s="62" t="s">
        <v>76</v>
      </c>
      <c r="D4438" s="62" t="s">
        <v>77</v>
      </c>
      <c r="E4438" s="62" t="s">
        <v>61</v>
      </c>
      <c r="F4438">
        <v>100.9</v>
      </c>
      <c r="G4438">
        <v>8.5</v>
      </c>
      <c r="H4438">
        <v>206077</v>
      </c>
    </row>
    <row r="4439" spans="1:8" x14ac:dyDescent="0.2">
      <c r="A4439" s="61">
        <v>39600</v>
      </c>
      <c r="B4439">
        <v>2008</v>
      </c>
      <c r="C4439" s="62" t="s">
        <v>78</v>
      </c>
      <c r="D4439" s="62" t="s">
        <v>79</v>
      </c>
      <c r="E4439" s="62" t="s">
        <v>61</v>
      </c>
      <c r="F4439">
        <v>100.1</v>
      </c>
      <c r="G4439">
        <v>10</v>
      </c>
      <c r="H4439">
        <v>251481</v>
      </c>
    </row>
    <row r="4440" spans="1:8" x14ac:dyDescent="0.2">
      <c r="A4440" s="61">
        <v>39600</v>
      </c>
      <c r="B4440">
        <v>2008</v>
      </c>
      <c r="C4440" s="62" t="s">
        <v>26</v>
      </c>
      <c r="D4440" s="62" t="s">
        <v>80</v>
      </c>
      <c r="E4440" s="62" t="s">
        <v>62</v>
      </c>
      <c r="F4440">
        <v>86.8</v>
      </c>
      <c r="G4440">
        <v>15.8</v>
      </c>
      <c r="H4440">
        <v>722848</v>
      </c>
    </row>
    <row r="4441" spans="1:8" x14ac:dyDescent="0.2">
      <c r="A4441" s="61">
        <v>39600</v>
      </c>
      <c r="B4441">
        <v>2008</v>
      </c>
      <c r="C4441" s="62" t="s">
        <v>81</v>
      </c>
      <c r="D4441" s="62" t="s">
        <v>82</v>
      </c>
      <c r="E4441" s="62" t="s">
        <v>63</v>
      </c>
      <c r="F4441">
        <v>22.4</v>
      </c>
      <c r="G4441">
        <v>60.5</v>
      </c>
      <c r="H4441">
        <v>921850</v>
      </c>
    </row>
    <row r="4442" spans="1:8" x14ac:dyDescent="0.2">
      <c r="A4442" s="61">
        <v>39600</v>
      </c>
      <c r="B4442">
        <v>2008</v>
      </c>
      <c r="C4442" s="62" t="s">
        <v>83</v>
      </c>
      <c r="D4442" s="62" t="s">
        <v>84</v>
      </c>
      <c r="E4442" s="62" t="s">
        <v>63</v>
      </c>
      <c r="F4442">
        <v>22.7</v>
      </c>
      <c r="G4442">
        <v>71.5</v>
      </c>
      <c r="H4442">
        <v>5501325</v>
      </c>
    </row>
    <row r="4443" spans="1:8" x14ac:dyDescent="0.2">
      <c r="A4443" s="61">
        <v>39600</v>
      </c>
      <c r="B4443">
        <v>2008</v>
      </c>
      <c r="C4443" s="62" t="s">
        <v>27</v>
      </c>
      <c r="D4443" s="62" t="s">
        <v>85</v>
      </c>
      <c r="E4443" s="62" t="s">
        <v>86</v>
      </c>
      <c r="F4443">
        <v>16.8</v>
      </c>
      <c r="G4443">
        <v>72.400000000000006</v>
      </c>
      <c r="H4443">
        <v>3859334</v>
      </c>
    </row>
    <row r="4444" spans="1:8" x14ac:dyDescent="0.2">
      <c r="A4444" s="61">
        <v>39600</v>
      </c>
      <c r="B4444">
        <v>2008</v>
      </c>
      <c r="C4444" s="62" t="s">
        <v>87</v>
      </c>
      <c r="D4444" s="62" t="s">
        <v>88</v>
      </c>
      <c r="E4444" s="62" t="s">
        <v>89</v>
      </c>
      <c r="F4444">
        <v>93.9</v>
      </c>
      <c r="G4444">
        <v>4.0999999999999996</v>
      </c>
      <c r="H4444">
        <v>127554</v>
      </c>
    </row>
    <row r="4445" spans="1:8" x14ac:dyDescent="0.2">
      <c r="A4445" s="61">
        <v>39600</v>
      </c>
      <c r="B4445">
        <v>2008</v>
      </c>
      <c r="C4445" s="62" t="s">
        <v>90</v>
      </c>
      <c r="D4445" s="62" t="s">
        <v>91</v>
      </c>
      <c r="E4445" s="62" t="s">
        <v>92</v>
      </c>
      <c r="F4445">
        <v>78.2</v>
      </c>
      <c r="G4445">
        <v>6.1</v>
      </c>
      <c r="H4445">
        <v>389919</v>
      </c>
    </row>
    <row r="4446" spans="1:8" x14ac:dyDescent="0.2">
      <c r="A4446" s="61">
        <v>39600</v>
      </c>
      <c r="B4446">
        <v>2008</v>
      </c>
      <c r="C4446" s="62" t="s">
        <v>93</v>
      </c>
      <c r="D4446" s="62" t="s">
        <v>94</v>
      </c>
      <c r="E4446" s="62" t="s">
        <v>95</v>
      </c>
      <c r="F4446">
        <v>95.1</v>
      </c>
      <c r="G4446">
        <v>9.9</v>
      </c>
      <c r="H4446">
        <v>62433</v>
      </c>
    </row>
    <row r="4447" spans="1:8" x14ac:dyDescent="0.2">
      <c r="A4447" s="61">
        <v>39600</v>
      </c>
      <c r="B4447">
        <v>2008</v>
      </c>
      <c r="C4447" s="62" t="s">
        <v>96</v>
      </c>
      <c r="D4447" s="62" t="s">
        <v>97</v>
      </c>
      <c r="E4447" s="62" t="s">
        <v>98</v>
      </c>
      <c r="F4447">
        <v>227.7</v>
      </c>
      <c r="G4447">
        <v>0.9</v>
      </c>
      <c r="H4447">
        <v>189575</v>
      </c>
    </row>
    <row r="4448" spans="1:8" x14ac:dyDescent="0.2">
      <c r="A4448" s="61">
        <v>39630</v>
      </c>
      <c r="B4448">
        <v>2008</v>
      </c>
      <c r="C4448" s="62" t="s">
        <v>69</v>
      </c>
      <c r="D4448" s="62" t="s">
        <v>70</v>
      </c>
      <c r="E4448" s="62" t="s">
        <v>71</v>
      </c>
      <c r="F4448">
        <v>19.5</v>
      </c>
      <c r="G4448">
        <v>12.8</v>
      </c>
      <c r="H4448">
        <v>2253672</v>
      </c>
    </row>
    <row r="4449" spans="1:8" x14ac:dyDescent="0.2">
      <c r="A4449" s="61">
        <v>39630</v>
      </c>
      <c r="B4449">
        <v>2008</v>
      </c>
      <c r="C4449" s="62" t="s">
        <v>72</v>
      </c>
      <c r="D4449" s="62" t="s">
        <v>73</v>
      </c>
      <c r="E4449" s="62" t="s">
        <v>2</v>
      </c>
      <c r="F4449">
        <v>83.3</v>
      </c>
      <c r="G4449">
        <v>7.9</v>
      </c>
      <c r="H4449">
        <v>1131781</v>
      </c>
    </row>
    <row r="4450" spans="1:8" x14ac:dyDescent="0.2">
      <c r="A4450" s="61">
        <v>39630</v>
      </c>
      <c r="B4450">
        <v>2008</v>
      </c>
      <c r="C4450" s="62" t="s">
        <v>74</v>
      </c>
      <c r="D4450" s="62" t="s">
        <v>75</v>
      </c>
      <c r="E4450" s="62" t="s">
        <v>2</v>
      </c>
      <c r="F4450">
        <v>59.1</v>
      </c>
      <c r="G4450">
        <v>11.1</v>
      </c>
      <c r="H4450">
        <v>1187476</v>
      </c>
    </row>
    <row r="4451" spans="1:8" x14ac:dyDescent="0.2">
      <c r="A4451" s="61">
        <v>39630</v>
      </c>
      <c r="B4451">
        <v>2008</v>
      </c>
      <c r="C4451" s="62" t="s">
        <v>76</v>
      </c>
      <c r="D4451" s="62" t="s">
        <v>77</v>
      </c>
      <c r="E4451" s="62" t="s">
        <v>61</v>
      </c>
      <c r="F4451">
        <v>27.5</v>
      </c>
      <c r="G4451">
        <v>34.299999999999997</v>
      </c>
      <c r="H4451">
        <v>206077</v>
      </c>
    </row>
    <row r="4452" spans="1:8" x14ac:dyDescent="0.2">
      <c r="A4452" s="61">
        <v>39630</v>
      </c>
      <c r="B4452">
        <v>2008</v>
      </c>
      <c r="C4452" s="62" t="s">
        <v>78</v>
      </c>
      <c r="D4452" s="62" t="s">
        <v>79</v>
      </c>
      <c r="E4452" s="62" t="s">
        <v>61</v>
      </c>
      <c r="F4452">
        <v>32.6</v>
      </c>
      <c r="G4452">
        <v>27</v>
      </c>
      <c r="H4452">
        <v>251481</v>
      </c>
    </row>
    <row r="4453" spans="1:8" x14ac:dyDescent="0.2">
      <c r="A4453" s="61">
        <v>39630</v>
      </c>
      <c r="B4453">
        <v>2008</v>
      </c>
      <c r="C4453" s="62" t="s">
        <v>26</v>
      </c>
      <c r="D4453" s="62" t="s">
        <v>80</v>
      </c>
      <c r="E4453" s="62" t="s">
        <v>62</v>
      </c>
      <c r="F4453">
        <v>25.3</v>
      </c>
      <c r="G4453">
        <v>25.7</v>
      </c>
      <c r="H4453">
        <v>722848</v>
      </c>
    </row>
    <row r="4454" spans="1:8" x14ac:dyDescent="0.2">
      <c r="A4454" s="61">
        <v>39630</v>
      </c>
      <c r="B4454">
        <v>2008</v>
      </c>
      <c r="C4454" s="62" t="s">
        <v>81</v>
      </c>
      <c r="D4454" s="62" t="s">
        <v>82</v>
      </c>
      <c r="E4454" s="62" t="s">
        <v>63</v>
      </c>
      <c r="F4454">
        <v>0.3</v>
      </c>
      <c r="G4454">
        <v>78.900000000000006</v>
      </c>
      <c r="H4454">
        <v>921850</v>
      </c>
    </row>
    <row r="4455" spans="1:8" x14ac:dyDescent="0.2">
      <c r="A4455" s="61">
        <v>39630</v>
      </c>
      <c r="B4455">
        <v>2008</v>
      </c>
      <c r="C4455" s="62" t="s">
        <v>83</v>
      </c>
      <c r="D4455" s="62" t="s">
        <v>84</v>
      </c>
      <c r="E4455" s="62" t="s">
        <v>63</v>
      </c>
      <c r="F4455">
        <v>1</v>
      </c>
      <c r="G4455">
        <v>111</v>
      </c>
      <c r="H4455">
        <v>5501325</v>
      </c>
    </row>
    <row r="4456" spans="1:8" x14ac:dyDescent="0.2">
      <c r="A4456" s="61">
        <v>39630</v>
      </c>
      <c r="B4456">
        <v>2008</v>
      </c>
      <c r="C4456" s="62" t="s">
        <v>27</v>
      </c>
      <c r="D4456" s="62" t="s">
        <v>85</v>
      </c>
      <c r="E4456" s="62" t="s">
        <v>86</v>
      </c>
      <c r="F4456">
        <v>0</v>
      </c>
      <c r="G4456">
        <v>106.8</v>
      </c>
      <c r="H4456">
        <v>3859334</v>
      </c>
    </row>
    <row r="4457" spans="1:8" x14ac:dyDescent="0.2">
      <c r="A4457" s="61">
        <v>39630</v>
      </c>
      <c r="B4457">
        <v>2008</v>
      </c>
      <c r="C4457" s="62" t="s">
        <v>87</v>
      </c>
      <c r="D4457" s="62" t="s">
        <v>88</v>
      </c>
      <c r="E4457" s="62" t="s">
        <v>89</v>
      </c>
      <c r="F4457">
        <v>25.4</v>
      </c>
      <c r="G4457">
        <v>24.3</v>
      </c>
      <c r="H4457">
        <v>127554</v>
      </c>
    </row>
    <row r="4458" spans="1:8" x14ac:dyDescent="0.2">
      <c r="A4458" s="61">
        <v>39630</v>
      </c>
      <c r="B4458">
        <v>2008</v>
      </c>
      <c r="C4458" s="62" t="s">
        <v>90</v>
      </c>
      <c r="D4458" s="62" t="s">
        <v>91</v>
      </c>
      <c r="E4458" s="62" t="s">
        <v>92</v>
      </c>
      <c r="F4458">
        <v>0.4</v>
      </c>
      <c r="G4458">
        <v>80.2</v>
      </c>
      <c r="H4458">
        <v>389919</v>
      </c>
    </row>
    <row r="4459" spans="1:8" x14ac:dyDescent="0.2">
      <c r="A4459" s="61">
        <v>39630</v>
      </c>
      <c r="B4459">
        <v>2008</v>
      </c>
      <c r="C4459" s="62" t="s">
        <v>93</v>
      </c>
      <c r="D4459" s="62" t="s">
        <v>94</v>
      </c>
      <c r="E4459" s="62" t="s">
        <v>95</v>
      </c>
      <c r="F4459">
        <v>0</v>
      </c>
      <c r="G4459">
        <v>87.9</v>
      </c>
      <c r="H4459">
        <v>62433</v>
      </c>
    </row>
    <row r="4460" spans="1:8" x14ac:dyDescent="0.2">
      <c r="A4460" s="61">
        <v>39630</v>
      </c>
      <c r="B4460">
        <v>2008</v>
      </c>
      <c r="C4460" s="62" t="s">
        <v>96</v>
      </c>
      <c r="D4460" s="62" t="s">
        <v>97</v>
      </c>
      <c r="E4460" s="62" t="s">
        <v>98</v>
      </c>
      <c r="F4460">
        <v>30.2</v>
      </c>
      <c r="G4460">
        <v>43.5</v>
      </c>
      <c r="H4460">
        <v>189575</v>
      </c>
    </row>
    <row r="4461" spans="1:8" x14ac:dyDescent="0.2">
      <c r="A4461" s="61">
        <v>39661</v>
      </c>
      <c r="B4461">
        <v>2008</v>
      </c>
      <c r="C4461" s="62" t="s">
        <v>69</v>
      </c>
      <c r="D4461" s="62" t="s">
        <v>70</v>
      </c>
      <c r="E4461" s="62" t="s">
        <v>71</v>
      </c>
      <c r="F4461">
        <v>35.200000000000003</v>
      </c>
      <c r="G4461">
        <v>28.3</v>
      </c>
      <c r="H4461">
        <v>2253672</v>
      </c>
    </row>
    <row r="4462" spans="1:8" x14ac:dyDescent="0.2">
      <c r="A4462" s="61">
        <v>39661</v>
      </c>
      <c r="B4462">
        <v>2008</v>
      </c>
      <c r="C4462" s="62" t="s">
        <v>72</v>
      </c>
      <c r="D4462" s="62" t="s">
        <v>73</v>
      </c>
      <c r="E4462" s="62" t="s">
        <v>2</v>
      </c>
      <c r="F4462">
        <v>91.6</v>
      </c>
      <c r="G4462">
        <v>30</v>
      </c>
      <c r="H4462">
        <v>1131781</v>
      </c>
    </row>
    <row r="4463" spans="1:8" x14ac:dyDescent="0.2">
      <c r="A4463" s="61">
        <v>39661</v>
      </c>
      <c r="B4463">
        <v>2008</v>
      </c>
      <c r="C4463" s="62" t="s">
        <v>74</v>
      </c>
      <c r="D4463" s="62" t="s">
        <v>75</v>
      </c>
      <c r="E4463" s="62" t="s">
        <v>2</v>
      </c>
      <c r="F4463">
        <v>73.400000000000006</v>
      </c>
      <c r="G4463">
        <v>29.8</v>
      </c>
      <c r="H4463">
        <v>1187476</v>
      </c>
    </row>
    <row r="4464" spans="1:8" x14ac:dyDescent="0.2">
      <c r="A4464" s="61">
        <v>39661</v>
      </c>
      <c r="B4464">
        <v>2008</v>
      </c>
      <c r="C4464" s="62" t="s">
        <v>76</v>
      </c>
      <c r="D4464" s="62" t="s">
        <v>77</v>
      </c>
      <c r="E4464" s="62" t="s">
        <v>61</v>
      </c>
      <c r="F4464">
        <v>50.5</v>
      </c>
      <c r="G4464">
        <v>44.7</v>
      </c>
      <c r="H4464">
        <v>206077</v>
      </c>
    </row>
    <row r="4465" spans="1:8" x14ac:dyDescent="0.2">
      <c r="A4465" s="61">
        <v>39661</v>
      </c>
      <c r="B4465">
        <v>2008</v>
      </c>
      <c r="C4465" s="62" t="s">
        <v>78</v>
      </c>
      <c r="D4465" s="62" t="s">
        <v>79</v>
      </c>
      <c r="E4465" s="62" t="s">
        <v>61</v>
      </c>
      <c r="F4465">
        <v>63.6</v>
      </c>
      <c r="G4465">
        <v>58.6</v>
      </c>
      <c r="H4465">
        <v>251481</v>
      </c>
    </row>
    <row r="4466" spans="1:8" x14ac:dyDescent="0.2">
      <c r="A4466" s="61">
        <v>39661</v>
      </c>
      <c r="B4466">
        <v>2008</v>
      </c>
      <c r="C4466" s="62" t="s">
        <v>26</v>
      </c>
      <c r="D4466" s="62" t="s">
        <v>80</v>
      </c>
      <c r="E4466" s="62" t="s">
        <v>62</v>
      </c>
      <c r="F4466">
        <v>17.600000000000001</v>
      </c>
      <c r="G4466">
        <v>63.3</v>
      </c>
      <c r="H4466">
        <v>722848</v>
      </c>
    </row>
    <row r="4467" spans="1:8" x14ac:dyDescent="0.2">
      <c r="A4467" s="61">
        <v>39661</v>
      </c>
      <c r="B4467">
        <v>2008</v>
      </c>
      <c r="C4467" s="62" t="s">
        <v>81</v>
      </c>
      <c r="D4467" s="62" t="s">
        <v>82</v>
      </c>
      <c r="E4467" s="62" t="s">
        <v>63</v>
      </c>
      <c r="F4467">
        <v>14.4</v>
      </c>
      <c r="G4467">
        <v>49.5</v>
      </c>
      <c r="H4467">
        <v>921850</v>
      </c>
    </row>
    <row r="4468" spans="1:8" x14ac:dyDescent="0.2">
      <c r="A4468" s="61">
        <v>39661</v>
      </c>
      <c r="B4468">
        <v>2008</v>
      </c>
      <c r="C4468" s="62" t="s">
        <v>83</v>
      </c>
      <c r="D4468" s="62" t="s">
        <v>84</v>
      </c>
      <c r="E4468" s="62" t="s">
        <v>63</v>
      </c>
      <c r="F4468">
        <v>12.7</v>
      </c>
      <c r="G4468">
        <v>64</v>
      </c>
      <c r="H4468">
        <v>5501325</v>
      </c>
    </row>
    <row r="4469" spans="1:8" x14ac:dyDescent="0.2">
      <c r="A4469" s="61">
        <v>39661</v>
      </c>
      <c r="B4469">
        <v>2008</v>
      </c>
      <c r="C4469" s="62" t="s">
        <v>27</v>
      </c>
      <c r="D4469" s="62" t="s">
        <v>85</v>
      </c>
      <c r="E4469" s="62" t="s">
        <v>86</v>
      </c>
      <c r="F4469">
        <v>10.8</v>
      </c>
      <c r="G4469">
        <v>62.7</v>
      </c>
      <c r="H4469">
        <v>3859334</v>
      </c>
    </row>
    <row r="4470" spans="1:8" x14ac:dyDescent="0.2">
      <c r="A4470" s="61">
        <v>39661</v>
      </c>
      <c r="B4470">
        <v>2008</v>
      </c>
      <c r="C4470" s="62" t="s">
        <v>87</v>
      </c>
      <c r="D4470" s="62" t="s">
        <v>88</v>
      </c>
      <c r="E4470" s="62" t="s">
        <v>89</v>
      </c>
      <c r="F4470">
        <v>34.5</v>
      </c>
      <c r="G4470">
        <v>8.3000000000000007</v>
      </c>
      <c r="H4470">
        <v>127554</v>
      </c>
    </row>
    <row r="4471" spans="1:8" x14ac:dyDescent="0.2">
      <c r="A4471" s="61">
        <v>39661</v>
      </c>
      <c r="B4471">
        <v>2008</v>
      </c>
      <c r="C4471" s="62" t="s">
        <v>90</v>
      </c>
      <c r="D4471" s="62" t="s">
        <v>91</v>
      </c>
      <c r="E4471" s="62" t="s">
        <v>92</v>
      </c>
      <c r="F4471">
        <v>21.9</v>
      </c>
      <c r="G4471">
        <v>28.5</v>
      </c>
      <c r="H4471">
        <v>389919</v>
      </c>
    </row>
    <row r="4472" spans="1:8" x14ac:dyDescent="0.2">
      <c r="A4472" s="61">
        <v>39661</v>
      </c>
      <c r="B4472">
        <v>2008</v>
      </c>
      <c r="C4472" s="62" t="s">
        <v>93</v>
      </c>
      <c r="D4472" s="62" t="s">
        <v>94</v>
      </c>
      <c r="E4472" s="62" t="s">
        <v>95</v>
      </c>
      <c r="F4472">
        <v>19.8</v>
      </c>
      <c r="G4472">
        <v>23</v>
      </c>
      <c r="H4472">
        <v>62433</v>
      </c>
    </row>
    <row r="4473" spans="1:8" x14ac:dyDescent="0.2">
      <c r="A4473" s="61">
        <v>39661</v>
      </c>
      <c r="B4473">
        <v>2008</v>
      </c>
      <c r="C4473" s="62" t="s">
        <v>96</v>
      </c>
      <c r="D4473" s="62" t="s">
        <v>97</v>
      </c>
      <c r="E4473" s="62" t="s">
        <v>98</v>
      </c>
      <c r="F4473">
        <v>71.3</v>
      </c>
      <c r="G4473">
        <v>9.8000000000000007</v>
      </c>
      <c r="H4473">
        <v>189575</v>
      </c>
    </row>
    <row r="4474" spans="1:8" x14ac:dyDescent="0.2">
      <c r="A4474" s="61">
        <v>39692</v>
      </c>
      <c r="B4474">
        <v>2008</v>
      </c>
      <c r="C4474" s="62" t="s">
        <v>69</v>
      </c>
      <c r="D4474" s="62" t="s">
        <v>70</v>
      </c>
      <c r="E4474" s="62" t="s">
        <v>71</v>
      </c>
      <c r="F4474">
        <v>103.3</v>
      </c>
      <c r="G4474">
        <v>0</v>
      </c>
      <c r="H4474">
        <v>2253672</v>
      </c>
    </row>
    <row r="4475" spans="1:8" x14ac:dyDescent="0.2">
      <c r="A4475" s="61">
        <v>39692</v>
      </c>
      <c r="B4475">
        <v>2008</v>
      </c>
      <c r="C4475" s="62" t="s">
        <v>72</v>
      </c>
      <c r="D4475" s="62" t="s">
        <v>73</v>
      </c>
      <c r="E4475" s="62" t="s">
        <v>2</v>
      </c>
      <c r="F4475">
        <v>237.2</v>
      </c>
      <c r="G4475">
        <v>0</v>
      </c>
      <c r="H4475">
        <v>1131781</v>
      </c>
    </row>
    <row r="4476" spans="1:8" x14ac:dyDescent="0.2">
      <c r="A4476" s="61">
        <v>39692</v>
      </c>
      <c r="B4476">
        <v>2008</v>
      </c>
      <c r="C4476" s="62" t="s">
        <v>74</v>
      </c>
      <c r="D4476" s="62" t="s">
        <v>75</v>
      </c>
      <c r="E4476" s="62" t="s">
        <v>2</v>
      </c>
      <c r="F4476">
        <v>200.5</v>
      </c>
      <c r="G4476">
        <v>0</v>
      </c>
      <c r="H4476">
        <v>1187476</v>
      </c>
    </row>
    <row r="4477" spans="1:8" x14ac:dyDescent="0.2">
      <c r="A4477" s="61">
        <v>39692</v>
      </c>
      <c r="B4477">
        <v>2008</v>
      </c>
      <c r="C4477" s="62" t="s">
        <v>76</v>
      </c>
      <c r="D4477" s="62" t="s">
        <v>77</v>
      </c>
      <c r="E4477" s="62" t="s">
        <v>61</v>
      </c>
      <c r="F4477">
        <v>194.9</v>
      </c>
      <c r="G4477">
        <v>0.8</v>
      </c>
      <c r="H4477">
        <v>206077</v>
      </c>
    </row>
    <row r="4478" spans="1:8" x14ac:dyDescent="0.2">
      <c r="A4478" s="61">
        <v>39692</v>
      </c>
      <c r="B4478">
        <v>2008</v>
      </c>
      <c r="C4478" s="62" t="s">
        <v>78</v>
      </c>
      <c r="D4478" s="62" t="s">
        <v>79</v>
      </c>
      <c r="E4478" s="62" t="s">
        <v>61</v>
      </c>
      <c r="F4478">
        <v>182.3</v>
      </c>
      <c r="G4478">
        <v>0</v>
      </c>
      <c r="H4478">
        <v>251481</v>
      </c>
    </row>
    <row r="4479" spans="1:8" x14ac:dyDescent="0.2">
      <c r="A4479" s="61">
        <v>39692</v>
      </c>
      <c r="B4479">
        <v>2008</v>
      </c>
      <c r="C4479" s="62" t="s">
        <v>26</v>
      </c>
      <c r="D4479" s="62" t="s">
        <v>80</v>
      </c>
      <c r="E4479" s="62" t="s">
        <v>62</v>
      </c>
      <c r="F4479">
        <v>152.9</v>
      </c>
      <c r="G4479">
        <v>3.1</v>
      </c>
      <c r="H4479">
        <v>722848</v>
      </c>
    </row>
    <row r="4480" spans="1:8" x14ac:dyDescent="0.2">
      <c r="A4480" s="61">
        <v>39692</v>
      </c>
      <c r="B4480">
        <v>2008</v>
      </c>
      <c r="C4480" s="62" t="s">
        <v>81</v>
      </c>
      <c r="D4480" s="62" t="s">
        <v>82</v>
      </c>
      <c r="E4480" s="62" t="s">
        <v>63</v>
      </c>
      <c r="F4480">
        <v>95.4</v>
      </c>
      <c r="G4480">
        <v>24.9</v>
      </c>
      <c r="H4480">
        <v>921850</v>
      </c>
    </row>
    <row r="4481" spans="1:8" x14ac:dyDescent="0.2">
      <c r="A4481" s="61">
        <v>39692</v>
      </c>
      <c r="B4481">
        <v>2008</v>
      </c>
      <c r="C4481" s="62" t="s">
        <v>83</v>
      </c>
      <c r="D4481" s="62" t="s">
        <v>84</v>
      </c>
      <c r="E4481" s="62" t="s">
        <v>63</v>
      </c>
      <c r="F4481">
        <v>59.5</v>
      </c>
      <c r="G4481">
        <v>26.7</v>
      </c>
      <c r="H4481">
        <v>5501325</v>
      </c>
    </row>
    <row r="4482" spans="1:8" x14ac:dyDescent="0.2">
      <c r="A4482" s="61">
        <v>39692</v>
      </c>
      <c r="B4482">
        <v>2008</v>
      </c>
      <c r="C4482" s="62" t="s">
        <v>27</v>
      </c>
      <c r="D4482" s="62" t="s">
        <v>85</v>
      </c>
      <c r="E4482" s="62" t="s">
        <v>86</v>
      </c>
      <c r="F4482">
        <v>72.099999999999994</v>
      </c>
      <c r="G4482">
        <v>33</v>
      </c>
      <c r="H4482">
        <v>3859334</v>
      </c>
    </row>
    <row r="4483" spans="1:8" x14ac:dyDescent="0.2">
      <c r="A4483" s="61">
        <v>39692</v>
      </c>
      <c r="B4483">
        <v>2008</v>
      </c>
      <c r="C4483" s="62" t="s">
        <v>87</v>
      </c>
      <c r="D4483" s="62" t="s">
        <v>88</v>
      </c>
      <c r="E4483" s="62" t="s">
        <v>89</v>
      </c>
      <c r="F4483">
        <v>153.80000000000001</v>
      </c>
      <c r="G4483">
        <v>0.6</v>
      </c>
      <c r="H4483">
        <v>127554</v>
      </c>
    </row>
    <row r="4484" spans="1:8" x14ac:dyDescent="0.2">
      <c r="A4484" s="61">
        <v>39692</v>
      </c>
      <c r="B4484">
        <v>2008</v>
      </c>
      <c r="C4484" s="62" t="s">
        <v>90</v>
      </c>
      <c r="D4484" s="62" t="s">
        <v>91</v>
      </c>
      <c r="E4484" s="62" t="s">
        <v>92</v>
      </c>
      <c r="F4484">
        <v>114.4</v>
      </c>
      <c r="G4484">
        <v>5.5</v>
      </c>
      <c r="H4484">
        <v>389919</v>
      </c>
    </row>
    <row r="4485" spans="1:8" x14ac:dyDescent="0.2">
      <c r="A4485" s="61">
        <v>39692</v>
      </c>
      <c r="B4485">
        <v>2008</v>
      </c>
      <c r="C4485" s="62" t="s">
        <v>93</v>
      </c>
      <c r="D4485" s="62" t="s">
        <v>94</v>
      </c>
      <c r="E4485" s="62" t="s">
        <v>95</v>
      </c>
      <c r="F4485">
        <v>121.3</v>
      </c>
      <c r="G4485">
        <v>5.6</v>
      </c>
      <c r="H4485">
        <v>62433</v>
      </c>
    </row>
    <row r="4486" spans="1:8" x14ac:dyDescent="0.2">
      <c r="A4486" s="61">
        <v>39692</v>
      </c>
      <c r="B4486">
        <v>2008</v>
      </c>
      <c r="C4486" s="62" t="s">
        <v>96</v>
      </c>
      <c r="D4486" s="62" t="s">
        <v>97</v>
      </c>
      <c r="E4486" s="62" t="s">
        <v>98</v>
      </c>
      <c r="F4486">
        <v>141.1</v>
      </c>
      <c r="G4486">
        <v>2.2999999999999998</v>
      </c>
      <c r="H4486">
        <v>189575</v>
      </c>
    </row>
    <row r="4487" spans="1:8" x14ac:dyDescent="0.2">
      <c r="A4487" s="61">
        <v>39722</v>
      </c>
      <c r="B4487">
        <v>2008</v>
      </c>
      <c r="C4487" s="62" t="s">
        <v>69</v>
      </c>
      <c r="D4487" s="62" t="s">
        <v>70</v>
      </c>
      <c r="E4487" s="62" t="s">
        <v>71</v>
      </c>
      <c r="F4487">
        <v>247.7</v>
      </c>
      <c r="G4487">
        <v>0</v>
      </c>
      <c r="H4487">
        <v>2253672</v>
      </c>
    </row>
    <row r="4488" spans="1:8" x14ac:dyDescent="0.2">
      <c r="A4488" s="61">
        <v>39722</v>
      </c>
      <c r="B4488">
        <v>2008</v>
      </c>
      <c r="C4488" s="62" t="s">
        <v>72</v>
      </c>
      <c r="D4488" s="62" t="s">
        <v>73</v>
      </c>
      <c r="E4488" s="62" t="s">
        <v>2</v>
      </c>
      <c r="F4488">
        <v>422.6</v>
      </c>
      <c r="G4488">
        <v>0</v>
      </c>
      <c r="H4488">
        <v>1131781</v>
      </c>
    </row>
    <row r="4489" spans="1:8" x14ac:dyDescent="0.2">
      <c r="A4489" s="61">
        <v>39722</v>
      </c>
      <c r="B4489">
        <v>2008</v>
      </c>
      <c r="C4489" s="62" t="s">
        <v>74</v>
      </c>
      <c r="D4489" s="62" t="s">
        <v>75</v>
      </c>
      <c r="E4489" s="62" t="s">
        <v>2</v>
      </c>
      <c r="F4489">
        <v>351.6</v>
      </c>
      <c r="G4489">
        <v>0</v>
      </c>
      <c r="H4489">
        <v>1187476</v>
      </c>
    </row>
    <row r="4490" spans="1:8" x14ac:dyDescent="0.2">
      <c r="A4490" s="61">
        <v>39722</v>
      </c>
      <c r="B4490">
        <v>2008</v>
      </c>
      <c r="C4490" s="62" t="s">
        <v>76</v>
      </c>
      <c r="D4490" s="62" t="s">
        <v>77</v>
      </c>
      <c r="E4490" s="62" t="s">
        <v>61</v>
      </c>
      <c r="F4490">
        <v>400</v>
      </c>
      <c r="G4490">
        <v>0</v>
      </c>
      <c r="H4490">
        <v>206077</v>
      </c>
    </row>
    <row r="4491" spans="1:8" x14ac:dyDescent="0.2">
      <c r="A4491" s="61">
        <v>39722</v>
      </c>
      <c r="B4491">
        <v>2008</v>
      </c>
      <c r="C4491" s="62" t="s">
        <v>78</v>
      </c>
      <c r="D4491" s="62" t="s">
        <v>79</v>
      </c>
      <c r="E4491" s="62" t="s">
        <v>61</v>
      </c>
      <c r="F4491">
        <v>372.1</v>
      </c>
      <c r="G4491">
        <v>0.7</v>
      </c>
      <c r="H4491">
        <v>251481</v>
      </c>
    </row>
    <row r="4492" spans="1:8" x14ac:dyDescent="0.2">
      <c r="A4492" s="61">
        <v>39722</v>
      </c>
      <c r="B4492">
        <v>2008</v>
      </c>
      <c r="C4492" s="62" t="s">
        <v>26</v>
      </c>
      <c r="D4492" s="62" t="s">
        <v>80</v>
      </c>
      <c r="E4492" s="62" t="s">
        <v>62</v>
      </c>
      <c r="F4492">
        <v>351.6</v>
      </c>
      <c r="G4492">
        <v>0</v>
      </c>
      <c r="H4492">
        <v>722848</v>
      </c>
    </row>
    <row r="4493" spans="1:8" x14ac:dyDescent="0.2">
      <c r="A4493" s="61">
        <v>39722</v>
      </c>
      <c r="B4493">
        <v>2008</v>
      </c>
      <c r="C4493" s="62" t="s">
        <v>81</v>
      </c>
      <c r="D4493" s="62" t="s">
        <v>82</v>
      </c>
      <c r="E4493" s="62" t="s">
        <v>63</v>
      </c>
      <c r="F4493">
        <v>321.8</v>
      </c>
      <c r="G4493">
        <v>0</v>
      </c>
      <c r="H4493">
        <v>921850</v>
      </c>
    </row>
    <row r="4494" spans="1:8" x14ac:dyDescent="0.2">
      <c r="A4494" s="61">
        <v>39722</v>
      </c>
      <c r="B4494">
        <v>2008</v>
      </c>
      <c r="C4494" s="62" t="s">
        <v>83</v>
      </c>
      <c r="D4494" s="62" t="s">
        <v>84</v>
      </c>
      <c r="E4494" s="62" t="s">
        <v>63</v>
      </c>
      <c r="F4494">
        <v>278.60000000000002</v>
      </c>
      <c r="G4494">
        <v>0</v>
      </c>
      <c r="H4494">
        <v>5501325</v>
      </c>
    </row>
    <row r="4495" spans="1:8" x14ac:dyDescent="0.2">
      <c r="A4495" s="61">
        <v>39722</v>
      </c>
      <c r="B4495">
        <v>2008</v>
      </c>
      <c r="C4495" s="62" t="s">
        <v>27</v>
      </c>
      <c r="D4495" s="62" t="s">
        <v>85</v>
      </c>
      <c r="E4495" s="62" t="s">
        <v>86</v>
      </c>
      <c r="F4495">
        <v>307.10000000000002</v>
      </c>
      <c r="G4495">
        <v>0</v>
      </c>
      <c r="H4495">
        <v>3859334</v>
      </c>
    </row>
    <row r="4496" spans="1:8" x14ac:dyDescent="0.2">
      <c r="A4496" s="61">
        <v>39722</v>
      </c>
      <c r="B4496">
        <v>2008</v>
      </c>
      <c r="C4496" s="62" t="s">
        <v>87</v>
      </c>
      <c r="D4496" s="62" t="s">
        <v>88</v>
      </c>
      <c r="E4496" s="62" t="s">
        <v>89</v>
      </c>
      <c r="F4496">
        <v>327.7</v>
      </c>
      <c r="G4496">
        <v>0</v>
      </c>
      <c r="H4496">
        <v>127554</v>
      </c>
    </row>
    <row r="4497" spans="1:8" x14ac:dyDescent="0.2">
      <c r="A4497" s="61">
        <v>39722</v>
      </c>
      <c r="B4497">
        <v>2008</v>
      </c>
      <c r="C4497" s="62" t="s">
        <v>90</v>
      </c>
      <c r="D4497" s="62" t="s">
        <v>91</v>
      </c>
      <c r="E4497" s="62" t="s">
        <v>92</v>
      </c>
      <c r="F4497">
        <v>282.7</v>
      </c>
      <c r="G4497">
        <v>0</v>
      </c>
      <c r="H4497">
        <v>389919</v>
      </c>
    </row>
    <row r="4498" spans="1:8" x14ac:dyDescent="0.2">
      <c r="A4498" s="61">
        <v>39722</v>
      </c>
      <c r="B4498">
        <v>2008</v>
      </c>
      <c r="C4498" s="62" t="s">
        <v>93</v>
      </c>
      <c r="D4498" s="62" t="s">
        <v>94</v>
      </c>
      <c r="E4498" s="62" t="s">
        <v>95</v>
      </c>
      <c r="F4498">
        <v>300.60000000000002</v>
      </c>
      <c r="G4498">
        <v>0</v>
      </c>
      <c r="H4498">
        <v>62433</v>
      </c>
    </row>
    <row r="4499" spans="1:8" x14ac:dyDescent="0.2">
      <c r="A4499" s="61">
        <v>39722</v>
      </c>
      <c r="B4499">
        <v>2008</v>
      </c>
      <c r="C4499" s="62" t="s">
        <v>96</v>
      </c>
      <c r="D4499" s="62" t="s">
        <v>97</v>
      </c>
      <c r="E4499" s="62" t="s">
        <v>98</v>
      </c>
      <c r="F4499">
        <v>298</v>
      </c>
      <c r="G4499">
        <v>0</v>
      </c>
      <c r="H4499">
        <v>189575</v>
      </c>
    </row>
    <row r="4500" spans="1:8" x14ac:dyDescent="0.2">
      <c r="A4500" s="61">
        <v>39753</v>
      </c>
      <c r="B4500">
        <v>2008</v>
      </c>
      <c r="C4500" s="62" t="s">
        <v>69</v>
      </c>
      <c r="D4500" s="62" t="s">
        <v>70</v>
      </c>
      <c r="E4500" s="62" t="s">
        <v>71</v>
      </c>
      <c r="F4500">
        <v>294.39999999999998</v>
      </c>
      <c r="G4500">
        <v>0</v>
      </c>
      <c r="H4500">
        <v>2253672</v>
      </c>
    </row>
    <row r="4501" spans="1:8" x14ac:dyDescent="0.2">
      <c r="A4501" s="61">
        <v>39753</v>
      </c>
      <c r="B4501">
        <v>2008</v>
      </c>
      <c r="C4501" s="62" t="s">
        <v>72</v>
      </c>
      <c r="D4501" s="62" t="s">
        <v>73</v>
      </c>
      <c r="E4501" s="62" t="s">
        <v>2</v>
      </c>
      <c r="F4501">
        <v>546.70000000000005</v>
      </c>
      <c r="G4501">
        <v>0</v>
      </c>
      <c r="H4501">
        <v>1131781</v>
      </c>
    </row>
    <row r="4502" spans="1:8" x14ac:dyDescent="0.2">
      <c r="A4502" s="61">
        <v>39753</v>
      </c>
      <c r="B4502">
        <v>2008</v>
      </c>
      <c r="C4502" s="62" t="s">
        <v>74</v>
      </c>
      <c r="D4502" s="62" t="s">
        <v>75</v>
      </c>
      <c r="E4502" s="62" t="s">
        <v>2</v>
      </c>
      <c r="F4502">
        <v>476.1</v>
      </c>
      <c r="G4502">
        <v>0</v>
      </c>
      <c r="H4502">
        <v>1187476</v>
      </c>
    </row>
    <row r="4503" spans="1:8" x14ac:dyDescent="0.2">
      <c r="A4503" s="61">
        <v>39753</v>
      </c>
      <c r="B4503">
        <v>2008</v>
      </c>
      <c r="C4503" s="62" t="s">
        <v>76</v>
      </c>
      <c r="D4503" s="62" t="s">
        <v>77</v>
      </c>
      <c r="E4503" s="62" t="s">
        <v>61</v>
      </c>
      <c r="F4503">
        <v>591.5</v>
      </c>
      <c r="G4503">
        <v>0</v>
      </c>
      <c r="H4503">
        <v>206077</v>
      </c>
    </row>
    <row r="4504" spans="1:8" x14ac:dyDescent="0.2">
      <c r="A4504" s="61">
        <v>39753</v>
      </c>
      <c r="B4504">
        <v>2008</v>
      </c>
      <c r="C4504" s="62" t="s">
        <v>78</v>
      </c>
      <c r="D4504" s="62" t="s">
        <v>79</v>
      </c>
      <c r="E4504" s="62" t="s">
        <v>61</v>
      </c>
      <c r="F4504">
        <v>582.20000000000005</v>
      </c>
      <c r="G4504">
        <v>0</v>
      </c>
      <c r="H4504">
        <v>251481</v>
      </c>
    </row>
    <row r="4505" spans="1:8" x14ac:dyDescent="0.2">
      <c r="A4505" s="61">
        <v>39753</v>
      </c>
      <c r="B4505">
        <v>2008</v>
      </c>
      <c r="C4505" s="62" t="s">
        <v>26</v>
      </c>
      <c r="D4505" s="62" t="s">
        <v>80</v>
      </c>
      <c r="E4505" s="62" t="s">
        <v>62</v>
      </c>
      <c r="F4505">
        <v>666.4</v>
      </c>
      <c r="G4505">
        <v>0</v>
      </c>
      <c r="H4505">
        <v>722848</v>
      </c>
    </row>
    <row r="4506" spans="1:8" x14ac:dyDescent="0.2">
      <c r="A4506" s="61">
        <v>39753</v>
      </c>
      <c r="B4506">
        <v>2008</v>
      </c>
      <c r="C4506" s="62" t="s">
        <v>81</v>
      </c>
      <c r="D4506" s="62" t="s">
        <v>82</v>
      </c>
      <c r="E4506" s="62" t="s">
        <v>63</v>
      </c>
      <c r="F4506">
        <v>502.8</v>
      </c>
      <c r="G4506">
        <v>0</v>
      </c>
      <c r="H4506">
        <v>921850</v>
      </c>
    </row>
    <row r="4507" spans="1:8" x14ac:dyDescent="0.2">
      <c r="A4507" s="61">
        <v>39753</v>
      </c>
      <c r="B4507">
        <v>2008</v>
      </c>
      <c r="C4507" s="62" t="s">
        <v>83</v>
      </c>
      <c r="D4507" s="62" t="s">
        <v>84</v>
      </c>
      <c r="E4507" s="62" t="s">
        <v>63</v>
      </c>
      <c r="F4507">
        <v>451.6</v>
      </c>
      <c r="G4507">
        <v>0</v>
      </c>
      <c r="H4507">
        <v>5501325</v>
      </c>
    </row>
    <row r="4508" spans="1:8" x14ac:dyDescent="0.2">
      <c r="A4508" s="61">
        <v>39753</v>
      </c>
      <c r="B4508">
        <v>2008</v>
      </c>
      <c r="C4508" s="62" t="s">
        <v>27</v>
      </c>
      <c r="D4508" s="62" t="s">
        <v>85</v>
      </c>
      <c r="E4508" s="62" t="s">
        <v>86</v>
      </c>
      <c r="F4508">
        <v>467.9</v>
      </c>
      <c r="G4508">
        <v>0</v>
      </c>
      <c r="H4508">
        <v>3859334</v>
      </c>
    </row>
    <row r="4509" spans="1:8" x14ac:dyDescent="0.2">
      <c r="A4509" s="61">
        <v>39753</v>
      </c>
      <c r="B4509">
        <v>2008</v>
      </c>
      <c r="C4509" s="62" t="s">
        <v>87</v>
      </c>
      <c r="D4509" s="62" t="s">
        <v>88</v>
      </c>
      <c r="E4509" s="62" t="s">
        <v>89</v>
      </c>
      <c r="F4509">
        <v>457.8</v>
      </c>
      <c r="G4509">
        <v>0</v>
      </c>
      <c r="H4509">
        <v>127554</v>
      </c>
    </row>
    <row r="4510" spans="1:8" x14ac:dyDescent="0.2">
      <c r="A4510" s="61">
        <v>39753</v>
      </c>
      <c r="B4510">
        <v>2008</v>
      </c>
      <c r="C4510" s="62" t="s">
        <v>90</v>
      </c>
      <c r="D4510" s="62" t="s">
        <v>91</v>
      </c>
      <c r="E4510" s="62" t="s">
        <v>92</v>
      </c>
      <c r="F4510">
        <v>427.1</v>
      </c>
      <c r="G4510">
        <v>0</v>
      </c>
      <c r="H4510">
        <v>389919</v>
      </c>
    </row>
    <row r="4511" spans="1:8" x14ac:dyDescent="0.2">
      <c r="A4511" s="61">
        <v>39753</v>
      </c>
      <c r="B4511">
        <v>2008</v>
      </c>
      <c r="C4511" s="62" t="s">
        <v>93</v>
      </c>
      <c r="D4511" s="62" t="s">
        <v>94</v>
      </c>
      <c r="E4511" s="62" t="s">
        <v>95</v>
      </c>
      <c r="F4511">
        <v>421.1</v>
      </c>
      <c r="G4511">
        <v>0</v>
      </c>
      <c r="H4511">
        <v>62433</v>
      </c>
    </row>
    <row r="4512" spans="1:8" x14ac:dyDescent="0.2">
      <c r="A4512" s="61">
        <v>39753</v>
      </c>
      <c r="B4512">
        <v>2008</v>
      </c>
      <c r="C4512" s="62" t="s">
        <v>96</v>
      </c>
      <c r="D4512" s="62" t="s">
        <v>97</v>
      </c>
      <c r="E4512" s="62" t="s">
        <v>98</v>
      </c>
      <c r="F4512">
        <v>372.7</v>
      </c>
      <c r="G4512">
        <v>0</v>
      </c>
      <c r="H4512">
        <v>189575</v>
      </c>
    </row>
    <row r="4513" spans="1:8" x14ac:dyDescent="0.2">
      <c r="A4513" s="61">
        <v>39783</v>
      </c>
      <c r="B4513">
        <v>2008</v>
      </c>
      <c r="C4513" s="62" t="s">
        <v>69</v>
      </c>
      <c r="D4513" s="62" t="s">
        <v>70</v>
      </c>
      <c r="E4513" s="62" t="s">
        <v>71</v>
      </c>
      <c r="F4513">
        <v>529.6</v>
      </c>
      <c r="G4513">
        <v>0</v>
      </c>
      <c r="H4513">
        <v>2253672</v>
      </c>
    </row>
    <row r="4514" spans="1:8" x14ac:dyDescent="0.2">
      <c r="A4514" s="61">
        <v>39783</v>
      </c>
      <c r="B4514">
        <v>2008</v>
      </c>
      <c r="C4514" s="62" t="s">
        <v>72</v>
      </c>
      <c r="D4514" s="62" t="s">
        <v>73</v>
      </c>
      <c r="E4514" s="62" t="s">
        <v>2</v>
      </c>
      <c r="F4514">
        <v>1063.9000000000001</v>
      </c>
      <c r="G4514">
        <v>0</v>
      </c>
      <c r="H4514">
        <v>1131781</v>
      </c>
    </row>
    <row r="4515" spans="1:8" x14ac:dyDescent="0.2">
      <c r="A4515" s="61">
        <v>39783</v>
      </c>
      <c r="B4515">
        <v>2008</v>
      </c>
      <c r="C4515" s="62" t="s">
        <v>74</v>
      </c>
      <c r="D4515" s="62" t="s">
        <v>75</v>
      </c>
      <c r="E4515" s="62" t="s">
        <v>2</v>
      </c>
      <c r="F4515">
        <v>902.6</v>
      </c>
      <c r="G4515">
        <v>0</v>
      </c>
      <c r="H4515">
        <v>1187476</v>
      </c>
    </row>
    <row r="4516" spans="1:8" x14ac:dyDescent="0.2">
      <c r="A4516" s="61">
        <v>39783</v>
      </c>
      <c r="B4516">
        <v>2008</v>
      </c>
      <c r="C4516" s="62" t="s">
        <v>76</v>
      </c>
      <c r="D4516" s="62" t="s">
        <v>77</v>
      </c>
      <c r="E4516" s="62" t="s">
        <v>61</v>
      </c>
      <c r="F4516">
        <v>1119.9000000000001</v>
      </c>
      <c r="G4516">
        <v>0</v>
      </c>
      <c r="H4516">
        <v>206077</v>
      </c>
    </row>
    <row r="4517" spans="1:8" x14ac:dyDescent="0.2">
      <c r="A4517" s="61">
        <v>39783</v>
      </c>
      <c r="B4517">
        <v>2008</v>
      </c>
      <c r="C4517" s="62" t="s">
        <v>78</v>
      </c>
      <c r="D4517" s="62" t="s">
        <v>79</v>
      </c>
      <c r="E4517" s="62" t="s">
        <v>61</v>
      </c>
      <c r="F4517">
        <v>1158.0999999999999</v>
      </c>
      <c r="G4517">
        <v>0</v>
      </c>
      <c r="H4517">
        <v>251481</v>
      </c>
    </row>
    <row r="4518" spans="1:8" x14ac:dyDescent="0.2">
      <c r="A4518" s="61">
        <v>39783</v>
      </c>
      <c r="B4518">
        <v>2008</v>
      </c>
      <c r="C4518" s="62" t="s">
        <v>26</v>
      </c>
      <c r="D4518" s="62" t="s">
        <v>80</v>
      </c>
      <c r="E4518" s="62" t="s">
        <v>62</v>
      </c>
      <c r="F4518">
        <v>1157</v>
      </c>
      <c r="G4518">
        <v>0</v>
      </c>
      <c r="H4518">
        <v>722848</v>
      </c>
    </row>
    <row r="4519" spans="1:8" x14ac:dyDescent="0.2">
      <c r="A4519" s="61">
        <v>39783</v>
      </c>
      <c r="B4519">
        <v>2008</v>
      </c>
      <c r="C4519" s="62" t="s">
        <v>81</v>
      </c>
      <c r="D4519" s="62" t="s">
        <v>82</v>
      </c>
      <c r="E4519" s="62" t="s">
        <v>63</v>
      </c>
      <c r="F4519">
        <v>796.5</v>
      </c>
      <c r="G4519">
        <v>0</v>
      </c>
      <c r="H4519">
        <v>921850</v>
      </c>
    </row>
    <row r="4520" spans="1:8" x14ac:dyDescent="0.2">
      <c r="A4520" s="61">
        <v>39783</v>
      </c>
      <c r="B4520">
        <v>2008</v>
      </c>
      <c r="C4520" s="62" t="s">
        <v>83</v>
      </c>
      <c r="D4520" s="62" t="s">
        <v>84</v>
      </c>
      <c r="E4520" s="62" t="s">
        <v>63</v>
      </c>
      <c r="F4520">
        <v>654.6</v>
      </c>
      <c r="G4520">
        <v>0</v>
      </c>
      <c r="H4520">
        <v>5501325</v>
      </c>
    </row>
    <row r="4521" spans="1:8" x14ac:dyDescent="0.2">
      <c r="A4521" s="61">
        <v>39783</v>
      </c>
      <c r="B4521">
        <v>2008</v>
      </c>
      <c r="C4521" s="62" t="s">
        <v>27</v>
      </c>
      <c r="D4521" s="62" t="s">
        <v>85</v>
      </c>
      <c r="E4521" s="62" t="s">
        <v>86</v>
      </c>
      <c r="F4521">
        <v>763.6</v>
      </c>
      <c r="G4521">
        <v>0</v>
      </c>
      <c r="H4521">
        <v>3859334</v>
      </c>
    </row>
    <row r="4522" spans="1:8" x14ac:dyDescent="0.2">
      <c r="A4522" s="61">
        <v>39783</v>
      </c>
      <c r="B4522">
        <v>2008</v>
      </c>
      <c r="C4522" s="62" t="s">
        <v>87</v>
      </c>
      <c r="D4522" s="62" t="s">
        <v>88</v>
      </c>
      <c r="E4522" s="62" t="s">
        <v>89</v>
      </c>
      <c r="F4522">
        <v>658.6</v>
      </c>
      <c r="G4522">
        <v>0</v>
      </c>
      <c r="H4522">
        <v>127554</v>
      </c>
    </row>
    <row r="4523" spans="1:8" x14ac:dyDescent="0.2">
      <c r="A4523" s="61">
        <v>39783</v>
      </c>
      <c r="B4523">
        <v>2008</v>
      </c>
      <c r="C4523" s="62" t="s">
        <v>90</v>
      </c>
      <c r="D4523" s="62" t="s">
        <v>91</v>
      </c>
      <c r="E4523" s="62" t="s">
        <v>92</v>
      </c>
      <c r="F4523">
        <v>603.5</v>
      </c>
      <c r="G4523">
        <v>0</v>
      </c>
      <c r="H4523">
        <v>389919</v>
      </c>
    </row>
    <row r="4524" spans="1:8" x14ac:dyDescent="0.2">
      <c r="A4524" s="61">
        <v>39783</v>
      </c>
      <c r="B4524">
        <v>2008</v>
      </c>
      <c r="C4524" s="62" t="s">
        <v>93</v>
      </c>
      <c r="D4524" s="62" t="s">
        <v>94</v>
      </c>
      <c r="E4524" s="62" t="s">
        <v>95</v>
      </c>
      <c r="F4524">
        <v>619.5</v>
      </c>
      <c r="G4524">
        <v>0</v>
      </c>
      <c r="H4524">
        <v>62433</v>
      </c>
    </row>
    <row r="4525" spans="1:8" x14ac:dyDescent="0.2">
      <c r="A4525" s="61">
        <v>39783</v>
      </c>
      <c r="B4525">
        <v>2008</v>
      </c>
      <c r="C4525" s="62" t="s">
        <v>96</v>
      </c>
      <c r="D4525" s="62" t="s">
        <v>97</v>
      </c>
      <c r="E4525" s="62" t="s">
        <v>98</v>
      </c>
      <c r="F4525">
        <v>556.79999999999995</v>
      </c>
      <c r="G4525">
        <v>0</v>
      </c>
      <c r="H4525">
        <v>189575</v>
      </c>
    </row>
    <row r="4526" spans="1:8" x14ac:dyDescent="0.2">
      <c r="A4526" s="61">
        <v>39814</v>
      </c>
      <c r="B4526">
        <v>2009</v>
      </c>
      <c r="C4526" s="62" t="s">
        <v>69</v>
      </c>
      <c r="D4526" s="62" t="s">
        <v>70</v>
      </c>
      <c r="E4526" s="62" t="s">
        <v>71</v>
      </c>
      <c r="F4526">
        <v>491.5</v>
      </c>
      <c r="G4526">
        <v>0</v>
      </c>
      <c r="H4526">
        <v>2301469</v>
      </c>
    </row>
    <row r="4527" spans="1:8" x14ac:dyDescent="0.2">
      <c r="A4527" s="61">
        <v>39814</v>
      </c>
      <c r="B4527">
        <v>2009</v>
      </c>
      <c r="C4527" s="62" t="s">
        <v>72</v>
      </c>
      <c r="D4527" s="62" t="s">
        <v>73</v>
      </c>
      <c r="E4527" s="62" t="s">
        <v>2</v>
      </c>
      <c r="F4527">
        <v>966.4</v>
      </c>
      <c r="G4527">
        <v>0</v>
      </c>
      <c r="H4527">
        <v>1163333</v>
      </c>
    </row>
    <row r="4528" spans="1:8" x14ac:dyDescent="0.2">
      <c r="A4528" s="61">
        <v>39814</v>
      </c>
      <c r="B4528">
        <v>2009</v>
      </c>
      <c r="C4528" s="62" t="s">
        <v>74</v>
      </c>
      <c r="D4528" s="62" t="s">
        <v>75</v>
      </c>
      <c r="E4528" s="62" t="s">
        <v>2</v>
      </c>
      <c r="F4528">
        <v>749.9</v>
      </c>
      <c r="G4528">
        <v>0</v>
      </c>
      <c r="H4528">
        <v>1220700</v>
      </c>
    </row>
    <row r="4529" spans="1:8" x14ac:dyDescent="0.2">
      <c r="A4529" s="61">
        <v>39814</v>
      </c>
      <c r="B4529">
        <v>2009</v>
      </c>
      <c r="C4529" s="62" t="s">
        <v>76</v>
      </c>
      <c r="D4529" s="62" t="s">
        <v>77</v>
      </c>
      <c r="E4529" s="62" t="s">
        <v>61</v>
      </c>
      <c r="F4529">
        <v>1105.9000000000001</v>
      </c>
      <c r="G4529">
        <v>0</v>
      </c>
      <c r="H4529">
        <v>210464</v>
      </c>
    </row>
    <row r="4530" spans="1:8" x14ac:dyDescent="0.2">
      <c r="A4530" s="61">
        <v>39814</v>
      </c>
      <c r="B4530">
        <v>2009</v>
      </c>
      <c r="C4530" s="62" t="s">
        <v>78</v>
      </c>
      <c r="D4530" s="62" t="s">
        <v>79</v>
      </c>
      <c r="E4530" s="62" t="s">
        <v>61</v>
      </c>
      <c r="F4530">
        <v>1099.5999999999999</v>
      </c>
      <c r="G4530">
        <v>0</v>
      </c>
      <c r="H4530">
        <v>257960</v>
      </c>
    </row>
    <row r="4531" spans="1:8" x14ac:dyDescent="0.2">
      <c r="A4531" s="61">
        <v>39814</v>
      </c>
      <c r="B4531">
        <v>2009</v>
      </c>
      <c r="C4531" s="62" t="s">
        <v>26</v>
      </c>
      <c r="D4531" s="62" t="s">
        <v>80</v>
      </c>
      <c r="E4531" s="62" t="s">
        <v>62</v>
      </c>
      <c r="F4531">
        <v>1176.3</v>
      </c>
      <c r="G4531">
        <v>0</v>
      </c>
      <c r="H4531">
        <v>729444</v>
      </c>
    </row>
    <row r="4532" spans="1:8" x14ac:dyDescent="0.2">
      <c r="A4532" s="61">
        <v>39814</v>
      </c>
      <c r="B4532">
        <v>2009</v>
      </c>
      <c r="C4532" s="62" t="s">
        <v>81</v>
      </c>
      <c r="D4532" s="62" t="s">
        <v>82</v>
      </c>
      <c r="E4532" s="62" t="s">
        <v>63</v>
      </c>
      <c r="F4532">
        <v>979.5</v>
      </c>
      <c r="G4532">
        <v>0</v>
      </c>
      <c r="H4532">
        <v>936513</v>
      </c>
    </row>
    <row r="4533" spans="1:8" x14ac:dyDescent="0.2">
      <c r="A4533" s="61">
        <v>39814</v>
      </c>
      <c r="B4533">
        <v>2009</v>
      </c>
      <c r="C4533" s="62" t="s">
        <v>83</v>
      </c>
      <c r="D4533" s="62" t="s">
        <v>84</v>
      </c>
      <c r="E4533" s="62" t="s">
        <v>63</v>
      </c>
      <c r="F4533">
        <v>830.2</v>
      </c>
      <c r="G4533">
        <v>0</v>
      </c>
      <c r="H4533">
        <v>5588312</v>
      </c>
    </row>
    <row r="4534" spans="1:8" x14ac:dyDescent="0.2">
      <c r="A4534" s="61">
        <v>39814</v>
      </c>
      <c r="B4534">
        <v>2009</v>
      </c>
      <c r="C4534" s="62" t="s">
        <v>27</v>
      </c>
      <c r="D4534" s="62" t="s">
        <v>85</v>
      </c>
      <c r="E4534" s="62" t="s">
        <v>86</v>
      </c>
      <c r="F4534">
        <v>956.2</v>
      </c>
      <c r="G4534">
        <v>0</v>
      </c>
      <c r="H4534">
        <v>3907597</v>
      </c>
    </row>
    <row r="4535" spans="1:8" x14ac:dyDescent="0.2">
      <c r="A4535" s="61">
        <v>39814</v>
      </c>
      <c r="B4535">
        <v>2009</v>
      </c>
      <c r="C4535" s="62" t="s">
        <v>87</v>
      </c>
      <c r="D4535" s="62" t="s">
        <v>88</v>
      </c>
      <c r="E4535" s="62" t="s">
        <v>89</v>
      </c>
      <c r="F4535">
        <v>918.2</v>
      </c>
      <c r="G4535">
        <v>0</v>
      </c>
      <c r="H4535">
        <v>128691</v>
      </c>
    </row>
    <row r="4536" spans="1:8" x14ac:dyDescent="0.2">
      <c r="A4536" s="61">
        <v>39814</v>
      </c>
      <c r="B4536">
        <v>2009</v>
      </c>
      <c r="C4536" s="62" t="s">
        <v>90</v>
      </c>
      <c r="D4536" s="62" t="s">
        <v>91</v>
      </c>
      <c r="E4536" s="62" t="s">
        <v>92</v>
      </c>
      <c r="F4536">
        <v>796.8</v>
      </c>
      <c r="G4536">
        <v>0</v>
      </c>
      <c r="H4536">
        <v>393688</v>
      </c>
    </row>
    <row r="4537" spans="1:8" x14ac:dyDescent="0.2">
      <c r="A4537" s="61">
        <v>39814</v>
      </c>
      <c r="B4537">
        <v>2009</v>
      </c>
      <c r="C4537" s="62" t="s">
        <v>93</v>
      </c>
      <c r="D4537" s="62" t="s">
        <v>94</v>
      </c>
      <c r="E4537" s="62" t="s">
        <v>95</v>
      </c>
      <c r="F4537">
        <v>865.8</v>
      </c>
      <c r="G4537">
        <v>0</v>
      </c>
      <c r="H4537">
        <v>63777</v>
      </c>
    </row>
    <row r="4538" spans="1:8" x14ac:dyDescent="0.2">
      <c r="A4538" s="61">
        <v>39814</v>
      </c>
      <c r="B4538">
        <v>2009</v>
      </c>
      <c r="C4538" s="62" t="s">
        <v>96</v>
      </c>
      <c r="D4538" s="62" t="s">
        <v>97</v>
      </c>
      <c r="E4538" s="62" t="s">
        <v>98</v>
      </c>
      <c r="F4538">
        <v>697.2</v>
      </c>
      <c r="G4538">
        <v>0</v>
      </c>
      <c r="H4538">
        <v>193867</v>
      </c>
    </row>
    <row r="4539" spans="1:8" x14ac:dyDescent="0.2">
      <c r="A4539" s="61">
        <v>39845</v>
      </c>
      <c r="B4539">
        <v>2009</v>
      </c>
      <c r="C4539" s="62" t="s">
        <v>69</v>
      </c>
      <c r="D4539" s="62" t="s">
        <v>70</v>
      </c>
      <c r="E4539" s="62" t="s">
        <v>71</v>
      </c>
      <c r="F4539">
        <v>393.2</v>
      </c>
      <c r="G4539">
        <v>0</v>
      </c>
      <c r="H4539">
        <v>2301469</v>
      </c>
    </row>
    <row r="4540" spans="1:8" x14ac:dyDescent="0.2">
      <c r="A4540" s="61">
        <v>39845</v>
      </c>
      <c r="B4540">
        <v>2009</v>
      </c>
      <c r="C4540" s="62" t="s">
        <v>72</v>
      </c>
      <c r="D4540" s="62" t="s">
        <v>73</v>
      </c>
      <c r="E4540" s="62" t="s">
        <v>2</v>
      </c>
      <c r="F4540">
        <v>886.8</v>
      </c>
      <c r="G4540">
        <v>0</v>
      </c>
      <c r="H4540">
        <v>1163333</v>
      </c>
    </row>
    <row r="4541" spans="1:8" x14ac:dyDescent="0.2">
      <c r="A4541" s="61">
        <v>39845</v>
      </c>
      <c r="B4541">
        <v>2009</v>
      </c>
      <c r="C4541" s="62" t="s">
        <v>74</v>
      </c>
      <c r="D4541" s="62" t="s">
        <v>75</v>
      </c>
      <c r="E4541" s="62" t="s">
        <v>2</v>
      </c>
      <c r="F4541">
        <v>703.9</v>
      </c>
      <c r="G4541">
        <v>0</v>
      </c>
      <c r="H4541">
        <v>1220700</v>
      </c>
    </row>
    <row r="4542" spans="1:8" x14ac:dyDescent="0.2">
      <c r="A4542" s="61">
        <v>39845</v>
      </c>
      <c r="B4542">
        <v>2009</v>
      </c>
      <c r="C4542" s="62" t="s">
        <v>76</v>
      </c>
      <c r="D4542" s="62" t="s">
        <v>77</v>
      </c>
      <c r="E4542" s="62" t="s">
        <v>61</v>
      </c>
      <c r="F4542">
        <v>945.4</v>
      </c>
      <c r="G4542">
        <v>0</v>
      </c>
      <c r="H4542">
        <v>210464</v>
      </c>
    </row>
    <row r="4543" spans="1:8" x14ac:dyDescent="0.2">
      <c r="A4543" s="61">
        <v>39845</v>
      </c>
      <c r="B4543">
        <v>2009</v>
      </c>
      <c r="C4543" s="62" t="s">
        <v>78</v>
      </c>
      <c r="D4543" s="62" t="s">
        <v>79</v>
      </c>
      <c r="E4543" s="62" t="s">
        <v>61</v>
      </c>
      <c r="F4543">
        <v>930</v>
      </c>
      <c r="G4543">
        <v>0</v>
      </c>
      <c r="H4543">
        <v>257960</v>
      </c>
    </row>
    <row r="4544" spans="1:8" x14ac:dyDescent="0.2">
      <c r="A4544" s="61">
        <v>39845</v>
      </c>
      <c r="B4544">
        <v>2009</v>
      </c>
      <c r="C4544" s="62" t="s">
        <v>26</v>
      </c>
      <c r="D4544" s="62" t="s">
        <v>80</v>
      </c>
      <c r="E4544" s="62" t="s">
        <v>62</v>
      </c>
      <c r="F4544">
        <v>912.9</v>
      </c>
      <c r="G4544">
        <v>0</v>
      </c>
      <c r="H4544">
        <v>729444</v>
      </c>
    </row>
    <row r="4545" spans="1:8" x14ac:dyDescent="0.2">
      <c r="A4545" s="61">
        <v>39845</v>
      </c>
      <c r="B4545">
        <v>2009</v>
      </c>
      <c r="C4545" s="62" t="s">
        <v>81</v>
      </c>
      <c r="D4545" s="62" t="s">
        <v>82</v>
      </c>
      <c r="E4545" s="62" t="s">
        <v>63</v>
      </c>
      <c r="F4545">
        <v>711.4</v>
      </c>
      <c r="G4545">
        <v>0</v>
      </c>
      <c r="H4545">
        <v>936513</v>
      </c>
    </row>
    <row r="4546" spans="1:8" x14ac:dyDescent="0.2">
      <c r="A4546" s="61">
        <v>39845</v>
      </c>
      <c r="B4546">
        <v>2009</v>
      </c>
      <c r="C4546" s="62" t="s">
        <v>83</v>
      </c>
      <c r="D4546" s="62" t="s">
        <v>84</v>
      </c>
      <c r="E4546" s="62" t="s">
        <v>63</v>
      </c>
      <c r="F4546">
        <v>606.4</v>
      </c>
      <c r="G4546">
        <v>0</v>
      </c>
      <c r="H4546">
        <v>5588312</v>
      </c>
    </row>
    <row r="4547" spans="1:8" x14ac:dyDescent="0.2">
      <c r="A4547" s="61">
        <v>39845</v>
      </c>
      <c r="B4547">
        <v>2009</v>
      </c>
      <c r="C4547" s="62" t="s">
        <v>27</v>
      </c>
      <c r="D4547" s="62" t="s">
        <v>85</v>
      </c>
      <c r="E4547" s="62" t="s">
        <v>86</v>
      </c>
      <c r="F4547">
        <v>701</v>
      </c>
      <c r="G4547">
        <v>0</v>
      </c>
      <c r="H4547">
        <v>3907597</v>
      </c>
    </row>
    <row r="4548" spans="1:8" x14ac:dyDescent="0.2">
      <c r="A4548" s="61">
        <v>39845</v>
      </c>
      <c r="B4548">
        <v>2009</v>
      </c>
      <c r="C4548" s="62" t="s">
        <v>87</v>
      </c>
      <c r="D4548" s="62" t="s">
        <v>88</v>
      </c>
      <c r="E4548" s="62" t="s">
        <v>89</v>
      </c>
      <c r="F4548">
        <v>685</v>
      </c>
      <c r="G4548">
        <v>0</v>
      </c>
      <c r="H4548">
        <v>128691</v>
      </c>
    </row>
    <row r="4549" spans="1:8" x14ac:dyDescent="0.2">
      <c r="A4549" s="61">
        <v>39845</v>
      </c>
      <c r="B4549">
        <v>2009</v>
      </c>
      <c r="C4549" s="62" t="s">
        <v>90</v>
      </c>
      <c r="D4549" s="62" t="s">
        <v>91</v>
      </c>
      <c r="E4549" s="62" t="s">
        <v>92</v>
      </c>
      <c r="F4549">
        <v>632.79999999999995</v>
      </c>
      <c r="G4549">
        <v>0</v>
      </c>
      <c r="H4549">
        <v>393688</v>
      </c>
    </row>
    <row r="4550" spans="1:8" x14ac:dyDescent="0.2">
      <c r="A4550" s="61">
        <v>39845</v>
      </c>
      <c r="B4550">
        <v>2009</v>
      </c>
      <c r="C4550" s="62" t="s">
        <v>93</v>
      </c>
      <c r="D4550" s="62" t="s">
        <v>94</v>
      </c>
      <c r="E4550" s="62" t="s">
        <v>95</v>
      </c>
      <c r="F4550">
        <v>663.8</v>
      </c>
      <c r="G4550">
        <v>0</v>
      </c>
      <c r="H4550">
        <v>63777</v>
      </c>
    </row>
    <row r="4551" spans="1:8" x14ac:dyDescent="0.2">
      <c r="A4551" s="61">
        <v>39845</v>
      </c>
      <c r="B4551">
        <v>2009</v>
      </c>
      <c r="C4551" s="62" t="s">
        <v>96</v>
      </c>
      <c r="D4551" s="62" t="s">
        <v>97</v>
      </c>
      <c r="E4551" s="62" t="s">
        <v>98</v>
      </c>
      <c r="F4551">
        <v>574.79999999999995</v>
      </c>
      <c r="G4551">
        <v>0</v>
      </c>
      <c r="H4551">
        <v>193867</v>
      </c>
    </row>
    <row r="4552" spans="1:8" x14ac:dyDescent="0.2">
      <c r="A4552" s="61">
        <v>39873</v>
      </c>
      <c r="B4552">
        <v>2009</v>
      </c>
      <c r="C4552" s="62" t="s">
        <v>69</v>
      </c>
      <c r="D4552" s="62" t="s">
        <v>70</v>
      </c>
      <c r="E4552" s="62" t="s">
        <v>71</v>
      </c>
      <c r="F4552">
        <v>406</v>
      </c>
      <c r="G4552">
        <v>0</v>
      </c>
      <c r="H4552">
        <v>2301469</v>
      </c>
    </row>
    <row r="4553" spans="1:8" x14ac:dyDescent="0.2">
      <c r="A4553" s="61">
        <v>39873</v>
      </c>
      <c r="B4553">
        <v>2009</v>
      </c>
      <c r="C4553" s="62" t="s">
        <v>72</v>
      </c>
      <c r="D4553" s="62" t="s">
        <v>73</v>
      </c>
      <c r="E4553" s="62" t="s">
        <v>2</v>
      </c>
      <c r="F4553">
        <v>898.7</v>
      </c>
      <c r="G4553">
        <v>0</v>
      </c>
      <c r="H4553">
        <v>1163333</v>
      </c>
    </row>
    <row r="4554" spans="1:8" x14ac:dyDescent="0.2">
      <c r="A4554" s="61">
        <v>39873</v>
      </c>
      <c r="B4554">
        <v>2009</v>
      </c>
      <c r="C4554" s="62" t="s">
        <v>74</v>
      </c>
      <c r="D4554" s="62" t="s">
        <v>75</v>
      </c>
      <c r="E4554" s="62" t="s">
        <v>2</v>
      </c>
      <c r="F4554">
        <v>695.8</v>
      </c>
      <c r="G4554">
        <v>0</v>
      </c>
      <c r="H4554">
        <v>1220700</v>
      </c>
    </row>
    <row r="4555" spans="1:8" x14ac:dyDescent="0.2">
      <c r="A4555" s="61">
        <v>39873</v>
      </c>
      <c r="B4555">
        <v>2009</v>
      </c>
      <c r="C4555" s="62" t="s">
        <v>76</v>
      </c>
      <c r="D4555" s="62" t="s">
        <v>77</v>
      </c>
      <c r="E4555" s="62" t="s">
        <v>61</v>
      </c>
      <c r="F4555">
        <v>883.8</v>
      </c>
      <c r="G4555">
        <v>0</v>
      </c>
      <c r="H4555">
        <v>210464</v>
      </c>
    </row>
    <row r="4556" spans="1:8" x14ac:dyDescent="0.2">
      <c r="A4556" s="61">
        <v>39873</v>
      </c>
      <c r="B4556">
        <v>2009</v>
      </c>
      <c r="C4556" s="62" t="s">
        <v>78</v>
      </c>
      <c r="D4556" s="62" t="s">
        <v>79</v>
      </c>
      <c r="E4556" s="62" t="s">
        <v>61</v>
      </c>
      <c r="F4556">
        <v>906.4</v>
      </c>
      <c r="G4556">
        <v>0</v>
      </c>
      <c r="H4556">
        <v>257960</v>
      </c>
    </row>
    <row r="4557" spans="1:8" x14ac:dyDescent="0.2">
      <c r="A4557" s="61">
        <v>39873</v>
      </c>
      <c r="B4557">
        <v>2009</v>
      </c>
      <c r="C4557" s="62" t="s">
        <v>26</v>
      </c>
      <c r="D4557" s="62" t="s">
        <v>80</v>
      </c>
      <c r="E4557" s="62" t="s">
        <v>62</v>
      </c>
      <c r="F4557">
        <v>800.4</v>
      </c>
      <c r="G4557">
        <v>0</v>
      </c>
      <c r="H4557">
        <v>729444</v>
      </c>
    </row>
    <row r="4558" spans="1:8" x14ac:dyDescent="0.2">
      <c r="A4558" s="61">
        <v>39873</v>
      </c>
      <c r="B4558">
        <v>2009</v>
      </c>
      <c r="C4558" s="62" t="s">
        <v>81</v>
      </c>
      <c r="D4558" s="62" t="s">
        <v>82</v>
      </c>
      <c r="E4558" s="62" t="s">
        <v>63</v>
      </c>
      <c r="F4558">
        <v>598.29999999999995</v>
      </c>
      <c r="G4558">
        <v>0</v>
      </c>
      <c r="H4558">
        <v>936513</v>
      </c>
    </row>
    <row r="4559" spans="1:8" x14ac:dyDescent="0.2">
      <c r="A4559" s="61">
        <v>39873</v>
      </c>
      <c r="B4559">
        <v>2009</v>
      </c>
      <c r="C4559" s="62" t="s">
        <v>83</v>
      </c>
      <c r="D4559" s="62" t="s">
        <v>84</v>
      </c>
      <c r="E4559" s="62" t="s">
        <v>63</v>
      </c>
      <c r="F4559">
        <v>533.79999999999995</v>
      </c>
      <c r="G4559">
        <v>0</v>
      </c>
      <c r="H4559">
        <v>5588312</v>
      </c>
    </row>
    <row r="4560" spans="1:8" x14ac:dyDescent="0.2">
      <c r="A4560" s="61">
        <v>39873</v>
      </c>
      <c r="B4560">
        <v>2009</v>
      </c>
      <c r="C4560" s="62" t="s">
        <v>27</v>
      </c>
      <c r="D4560" s="62" t="s">
        <v>85</v>
      </c>
      <c r="E4560" s="62" t="s">
        <v>86</v>
      </c>
      <c r="F4560">
        <v>590.79999999999995</v>
      </c>
      <c r="G4560">
        <v>0</v>
      </c>
      <c r="H4560">
        <v>3907597</v>
      </c>
    </row>
    <row r="4561" spans="1:8" x14ac:dyDescent="0.2">
      <c r="A4561" s="61">
        <v>39873</v>
      </c>
      <c r="B4561">
        <v>2009</v>
      </c>
      <c r="C4561" s="62" t="s">
        <v>87</v>
      </c>
      <c r="D4561" s="62" t="s">
        <v>88</v>
      </c>
      <c r="E4561" s="62" t="s">
        <v>89</v>
      </c>
      <c r="F4561">
        <v>657.3</v>
      </c>
      <c r="G4561">
        <v>0</v>
      </c>
      <c r="H4561">
        <v>128691</v>
      </c>
    </row>
    <row r="4562" spans="1:8" x14ac:dyDescent="0.2">
      <c r="A4562" s="61">
        <v>39873</v>
      </c>
      <c r="B4562">
        <v>2009</v>
      </c>
      <c r="C4562" s="62" t="s">
        <v>90</v>
      </c>
      <c r="D4562" s="62" t="s">
        <v>91</v>
      </c>
      <c r="E4562" s="62" t="s">
        <v>92</v>
      </c>
      <c r="F4562">
        <v>611.29999999999995</v>
      </c>
      <c r="G4562">
        <v>0</v>
      </c>
      <c r="H4562">
        <v>393688</v>
      </c>
    </row>
    <row r="4563" spans="1:8" x14ac:dyDescent="0.2">
      <c r="A4563" s="61">
        <v>39873</v>
      </c>
      <c r="B4563">
        <v>2009</v>
      </c>
      <c r="C4563" s="62" t="s">
        <v>93</v>
      </c>
      <c r="D4563" s="62" t="s">
        <v>94</v>
      </c>
      <c r="E4563" s="62" t="s">
        <v>95</v>
      </c>
      <c r="F4563">
        <v>674.6</v>
      </c>
      <c r="G4563">
        <v>0</v>
      </c>
      <c r="H4563">
        <v>63777</v>
      </c>
    </row>
    <row r="4564" spans="1:8" x14ac:dyDescent="0.2">
      <c r="A4564" s="61">
        <v>39873</v>
      </c>
      <c r="B4564">
        <v>2009</v>
      </c>
      <c r="C4564" s="62" t="s">
        <v>96</v>
      </c>
      <c r="D4564" s="62" t="s">
        <v>97</v>
      </c>
      <c r="E4564" s="62" t="s">
        <v>98</v>
      </c>
      <c r="F4564">
        <v>606.70000000000005</v>
      </c>
      <c r="G4564">
        <v>0</v>
      </c>
      <c r="H4564">
        <v>193867</v>
      </c>
    </row>
    <row r="4565" spans="1:8" x14ac:dyDescent="0.2">
      <c r="A4565" s="61">
        <v>39904</v>
      </c>
      <c r="B4565">
        <v>2009</v>
      </c>
      <c r="C4565" s="62" t="s">
        <v>69</v>
      </c>
      <c r="D4565" s="62" t="s">
        <v>70</v>
      </c>
      <c r="E4565" s="62" t="s">
        <v>71</v>
      </c>
      <c r="F4565">
        <v>267</v>
      </c>
      <c r="G4565">
        <v>0</v>
      </c>
      <c r="H4565">
        <v>2301469</v>
      </c>
    </row>
    <row r="4566" spans="1:8" x14ac:dyDescent="0.2">
      <c r="A4566" s="61">
        <v>39904</v>
      </c>
      <c r="B4566">
        <v>2009</v>
      </c>
      <c r="C4566" s="62" t="s">
        <v>72</v>
      </c>
      <c r="D4566" s="62" t="s">
        <v>73</v>
      </c>
      <c r="E4566" s="62" t="s">
        <v>2</v>
      </c>
      <c r="F4566">
        <v>475</v>
      </c>
      <c r="G4566">
        <v>0</v>
      </c>
      <c r="H4566">
        <v>1163333</v>
      </c>
    </row>
    <row r="4567" spans="1:8" x14ac:dyDescent="0.2">
      <c r="A4567" s="61">
        <v>39904</v>
      </c>
      <c r="B4567">
        <v>2009</v>
      </c>
      <c r="C4567" s="62" t="s">
        <v>74</v>
      </c>
      <c r="D4567" s="62" t="s">
        <v>75</v>
      </c>
      <c r="E4567" s="62" t="s">
        <v>2</v>
      </c>
      <c r="F4567">
        <v>439.3</v>
      </c>
      <c r="G4567">
        <v>0</v>
      </c>
      <c r="H4567">
        <v>1220700</v>
      </c>
    </row>
    <row r="4568" spans="1:8" x14ac:dyDescent="0.2">
      <c r="A4568" s="61">
        <v>39904</v>
      </c>
      <c r="B4568">
        <v>2009</v>
      </c>
      <c r="C4568" s="62" t="s">
        <v>76</v>
      </c>
      <c r="D4568" s="62" t="s">
        <v>77</v>
      </c>
      <c r="E4568" s="62" t="s">
        <v>61</v>
      </c>
      <c r="F4568">
        <v>455.3</v>
      </c>
      <c r="G4568">
        <v>0</v>
      </c>
      <c r="H4568">
        <v>210464</v>
      </c>
    </row>
    <row r="4569" spans="1:8" x14ac:dyDescent="0.2">
      <c r="A4569" s="61">
        <v>39904</v>
      </c>
      <c r="B4569">
        <v>2009</v>
      </c>
      <c r="C4569" s="62" t="s">
        <v>78</v>
      </c>
      <c r="D4569" s="62" t="s">
        <v>79</v>
      </c>
      <c r="E4569" s="62" t="s">
        <v>61</v>
      </c>
      <c r="F4569">
        <v>449.6</v>
      </c>
      <c r="G4569">
        <v>0</v>
      </c>
      <c r="H4569">
        <v>257960</v>
      </c>
    </row>
    <row r="4570" spans="1:8" x14ac:dyDescent="0.2">
      <c r="A4570" s="61">
        <v>39904</v>
      </c>
      <c r="B4570">
        <v>2009</v>
      </c>
      <c r="C4570" s="62" t="s">
        <v>26</v>
      </c>
      <c r="D4570" s="62" t="s">
        <v>80</v>
      </c>
      <c r="E4570" s="62" t="s">
        <v>62</v>
      </c>
      <c r="F4570">
        <v>441.4</v>
      </c>
      <c r="G4570">
        <v>0</v>
      </c>
      <c r="H4570">
        <v>729444</v>
      </c>
    </row>
    <row r="4571" spans="1:8" x14ac:dyDescent="0.2">
      <c r="A4571" s="61">
        <v>39904</v>
      </c>
      <c r="B4571">
        <v>2009</v>
      </c>
      <c r="C4571" s="62" t="s">
        <v>81</v>
      </c>
      <c r="D4571" s="62" t="s">
        <v>82</v>
      </c>
      <c r="E4571" s="62" t="s">
        <v>63</v>
      </c>
      <c r="F4571">
        <v>335.4</v>
      </c>
      <c r="G4571">
        <v>2.5</v>
      </c>
      <c r="H4571">
        <v>936513</v>
      </c>
    </row>
    <row r="4572" spans="1:8" x14ac:dyDescent="0.2">
      <c r="A4572" s="61">
        <v>39904</v>
      </c>
      <c r="B4572">
        <v>2009</v>
      </c>
      <c r="C4572" s="62" t="s">
        <v>83</v>
      </c>
      <c r="D4572" s="62" t="s">
        <v>84</v>
      </c>
      <c r="E4572" s="62" t="s">
        <v>63</v>
      </c>
      <c r="F4572">
        <v>305.8</v>
      </c>
      <c r="G4572">
        <v>1.2</v>
      </c>
      <c r="H4572">
        <v>5588312</v>
      </c>
    </row>
    <row r="4573" spans="1:8" x14ac:dyDescent="0.2">
      <c r="A4573" s="61">
        <v>39904</v>
      </c>
      <c r="B4573">
        <v>2009</v>
      </c>
      <c r="C4573" s="62" t="s">
        <v>27</v>
      </c>
      <c r="D4573" s="62" t="s">
        <v>85</v>
      </c>
      <c r="E4573" s="62" t="s">
        <v>86</v>
      </c>
      <c r="F4573">
        <v>313.8</v>
      </c>
      <c r="G4573">
        <v>3.3</v>
      </c>
      <c r="H4573">
        <v>3907597</v>
      </c>
    </row>
    <row r="4574" spans="1:8" x14ac:dyDescent="0.2">
      <c r="A4574" s="61">
        <v>39904</v>
      </c>
      <c r="B4574">
        <v>2009</v>
      </c>
      <c r="C4574" s="62" t="s">
        <v>87</v>
      </c>
      <c r="D4574" s="62" t="s">
        <v>88</v>
      </c>
      <c r="E4574" s="62" t="s">
        <v>89</v>
      </c>
      <c r="F4574">
        <v>404.4</v>
      </c>
      <c r="G4574">
        <v>0</v>
      </c>
      <c r="H4574">
        <v>128691</v>
      </c>
    </row>
    <row r="4575" spans="1:8" x14ac:dyDescent="0.2">
      <c r="A4575" s="61">
        <v>39904</v>
      </c>
      <c r="B4575">
        <v>2009</v>
      </c>
      <c r="C4575" s="62" t="s">
        <v>90</v>
      </c>
      <c r="D4575" s="62" t="s">
        <v>91</v>
      </c>
      <c r="E4575" s="62" t="s">
        <v>92</v>
      </c>
      <c r="F4575">
        <v>378.2</v>
      </c>
      <c r="G4575">
        <v>0</v>
      </c>
      <c r="H4575">
        <v>393688</v>
      </c>
    </row>
    <row r="4576" spans="1:8" x14ac:dyDescent="0.2">
      <c r="A4576" s="61">
        <v>39904</v>
      </c>
      <c r="B4576">
        <v>2009</v>
      </c>
      <c r="C4576" s="62" t="s">
        <v>93</v>
      </c>
      <c r="D4576" s="62" t="s">
        <v>94</v>
      </c>
      <c r="E4576" s="62" t="s">
        <v>95</v>
      </c>
      <c r="F4576">
        <v>417.7</v>
      </c>
      <c r="G4576">
        <v>0</v>
      </c>
      <c r="H4576">
        <v>63777</v>
      </c>
    </row>
    <row r="4577" spans="1:8" x14ac:dyDescent="0.2">
      <c r="A4577" s="61">
        <v>39904</v>
      </c>
      <c r="B4577">
        <v>2009</v>
      </c>
      <c r="C4577" s="62" t="s">
        <v>96</v>
      </c>
      <c r="D4577" s="62" t="s">
        <v>97</v>
      </c>
      <c r="E4577" s="62" t="s">
        <v>98</v>
      </c>
      <c r="F4577">
        <v>427.7</v>
      </c>
      <c r="G4577">
        <v>0</v>
      </c>
      <c r="H4577">
        <v>193867</v>
      </c>
    </row>
    <row r="4578" spans="1:8" x14ac:dyDescent="0.2">
      <c r="A4578" s="61">
        <v>39934</v>
      </c>
      <c r="B4578">
        <v>2009</v>
      </c>
      <c r="C4578" s="62" t="s">
        <v>69</v>
      </c>
      <c r="D4578" s="62" t="s">
        <v>70</v>
      </c>
      <c r="E4578" s="62" t="s">
        <v>71</v>
      </c>
      <c r="F4578">
        <v>166.4</v>
      </c>
      <c r="G4578">
        <v>0.7</v>
      </c>
      <c r="H4578">
        <v>2301469</v>
      </c>
    </row>
    <row r="4579" spans="1:8" x14ac:dyDescent="0.2">
      <c r="A4579" s="61">
        <v>39934</v>
      </c>
      <c r="B4579">
        <v>2009</v>
      </c>
      <c r="C4579" s="62" t="s">
        <v>72</v>
      </c>
      <c r="D4579" s="62" t="s">
        <v>73</v>
      </c>
      <c r="E4579" s="62" t="s">
        <v>2</v>
      </c>
      <c r="F4579">
        <v>300.7</v>
      </c>
      <c r="G4579">
        <v>0</v>
      </c>
      <c r="H4579">
        <v>1163333</v>
      </c>
    </row>
    <row r="4580" spans="1:8" x14ac:dyDescent="0.2">
      <c r="A4580" s="61">
        <v>39934</v>
      </c>
      <c r="B4580">
        <v>2009</v>
      </c>
      <c r="C4580" s="62" t="s">
        <v>74</v>
      </c>
      <c r="D4580" s="62" t="s">
        <v>75</v>
      </c>
      <c r="E4580" s="62" t="s">
        <v>2</v>
      </c>
      <c r="F4580">
        <v>257</v>
      </c>
      <c r="G4580">
        <v>0.5</v>
      </c>
      <c r="H4580">
        <v>1220700</v>
      </c>
    </row>
    <row r="4581" spans="1:8" x14ac:dyDescent="0.2">
      <c r="A4581" s="61">
        <v>39934</v>
      </c>
      <c r="B4581">
        <v>2009</v>
      </c>
      <c r="C4581" s="62" t="s">
        <v>76</v>
      </c>
      <c r="D4581" s="62" t="s">
        <v>77</v>
      </c>
      <c r="E4581" s="62" t="s">
        <v>61</v>
      </c>
      <c r="F4581">
        <v>278.10000000000002</v>
      </c>
      <c r="G4581">
        <v>0</v>
      </c>
      <c r="H4581">
        <v>210464</v>
      </c>
    </row>
    <row r="4582" spans="1:8" x14ac:dyDescent="0.2">
      <c r="A4582" s="61">
        <v>39934</v>
      </c>
      <c r="B4582">
        <v>2009</v>
      </c>
      <c r="C4582" s="62" t="s">
        <v>78</v>
      </c>
      <c r="D4582" s="62" t="s">
        <v>79</v>
      </c>
      <c r="E4582" s="62" t="s">
        <v>61</v>
      </c>
      <c r="F4582">
        <v>285.60000000000002</v>
      </c>
      <c r="G4582">
        <v>0</v>
      </c>
      <c r="H4582">
        <v>257960</v>
      </c>
    </row>
    <row r="4583" spans="1:8" x14ac:dyDescent="0.2">
      <c r="A4583" s="61">
        <v>39934</v>
      </c>
      <c r="B4583">
        <v>2009</v>
      </c>
      <c r="C4583" s="62" t="s">
        <v>26</v>
      </c>
      <c r="D4583" s="62" t="s">
        <v>80</v>
      </c>
      <c r="E4583" s="62" t="s">
        <v>62</v>
      </c>
      <c r="F4583">
        <v>301.10000000000002</v>
      </c>
      <c r="G4583">
        <v>0</v>
      </c>
      <c r="H4583">
        <v>729444</v>
      </c>
    </row>
    <row r="4584" spans="1:8" x14ac:dyDescent="0.2">
      <c r="A4584" s="61">
        <v>39934</v>
      </c>
      <c r="B4584">
        <v>2009</v>
      </c>
      <c r="C4584" s="62" t="s">
        <v>81</v>
      </c>
      <c r="D4584" s="62" t="s">
        <v>82</v>
      </c>
      <c r="E4584" s="62" t="s">
        <v>63</v>
      </c>
      <c r="F4584">
        <v>181.6</v>
      </c>
      <c r="G4584">
        <v>3.2</v>
      </c>
      <c r="H4584">
        <v>936513</v>
      </c>
    </row>
    <row r="4585" spans="1:8" x14ac:dyDescent="0.2">
      <c r="A4585" s="61">
        <v>39934</v>
      </c>
      <c r="B4585">
        <v>2009</v>
      </c>
      <c r="C4585" s="62" t="s">
        <v>83</v>
      </c>
      <c r="D4585" s="62" t="s">
        <v>84</v>
      </c>
      <c r="E4585" s="62" t="s">
        <v>63</v>
      </c>
      <c r="F4585">
        <v>158.80000000000001</v>
      </c>
      <c r="G4585">
        <v>6.9</v>
      </c>
      <c r="H4585">
        <v>5588312</v>
      </c>
    </row>
    <row r="4586" spans="1:8" x14ac:dyDescent="0.2">
      <c r="A4586" s="61">
        <v>39934</v>
      </c>
      <c r="B4586">
        <v>2009</v>
      </c>
      <c r="C4586" s="62" t="s">
        <v>27</v>
      </c>
      <c r="D4586" s="62" t="s">
        <v>85</v>
      </c>
      <c r="E4586" s="62" t="s">
        <v>86</v>
      </c>
      <c r="F4586">
        <v>165.8</v>
      </c>
      <c r="G4586">
        <v>1</v>
      </c>
      <c r="H4586">
        <v>3907597</v>
      </c>
    </row>
    <row r="4587" spans="1:8" x14ac:dyDescent="0.2">
      <c r="A4587" s="61">
        <v>39934</v>
      </c>
      <c r="B4587">
        <v>2009</v>
      </c>
      <c r="C4587" s="62" t="s">
        <v>87</v>
      </c>
      <c r="D4587" s="62" t="s">
        <v>88</v>
      </c>
      <c r="E4587" s="62" t="s">
        <v>89</v>
      </c>
      <c r="F4587">
        <v>262</v>
      </c>
      <c r="G4587">
        <v>1.7</v>
      </c>
      <c r="H4587">
        <v>128691</v>
      </c>
    </row>
    <row r="4588" spans="1:8" x14ac:dyDescent="0.2">
      <c r="A4588" s="61">
        <v>39934</v>
      </c>
      <c r="B4588">
        <v>2009</v>
      </c>
      <c r="C4588" s="62" t="s">
        <v>90</v>
      </c>
      <c r="D4588" s="62" t="s">
        <v>91</v>
      </c>
      <c r="E4588" s="62" t="s">
        <v>92</v>
      </c>
      <c r="F4588">
        <v>224.5</v>
      </c>
      <c r="G4588">
        <v>0</v>
      </c>
      <c r="H4588">
        <v>393688</v>
      </c>
    </row>
    <row r="4589" spans="1:8" x14ac:dyDescent="0.2">
      <c r="A4589" s="61">
        <v>39934</v>
      </c>
      <c r="B4589">
        <v>2009</v>
      </c>
      <c r="C4589" s="62" t="s">
        <v>93</v>
      </c>
      <c r="D4589" s="62" t="s">
        <v>94</v>
      </c>
      <c r="E4589" s="62" t="s">
        <v>95</v>
      </c>
      <c r="F4589">
        <v>245</v>
      </c>
      <c r="G4589">
        <v>0</v>
      </c>
      <c r="H4589">
        <v>63777</v>
      </c>
    </row>
    <row r="4590" spans="1:8" x14ac:dyDescent="0.2">
      <c r="A4590" s="61">
        <v>39934</v>
      </c>
      <c r="B4590">
        <v>2009</v>
      </c>
      <c r="C4590" s="62" t="s">
        <v>96</v>
      </c>
      <c r="D4590" s="62" t="s">
        <v>97</v>
      </c>
      <c r="E4590" s="62" t="s">
        <v>98</v>
      </c>
      <c r="F4590">
        <v>292.3</v>
      </c>
      <c r="G4590">
        <v>0</v>
      </c>
      <c r="H4590">
        <v>193867</v>
      </c>
    </row>
    <row r="4591" spans="1:8" x14ac:dyDescent="0.2">
      <c r="A4591" s="61">
        <v>39965</v>
      </c>
      <c r="B4591">
        <v>2009</v>
      </c>
      <c r="C4591" s="62" t="s">
        <v>69</v>
      </c>
      <c r="D4591" s="62" t="s">
        <v>70</v>
      </c>
      <c r="E4591" s="62" t="s">
        <v>71</v>
      </c>
      <c r="F4591">
        <v>28.4</v>
      </c>
      <c r="G4591">
        <v>9.8000000000000007</v>
      </c>
      <c r="H4591">
        <v>2301469</v>
      </c>
    </row>
    <row r="4592" spans="1:8" x14ac:dyDescent="0.2">
      <c r="A4592" s="61">
        <v>39965</v>
      </c>
      <c r="B4592">
        <v>2009</v>
      </c>
      <c r="C4592" s="62" t="s">
        <v>72</v>
      </c>
      <c r="D4592" s="62" t="s">
        <v>73</v>
      </c>
      <c r="E4592" s="62" t="s">
        <v>2</v>
      </c>
      <c r="F4592">
        <v>163.30000000000001</v>
      </c>
      <c r="G4592">
        <v>0</v>
      </c>
      <c r="H4592">
        <v>1163333</v>
      </c>
    </row>
    <row r="4593" spans="1:8" x14ac:dyDescent="0.2">
      <c r="A4593" s="61">
        <v>39965</v>
      </c>
      <c r="B4593">
        <v>2009</v>
      </c>
      <c r="C4593" s="62" t="s">
        <v>74</v>
      </c>
      <c r="D4593" s="62" t="s">
        <v>75</v>
      </c>
      <c r="E4593" s="62" t="s">
        <v>2</v>
      </c>
      <c r="F4593">
        <v>142.6</v>
      </c>
      <c r="G4593">
        <v>1.9</v>
      </c>
      <c r="H4593">
        <v>1220700</v>
      </c>
    </row>
    <row r="4594" spans="1:8" x14ac:dyDescent="0.2">
      <c r="A4594" s="61">
        <v>39965</v>
      </c>
      <c r="B4594">
        <v>2009</v>
      </c>
      <c r="C4594" s="62" t="s">
        <v>76</v>
      </c>
      <c r="D4594" s="62" t="s">
        <v>77</v>
      </c>
      <c r="E4594" s="62" t="s">
        <v>61</v>
      </c>
      <c r="F4594">
        <v>113.9</v>
      </c>
      <c r="G4594">
        <v>15.1</v>
      </c>
      <c r="H4594">
        <v>210464</v>
      </c>
    </row>
    <row r="4595" spans="1:8" x14ac:dyDescent="0.2">
      <c r="A4595" s="61">
        <v>39965</v>
      </c>
      <c r="B4595">
        <v>2009</v>
      </c>
      <c r="C4595" s="62" t="s">
        <v>78</v>
      </c>
      <c r="D4595" s="62" t="s">
        <v>79</v>
      </c>
      <c r="E4595" s="62" t="s">
        <v>61</v>
      </c>
      <c r="F4595">
        <v>116.5</v>
      </c>
      <c r="G4595">
        <v>24.6</v>
      </c>
      <c r="H4595">
        <v>257960</v>
      </c>
    </row>
    <row r="4596" spans="1:8" x14ac:dyDescent="0.2">
      <c r="A4596" s="61">
        <v>39965</v>
      </c>
      <c r="B4596">
        <v>2009</v>
      </c>
      <c r="C4596" s="62" t="s">
        <v>26</v>
      </c>
      <c r="D4596" s="62" t="s">
        <v>80</v>
      </c>
      <c r="E4596" s="62" t="s">
        <v>62</v>
      </c>
      <c r="F4596">
        <v>112.4</v>
      </c>
      <c r="G4596">
        <v>41.4</v>
      </c>
      <c r="H4596">
        <v>729444</v>
      </c>
    </row>
    <row r="4597" spans="1:8" x14ac:dyDescent="0.2">
      <c r="A4597" s="61">
        <v>39965</v>
      </c>
      <c r="B4597">
        <v>2009</v>
      </c>
      <c r="C4597" s="62" t="s">
        <v>81</v>
      </c>
      <c r="D4597" s="62" t="s">
        <v>82</v>
      </c>
      <c r="E4597" s="62" t="s">
        <v>63</v>
      </c>
      <c r="F4597">
        <v>50.4</v>
      </c>
      <c r="G4597">
        <v>44.9</v>
      </c>
      <c r="H4597">
        <v>936513</v>
      </c>
    </row>
    <row r="4598" spans="1:8" x14ac:dyDescent="0.2">
      <c r="A4598" s="61">
        <v>39965</v>
      </c>
      <c r="B4598">
        <v>2009</v>
      </c>
      <c r="C4598" s="62" t="s">
        <v>83</v>
      </c>
      <c r="D4598" s="62" t="s">
        <v>84</v>
      </c>
      <c r="E4598" s="62" t="s">
        <v>63</v>
      </c>
      <c r="F4598">
        <v>49.3</v>
      </c>
      <c r="G4598">
        <v>34.200000000000003</v>
      </c>
      <c r="H4598">
        <v>5588312</v>
      </c>
    </row>
    <row r="4599" spans="1:8" x14ac:dyDescent="0.2">
      <c r="A4599" s="61">
        <v>39965</v>
      </c>
      <c r="B4599">
        <v>2009</v>
      </c>
      <c r="C4599" s="62" t="s">
        <v>27</v>
      </c>
      <c r="D4599" s="62" t="s">
        <v>85</v>
      </c>
      <c r="E4599" s="62" t="s">
        <v>86</v>
      </c>
      <c r="F4599">
        <v>45.6</v>
      </c>
      <c r="G4599">
        <v>44.1</v>
      </c>
      <c r="H4599">
        <v>3907597</v>
      </c>
    </row>
    <row r="4600" spans="1:8" x14ac:dyDescent="0.2">
      <c r="A4600" s="61">
        <v>39965</v>
      </c>
      <c r="B4600">
        <v>2009</v>
      </c>
      <c r="C4600" s="62" t="s">
        <v>87</v>
      </c>
      <c r="D4600" s="62" t="s">
        <v>88</v>
      </c>
      <c r="E4600" s="62" t="s">
        <v>89</v>
      </c>
      <c r="F4600">
        <v>108.8</v>
      </c>
      <c r="G4600">
        <v>9.9</v>
      </c>
      <c r="H4600">
        <v>128691</v>
      </c>
    </row>
    <row r="4601" spans="1:8" x14ac:dyDescent="0.2">
      <c r="A4601" s="61">
        <v>39965</v>
      </c>
      <c r="B4601">
        <v>2009</v>
      </c>
      <c r="C4601" s="62" t="s">
        <v>90</v>
      </c>
      <c r="D4601" s="62" t="s">
        <v>91</v>
      </c>
      <c r="E4601" s="62" t="s">
        <v>92</v>
      </c>
      <c r="F4601">
        <v>85.2</v>
      </c>
      <c r="G4601">
        <v>10.3</v>
      </c>
      <c r="H4601">
        <v>393688</v>
      </c>
    </row>
    <row r="4602" spans="1:8" x14ac:dyDescent="0.2">
      <c r="A4602" s="61">
        <v>39965</v>
      </c>
      <c r="B4602">
        <v>2009</v>
      </c>
      <c r="C4602" s="62" t="s">
        <v>93</v>
      </c>
      <c r="D4602" s="62" t="s">
        <v>94</v>
      </c>
      <c r="E4602" s="62" t="s">
        <v>95</v>
      </c>
      <c r="F4602">
        <v>100.3</v>
      </c>
      <c r="G4602">
        <v>16</v>
      </c>
      <c r="H4602">
        <v>63777</v>
      </c>
    </row>
    <row r="4603" spans="1:8" x14ac:dyDescent="0.2">
      <c r="A4603" s="61">
        <v>39965</v>
      </c>
      <c r="B4603">
        <v>2009</v>
      </c>
      <c r="C4603" s="62" t="s">
        <v>96</v>
      </c>
      <c r="D4603" s="62" t="s">
        <v>97</v>
      </c>
      <c r="E4603" s="62" t="s">
        <v>98</v>
      </c>
      <c r="F4603">
        <v>179.3</v>
      </c>
      <c r="G4603">
        <v>3</v>
      </c>
      <c r="H4603">
        <v>193867</v>
      </c>
    </row>
    <row r="4604" spans="1:8" x14ac:dyDescent="0.2">
      <c r="A4604" s="61">
        <v>39995</v>
      </c>
      <c r="B4604">
        <v>2009</v>
      </c>
      <c r="C4604" s="62" t="s">
        <v>69</v>
      </c>
      <c r="D4604" s="62" t="s">
        <v>70</v>
      </c>
      <c r="E4604" s="62" t="s">
        <v>71</v>
      </c>
      <c r="F4604">
        <v>16.899999999999999</v>
      </c>
      <c r="G4604">
        <v>66.099999999999994</v>
      </c>
      <c r="H4604">
        <v>2301469</v>
      </c>
    </row>
    <row r="4605" spans="1:8" x14ac:dyDescent="0.2">
      <c r="A4605" s="61">
        <v>39995</v>
      </c>
      <c r="B4605">
        <v>2009</v>
      </c>
      <c r="C4605" s="62" t="s">
        <v>72</v>
      </c>
      <c r="D4605" s="62" t="s">
        <v>73</v>
      </c>
      <c r="E4605" s="62" t="s">
        <v>2</v>
      </c>
      <c r="F4605">
        <v>90.9</v>
      </c>
      <c r="G4605">
        <v>11.9</v>
      </c>
      <c r="H4605">
        <v>1163333</v>
      </c>
    </row>
    <row r="4606" spans="1:8" x14ac:dyDescent="0.2">
      <c r="A4606" s="61">
        <v>39995</v>
      </c>
      <c r="B4606">
        <v>2009</v>
      </c>
      <c r="C4606" s="62" t="s">
        <v>74</v>
      </c>
      <c r="D4606" s="62" t="s">
        <v>75</v>
      </c>
      <c r="E4606" s="62" t="s">
        <v>2</v>
      </c>
      <c r="F4606">
        <v>57.2</v>
      </c>
      <c r="G4606">
        <v>23.1</v>
      </c>
      <c r="H4606">
        <v>1220700</v>
      </c>
    </row>
    <row r="4607" spans="1:8" x14ac:dyDescent="0.2">
      <c r="A4607" s="61">
        <v>39995</v>
      </c>
      <c r="B4607">
        <v>2009</v>
      </c>
      <c r="C4607" s="62" t="s">
        <v>76</v>
      </c>
      <c r="D4607" s="62" t="s">
        <v>77</v>
      </c>
      <c r="E4607" s="62" t="s">
        <v>61</v>
      </c>
      <c r="F4607">
        <v>76.3</v>
      </c>
      <c r="G4607">
        <v>9.8000000000000007</v>
      </c>
      <c r="H4607">
        <v>210464</v>
      </c>
    </row>
    <row r="4608" spans="1:8" x14ac:dyDescent="0.2">
      <c r="A4608" s="61">
        <v>39995</v>
      </c>
      <c r="B4608">
        <v>2009</v>
      </c>
      <c r="C4608" s="62" t="s">
        <v>78</v>
      </c>
      <c r="D4608" s="62" t="s">
        <v>79</v>
      </c>
      <c r="E4608" s="62" t="s">
        <v>61</v>
      </c>
      <c r="F4608">
        <v>77.5</v>
      </c>
      <c r="G4608">
        <v>11.2</v>
      </c>
      <c r="H4608">
        <v>257960</v>
      </c>
    </row>
    <row r="4609" spans="1:8" x14ac:dyDescent="0.2">
      <c r="A4609" s="61">
        <v>39995</v>
      </c>
      <c r="B4609">
        <v>2009</v>
      </c>
      <c r="C4609" s="62" t="s">
        <v>26</v>
      </c>
      <c r="D4609" s="62" t="s">
        <v>80</v>
      </c>
      <c r="E4609" s="62" t="s">
        <v>62</v>
      </c>
      <c r="F4609">
        <v>58</v>
      </c>
      <c r="G4609">
        <v>13</v>
      </c>
      <c r="H4609">
        <v>729444</v>
      </c>
    </row>
    <row r="4610" spans="1:8" x14ac:dyDescent="0.2">
      <c r="A4610" s="61">
        <v>39995</v>
      </c>
      <c r="B4610">
        <v>2009</v>
      </c>
      <c r="C4610" s="62" t="s">
        <v>81</v>
      </c>
      <c r="D4610" s="62" t="s">
        <v>82</v>
      </c>
      <c r="E4610" s="62" t="s">
        <v>63</v>
      </c>
      <c r="F4610">
        <v>12.4</v>
      </c>
      <c r="G4610">
        <v>42.9</v>
      </c>
      <c r="H4610">
        <v>936513</v>
      </c>
    </row>
    <row r="4611" spans="1:8" x14ac:dyDescent="0.2">
      <c r="A4611" s="61">
        <v>39995</v>
      </c>
      <c r="B4611">
        <v>2009</v>
      </c>
      <c r="C4611" s="62" t="s">
        <v>83</v>
      </c>
      <c r="D4611" s="62" t="s">
        <v>84</v>
      </c>
      <c r="E4611" s="62" t="s">
        <v>63</v>
      </c>
      <c r="F4611">
        <v>6.2</v>
      </c>
      <c r="G4611">
        <v>43.7</v>
      </c>
      <c r="H4611">
        <v>5588312</v>
      </c>
    </row>
    <row r="4612" spans="1:8" x14ac:dyDescent="0.2">
      <c r="A4612" s="61">
        <v>39995</v>
      </c>
      <c r="B4612">
        <v>2009</v>
      </c>
      <c r="C4612" s="62" t="s">
        <v>27</v>
      </c>
      <c r="D4612" s="62" t="s">
        <v>85</v>
      </c>
      <c r="E4612" s="62" t="s">
        <v>86</v>
      </c>
      <c r="F4612">
        <v>7.8</v>
      </c>
      <c r="G4612">
        <v>70.7</v>
      </c>
      <c r="H4612">
        <v>3907597</v>
      </c>
    </row>
    <row r="4613" spans="1:8" x14ac:dyDescent="0.2">
      <c r="A4613" s="61">
        <v>39995</v>
      </c>
      <c r="B4613">
        <v>2009</v>
      </c>
      <c r="C4613" s="62" t="s">
        <v>87</v>
      </c>
      <c r="D4613" s="62" t="s">
        <v>88</v>
      </c>
      <c r="E4613" s="62" t="s">
        <v>89</v>
      </c>
      <c r="F4613">
        <v>69.3</v>
      </c>
      <c r="G4613">
        <v>2.8</v>
      </c>
      <c r="H4613">
        <v>128691</v>
      </c>
    </row>
    <row r="4614" spans="1:8" x14ac:dyDescent="0.2">
      <c r="A4614" s="61">
        <v>39995</v>
      </c>
      <c r="B4614">
        <v>2009</v>
      </c>
      <c r="C4614" s="62" t="s">
        <v>90</v>
      </c>
      <c r="D4614" s="62" t="s">
        <v>91</v>
      </c>
      <c r="E4614" s="62" t="s">
        <v>92</v>
      </c>
      <c r="F4614">
        <v>42.2</v>
      </c>
      <c r="G4614">
        <v>30.2</v>
      </c>
      <c r="H4614">
        <v>393688</v>
      </c>
    </row>
    <row r="4615" spans="1:8" x14ac:dyDescent="0.2">
      <c r="A4615" s="61">
        <v>39995</v>
      </c>
      <c r="B4615">
        <v>2009</v>
      </c>
      <c r="C4615" s="62" t="s">
        <v>93</v>
      </c>
      <c r="D4615" s="62" t="s">
        <v>94</v>
      </c>
      <c r="E4615" s="62" t="s">
        <v>95</v>
      </c>
      <c r="F4615">
        <v>41.9</v>
      </c>
      <c r="G4615">
        <v>43.6</v>
      </c>
      <c r="H4615">
        <v>63777</v>
      </c>
    </row>
    <row r="4616" spans="1:8" x14ac:dyDescent="0.2">
      <c r="A4616" s="61">
        <v>39995</v>
      </c>
      <c r="B4616">
        <v>2009</v>
      </c>
      <c r="C4616" s="62" t="s">
        <v>96</v>
      </c>
      <c r="D4616" s="62" t="s">
        <v>97</v>
      </c>
      <c r="E4616" s="62" t="s">
        <v>98</v>
      </c>
      <c r="F4616">
        <v>87.5</v>
      </c>
      <c r="G4616">
        <v>8.6999999999999993</v>
      </c>
      <c r="H4616">
        <v>193867</v>
      </c>
    </row>
    <row r="4617" spans="1:8" x14ac:dyDescent="0.2">
      <c r="A4617" s="61">
        <v>40026</v>
      </c>
      <c r="B4617">
        <v>2009</v>
      </c>
      <c r="C4617" s="62" t="s">
        <v>69</v>
      </c>
      <c r="D4617" s="62" t="s">
        <v>70</v>
      </c>
      <c r="E4617" s="62" t="s">
        <v>71</v>
      </c>
      <c r="F4617">
        <v>20.100000000000001</v>
      </c>
      <c r="G4617">
        <v>22.3</v>
      </c>
      <c r="H4617">
        <v>2301469</v>
      </c>
    </row>
    <row r="4618" spans="1:8" x14ac:dyDescent="0.2">
      <c r="A4618" s="61">
        <v>40026</v>
      </c>
      <c r="B4618">
        <v>2009</v>
      </c>
      <c r="C4618" s="62" t="s">
        <v>72</v>
      </c>
      <c r="D4618" s="62" t="s">
        <v>73</v>
      </c>
      <c r="E4618" s="62" t="s">
        <v>2</v>
      </c>
      <c r="F4618">
        <v>106.7</v>
      </c>
      <c r="G4618">
        <v>3.5</v>
      </c>
      <c r="H4618">
        <v>1163333</v>
      </c>
    </row>
    <row r="4619" spans="1:8" x14ac:dyDescent="0.2">
      <c r="A4619" s="61">
        <v>40026</v>
      </c>
      <c r="B4619">
        <v>2009</v>
      </c>
      <c r="C4619" s="62" t="s">
        <v>74</v>
      </c>
      <c r="D4619" s="62" t="s">
        <v>75</v>
      </c>
      <c r="E4619" s="62" t="s">
        <v>2</v>
      </c>
      <c r="F4619">
        <v>77.900000000000006</v>
      </c>
      <c r="G4619">
        <v>14.2</v>
      </c>
      <c r="H4619">
        <v>1220700</v>
      </c>
    </row>
    <row r="4620" spans="1:8" x14ac:dyDescent="0.2">
      <c r="A4620" s="61">
        <v>40026</v>
      </c>
      <c r="B4620">
        <v>2009</v>
      </c>
      <c r="C4620" s="62" t="s">
        <v>76</v>
      </c>
      <c r="D4620" s="62" t="s">
        <v>77</v>
      </c>
      <c r="E4620" s="62" t="s">
        <v>61</v>
      </c>
      <c r="F4620">
        <v>69.099999999999994</v>
      </c>
      <c r="G4620">
        <v>13.7</v>
      </c>
      <c r="H4620">
        <v>210464</v>
      </c>
    </row>
    <row r="4621" spans="1:8" x14ac:dyDescent="0.2">
      <c r="A4621" s="61">
        <v>40026</v>
      </c>
      <c r="B4621">
        <v>2009</v>
      </c>
      <c r="C4621" s="62" t="s">
        <v>78</v>
      </c>
      <c r="D4621" s="62" t="s">
        <v>79</v>
      </c>
      <c r="E4621" s="62" t="s">
        <v>61</v>
      </c>
      <c r="F4621">
        <v>67.5</v>
      </c>
      <c r="G4621">
        <v>5.4</v>
      </c>
      <c r="H4621">
        <v>257960</v>
      </c>
    </row>
    <row r="4622" spans="1:8" x14ac:dyDescent="0.2">
      <c r="A4622" s="61">
        <v>40026</v>
      </c>
      <c r="B4622">
        <v>2009</v>
      </c>
      <c r="C4622" s="62" t="s">
        <v>26</v>
      </c>
      <c r="D4622" s="62" t="s">
        <v>80</v>
      </c>
      <c r="E4622" s="62" t="s">
        <v>62</v>
      </c>
      <c r="F4622">
        <v>46</v>
      </c>
      <c r="G4622">
        <v>23.3</v>
      </c>
      <c r="H4622">
        <v>729444</v>
      </c>
    </row>
    <row r="4623" spans="1:8" x14ac:dyDescent="0.2">
      <c r="A4623" s="61">
        <v>40026</v>
      </c>
      <c r="B4623">
        <v>2009</v>
      </c>
      <c r="C4623" s="62" t="s">
        <v>81</v>
      </c>
      <c r="D4623" s="62" t="s">
        <v>82</v>
      </c>
      <c r="E4623" s="62" t="s">
        <v>63</v>
      </c>
      <c r="F4623">
        <v>26.1</v>
      </c>
      <c r="G4623">
        <v>82.1</v>
      </c>
      <c r="H4623">
        <v>936513</v>
      </c>
    </row>
    <row r="4624" spans="1:8" x14ac:dyDescent="0.2">
      <c r="A4624" s="61">
        <v>40026</v>
      </c>
      <c r="B4624">
        <v>2009</v>
      </c>
      <c r="C4624" s="62" t="s">
        <v>83</v>
      </c>
      <c r="D4624" s="62" t="s">
        <v>84</v>
      </c>
      <c r="E4624" s="62" t="s">
        <v>63</v>
      </c>
      <c r="F4624">
        <v>9.8000000000000007</v>
      </c>
      <c r="G4624">
        <v>91</v>
      </c>
      <c r="H4624">
        <v>5588312</v>
      </c>
    </row>
    <row r="4625" spans="1:8" x14ac:dyDescent="0.2">
      <c r="A4625" s="61">
        <v>40026</v>
      </c>
      <c r="B4625">
        <v>2009</v>
      </c>
      <c r="C4625" s="62" t="s">
        <v>27</v>
      </c>
      <c r="D4625" s="62" t="s">
        <v>85</v>
      </c>
      <c r="E4625" s="62" t="s">
        <v>86</v>
      </c>
      <c r="F4625">
        <v>20.100000000000001</v>
      </c>
      <c r="G4625">
        <v>106.3</v>
      </c>
      <c r="H4625">
        <v>3907597</v>
      </c>
    </row>
    <row r="4626" spans="1:8" x14ac:dyDescent="0.2">
      <c r="A4626" s="61">
        <v>40026</v>
      </c>
      <c r="B4626">
        <v>2009</v>
      </c>
      <c r="C4626" s="62" t="s">
        <v>87</v>
      </c>
      <c r="D4626" s="62" t="s">
        <v>88</v>
      </c>
      <c r="E4626" s="62" t="s">
        <v>89</v>
      </c>
      <c r="F4626">
        <v>41.7</v>
      </c>
      <c r="G4626">
        <v>31.4</v>
      </c>
      <c r="H4626">
        <v>128691</v>
      </c>
    </row>
    <row r="4627" spans="1:8" x14ac:dyDescent="0.2">
      <c r="A4627" s="61">
        <v>40026</v>
      </c>
      <c r="B4627">
        <v>2009</v>
      </c>
      <c r="C4627" s="62" t="s">
        <v>90</v>
      </c>
      <c r="D4627" s="62" t="s">
        <v>91</v>
      </c>
      <c r="E4627" s="62" t="s">
        <v>92</v>
      </c>
      <c r="F4627">
        <v>19.7</v>
      </c>
      <c r="G4627">
        <v>76.599999999999994</v>
      </c>
      <c r="H4627">
        <v>393688</v>
      </c>
    </row>
    <row r="4628" spans="1:8" x14ac:dyDescent="0.2">
      <c r="A4628" s="61">
        <v>40026</v>
      </c>
      <c r="B4628">
        <v>2009</v>
      </c>
      <c r="C4628" s="62" t="s">
        <v>93</v>
      </c>
      <c r="D4628" s="62" t="s">
        <v>94</v>
      </c>
      <c r="E4628" s="62" t="s">
        <v>95</v>
      </c>
      <c r="F4628">
        <v>29.9</v>
      </c>
      <c r="G4628">
        <v>69.599999999999994</v>
      </c>
      <c r="H4628">
        <v>63777</v>
      </c>
    </row>
    <row r="4629" spans="1:8" x14ac:dyDescent="0.2">
      <c r="A4629" s="61">
        <v>40026</v>
      </c>
      <c r="B4629">
        <v>2009</v>
      </c>
      <c r="C4629" s="62" t="s">
        <v>96</v>
      </c>
      <c r="D4629" s="62" t="s">
        <v>97</v>
      </c>
      <c r="E4629" s="62" t="s">
        <v>98</v>
      </c>
      <c r="F4629">
        <v>56.2</v>
      </c>
      <c r="G4629">
        <v>20.6</v>
      </c>
      <c r="H4629">
        <v>193867</v>
      </c>
    </row>
    <row r="4630" spans="1:8" x14ac:dyDescent="0.2">
      <c r="A4630" s="61">
        <v>40057</v>
      </c>
      <c r="B4630">
        <v>2009</v>
      </c>
      <c r="C4630" s="62" t="s">
        <v>69</v>
      </c>
      <c r="D4630" s="62" t="s">
        <v>70</v>
      </c>
      <c r="E4630" s="62" t="s">
        <v>71</v>
      </c>
      <c r="F4630">
        <v>73.400000000000006</v>
      </c>
      <c r="G4630">
        <v>4.5</v>
      </c>
      <c r="H4630">
        <v>2301469</v>
      </c>
    </row>
    <row r="4631" spans="1:8" x14ac:dyDescent="0.2">
      <c r="A4631" s="61">
        <v>40057</v>
      </c>
      <c r="B4631">
        <v>2009</v>
      </c>
      <c r="C4631" s="62" t="s">
        <v>72</v>
      </c>
      <c r="D4631" s="62" t="s">
        <v>73</v>
      </c>
      <c r="E4631" s="62" t="s">
        <v>2</v>
      </c>
      <c r="F4631">
        <v>150.69999999999999</v>
      </c>
      <c r="G4631">
        <v>8.6</v>
      </c>
      <c r="H4631">
        <v>1163333</v>
      </c>
    </row>
    <row r="4632" spans="1:8" x14ac:dyDescent="0.2">
      <c r="A4632" s="61">
        <v>40057</v>
      </c>
      <c r="B4632">
        <v>2009</v>
      </c>
      <c r="C4632" s="62" t="s">
        <v>74</v>
      </c>
      <c r="D4632" s="62" t="s">
        <v>75</v>
      </c>
      <c r="E4632" s="62" t="s">
        <v>2</v>
      </c>
      <c r="F4632">
        <v>107.1</v>
      </c>
      <c r="G4632">
        <v>16.8</v>
      </c>
      <c r="H4632">
        <v>1220700</v>
      </c>
    </row>
    <row r="4633" spans="1:8" x14ac:dyDescent="0.2">
      <c r="A4633" s="61">
        <v>40057</v>
      </c>
      <c r="B4633">
        <v>2009</v>
      </c>
      <c r="C4633" s="62" t="s">
        <v>76</v>
      </c>
      <c r="D4633" s="62" t="s">
        <v>77</v>
      </c>
      <c r="E4633" s="62" t="s">
        <v>61</v>
      </c>
      <c r="F4633">
        <v>80.8</v>
      </c>
      <c r="G4633">
        <v>30</v>
      </c>
      <c r="H4633">
        <v>210464</v>
      </c>
    </row>
    <row r="4634" spans="1:8" x14ac:dyDescent="0.2">
      <c r="A4634" s="61">
        <v>40057</v>
      </c>
      <c r="B4634">
        <v>2009</v>
      </c>
      <c r="C4634" s="62" t="s">
        <v>78</v>
      </c>
      <c r="D4634" s="62" t="s">
        <v>79</v>
      </c>
      <c r="E4634" s="62" t="s">
        <v>61</v>
      </c>
      <c r="F4634">
        <v>85.7</v>
      </c>
      <c r="G4634">
        <v>28.7</v>
      </c>
      <c r="H4634">
        <v>257960</v>
      </c>
    </row>
    <row r="4635" spans="1:8" x14ac:dyDescent="0.2">
      <c r="A4635" s="61">
        <v>40057</v>
      </c>
      <c r="B4635">
        <v>2009</v>
      </c>
      <c r="C4635" s="62" t="s">
        <v>26</v>
      </c>
      <c r="D4635" s="62" t="s">
        <v>80</v>
      </c>
      <c r="E4635" s="62" t="s">
        <v>62</v>
      </c>
      <c r="F4635">
        <v>49</v>
      </c>
      <c r="G4635">
        <v>40.9</v>
      </c>
      <c r="H4635">
        <v>729444</v>
      </c>
    </row>
    <row r="4636" spans="1:8" x14ac:dyDescent="0.2">
      <c r="A4636" s="61">
        <v>40057</v>
      </c>
      <c r="B4636">
        <v>2009</v>
      </c>
      <c r="C4636" s="62" t="s">
        <v>81</v>
      </c>
      <c r="D4636" s="62" t="s">
        <v>82</v>
      </c>
      <c r="E4636" s="62" t="s">
        <v>63</v>
      </c>
      <c r="F4636">
        <v>106.5</v>
      </c>
      <c r="G4636">
        <v>5</v>
      </c>
      <c r="H4636">
        <v>936513</v>
      </c>
    </row>
    <row r="4637" spans="1:8" x14ac:dyDescent="0.2">
      <c r="A4637" s="61">
        <v>40057</v>
      </c>
      <c r="B4637">
        <v>2009</v>
      </c>
      <c r="C4637" s="62" t="s">
        <v>83</v>
      </c>
      <c r="D4637" s="62" t="s">
        <v>84</v>
      </c>
      <c r="E4637" s="62" t="s">
        <v>63</v>
      </c>
      <c r="F4637">
        <v>55.2</v>
      </c>
      <c r="G4637">
        <v>20.9</v>
      </c>
      <c r="H4637">
        <v>5588312</v>
      </c>
    </row>
    <row r="4638" spans="1:8" x14ac:dyDescent="0.2">
      <c r="A4638" s="61">
        <v>40057</v>
      </c>
      <c r="B4638">
        <v>2009</v>
      </c>
      <c r="C4638" s="62" t="s">
        <v>27</v>
      </c>
      <c r="D4638" s="62" t="s">
        <v>85</v>
      </c>
      <c r="E4638" s="62" t="s">
        <v>86</v>
      </c>
      <c r="F4638">
        <v>90.6</v>
      </c>
      <c r="G4638">
        <v>8.9</v>
      </c>
      <c r="H4638">
        <v>3907597</v>
      </c>
    </row>
    <row r="4639" spans="1:8" x14ac:dyDescent="0.2">
      <c r="A4639" s="61">
        <v>40057</v>
      </c>
      <c r="B4639">
        <v>2009</v>
      </c>
      <c r="C4639" s="62" t="s">
        <v>87</v>
      </c>
      <c r="D4639" s="62" t="s">
        <v>88</v>
      </c>
      <c r="E4639" s="62" t="s">
        <v>89</v>
      </c>
      <c r="F4639">
        <v>182.6</v>
      </c>
      <c r="G4639">
        <v>0.1</v>
      </c>
      <c r="H4639">
        <v>128691</v>
      </c>
    </row>
    <row r="4640" spans="1:8" x14ac:dyDescent="0.2">
      <c r="A4640" s="61">
        <v>40057</v>
      </c>
      <c r="B4640">
        <v>2009</v>
      </c>
      <c r="C4640" s="62" t="s">
        <v>90</v>
      </c>
      <c r="D4640" s="62" t="s">
        <v>91</v>
      </c>
      <c r="E4640" s="62" t="s">
        <v>92</v>
      </c>
      <c r="F4640">
        <v>132.5</v>
      </c>
      <c r="G4640">
        <v>2</v>
      </c>
      <c r="H4640">
        <v>393688</v>
      </c>
    </row>
    <row r="4641" spans="1:8" x14ac:dyDescent="0.2">
      <c r="A4641" s="61">
        <v>40057</v>
      </c>
      <c r="B4641">
        <v>2009</v>
      </c>
      <c r="C4641" s="62" t="s">
        <v>93</v>
      </c>
      <c r="D4641" s="62" t="s">
        <v>94</v>
      </c>
      <c r="E4641" s="62" t="s">
        <v>95</v>
      </c>
      <c r="F4641">
        <v>136</v>
      </c>
      <c r="G4641">
        <v>1</v>
      </c>
      <c r="H4641">
        <v>63777</v>
      </c>
    </row>
    <row r="4642" spans="1:8" x14ac:dyDescent="0.2">
      <c r="A4642" s="61">
        <v>40057</v>
      </c>
      <c r="B4642">
        <v>2009</v>
      </c>
      <c r="C4642" s="62" t="s">
        <v>96</v>
      </c>
      <c r="D4642" s="62" t="s">
        <v>97</v>
      </c>
      <c r="E4642" s="62" t="s">
        <v>98</v>
      </c>
      <c r="F4642">
        <v>190.3</v>
      </c>
      <c r="G4642">
        <v>0</v>
      </c>
      <c r="H4642">
        <v>193867</v>
      </c>
    </row>
    <row r="4643" spans="1:8" x14ac:dyDescent="0.2">
      <c r="A4643" s="61">
        <v>40087</v>
      </c>
      <c r="B4643">
        <v>2009</v>
      </c>
      <c r="C4643" s="62" t="s">
        <v>69</v>
      </c>
      <c r="D4643" s="62" t="s">
        <v>70</v>
      </c>
      <c r="E4643" s="62" t="s">
        <v>71</v>
      </c>
      <c r="F4643">
        <v>246</v>
      </c>
      <c r="G4643">
        <v>0</v>
      </c>
      <c r="H4643">
        <v>2301469</v>
      </c>
    </row>
    <row r="4644" spans="1:8" x14ac:dyDescent="0.2">
      <c r="A4644" s="61">
        <v>40087</v>
      </c>
      <c r="B4644">
        <v>2009</v>
      </c>
      <c r="C4644" s="62" t="s">
        <v>72</v>
      </c>
      <c r="D4644" s="62" t="s">
        <v>73</v>
      </c>
      <c r="E4644" s="62" t="s">
        <v>2</v>
      </c>
      <c r="F4644">
        <v>524.1</v>
      </c>
      <c r="G4644">
        <v>0</v>
      </c>
      <c r="H4644">
        <v>1163333</v>
      </c>
    </row>
    <row r="4645" spans="1:8" x14ac:dyDescent="0.2">
      <c r="A4645" s="61">
        <v>40087</v>
      </c>
      <c r="B4645">
        <v>2009</v>
      </c>
      <c r="C4645" s="62" t="s">
        <v>74</v>
      </c>
      <c r="D4645" s="62" t="s">
        <v>75</v>
      </c>
      <c r="E4645" s="62" t="s">
        <v>2</v>
      </c>
      <c r="F4645">
        <v>510.7</v>
      </c>
      <c r="G4645">
        <v>0</v>
      </c>
      <c r="H4645">
        <v>1220700</v>
      </c>
    </row>
    <row r="4646" spans="1:8" x14ac:dyDescent="0.2">
      <c r="A4646" s="61">
        <v>40087</v>
      </c>
      <c r="B4646">
        <v>2009</v>
      </c>
      <c r="C4646" s="62" t="s">
        <v>76</v>
      </c>
      <c r="D4646" s="62" t="s">
        <v>77</v>
      </c>
      <c r="E4646" s="62" t="s">
        <v>61</v>
      </c>
      <c r="F4646">
        <v>507.1</v>
      </c>
      <c r="G4646">
        <v>0</v>
      </c>
      <c r="H4646">
        <v>210464</v>
      </c>
    </row>
    <row r="4647" spans="1:8" x14ac:dyDescent="0.2">
      <c r="A4647" s="61">
        <v>40087</v>
      </c>
      <c r="B4647">
        <v>2009</v>
      </c>
      <c r="C4647" s="62" t="s">
        <v>78</v>
      </c>
      <c r="D4647" s="62" t="s">
        <v>79</v>
      </c>
      <c r="E4647" s="62" t="s">
        <v>61</v>
      </c>
      <c r="F4647">
        <v>517.4</v>
      </c>
      <c r="G4647">
        <v>0</v>
      </c>
      <c r="H4647">
        <v>257960</v>
      </c>
    </row>
    <row r="4648" spans="1:8" x14ac:dyDescent="0.2">
      <c r="A4648" s="61">
        <v>40087</v>
      </c>
      <c r="B4648">
        <v>2009</v>
      </c>
      <c r="C4648" s="62" t="s">
        <v>26</v>
      </c>
      <c r="D4648" s="62" t="s">
        <v>80</v>
      </c>
      <c r="E4648" s="62" t="s">
        <v>62</v>
      </c>
      <c r="F4648">
        <v>454.1</v>
      </c>
      <c r="G4648">
        <v>0</v>
      </c>
      <c r="H4648">
        <v>729444</v>
      </c>
    </row>
    <row r="4649" spans="1:8" x14ac:dyDescent="0.2">
      <c r="A4649" s="61">
        <v>40087</v>
      </c>
      <c r="B4649">
        <v>2009</v>
      </c>
      <c r="C4649" s="62" t="s">
        <v>81</v>
      </c>
      <c r="D4649" s="62" t="s">
        <v>82</v>
      </c>
      <c r="E4649" s="62" t="s">
        <v>63</v>
      </c>
      <c r="F4649">
        <v>355.5</v>
      </c>
      <c r="G4649">
        <v>0</v>
      </c>
      <c r="H4649">
        <v>936513</v>
      </c>
    </row>
    <row r="4650" spans="1:8" x14ac:dyDescent="0.2">
      <c r="A4650" s="61">
        <v>40087</v>
      </c>
      <c r="B4650">
        <v>2009</v>
      </c>
      <c r="C4650" s="62" t="s">
        <v>83</v>
      </c>
      <c r="D4650" s="62" t="s">
        <v>84</v>
      </c>
      <c r="E4650" s="62" t="s">
        <v>63</v>
      </c>
      <c r="F4650">
        <v>287.8</v>
      </c>
      <c r="G4650">
        <v>0</v>
      </c>
      <c r="H4650">
        <v>5588312</v>
      </c>
    </row>
    <row r="4651" spans="1:8" x14ac:dyDescent="0.2">
      <c r="A4651" s="61">
        <v>40087</v>
      </c>
      <c r="B4651">
        <v>2009</v>
      </c>
      <c r="C4651" s="62" t="s">
        <v>27</v>
      </c>
      <c r="D4651" s="62" t="s">
        <v>85</v>
      </c>
      <c r="E4651" s="62" t="s">
        <v>86</v>
      </c>
      <c r="F4651">
        <v>342.7</v>
      </c>
      <c r="G4651">
        <v>0</v>
      </c>
      <c r="H4651">
        <v>3907597</v>
      </c>
    </row>
    <row r="4652" spans="1:8" x14ac:dyDescent="0.2">
      <c r="A4652" s="61">
        <v>40087</v>
      </c>
      <c r="B4652">
        <v>2009</v>
      </c>
      <c r="C4652" s="62" t="s">
        <v>87</v>
      </c>
      <c r="D4652" s="62" t="s">
        <v>88</v>
      </c>
      <c r="E4652" s="62" t="s">
        <v>89</v>
      </c>
      <c r="F4652">
        <v>370.9</v>
      </c>
      <c r="G4652">
        <v>0</v>
      </c>
      <c r="H4652">
        <v>128691</v>
      </c>
    </row>
    <row r="4653" spans="1:8" x14ac:dyDescent="0.2">
      <c r="A4653" s="61">
        <v>40087</v>
      </c>
      <c r="B4653">
        <v>2009</v>
      </c>
      <c r="C4653" s="62" t="s">
        <v>90</v>
      </c>
      <c r="D4653" s="62" t="s">
        <v>91</v>
      </c>
      <c r="E4653" s="62" t="s">
        <v>92</v>
      </c>
      <c r="F4653">
        <v>344.6</v>
      </c>
      <c r="G4653">
        <v>0</v>
      </c>
      <c r="H4653">
        <v>393688</v>
      </c>
    </row>
    <row r="4654" spans="1:8" x14ac:dyDescent="0.2">
      <c r="A4654" s="61">
        <v>40087</v>
      </c>
      <c r="B4654">
        <v>2009</v>
      </c>
      <c r="C4654" s="62" t="s">
        <v>93</v>
      </c>
      <c r="D4654" s="62" t="s">
        <v>94</v>
      </c>
      <c r="E4654" s="62" t="s">
        <v>95</v>
      </c>
      <c r="F4654">
        <v>345.1</v>
      </c>
      <c r="G4654">
        <v>0</v>
      </c>
      <c r="H4654">
        <v>63777</v>
      </c>
    </row>
    <row r="4655" spans="1:8" x14ac:dyDescent="0.2">
      <c r="A4655" s="61">
        <v>40087</v>
      </c>
      <c r="B4655">
        <v>2009</v>
      </c>
      <c r="C4655" s="62" t="s">
        <v>96</v>
      </c>
      <c r="D4655" s="62" t="s">
        <v>97</v>
      </c>
      <c r="E4655" s="62" t="s">
        <v>98</v>
      </c>
      <c r="F4655">
        <v>381</v>
      </c>
      <c r="G4655">
        <v>0</v>
      </c>
      <c r="H4655">
        <v>193867</v>
      </c>
    </row>
    <row r="4656" spans="1:8" x14ac:dyDescent="0.2">
      <c r="A4656" s="61">
        <v>40118</v>
      </c>
      <c r="B4656">
        <v>2009</v>
      </c>
      <c r="C4656" s="62" t="s">
        <v>69</v>
      </c>
      <c r="D4656" s="62" t="s">
        <v>70</v>
      </c>
      <c r="E4656" s="62" t="s">
        <v>71</v>
      </c>
      <c r="F4656">
        <v>327</v>
      </c>
      <c r="G4656">
        <v>0</v>
      </c>
      <c r="H4656">
        <v>2301469</v>
      </c>
    </row>
    <row r="4657" spans="1:8" x14ac:dyDescent="0.2">
      <c r="A4657" s="61">
        <v>40118</v>
      </c>
      <c r="B4657">
        <v>2009</v>
      </c>
      <c r="C4657" s="62" t="s">
        <v>72</v>
      </c>
      <c r="D4657" s="62" t="s">
        <v>73</v>
      </c>
      <c r="E4657" s="62" t="s">
        <v>2</v>
      </c>
      <c r="F4657">
        <v>575.1</v>
      </c>
      <c r="G4657">
        <v>0</v>
      </c>
      <c r="H4657">
        <v>1163333</v>
      </c>
    </row>
    <row r="4658" spans="1:8" x14ac:dyDescent="0.2">
      <c r="A4658" s="61">
        <v>40118</v>
      </c>
      <c r="B4658">
        <v>2009</v>
      </c>
      <c r="C4658" s="62" t="s">
        <v>74</v>
      </c>
      <c r="D4658" s="62" t="s">
        <v>75</v>
      </c>
      <c r="E4658" s="62" t="s">
        <v>2</v>
      </c>
      <c r="F4658">
        <v>483.5</v>
      </c>
      <c r="G4658">
        <v>0</v>
      </c>
      <c r="H4658">
        <v>1220700</v>
      </c>
    </row>
    <row r="4659" spans="1:8" x14ac:dyDescent="0.2">
      <c r="A4659" s="61">
        <v>40118</v>
      </c>
      <c r="B4659">
        <v>2009</v>
      </c>
      <c r="C4659" s="62" t="s">
        <v>76</v>
      </c>
      <c r="D4659" s="62" t="s">
        <v>77</v>
      </c>
      <c r="E4659" s="62" t="s">
        <v>61</v>
      </c>
      <c r="F4659">
        <v>542.64</v>
      </c>
      <c r="G4659">
        <v>0</v>
      </c>
      <c r="H4659">
        <v>210464</v>
      </c>
    </row>
    <row r="4660" spans="1:8" x14ac:dyDescent="0.2">
      <c r="A4660" s="61">
        <v>40118</v>
      </c>
      <c r="B4660">
        <v>2009</v>
      </c>
      <c r="C4660" s="62" t="s">
        <v>78</v>
      </c>
      <c r="D4660" s="62" t="s">
        <v>79</v>
      </c>
      <c r="E4660" s="62" t="s">
        <v>61</v>
      </c>
      <c r="F4660">
        <v>542.20000000000005</v>
      </c>
      <c r="G4660">
        <v>0</v>
      </c>
      <c r="H4660">
        <v>257960</v>
      </c>
    </row>
    <row r="4661" spans="1:8" x14ac:dyDescent="0.2">
      <c r="A4661" s="61">
        <v>40118</v>
      </c>
      <c r="B4661">
        <v>2009</v>
      </c>
      <c r="C4661" s="62" t="s">
        <v>26</v>
      </c>
      <c r="D4661" s="62" t="s">
        <v>80</v>
      </c>
      <c r="E4661" s="62" t="s">
        <v>62</v>
      </c>
      <c r="F4661">
        <v>516.9</v>
      </c>
      <c r="G4661">
        <v>0</v>
      </c>
      <c r="H4661">
        <v>729444</v>
      </c>
    </row>
    <row r="4662" spans="1:8" x14ac:dyDescent="0.2">
      <c r="A4662" s="61">
        <v>40118</v>
      </c>
      <c r="B4662">
        <v>2009</v>
      </c>
      <c r="C4662" s="62" t="s">
        <v>81</v>
      </c>
      <c r="D4662" s="62" t="s">
        <v>82</v>
      </c>
      <c r="E4662" s="62" t="s">
        <v>63</v>
      </c>
      <c r="F4662">
        <v>416.9</v>
      </c>
      <c r="G4662">
        <v>0</v>
      </c>
      <c r="H4662">
        <v>936513</v>
      </c>
    </row>
    <row r="4663" spans="1:8" x14ac:dyDescent="0.2">
      <c r="A4663" s="61">
        <v>40118</v>
      </c>
      <c r="B4663">
        <v>2009</v>
      </c>
      <c r="C4663" s="62" t="s">
        <v>83</v>
      </c>
      <c r="D4663" s="62" t="s">
        <v>84</v>
      </c>
      <c r="E4663" s="62" t="s">
        <v>63</v>
      </c>
      <c r="F4663">
        <v>361.2</v>
      </c>
      <c r="G4663">
        <v>0</v>
      </c>
      <c r="H4663">
        <v>5588312</v>
      </c>
    </row>
    <row r="4664" spans="1:8" x14ac:dyDescent="0.2">
      <c r="A4664" s="61">
        <v>40118</v>
      </c>
      <c r="B4664">
        <v>2009</v>
      </c>
      <c r="C4664" s="62" t="s">
        <v>27</v>
      </c>
      <c r="D4664" s="62" t="s">
        <v>85</v>
      </c>
      <c r="E4664" s="62" t="s">
        <v>86</v>
      </c>
      <c r="F4664">
        <v>407.3</v>
      </c>
      <c r="G4664">
        <v>0</v>
      </c>
      <c r="H4664">
        <v>3907597</v>
      </c>
    </row>
    <row r="4665" spans="1:8" x14ac:dyDescent="0.2">
      <c r="A4665" s="61">
        <v>40118</v>
      </c>
      <c r="B4665">
        <v>2009</v>
      </c>
      <c r="C4665" s="62" t="s">
        <v>87</v>
      </c>
      <c r="D4665" s="62" t="s">
        <v>88</v>
      </c>
      <c r="E4665" s="62" t="s">
        <v>89</v>
      </c>
      <c r="F4665">
        <v>416.7</v>
      </c>
      <c r="G4665">
        <v>0</v>
      </c>
      <c r="H4665">
        <v>128691</v>
      </c>
    </row>
    <row r="4666" spans="1:8" x14ac:dyDescent="0.2">
      <c r="A4666" s="61">
        <v>40118</v>
      </c>
      <c r="B4666">
        <v>2009</v>
      </c>
      <c r="C4666" s="62" t="s">
        <v>90</v>
      </c>
      <c r="D4666" s="62" t="s">
        <v>91</v>
      </c>
      <c r="E4666" s="62" t="s">
        <v>92</v>
      </c>
      <c r="F4666">
        <v>371.6</v>
      </c>
      <c r="G4666">
        <v>0</v>
      </c>
      <c r="H4666">
        <v>393688</v>
      </c>
    </row>
    <row r="4667" spans="1:8" x14ac:dyDescent="0.2">
      <c r="A4667" s="61">
        <v>40118</v>
      </c>
      <c r="B4667">
        <v>2009</v>
      </c>
      <c r="C4667" s="62" t="s">
        <v>93</v>
      </c>
      <c r="D4667" s="62" t="s">
        <v>94</v>
      </c>
      <c r="E4667" s="62" t="s">
        <v>95</v>
      </c>
      <c r="F4667">
        <v>392.1</v>
      </c>
      <c r="G4667">
        <v>0</v>
      </c>
      <c r="H4667">
        <v>63777</v>
      </c>
    </row>
    <row r="4668" spans="1:8" x14ac:dyDescent="0.2">
      <c r="A4668" s="61">
        <v>40118</v>
      </c>
      <c r="B4668">
        <v>2009</v>
      </c>
      <c r="C4668" s="62" t="s">
        <v>96</v>
      </c>
      <c r="D4668" s="62" t="s">
        <v>97</v>
      </c>
      <c r="E4668" s="62" t="s">
        <v>98</v>
      </c>
      <c r="F4668">
        <v>406.2</v>
      </c>
      <c r="G4668">
        <v>0</v>
      </c>
      <c r="H4668">
        <v>193867</v>
      </c>
    </row>
    <row r="4669" spans="1:8" x14ac:dyDescent="0.2">
      <c r="A4669" s="61">
        <v>40148</v>
      </c>
      <c r="B4669">
        <v>2009</v>
      </c>
      <c r="C4669" s="62" t="s">
        <v>69</v>
      </c>
      <c r="D4669" s="62" t="s">
        <v>70</v>
      </c>
      <c r="E4669" s="62" t="s">
        <v>71</v>
      </c>
      <c r="F4669">
        <v>491.6</v>
      </c>
      <c r="G4669">
        <v>0</v>
      </c>
      <c r="H4669">
        <v>2301469</v>
      </c>
    </row>
    <row r="4670" spans="1:8" x14ac:dyDescent="0.2">
      <c r="A4670" s="61">
        <v>40148</v>
      </c>
      <c r="B4670">
        <v>2009</v>
      </c>
      <c r="C4670" s="62" t="s">
        <v>72</v>
      </c>
      <c r="D4670" s="62" t="s">
        <v>73</v>
      </c>
      <c r="E4670" s="62" t="s">
        <v>2</v>
      </c>
      <c r="F4670">
        <v>1140</v>
      </c>
      <c r="G4670">
        <v>0</v>
      </c>
      <c r="H4670">
        <v>1163333</v>
      </c>
    </row>
    <row r="4671" spans="1:8" x14ac:dyDescent="0.2">
      <c r="A4671" s="61">
        <v>40148</v>
      </c>
      <c r="B4671">
        <v>2009</v>
      </c>
      <c r="C4671" s="62" t="s">
        <v>74</v>
      </c>
      <c r="D4671" s="62" t="s">
        <v>75</v>
      </c>
      <c r="E4671" s="62" t="s">
        <v>2</v>
      </c>
      <c r="F4671">
        <v>945.3</v>
      </c>
      <c r="G4671">
        <v>0</v>
      </c>
      <c r="H4671">
        <v>1220700</v>
      </c>
    </row>
    <row r="4672" spans="1:8" x14ac:dyDescent="0.2">
      <c r="A4672" s="61">
        <v>40148</v>
      </c>
      <c r="B4672">
        <v>2009</v>
      </c>
      <c r="C4672" s="62" t="s">
        <v>76</v>
      </c>
      <c r="D4672" s="62" t="s">
        <v>77</v>
      </c>
      <c r="E4672" s="62" t="s">
        <v>61</v>
      </c>
      <c r="F4672">
        <v>1154.5999999999999</v>
      </c>
      <c r="G4672">
        <v>0</v>
      </c>
      <c r="H4672">
        <v>210464</v>
      </c>
    </row>
    <row r="4673" spans="1:8" x14ac:dyDescent="0.2">
      <c r="A4673" s="61">
        <v>40148</v>
      </c>
      <c r="B4673">
        <v>2009</v>
      </c>
      <c r="C4673" s="62" t="s">
        <v>78</v>
      </c>
      <c r="D4673" s="62" t="s">
        <v>79</v>
      </c>
      <c r="E4673" s="62" t="s">
        <v>61</v>
      </c>
      <c r="F4673">
        <v>1159.2</v>
      </c>
      <c r="G4673">
        <v>0</v>
      </c>
      <c r="H4673">
        <v>257960</v>
      </c>
    </row>
    <row r="4674" spans="1:8" x14ac:dyDescent="0.2">
      <c r="A4674" s="61">
        <v>40148</v>
      </c>
      <c r="B4674">
        <v>2009</v>
      </c>
      <c r="C4674" s="62" t="s">
        <v>26</v>
      </c>
      <c r="D4674" s="62" t="s">
        <v>80</v>
      </c>
      <c r="E4674" s="62" t="s">
        <v>62</v>
      </c>
      <c r="F4674">
        <v>1019.9</v>
      </c>
      <c r="G4674">
        <v>0</v>
      </c>
      <c r="H4674">
        <v>729444</v>
      </c>
    </row>
    <row r="4675" spans="1:8" x14ac:dyDescent="0.2">
      <c r="A4675" s="61">
        <v>40148</v>
      </c>
      <c r="B4675">
        <v>2009</v>
      </c>
      <c r="C4675" s="62" t="s">
        <v>81</v>
      </c>
      <c r="D4675" s="62" t="s">
        <v>82</v>
      </c>
      <c r="E4675" s="62" t="s">
        <v>63</v>
      </c>
      <c r="F4675">
        <v>759.1</v>
      </c>
      <c r="G4675">
        <v>0</v>
      </c>
      <c r="H4675">
        <v>936513</v>
      </c>
    </row>
    <row r="4676" spans="1:8" x14ac:dyDescent="0.2">
      <c r="A4676" s="61">
        <v>40148</v>
      </c>
      <c r="B4676">
        <v>2009</v>
      </c>
      <c r="C4676" s="62" t="s">
        <v>83</v>
      </c>
      <c r="D4676" s="62" t="s">
        <v>84</v>
      </c>
      <c r="E4676" s="62" t="s">
        <v>63</v>
      </c>
      <c r="F4676">
        <v>631.29999999999995</v>
      </c>
      <c r="G4676">
        <v>0</v>
      </c>
      <c r="H4676">
        <v>5588312</v>
      </c>
    </row>
    <row r="4677" spans="1:8" x14ac:dyDescent="0.2">
      <c r="A4677" s="61">
        <v>40148</v>
      </c>
      <c r="B4677">
        <v>2009</v>
      </c>
      <c r="C4677" s="62" t="s">
        <v>27</v>
      </c>
      <c r="D4677" s="62" t="s">
        <v>85</v>
      </c>
      <c r="E4677" s="62" t="s">
        <v>86</v>
      </c>
      <c r="F4677">
        <v>724.6</v>
      </c>
      <c r="G4677">
        <v>0</v>
      </c>
      <c r="H4677">
        <v>3907597</v>
      </c>
    </row>
    <row r="4678" spans="1:8" x14ac:dyDescent="0.2">
      <c r="A4678" s="61">
        <v>40148</v>
      </c>
      <c r="B4678">
        <v>2009</v>
      </c>
      <c r="C4678" s="62" t="s">
        <v>87</v>
      </c>
      <c r="D4678" s="62" t="s">
        <v>88</v>
      </c>
      <c r="E4678" s="62" t="s">
        <v>89</v>
      </c>
      <c r="F4678">
        <v>670.9</v>
      </c>
      <c r="G4678">
        <v>0</v>
      </c>
      <c r="H4678">
        <v>128691</v>
      </c>
    </row>
    <row r="4679" spans="1:8" x14ac:dyDescent="0.2">
      <c r="A4679" s="61">
        <v>40148</v>
      </c>
      <c r="B4679">
        <v>2009</v>
      </c>
      <c r="C4679" s="62" t="s">
        <v>90</v>
      </c>
      <c r="D4679" s="62" t="s">
        <v>91</v>
      </c>
      <c r="E4679" s="62" t="s">
        <v>92</v>
      </c>
      <c r="F4679">
        <v>634.6</v>
      </c>
      <c r="G4679">
        <v>0</v>
      </c>
      <c r="H4679">
        <v>393688</v>
      </c>
    </row>
    <row r="4680" spans="1:8" x14ac:dyDescent="0.2">
      <c r="A4680" s="61">
        <v>40148</v>
      </c>
      <c r="B4680">
        <v>2009</v>
      </c>
      <c r="C4680" s="62" t="s">
        <v>93</v>
      </c>
      <c r="D4680" s="62" t="s">
        <v>94</v>
      </c>
      <c r="E4680" s="62" t="s">
        <v>95</v>
      </c>
      <c r="F4680">
        <v>642.9</v>
      </c>
      <c r="G4680">
        <v>0</v>
      </c>
      <c r="H4680">
        <v>63777</v>
      </c>
    </row>
    <row r="4681" spans="1:8" x14ac:dyDescent="0.2">
      <c r="A4681" s="61">
        <v>40148</v>
      </c>
      <c r="B4681">
        <v>2009</v>
      </c>
      <c r="C4681" s="62" t="s">
        <v>96</v>
      </c>
      <c r="D4681" s="62" t="s">
        <v>97</v>
      </c>
      <c r="E4681" s="62" t="s">
        <v>98</v>
      </c>
      <c r="F4681">
        <v>584.4</v>
      </c>
      <c r="G4681">
        <v>0</v>
      </c>
      <c r="H4681">
        <v>193867</v>
      </c>
    </row>
    <row r="4682" spans="1:8" x14ac:dyDescent="0.2">
      <c r="A4682" s="61">
        <v>40179</v>
      </c>
      <c r="B4682">
        <v>2010</v>
      </c>
      <c r="C4682" s="62" t="s">
        <v>69</v>
      </c>
      <c r="D4682" s="62" t="s">
        <v>70</v>
      </c>
      <c r="E4682" s="62" t="s">
        <v>71</v>
      </c>
      <c r="F4682">
        <v>334.4</v>
      </c>
      <c r="G4682">
        <v>0</v>
      </c>
      <c r="H4682">
        <v>2344847</v>
      </c>
    </row>
    <row r="4683" spans="1:8" x14ac:dyDescent="0.2">
      <c r="A4683" s="61">
        <v>40179</v>
      </c>
      <c r="B4683">
        <v>2010</v>
      </c>
      <c r="C4683" s="62" t="s">
        <v>72</v>
      </c>
      <c r="D4683" s="62" t="s">
        <v>73</v>
      </c>
      <c r="E4683" s="62" t="s">
        <v>2</v>
      </c>
      <c r="F4683">
        <v>934.2</v>
      </c>
      <c r="G4683">
        <v>0</v>
      </c>
      <c r="H4683">
        <v>1183929</v>
      </c>
    </row>
    <row r="4684" spans="1:8" x14ac:dyDescent="0.2">
      <c r="A4684" s="61">
        <v>40179</v>
      </c>
      <c r="B4684">
        <v>2010</v>
      </c>
      <c r="C4684" s="62" t="s">
        <v>74</v>
      </c>
      <c r="D4684" s="62" t="s">
        <v>75</v>
      </c>
      <c r="E4684" s="62" t="s">
        <v>2</v>
      </c>
      <c r="F4684">
        <v>748.1</v>
      </c>
      <c r="G4684">
        <v>0</v>
      </c>
      <c r="H4684">
        <v>1240521</v>
      </c>
    </row>
    <row r="4685" spans="1:8" x14ac:dyDescent="0.2">
      <c r="A4685" s="61">
        <v>40179</v>
      </c>
      <c r="B4685">
        <v>2010</v>
      </c>
      <c r="C4685" s="62" t="s">
        <v>76</v>
      </c>
      <c r="D4685" s="62" t="s">
        <v>77</v>
      </c>
      <c r="E4685" s="62" t="s">
        <v>61</v>
      </c>
      <c r="F4685">
        <v>969.7</v>
      </c>
      <c r="G4685">
        <v>0</v>
      </c>
      <c r="H4685">
        <v>214480</v>
      </c>
    </row>
    <row r="4686" spans="1:8" x14ac:dyDescent="0.2">
      <c r="A4686" s="61">
        <v>40179</v>
      </c>
      <c r="B4686">
        <v>2010</v>
      </c>
      <c r="C4686" s="62" t="s">
        <v>78</v>
      </c>
      <c r="D4686" s="62" t="s">
        <v>79</v>
      </c>
      <c r="E4686" s="62" t="s">
        <v>61</v>
      </c>
      <c r="F4686">
        <v>953.6</v>
      </c>
      <c r="G4686">
        <v>0</v>
      </c>
      <c r="H4686">
        <v>264665</v>
      </c>
    </row>
    <row r="4687" spans="1:8" x14ac:dyDescent="0.2">
      <c r="A4687" s="61">
        <v>40179</v>
      </c>
      <c r="B4687">
        <v>2010</v>
      </c>
      <c r="C4687" s="62" t="s">
        <v>26</v>
      </c>
      <c r="D4687" s="62" t="s">
        <v>80</v>
      </c>
      <c r="E4687" s="62" t="s">
        <v>62</v>
      </c>
      <c r="F4687">
        <v>984.1</v>
      </c>
      <c r="G4687">
        <v>0</v>
      </c>
      <c r="H4687">
        <v>736073</v>
      </c>
    </row>
    <row r="4688" spans="1:8" x14ac:dyDescent="0.2">
      <c r="A4688" s="61">
        <v>40179</v>
      </c>
      <c r="B4688">
        <v>2010</v>
      </c>
      <c r="C4688" s="62" t="s">
        <v>81</v>
      </c>
      <c r="D4688" s="62" t="s">
        <v>82</v>
      </c>
      <c r="E4688" s="62" t="s">
        <v>63</v>
      </c>
      <c r="F4688">
        <v>789.3</v>
      </c>
      <c r="G4688">
        <v>0</v>
      </c>
      <c r="H4688">
        <v>952773</v>
      </c>
    </row>
    <row r="4689" spans="1:8" x14ac:dyDescent="0.2">
      <c r="A4689" s="61">
        <v>40179</v>
      </c>
      <c r="B4689">
        <v>2010</v>
      </c>
      <c r="C4689" s="62" t="s">
        <v>83</v>
      </c>
      <c r="D4689" s="62" t="s">
        <v>84</v>
      </c>
      <c r="E4689" s="62" t="s">
        <v>63</v>
      </c>
      <c r="F4689">
        <v>720</v>
      </c>
      <c r="G4689">
        <v>0</v>
      </c>
      <c r="H4689">
        <v>5681126</v>
      </c>
    </row>
    <row r="4690" spans="1:8" x14ac:dyDescent="0.2">
      <c r="A4690" s="61">
        <v>40179</v>
      </c>
      <c r="B4690">
        <v>2010</v>
      </c>
      <c r="C4690" s="62" t="s">
        <v>27</v>
      </c>
      <c r="D4690" s="62" t="s">
        <v>85</v>
      </c>
      <c r="E4690" s="62" t="s">
        <v>86</v>
      </c>
      <c r="F4690">
        <v>756.3</v>
      </c>
      <c r="G4690">
        <v>0</v>
      </c>
      <c r="H4690">
        <v>3953773</v>
      </c>
    </row>
    <row r="4691" spans="1:8" x14ac:dyDescent="0.2">
      <c r="A4691" s="61">
        <v>40179</v>
      </c>
      <c r="B4691">
        <v>2010</v>
      </c>
      <c r="C4691" s="62" t="s">
        <v>87</v>
      </c>
      <c r="D4691" s="62" t="s">
        <v>88</v>
      </c>
      <c r="E4691" s="62" t="s">
        <v>89</v>
      </c>
      <c r="F4691">
        <v>724.8</v>
      </c>
      <c r="G4691">
        <v>0</v>
      </c>
      <c r="H4691">
        <v>129425</v>
      </c>
    </row>
    <row r="4692" spans="1:8" x14ac:dyDescent="0.2">
      <c r="A4692" s="61">
        <v>40179</v>
      </c>
      <c r="B4692">
        <v>2010</v>
      </c>
      <c r="C4692" s="62" t="s">
        <v>90</v>
      </c>
      <c r="D4692" s="62" t="s">
        <v>91</v>
      </c>
      <c r="E4692" s="62" t="s">
        <v>92</v>
      </c>
      <c r="F4692">
        <v>686.1</v>
      </c>
      <c r="G4692">
        <v>0</v>
      </c>
      <c r="H4692">
        <v>398356</v>
      </c>
    </row>
    <row r="4693" spans="1:8" x14ac:dyDescent="0.2">
      <c r="A4693" s="61">
        <v>40179</v>
      </c>
      <c r="B4693">
        <v>2010</v>
      </c>
      <c r="C4693" s="62" t="s">
        <v>93</v>
      </c>
      <c r="D4693" s="62" t="s">
        <v>94</v>
      </c>
      <c r="E4693" s="62" t="s">
        <v>95</v>
      </c>
      <c r="F4693">
        <v>686.4</v>
      </c>
      <c r="G4693">
        <v>0</v>
      </c>
      <c r="H4693">
        <v>65292</v>
      </c>
    </row>
    <row r="4694" spans="1:8" x14ac:dyDescent="0.2">
      <c r="A4694" s="61">
        <v>40179</v>
      </c>
      <c r="B4694">
        <v>2010</v>
      </c>
      <c r="C4694" s="62" t="s">
        <v>96</v>
      </c>
      <c r="D4694" s="62" t="s">
        <v>97</v>
      </c>
      <c r="E4694" s="62" t="s">
        <v>98</v>
      </c>
      <c r="F4694">
        <v>650.9</v>
      </c>
      <c r="G4694">
        <v>0</v>
      </c>
      <c r="H4694">
        <v>198553</v>
      </c>
    </row>
    <row r="4695" spans="1:8" x14ac:dyDescent="0.2">
      <c r="A4695" s="61">
        <v>40210</v>
      </c>
      <c r="B4695">
        <v>2010</v>
      </c>
      <c r="C4695" s="62" t="s">
        <v>69</v>
      </c>
      <c r="D4695" s="62" t="s">
        <v>70</v>
      </c>
      <c r="E4695" s="62" t="s">
        <v>71</v>
      </c>
      <c r="F4695">
        <v>304.3</v>
      </c>
      <c r="G4695">
        <v>0</v>
      </c>
      <c r="H4695">
        <v>2344847</v>
      </c>
    </row>
    <row r="4696" spans="1:8" x14ac:dyDescent="0.2">
      <c r="A4696" s="61">
        <v>40210</v>
      </c>
      <c r="B4696">
        <v>2010</v>
      </c>
      <c r="C4696" s="62" t="s">
        <v>72</v>
      </c>
      <c r="D4696" s="62" t="s">
        <v>73</v>
      </c>
      <c r="E4696" s="62" t="s">
        <v>2</v>
      </c>
      <c r="F4696">
        <v>759.5</v>
      </c>
      <c r="G4696">
        <v>0</v>
      </c>
      <c r="H4696">
        <v>1183929</v>
      </c>
    </row>
    <row r="4697" spans="1:8" x14ac:dyDescent="0.2">
      <c r="A4697" s="61">
        <v>40210</v>
      </c>
      <c r="B4697">
        <v>2010</v>
      </c>
      <c r="C4697" s="62" t="s">
        <v>74</v>
      </c>
      <c r="D4697" s="62" t="s">
        <v>75</v>
      </c>
      <c r="E4697" s="62" t="s">
        <v>2</v>
      </c>
      <c r="F4697">
        <v>633.5</v>
      </c>
      <c r="G4697">
        <v>0</v>
      </c>
      <c r="H4697">
        <v>1240521</v>
      </c>
    </row>
    <row r="4698" spans="1:8" x14ac:dyDescent="0.2">
      <c r="A4698" s="61">
        <v>40210</v>
      </c>
      <c r="B4698">
        <v>2010</v>
      </c>
      <c r="C4698" s="62" t="s">
        <v>76</v>
      </c>
      <c r="D4698" s="62" t="s">
        <v>77</v>
      </c>
      <c r="E4698" s="62" t="s">
        <v>61</v>
      </c>
      <c r="F4698">
        <v>907.5</v>
      </c>
      <c r="G4698">
        <v>0</v>
      </c>
      <c r="H4698">
        <v>214480</v>
      </c>
    </row>
    <row r="4699" spans="1:8" x14ac:dyDescent="0.2">
      <c r="A4699" s="61">
        <v>40210</v>
      </c>
      <c r="B4699">
        <v>2010</v>
      </c>
      <c r="C4699" s="62" t="s">
        <v>78</v>
      </c>
      <c r="D4699" s="62" t="s">
        <v>79</v>
      </c>
      <c r="E4699" s="62" t="s">
        <v>61</v>
      </c>
      <c r="F4699">
        <v>898.2</v>
      </c>
      <c r="G4699">
        <v>0</v>
      </c>
      <c r="H4699">
        <v>264665</v>
      </c>
    </row>
    <row r="4700" spans="1:8" x14ac:dyDescent="0.2">
      <c r="A4700" s="61">
        <v>40210</v>
      </c>
      <c r="B4700">
        <v>2010</v>
      </c>
      <c r="C4700" s="62" t="s">
        <v>26</v>
      </c>
      <c r="D4700" s="62" t="s">
        <v>80</v>
      </c>
      <c r="E4700" s="62" t="s">
        <v>62</v>
      </c>
      <c r="F4700">
        <v>905.6</v>
      </c>
      <c r="G4700">
        <v>0</v>
      </c>
      <c r="H4700">
        <v>736073</v>
      </c>
    </row>
    <row r="4701" spans="1:8" x14ac:dyDescent="0.2">
      <c r="A4701" s="61">
        <v>40210</v>
      </c>
      <c r="B4701">
        <v>2010</v>
      </c>
      <c r="C4701" s="62" t="s">
        <v>81</v>
      </c>
      <c r="D4701" s="62" t="s">
        <v>82</v>
      </c>
      <c r="E4701" s="62" t="s">
        <v>63</v>
      </c>
      <c r="F4701">
        <v>655.8</v>
      </c>
      <c r="G4701">
        <v>0</v>
      </c>
      <c r="H4701">
        <v>952773</v>
      </c>
    </row>
    <row r="4702" spans="1:8" x14ac:dyDescent="0.2">
      <c r="A4702" s="61">
        <v>40210</v>
      </c>
      <c r="B4702">
        <v>2010</v>
      </c>
      <c r="C4702" s="62" t="s">
        <v>83</v>
      </c>
      <c r="D4702" s="62" t="s">
        <v>84</v>
      </c>
      <c r="E4702" s="62" t="s">
        <v>63</v>
      </c>
      <c r="F4702">
        <v>589.29999999999995</v>
      </c>
      <c r="G4702">
        <v>0</v>
      </c>
      <c r="H4702">
        <v>5681126</v>
      </c>
    </row>
    <row r="4703" spans="1:8" x14ac:dyDescent="0.2">
      <c r="A4703" s="61">
        <v>40210</v>
      </c>
      <c r="B4703">
        <v>2010</v>
      </c>
      <c r="C4703" s="62" t="s">
        <v>27</v>
      </c>
      <c r="D4703" s="62" t="s">
        <v>85</v>
      </c>
      <c r="E4703" s="62" t="s">
        <v>86</v>
      </c>
      <c r="F4703">
        <v>636.29999999999995</v>
      </c>
      <c r="G4703">
        <v>0</v>
      </c>
      <c r="H4703">
        <v>3953773</v>
      </c>
    </row>
    <row r="4704" spans="1:8" x14ac:dyDescent="0.2">
      <c r="A4704" s="61">
        <v>40210</v>
      </c>
      <c r="B4704">
        <v>2010</v>
      </c>
      <c r="C4704" s="62" t="s">
        <v>87</v>
      </c>
      <c r="D4704" s="62" t="s">
        <v>88</v>
      </c>
      <c r="E4704" s="62" t="s">
        <v>89</v>
      </c>
      <c r="F4704">
        <v>609.1</v>
      </c>
      <c r="G4704">
        <v>0</v>
      </c>
      <c r="H4704">
        <v>129425</v>
      </c>
    </row>
    <row r="4705" spans="1:8" x14ac:dyDescent="0.2">
      <c r="A4705" s="61">
        <v>40210</v>
      </c>
      <c r="B4705">
        <v>2010</v>
      </c>
      <c r="C4705" s="62" t="s">
        <v>90</v>
      </c>
      <c r="D4705" s="62" t="s">
        <v>91</v>
      </c>
      <c r="E4705" s="62" t="s">
        <v>92</v>
      </c>
      <c r="F4705">
        <v>592.9</v>
      </c>
      <c r="G4705">
        <v>0</v>
      </c>
      <c r="H4705">
        <v>398356</v>
      </c>
    </row>
    <row r="4706" spans="1:8" x14ac:dyDescent="0.2">
      <c r="A4706" s="61">
        <v>40210</v>
      </c>
      <c r="B4706">
        <v>2010</v>
      </c>
      <c r="C4706" s="62" t="s">
        <v>93</v>
      </c>
      <c r="D4706" s="62" t="s">
        <v>94</v>
      </c>
      <c r="E4706" s="62" t="s">
        <v>95</v>
      </c>
      <c r="F4706">
        <v>607.9</v>
      </c>
      <c r="G4706">
        <v>0</v>
      </c>
      <c r="H4706">
        <v>65292</v>
      </c>
    </row>
    <row r="4707" spans="1:8" x14ac:dyDescent="0.2">
      <c r="A4707" s="61">
        <v>40210</v>
      </c>
      <c r="B4707">
        <v>2010</v>
      </c>
      <c r="C4707" s="62" t="s">
        <v>96</v>
      </c>
      <c r="D4707" s="62" t="s">
        <v>97</v>
      </c>
      <c r="E4707" s="62" t="s">
        <v>98</v>
      </c>
      <c r="F4707">
        <v>570.70000000000005</v>
      </c>
      <c r="G4707">
        <v>0</v>
      </c>
      <c r="H4707">
        <v>198553</v>
      </c>
    </row>
    <row r="4708" spans="1:8" x14ac:dyDescent="0.2">
      <c r="A4708" s="61">
        <v>40238</v>
      </c>
      <c r="B4708">
        <v>2010</v>
      </c>
      <c r="C4708" s="62" t="s">
        <v>69</v>
      </c>
      <c r="D4708" s="62" t="s">
        <v>70</v>
      </c>
      <c r="E4708" s="62" t="s">
        <v>71</v>
      </c>
      <c r="F4708">
        <v>320.7</v>
      </c>
      <c r="G4708">
        <v>0</v>
      </c>
      <c r="H4708">
        <v>2344847</v>
      </c>
    </row>
    <row r="4709" spans="1:8" x14ac:dyDescent="0.2">
      <c r="A4709" s="61">
        <v>40238</v>
      </c>
      <c r="B4709">
        <v>2010</v>
      </c>
      <c r="C4709" s="62" t="s">
        <v>72</v>
      </c>
      <c r="D4709" s="62" t="s">
        <v>73</v>
      </c>
      <c r="E4709" s="62" t="s">
        <v>2</v>
      </c>
      <c r="F4709">
        <v>584.4</v>
      </c>
      <c r="G4709">
        <v>0</v>
      </c>
      <c r="H4709">
        <v>1183929</v>
      </c>
    </row>
    <row r="4710" spans="1:8" x14ac:dyDescent="0.2">
      <c r="A4710" s="61">
        <v>40238</v>
      </c>
      <c r="B4710">
        <v>2010</v>
      </c>
      <c r="C4710" s="62" t="s">
        <v>74</v>
      </c>
      <c r="D4710" s="62" t="s">
        <v>75</v>
      </c>
      <c r="E4710" s="62" t="s">
        <v>2</v>
      </c>
      <c r="F4710">
        <v>458.5</v>
      </c>
      <c r="G4710">
        <v>0</v>
      </c>
      <c r="H4710">
        <v>1240521</v>
      </c>
    </row>
    <row r="4711" spans="1:8" x14ac:dyDescent="0.2">
      <c r="A4711" s="61">
        <v>40238</v>
      </c>
      <c r="B4711">
        <v>2010</v>
      </c>
      <c r="C4711" s="62" t="s">
        <v>76</v>
      </c>
      <c r="D4711" s="62" t="s">
        <v>77</v>
      </c>
      <c r="E4711" s="62" t="s">
        <v>61</v>
      </c>
      <c r="F4711">
        <v>623.1</v>
      </c>
      <c r="G4711">
        <v>0</v>
      </c>
      <c r="H4711">
        <v>214480</v>
      </c>
    </row>
    <row r="4712" spans="1:8" x14ac:dyDescent="0.2">
      <c r="A4712" s="61">
        <v>40238</v>
      </c>
      <c r="B4712">
        <v>2010</v>
      </c>
      <c r="C4712" s="62" t="s">
        <v>78</v>
      </c>
      <c r="D4712" s="62" t="s">
        <v>79</v>
      </c>
      <c r="E4712" s="62" t="s">
        <v>61</v>
      </c>
      <c r="F4712">
        <v>571.79999999999995</v>
      </c>
      <c r="G4712">
        <v>0</v>
      </c>
      <c r="H4712">
        <v>264665</v>
      </c>
    </row>
    <row r="4713" spans="1:8" x14ac:dyDescent="0.2">
      <c r="A4713" s="61">
        <v>40238</v>
      </c>
      <c r="B4713">
        <v>2010</v>
      </c>
      <c r="C4713" s="62" t="s">
        <v>26</v>
      </c>
      <c r="D4713" s="62" t="s">
        <v>80</v>
      </c>
      <c r="E4713" s="62" t="s">
        <v>62</v>
      </c>
      <c r="F4713">
        <v>575.1</v>
      </c>
      <c r="G4713">
        <v>0</v>
      </c>
      <c r="H4713">
        <v>736073</v>
      </c>
    </row>
    <row r="4714" spans="1:8" x14ac:dyDescent="0.2">
      <c r="A4714" s="61">
        <v>40238</v>
      </c>
      <c r="B4714">
        <v>2010</v>
      </c>
      <c r="C4714" s="62" t="s">
        <v>81</v>
      </c>
      <c r="D4714" s="62" t="s">
        <v>82</v>
      </c>
      <c r="E4714" s="62" t="s">
        <v>63</v>
      </c>
      <c r="F4714">
        <v>460.7</v>
      </c>
      <c r="G4714">
        <v>0</v>
      </c>
      <c r="H4714">
        <v>952773</v>
      </c>
    </row>
    <row r="4715" spans="1:8" x14ac:dyDescent="0.2">
      <c r="A4715" s="61">
        <v>40238</v>
      </c>
      <c r="B4715">
        <v>2010</v>
      </c>
      <c r="C4715" s="62" t="s">
        <v>83</v>
      </c>
      <c r="D4715" s="62" t="s">
        <v>84</v>
      </c>
      <c r="E4715" s="62" t="s">
        <v>63</v>
      </c>
      <c r="F4715">
        <v>422.8</v>
      </c>
      <c r="G4715">
        <v>0</v>
      </c>
      <c r="H4715">
        <v>5681126</v>
      </c>
    </row>
    <row r="4716" spans="1:8" x14ac:dyDescent="0.2">
      <c r="A4716" s="61">
        <v>40238</v>
      </c>
      <c r="B4716">
        <v>2010</v>
      </c>
      <c r="C4716" s="62" t="s">
        <v>27</v>
      </c>
      <c r="D4716" s="62" t="s">
        <v>85</v>
      </c>
      <c r="E4716" s="62" t="s">
        <v>86</v>
      </c>
      <c r="F4716">
        <v>456.9</v>
      </c>
      <c r="G4716">
        <v>0</v>
      </c>
      <c r="H4716">
        <v>3953773</v>
      </c>
    </row>
    <row r="4717" spans="1:8" x14ac:dyDescent="0.2">
      <c r="A4717" s="61">
        <v>40238</v>
      </c>
      <c r="B4717">
        <v>2010</v>
      </c>
      <c r="C4717" s="62" t="s">
        <v>87</v>
      </c>
      <c r="D4717" s="62" t="s">
        <v>88</v>
      </c>
      <c r="E4717" s="62" t="s">
        <v>89</v>
      </c>
      <c r="F4717">
        <v>520.6</v>
      </c>
      <c r="G4717">
        <v>0</v>
      </c>
      <c r="H4717">
        <v>129425</v>
      </c>
    </row>
    <row r="4718" spans="1:8" x14ac:dyDescent="0.2">
      <c r="A4718" s="61">
        <v>40238</v>
      </c>
      <c r="B4718">
        <v>2010</v>
      </c>
      <c r="C4718" s="62" t="s">
        <v>90</v>
      </c>
      <c r="D4718" s="62" t="s">
        <v>91</v>
      </c>
      <c r="E4718" s="62" t="s">
        <v>92</v>
      </c>
      <c r="F4718">
        <v>493.6</v>
      </c>
      <c r="G4718">
        <v>0</v>
      </c>
      <c r="H4718">
        <v>398356</v>
      </c>
    </row>
    <row r="4719" spans="1:8" x14ac:dyDescent="0.2">
      <c r="A4719" s="61">
        <v>40238</v>
      </c>
      <c r="B4719">
        <v>2010</v>
      </c>
      <c r="C4719" s="62" t="s">
        <v>93</v>
      </c>
      <c r="D4719" s="62" t="s">
        <v>94</v>
      </c>
      <c r="E4719" s="62" t="s">
        <v>95</v>
      </c>
      <c r="F4719">
        <v>556</v>
      </c>
      <c r="G4719">
        <v>0</v>
      </c>
      <c r="H4719">
        <v>65292</v>
      </c>
    </row>
    <row r="4720" spans="1:8" x14ac:dyDescent="0.2">
      <c r="A4720" s="61">
        <v>40238</v>
      </c>
      <c r="B4720">
        <v>2010</v>
      </c>
      <c r="C4720" s="62" t="s">
        <v>96</v>
      </c>
      <c r="D4720" s="62" t="s">
        <v>97</v>
      </c>
      <c r="E4720" s="62" t="s">
        <v>98</v>
      </c>
      <c r="F4720">
        <v>566.9</v>
      </c>
      <c r="G4720">
        <v>0</v>
      </c>
      <c r="H4720">
        <v>198553</v>
      </c>
    </row>
    <row r="4721" spans="1:8" x14ac:dyDescent="0.2">
      <c r="A4721" s="61">
        <v>40269</v>
      </c>
      <c r="B4721">
        <v>2010</v>
      </c>
      <c r="C4721" s="62" t="s">
        <v>69</v>
      </c>
      <c r="D4721" s="62" t="s">
        <v>70</v>
      </c>
      <c r="E4721" s="62" t="s">
        <v>71</v>
      </c>
      <c r="F4721">
        <v>246.6</v>
      </c>
      <c r="G4721">
        <v>0</v>
      </c>
      <c r="H4721">
        <v>2344847</v>
      </c>
    </row>
    <row r="4722" spans="1:8" x14ac:dyDescent="0.2">
      <c r="A4722" s="61">
        <v>40269</v>
      </c>
      <c r="B4722">
        <v>2010</v>
      </c>
      <c r="C4722" s="62" t="s">
        <v>72</v>
      </c>
      <c r="D4722" s="62" t="s">
        <v>73</v>
      </c>
      <c r="E4722" s="62" t="s">
        <v>2</v>
      </c>
      <c r="F4722">
        <v>373.5</v>
      </c>
      <c r="G4722">
        <v>0</v>
      </c>
      <c r="H4722">
        <v>1183929</v>
      </c>
    </row>
    <row r="4723" spans="1:8" x14ac:dyDescent="0.2">
      <c r="A4723" s="61">
        <v>40269</v>
      </c>
      <c r="B4723">
        <v>2010</v>
      </c>
      <c r="C4723" s="62" t="s">
        <v>74</v>
      </c>
      <c r="D4723" s="62" t="s">
        <v>75</v>
      </c>
      <c r="E4723" s="62" t="s">
        <v>2</v>
      </c>
      <c r="F4723">
        <v>382</v>
      </c>
      <c r="G4723">
        <v>0</v>
      </c>
      <c r="H4723">
        <v>1240521</v>
      </c>
    </row>
    <row r="4724" spans="1:8" x14ac:dyDescent="0.2">
      <c r="A4724" s="61">
        <v>40269</v>
      </c>
      <c r="B4724">
        <v>2010</v>
      </c>
      <c r="C4724" s="62" t="s">
        <v>76</v>
      </c>
      <c r="D4724" s="62" t="s">
        <v>77</v>
      </c>
      <c r="E4724" s="62" t="s">
        <v>61</v>
      </c>
      <c r="F4724">
        <v>322.8</v>
      </c>
      <c r="G4724">
        <v>0</v>
      </c>
      <c r="H4724">
        <v>214480</v>
      </c>
    </row>
    <row r="4725" spans="1:8" x14ac:dyDescent="0.2">
      <c r="A4725" s="61">
        <v>40269</v>
      </c>
      <c r="B4725">
        <v>2010</v>
      </c>
      <c r="C4725" s="62" t="s">
        <v>78</v>
      </c>
      <c r="D4725" s="62" t="s">
        <v>79</v>
      </c>
      <c r="E4725" s="62" t="s">
        <v>61</v>
      </c>
      <c r="F4725">
        <v>343.5</v>
      </c>
      <c r="G4725">
        <v>0</v>
      </c>
      <c r="H4725">
        <v>264665</v>
      </c>
    </row>
    <row r="4726" spans="1:8" x14ac:dyDescent="0.2">
      <c r="A4726" s="61">
        <v>40269</v>
      </c>
      <c r="B4726">
        <v>2010</v>
      </c>
      <c r="C4726" s="62" t="s">
        <v>26</v>
      </c>
      <c r="D4726" s="62" t="s">
        <v>80</v>
      </c>
      <c r="E4726" s="62" t="s">
        <v>62</v>
      </c>
      <c r="F4726">
        <v>290.60000000000002</v>
      </c>
      <c r="G4726">
        <v>0</v>
      </c>
      <c r="H4726">
        <v>736073</v>
      </c>
    </row>
    <row r="4727" spans="1:8" x14ac:dyDescent="0.2">
      <c r="A4727" s="61">
        <v>40269</v>
      </c>
      <c r="B4727">
        <v>2010</v>
      </c>
      <c r="C4727" s="62" t="s">
        <v>81</v>
      </c>
      <c r="D4727" s="62" t="s">
        <v>82</v>
      </c>
      <c r="E4727" s="62" t="s">
        <v>63</v>
      </c>
      <c r="F4727">
        <v>258.60000000000002</v>
      </c>
      <c r="G4727">
        <v>1.6</v>
      </c>
      <c r="H4727">
        <v>952773</v>
      </c>
    </row>
    <row r="4728" spans="1:8" x14ac:dyDescent="0.2">
      <c r="A4728" s="61">
        <v>40269</v>
      </c>
      <c r="B4728">
        <v>2010</v>
      </c>
      <c r="C4728" s="62" t="s">
        <v>83</v>
      </c>
      <c r="D4728" s="62" t="s">
        <v>84</v>
      </c>
      <c r="E4728" s="62" t="s">
        <v>63</v>
      </c>
      <c r="F4728">
        <v>225.1</v>
      </c>
      <c r="G4728">
        <v>0</v>
      </c>
      <c r="H4728">
        <v>5681126</v>
      </c>
    </row>
    <row r="4729" spans="1:8" x14ac:dyDescent="0.2">
      <c r="A4729" s="61">
        <v>40269</v>
      </c>
      <c r="B4729">
        <v>2010</v>
      </c>
      <c r="C4729" s="62" t="s">
        <v>27</v>
      </c>
      <c r="D4729" s="62" t="s">
        <v>85</v>
      </c>
      <c r="E4729" s="62" t="s">
        <v>86</v>
      </c>
      <c r="F4729">
        <v>250.4</v>
      </c>
      <c r="G4729">
        <v>0.1</v>
      </c>
      <c r="H4729">
        <v>3953773</v>
      </c>
    </row>
    <row r="4730" spans="1:8" x14ac:dyDescent="0.2">
      <c r="A4730" s="61">
        <v>40269</v>
      </c>
      <c r="B4730">
        <v>2010</v>
      </c>
      <c r="C4730" s="62" t="s">
        <v>87</v>
      </c>
      <c r="D4730" s="62" t="s">
        <v>88</v>
      </c>
      <c r="E4730" s="62" t="s">
        <v>89</v>
      </c>
      <c r="F4730">
        <v>343.8</v>
      </c>
      <c r="G4730">
        <v>0</v>
      </c>
      <c r="H4730">
        <v>129425</v>
      </c>
    </row>
    <row r="4731" spans="1:8" x14ac:dyDescent="0.2">
      <c r="A4731" s="61">
        <v>40269</v>
      </c>
      <c r="B4731">
        <v>2010</v>
      </c>
      <c r="C4731" s="62" t="s">
        <v>90</v>
      </c>
      <c r="D4731" s="62" t="s">
        <v>91</v>
      </c>
      <c r="E4731" s="62" t="s">
        <v>92</v>
      </c>
      <c r="F4731">
        <v>320.8</v>
      </c>
      <c r="G4731">
        <v>0</v>
      </c>
      <c r="H4731">
        <v>398356</v>
      </c>
    </row>
    <row r="4732" spans="1:8" x14ac:dyDescent="0.2">
      <c r="A4732" s="61">
        <v>40269</v>
      </c>
      <c r="B4732">
        <v>2010</v>
      </c>
      <c r="C4732" s="62" t="s">
        <v>93</v>
      </c>
      <c r="D4732" s="62" t="s">
        <v>94</v>
      </c>
      <c r="E4732" s="62" t="s">
        <v>95</v>
      </c>
      <c r="F4732">
        <v>352.8</v>
      </c>
      <c r="G4732">
        <v>0</v>
      </c>
      <c r="H4732">
        <v>65292</v>
      </c>
    </row>
    <row r="4733" spans="1:8" x14ac:dyDescent="0.2">
      <c r="A4733" s="61">
        <v>40269</v>
      </c>
      <c r="B4733">
        <v>2010</v>
      </c>
      <c r="C4733" s="62" t="s">
        <v>96</v>
      </c>
      <c r="D4733" s="62" t="s">
        <v>97</v>
      </c>
      <c r="E4733" s="62" t="s">
        <v>98</v>
      </c>
      <c r="F4733">
        <v>425.8</v>
      </c>
      <c r="G4733">
        <v>0</v>
      </c>
      <c r="H4733">
        <v>198553</v>
      </c>
    </row>
    <row r="4734" spans="1:8" x14ac:dyDescent="0.2">
      <c r="A4734" s="61">
        <v>40299</v>
      </c>
      <c r="B4734">
        <v>2010</v>
      </c>
      <c r="C4734" s="62" t="s">
        <v>69</v>
      </c>
      <c r="D4734" s="62" t="s">
        <v>70</v>
      </c>
      <c r="E4734" s="62" t="s">
        <v>71</v>
      </c>
      <c r="F4734">
        <v>185</v>
      </c>
      <c r="G4734">
        <v>0</v>
      </c>
      <c r="H4734">
        <v>2344847</v>
      </c>
    </row>
    <row r="4735" spans="1:8" x14ac:dyDescent="0.2">
      <c r="A4735" s="61">
        <v>40299</v>
      </c>
      <c r="B4735">
        <v>2010</v>
      </c>
      <c r="C4735" s="62" t="s">
        <v>72</v>
      </c>
      <c r="D4735" s="62" t="s">
        <v>73</v>
      </c>
      <c r="E4735" s="62" t="s">
        <v>2</v>
      </c>
      <c r="F4735">
        <v>311.7</v>
      </c>
      <c r="G4735">
        <v>4.2</v>
      </c>
      <c r="H4735">
        <v>1183929</v>
      </c>
    </row>
    <row r="4736" spans="1:8" x14ac:dyDescent="0.2">
      <c r="A4736" s="61">
        <v>40299</v>
      </c>
      <c r="B4736">
        <v>2010</v>
      </c>
      <c r="C4736" s="62" t="s">
        <v>74</v>
      </c>
      <c r="D4736" s="62" t="s">
        <v>75</v>
      </c>
      <c r="E4736" s="62" t="s">
        <v>2</v>
      </c>
      <c r="F4736">
        <v>329.4</v>
      </c>
      <c r="G4736">
        <v>0</v>
      </c>
      <c r="H4736">
        <v>1240521</v>
      </c>
    </row>
    <row r="4737" spans="1:8" x14ac:dyDescent="0.2">
      <c r="A4737" s="61">
        <v>40299</v>
      </c>
      <c r="B4737">
        <v>2010</v>
      </c>
      <c r="C4737" s="62" t="s">
        <v>76</v>
      </c>
      <c r="D4737" s="62" t="s">
        <v>77</v>
      </c>
      <c r="E4737" s="62" t="s">
        <v>61</v>
      </c>
      <c r="F4737">
        <v>281.3</v>
      </c>
      <c r="G4737">
        <v>4.7</v>
      </c>
      <c r="H4737">
        <v>214480</v>
      </c>
    </row>
    <row r="4738" spans="1:8" x14ac:dyDescent="0.2">
      <c r="A4738" s="61">
        <v>40299</v>
      </c>
      <c r="B4738">
        <v>2010</v>
      </c>
      <c r="C4738" s="62" t="s">
        <v>78</v>
      </c>
      <c r="D4738" s="62" t="s">
        <v>79</v>
      </c>
      <c r="E4738" s="62" t="s">
        <v>61</v>
      </c>
      <c r="F4738">
        <v>263.2</v>
      </c>
      <c r="G4738">
        <v>9</v>
      </c>
      <c r="H4738">
        <v>264665</v>
      </c>
    </row>
    <row r="4739" spans="1:8" x14ac:dyDescent="0.2">
      <c r="A4739" s="61">
        <v>40299</v>
      </c>
      <c r="B4739">
        <v>2010</v>
      </c>
      <c r="C4739" s="62" t="s">
        <v>26</v>
      </c>
      <c r="D4739" s="62" t="s">
        <v>80</v>
      </c>
      <c r="E4739" s="62" t="s">
        <v>62</v>
      </c>
      <c r="F4739">
        <v>190.5</v>
      </c>
      <c r="G4739">
        <v>7.6</v>
      </c>
      <c r="H4739">
        <v>736073</v>
      </c>
    </row>
    <row r="4740" spans="1:8" x14ac:dyDescent="0.2">
      <c r="A4740" s="61">
        <v>40299</v>
      </c>
      <c r="B4740">
        <v>2010</v>
      </c>
      <c r="C4740" s="62" t="s">
        <v>81</v>
      </c>
      <c r="D4740" s="62" t="s">
        <v>82</v>
      </c>
      <c r="E4740" s="62" t="s">
        <v>63</v>
      </c>
      <c r="F4740">
        <v>112.3</v>
      </c>
      <c r="G4740">
        <v>38.200000000000003</v>
      </c>
      <c r="H4740">
        <v>952773</v>
      </c>
    </row>
    <row r="4741" spans="1:8" x14ac:dyDescent="0.2">
      <c r="A4741" s="61">
        <v>40299</v>
      </c>
      <c r="B4741">
        <v>2010</v>
      </c>
      <c r="C4741" s="62" t="s">
        <v>83</v>
      </c>
      <c r="D4741" s="62" t="s">
        <v>84</v>
      </c>
      <c r="E4741" s="62" t="s">
        <v>63</v>
      </c>
      <c r="F4741">
        <v>107.9</v>
      </c>
      <c r="G4741">
        <v>45.7</v>
      </c>
      <c r="H4741">
        <v>5681126</v>
      </c>
    </row>
    <row r="4742" spans="1:8" x14ac:dyDescent="0.2">
      <c r="A4742" s="61">
        <v>40299</v>
      </c>
      <c r="B4742">
        <v>2010</v>
      </c>
      <c r="C4742" s="62" t="s">
        <v>27</v>
      </c>
      <c r="D4742" s="62" t="s">
        <v>85</v>
      </c>
      <c r="E4742" s="62" t="s">
        <v>86</v>
      </c>
      <c r="F4742">
        <v>107.9</v>
      </c>
      <c r="G4742">
        <v>36.6</v>
      </c>
      <c r="H4742">
        <v>3953773</v>
      </c>
    </row>
    <row r="4743" spans="1:8" x14ac:dyDescent="0.2">
      <c r="A4743" s="61">
        <v>40299</v>
      </c>
      <c r="B4743">
        <v>2010</v>
      </c>
      <c r="C4743" s="62" t="s">
        <v>87</v>
      </c>
      <c r="D4743" s="62" t="s">
        <v>88</v>
      </c>
      <c r="E4743" s="62" t="s">
        <v>89</v>
      </c>
      <c r="F4743">
        <v>223.2</v>
      </c>
      <c r="G4743">
        <v>0</v>
      </c>
      <c r="H4743">
        <v>129425</v>
      </c>
    </row>
    <row r="4744" spans="1:8" x14ac:dyDescent="0.2">
      <c r="A4744" s="61">
        <v>40299</v>
      </c>
      <c r="B4744">
        <v>2010</v>
      </c>
      <c r="C4744" s="62" t="s">
        <v>90</v>
      </c>
      <c r="D4744" s="62" t="s">
        <v>91</v>
      </c>
      <c r="E4744" s="62" t="s">
        <v>92</v>
      </c>
      <c r="F4744">
        <v>216</v>
      </c>
      <c r="G4744">
        <v>2.7</v>
      </c>
      <c r="H4744">
        <v>398356</v>
      </c>
    </row>
    <row r="4745" spans="1:8" x14ac:dyDescent="0.2">
      <c r="A4745" s="61">
        <v>40299</v>
      </c>
      <c r="B4745">
        <v>2010</v>
      </c>
      <c r="C4745" s="62" t="s">
        <v>93</v>
      </c>
      <c r="D4745" s="62" t="s">
        <v>94</v>
      </c>
      <c r="E4745" s="62" t="s">
        <v>95</v>
      </c>
      <c r="F4745">
        <v>262.3</v>
      </c>
      <c r="G4745">
        <v>0.8</v>
      </c>
      <c r="H4745">
        <v>65292</v>
      </c>
    </row>
    <row r="4746" spans="1:8" x14ac:dyDescent="0.2">
      <c r="A4746" s="61">
        <v>40299</v>
      </c>
      <c r="B4746">
        <v>2010</v>
      </c>
      <c r="C4746" s="62" t="s">
        <v>96</v>
      </c>
      <c r="D4746" s="62" t="s">
        <v>97</v>
      </c>
      <c r="E4746" s="62" t="s">
        <v>98</v>
      </c>
      <c r="F4746">
        <v>384.6</v>
      </c>
      <c r="G4746">
        <v>0</v>
      </c>
      <c r="H4746">
        <v>198553</v>
      </c>
    </row>
    <row r="4747" spans="1:8" x14ac:dyDescent="0.2">
      <c r="A4747" s="61">
        <v>40330</v>
      </c>
      <c r="B4747">
        <v>2010</v>
      </c>
      <c r="C4747" s="62" t="s">
        <v>69</v>
      </c>
      <c r="D4747" s="62" t="s">
        <v>70</v>
      </c>
      <c r="E4747" s="62" t="s">
        <v>71</v>
      </c>
      <c r="F4747">
        <v>91.8</v>
      </c>
      <c r="G4747">
        <v>0.9</v>
      </c>
      <c r="H4747">
        <v>2344847</v>
      </c>
    </row>
    <row r="4748" spans="1:8" x14ac:dyDescent="0.2">
      <c r="A4748" s="61">
        <v>40330</v>
      </c>
      <c r="B4748">
        <v>2010</v>
      </c>
      <c r="C4748" s="62" t="s">
        <v>72</v>
      </c>
      <c r="D4748" s="62" t="s">
        <v>73</v>
      </c>
      <c r="E4748" s="62" t="s">
        <v>2</v>
      </c>
      <c r="F4748">
        <v>123.6</v>
      </c>
      <c r="G4748">
        <v>2.2000000000000002</v>
      </c>
      <c r="H4748">
        <v>1183929</v>
      </c>
    </row>
    <row r="4749" spans="1:8" x14ac:dyDescent="0.2">
      <c r="A4749" s="61">
        <v>40330</v>
      </c>
      <c r="B4749">
        <v>2010</v>
      </c>
      <c r="C4749" s="62" t="s">
        <v>74</v>
      </c>
      <c r="D4749" s="62" t="s">
        <v>75</v>
      </c>
      <c r="E4749" s="62" t="s">
        <v>2</v>
      </c>
      <c r="F4749">
        <v>148.6</v>
      </c>
      <c r="G4749">
        <v>4.5</v>
      </c>
      <c r="H4749">
        <v>1240521</v>
      </c>
    </row>
    <row r="4750" spans="1:8" x14ac:dyDescent="0.2">
      <c r="A4750" s="61">
        <v>40330</v>
      </c>
      <c r="B4750">
        <v>2010</v>
      </c>
      <c r="C4750" s="62" t="s">
        <v>76</v>
      </c>
      <c r="D4750" s="62" t="s">
        <v>77</v>
      </c>
      <c r="E4750" s="62" t="s">
        <v>61</v>
      </c>
      <c r="F4750">
        <v>77.599999999999994</v>
      </c>
      <c r="G4750">
        <v>17.7</v>
      </c>
      <c r="H4750">
        <v>214480</v>
      </c>
    </row>
    <row r="4751" spans="1:8" x14ac:dyDescent="0.2">
      <c r="A4751" s="61">
        <v>40330</v>
      </c>
      <c r="B4751">
        <v>2010</v>
      </c>
      <c r="C4751" s="62" t="s">
        <v>78</v>
      </c>
      <c r="D4751" s="62" t="s">
        <v>79</v>
      </c>
      <c r="E4751" s="62" t="s">
        <v>61</v>
      </c>
      <c r="F4751">
        <v>84.7</v>
      </c>
      <c r="G4751">
        <v>15.3</v>
      </c>
      <c r="H4751">
        <v>264665</v>
      </c>
    </row>
    <row r="4752" spans="1:8" x14ac:dyDescent="0.2">
      <c r="A4752" s="61">
        <v>40330</v>
      </c>
      <c r="B4752">
        <v>2010</v>
      </c>
      <c r="C4752" s="62" t="s">
        <v>26</v>
      </c>
      <c r="D4752" s="62" t="s">
        <v>80</v>
      </c>
      <c r="E4752" s="62" t="s">
        <v>62</v>
      </c>
      <c r="F4752">
        <v>57.8</v>
      </c>
      <c r="G4752">
        <v>17.5</v>
      </c>
      <c r="H4752">
        <v>736073</v>
      </c>
    </row>
    <row r="4753" spans="1:8" x14ac:dyDescent="0.2">
      <c r="A4753" s="61">
        <v>40330</v>
      </c>
      <c r="B4753">
        <v>2010</v>
      </c>
      <c r="C4753" s="62" t="s">
        <v>81</v>
      </c>
      <c r="D4753" s="62" t="s">
        <v>82</v>
      </c>
      <c r="E4753" s="62" t="s">
        <v>63</v>
      </c>
      <c r="F4753">
        <v>37.6</v>
      </c>
      <c r="G4753">
        <v>33.4</v>
      </c>
      <c r="H4753">
        <v>952773</v>
      </c>
    </row>
    <row r="4754" spans="1:8" x14ac:dyDescent="0.2">
      <c r="A4754" s="61">
        <v>40330</v>
      </c>
      <c r="B4754">
        <v>2010</v>
      </c>
      <c r="C4754" s="62" t="s">
        <v>83</v>
      </c>
      <c r="D4754" s="62" t="s">
        <v>84</v>
      </c>
      <c r="E4754" s="62" t="s">
        <v>63</v>
      </c>
      <c r="F4754">
        <v>21.7</v>
      </c>
      <c r="G4754">
        <v>58.7</v>
      </c>
      <c r="H4754">
        <v>5681126</v>
      </c>
    </row>
    <row r="4755" spans="1:8" x14ac:dyDescent="0.2">
      <c r="A4755" s="61">
        <v>40330</v>
      </c>
      <c r="B4755">
        <v>2010</v>
      </c>
      <c r="C4755" s="62" t="s">
        <v>27</v>
      </c>
      <c r="D4755" s="62" t="s">
        <v>85</v>
      </c>
      <c r="E4755" s="62" t="s">
        <v>86</v>
      </c>
      <c r="F4755">
        <v>32.4</v>
      </c>
      <c r="G4755">
        <v>43.7</v>
      </c>
      <c r="H4755">
        <v>3953773</v>
      </c>
    </row>
    <row r="4756" spans="1:8" x14ac:dyDescent="0.2">
      <c r="A4756" s="61">
        <v>40330</v>
      </c>
      <c r="B4756">
        <v>2010</v>
      </c>
      <c r="C4756" s="62" t="s">
        <v>87</v>
      </c>
      <c r="D4756" s="62" t="s">
        <v>88</v>
      </c>
      <c r="E4756" s="62" t="s">
        <v>89</v>
      </c>
      <c r="F4756">
        <v>101.4</v>
      </c>
      <c r="G4756">
        <v>2.5</v>
      </c>
      <c r="H4756">
        <v>129425</v>
      </c>
    </row>
    <row r="4757" spans="1:8" x14ac:dyDescent="0.2">
      <c r="A4757" s="61">
        <v>40330</v>
      </c>
      <c r="B4757">
        <v>2010</v>
      </c>
      <c r="C4757" s="62" t="s">
        <v>90</v>
      </c>
      <c r="D4757" s="62" t="s">
        <v>91</v>
      </c>
      <c r="E4757" s="62" t="s">
        <v>92</v>
      </c>
      <c r="F4757">
        <v>89.2</v>
      </c>
      <c r="G4757">
        <v>5.9</v>
      </c>
      <c r="H4757">
        <v>398356</v>
      </c>
    </row>
    <row r="4758" spans="1:8" x14ac:dyDescent="0.2">
      <c r="A4758" s="61">
        <v>40330</v>
      </c>
      <c r="B4758">
        <v>2010</v>
      </c>
      <c r="C4758" s="62" t="s">
        <v>93</v>
      </c>
      <c r="D4758" s="62" t="s">
        <v>94</v>
      </c>
      <c r="E4758" s="62" t="s">
        <v>95</v>
      </c>
      <c r="F4758">
        <v>113.5</v>
      </c>
      <c r="G4758">
        <v>2.9</v>
      </c>
      <c r="H4758">
        <v>65292</v>
      </c>
    </row>
    <row r="4759" spans="1:8" x14ac:dyDescent="0.2">
      <c r="A4759" s="61">
        <v>40330</v>
      </c>
      <c r="B4759">
        <v>2010</v>
      </c>
      <c r="C4759" s="62" t="s">
        <v>96</v>
      </c>
      <c r="D4759" s="62" t="s">
        <v>97</v>
      </c>
      <c r="E4759" s="62" t="s">
        <v>98</v>
      </c>
      <c r="F4759">
        <v>215.9</v>
      </c>
      <c r="G4759">
        <v>0</v>
      </c>
      <c r="H4759">
        <v>198553</v>
      </c>
    </row>
    <row r="4760" spans="1:8" x14ac:dyDescent="0.2">
      <c r="A4760" s="61">
        <v>40360</v>
      </c>
      <c r="B4760">
        <v>2010</v>
      </c>
      <c r="C4760" s="62" t="s">
        <v>69</v>
      </c>
      <c r="D4760" s="62" t="s">
        <v>70</v>
      </c>
      <c r="E4760" s="62" t="s">
        <v>71</v>
      </c>
      <c r="F4760">
        <v>23.9</v>
      </c>
      <c r="G4760">
        <v>25.4</v>
      </c>
      <c r="H4760">
        <v>2344847</v>
      </c>
    </row>
    <row r="4761" spans="1:8" x14ac:dyDescent="0.2">
      <c r="A4761" s="61">
        <v>40360</v>
      </c>
      <c r="B4761">
        <v>2010</v>
      </c>
      <c r="C4761" s="62" t="s">
        <v>72</v>
      </c>
      <c r="D4761" s="62" t="s">
        <v>73</v>
      </c>
      <c r="E4761" s="62" t="s">
        <v>2</v>
      </c>
      <c r="F4761">
        <v>77.599999999999994</v>
      </c>
      <c r="G4761">
        <v>4.5</v>
      </c>
      <c r="H4761">
        <v>1183929</v>
      </c>
    </row>
    <row r="4762" spans="1:8" x14ac:dyDescent="0.2">
      <c r="A4762" s="61">
        <v>40360</v>
      </c>
      <c r="B4762">
        <v>2010</v>
      </c>
      <c r="C4762" s="62" t="s">
        <v>74</v>
      </c>
      <c r="D4762" s="62" t="s">
        <v>75</v>
      </c>
      <c r="E4762" s="62" t="s">
        <v>2</v>
      </c>
      <c r="F4762">
        <v>67.900000000000006</v>
      </c>
      <c r="G4762">
        <v>9</v>
      </c>
      <c r="H4762">
        <v>1240521</v>
      </c>
    </row>
    <row r="4763" spans="1:8" x14ac:dyDescent="0.2">
      <c r="A4763" s="61">
        <v>40360</v>
      </c>
      <c r="B4763">
        <v>2010</v>
      </c>
      <c r="C4763" s="62" t="s">
        <v>76</v>
      </c>
      <c r="D4763" s="62" t="s">
        <v>77</v>
      </c>
      <c r="E4763" s="62" t="s">
        <v>61</v>
      </c>
      <c r="F4763">
        <v>37.200000000000003</v>
      </c>
      <c r="G4763">
        <v>32.5</v>
      </c>
      <c r="H4763">
        <v>214480</v>
      </c>
    </row>
    <row r="4764" spans="1:8" x14ac:dyDescent="0.2">
      <c r="A4764" s="61">
        <v>40360</v>
      </c>
      <c r="B4764">
        <v>2010</v>
      </c>
      <c r="C4764" s="62" t="s">
        <v>78</v>
      </c>
      <c r="D4764" s="62" t="s">
        <v>79</v>
      </c>
      <c r="E4764" s="62" t="s">
        <v>61</v>
      </c>
      <c r="F4764">
        <v>25.6</v>
      </c>
      <c r="G4764">
        <v>21.8</v>
      </c>
      <c r="H4764">
        <v>264665</v>
      </c>
    </row>
    <row r="4765" spans="1:8" x14ac:dyDescent="0.2">
      <c r="A4765" s="61">
        <v>40360</v>
      </c>
      <c r="B4765">
        <v>2010</v>
      </c>
      <c r="C4765" s="62" t="s">
        <v>26</v>
      </c>
      <c r="D4765" s="62" t="s">
        <v>80</v>
      </c>
      <c r="E4765" s="62" t="s">
        <v>62</v>
      </c>
      <c r="F4765">
        <v>6.9</v>
      </c>
      <c r="G4765">
        <v>75.5</v>
      </c>
      <c r="H4765">
        <v>736073</v>
      </c>
    </row>
    <row r="4766" spans="1:8" x14ac:dyDescent="0.2">
      <c r="A4766" s="61">
        <v>40360</v>
      </c>
      <c r="B4766">
        <v>2010</v>
      </c>
      <c r="C4766" s="62" t="s">
        <v>81</v>
      </c>
      <c r="D4766" s="62" t="s">
        <v>82</v>
      </c>
      <c r="E4766" s="62" t="s">
        <v>63</v>
      </c>
      <c r="F4766">
        <v>4.5</v>
      </c>
      <c r="G4766">
        <v>150.80000000000001</v>
      </c>
      <c r="H4766">
        <v>952773</v>
      </c>
    </row>
    <row r="4767" spans="1:8" x14ac:dyDescent="0.2">
      <c r="A4767" s="61">
        <v>40360</v>
      </c>
      <c r="B4767">
        <v>2010</v>
      </c>
      <c r="C4767" s="62" t="s">
        <v>83</v>
      </c>
      <c r="D4767" s="62" t="s">
        <v>84</v>
      </c>
      <c r="E4767" s="62" t="s">
        <v>63</v>
      </c>
      <c r="F4767">
        <v>1.8</v>
      </c>
      <c r="G4767">
        <v>164.9</v>
      </c>
      <c r="H4767">
        <v>5681126</v>
      </c>
    </row>
    <row r="4768" spans="1:8" x14ac:dyDescent="0.2">
      <c r="A4768" s="61">
        <v>40360</v>
      </c>
      <c r="B4768">
        <v>2010</v>
      </c>
      <c r="C4768" s="62" t="s">
        <v>27</v>
      </c>
      <c r="D4768" s="62" t="s">
        <v>85</v>
      </c>
      <c r="E4768" s="62" t="s">
        <v>86</v>
      </c>
      <c r="F4768">
        <v>4.9000000000000004</v>
      </c>
      <c r="G4768">
        <v>160</v>
      </c>
      <c r="H4768">
        <v>3953773</v>
      </c>
    </row>
    <row r="4769" spans="1:8" x14ac:dyDescent="0.2">
      <c r="A4769" s="61">
        <v>40360</v>
      </c>
      <c r="B4769">
        <v>2010</v>
      </c>
      <c r="C4769" s="62" t="s">
        <v>87</v>
      </c>
      <c r="D4769" s="62" t="s">
        <v>88</v>
      </c>
      <c r="E4769" s="62" t="s">
        <v>89</v>
      </c>
      <c r="F4769">
        <v>23.1</v>
      </c>
      <c r="G4769">
        <v>27.2</v>
      </c>
      <c r="H4769">
        <v>129425</v>
      </c>
    </row>
    <row r="4770" spans="1:8" x14ac:dyDescent="0.2">
      <c r="A4770" s="61">
        <v>40360</v>
      </c>
      <c r="B4770">
        <v>2010</v>
      </c>
      <c r="C4770" s="62" t="s">
        <v>90</v>
      </c>
      <c r="D4770" s="62" t="s">
        <v>91</v>
      </c>
      <c r="E4770" s="62" t="s">
        <v>92</v>
      </c>
      <c r="F4770">
        <v>7.3</v>
      </c>
      <c r="G4770">
        <v>67</v>
      </c>
      <c r="H4770">
        <v>398356</v>
      </c>
    </row>
    <row r="4771" spans="1:8" x14ac:dyDescent="0.2">
      <c r="A4771" s="61">
        <v>40360</v>
      </c>
      <c r="B4771">
        <v>2010</v>
      </c>
      <c r="C4771" s="62" t="s">
        <v>93</v>
      </c>
      <c r="D4771" s="62" t="s">
        <v>94</v>
      </c>
      <c r="E4771" s="62" t="s">
        <v>95</v>
      </c>
      <c r="F4771">
        <v>12.9</v>
      </c>
      <c r="G4771">
        <v>78.5</v>
      </c>
      <c r="H4771">
        <v>65292</v>
      </c>
    </row>
    <row r="4772" spans="1:8" x14ac:dyDescent="0.2">
      <c r="A4772" s="61">
        <v>40360</v>
      </c>
      <c r="B4772">
        <v>2010</v>
      </c>
      <c r="C4772" s="62" t="s">
        <v>96</v>
      </c>
      <c r="D4772" s="62" t="s">
        <v>97</v>
      </c>
      <c r="E4772" s="62" t="s">
        <v>98</v>
      </c>
      <c r="F4772">
        <v>53.2</v>
      </c>
      <c r="G4772">
        <v>41.9</v>
      </c>
      <c r="H4772">
        <v>198553</v>
      </c>
    </row>
    <row r="4773" spans="1:8" x14ac:dyDescent="0.2">
      <c r="A4773" s="61">
        <v>40391</v>
      </c>
      <c r="B4773">
        <v>2010</v>
      </c>
      <c r="C4773" s="62" t="s">
        <v>69</v>
      </c>
      <c r="D4773" s="62" t="s">
        <v>70</v>
      </c>
      <c r="E4773" s="62" t="s">
        <v>71</v>
      </c>
      <c r="F4773">
        <v>26.5</v>
      </c>
      <c r="G4773">
        <v>33.6</v>
      </c>
      <c r="H4773">
        <v>2344847</v>
      </c>
    </row>
    <row r="4774" spans="1:8" x14ac:dyDescent="0.2">
      <c r="A4774" s="61">
        <v>40391</v>
      </c>
      <c r="B4774">
        <v>2010</v>
      </c>
      <c r="C4774" s="62" t="s">
        <v>72</v>
      </c>
      <c r="D4774" s="62" t="s">
        <v>73</v>
      </c>
      <c r="E4774" s="62" t="s">
        <v>2</v>
      </c>
      <c r="F4774">
        <v>114.3</v>
      </c>
      <c r="G4774">
        <v>1.7</v>
      </c>
      <c r="H4774">
        <v>1183929</v>
      </c>
    </row>
    <row r="4775" spans="1:8" x14ac:dyDescent="0.2">
      <c r="A4775" s="61">
        <v>40391</v>
      </c>
      <c r="B4775">
        <v>2010</v>
      </c>
      <c r="C4775" s="62" t="s">
        <v>74</v>
      </c>
      <c r="D4775" s="62" t="s">
        <v>75</v>
      </c>
      <c r="E4775" s="62" t="s">
        <v>2</v>
      </c>
      <c r="F4775">
        <v>91.3</v>
      </c>
      <c r="G4775">
        <v>9.6999999999999993</v>
      </c>
      <c r="H4775">
        <v>1240521</v>
      </c>
    </row>
    <row r="4776" spans="1:8" x14ac:dyDescent="0.2">
      <c r="A4776" s="61">
        <v>40391</v>
      </c>
      <c r="B4776">
        <v>2010</v>
      </c>
      <c r="C4776" s="62" t="s">
        <v>76</v>
      </c>
      <c r="D4776" s="62" t="s">
        <v>77</v>
      </c>
      <c r="E4776" s="62" t="s">
        <v>61</v>
      </c>
      <c r="F4776">
        <v>57.4</v>
      </c>
      <c r="G4776">
        <v>28.1</v>
      </c>
      <c r="H4776">
        <v>214480</v>
      </c>
    </row>
    <row r="4777" spans="1:8" x14ac:dyDescent="0.2">
      <c r="A4777" s="61">
        <v>40391</v>
      </c>
      <c r="B4777">
        <v>2010</v>
      </c>
      <c r="C4777" s="62" t="s">
        <v>78</v>
      </c>
      <c r="D4777" s="62" t="s">
        <v>79</v>
      </c>
      <c r="E4777" s="62" t="s">
        <v>61</v>
      </c>
      <c r="F4777">
        <v>69.400000000000006</v>
      </c>
      <c r="G4777">
        <v>18.399999999999999</v>
      </c>
      <c r="H4777">
        <v>264665</v>
      </c>
    </row>
    <row r="4778" spans="1:8" x14ac:dyDescent="0.2">
      <c r="A4778" s="61">
        <v>40391</v>
      </c>
      <c r="B4778">
        <v>2010</v>
      </c>
      <c r="C4778" s="62" t="s">
        <v>26</v>
      </c>
      <c r="D4778" s="62" t="s">
        <v>80</v>
      </c>
      <c r="E4778" s="62" t="s">
        <v>62</v>
      </c>
      <c r="F4778">
        <v>43.7</v>
      </c>
      <c r="G4778">
        <v>72.7</v>
      </c>
      <c r="H4778">
        <v>736073</v>
      </c>
    </row>
    <row r="4779" spans="1:8" x14ac:dyDescent="0.2">
      <c r="A4779" s="61">
        <v>40391</v>
      </c>
      <c r="B4779">
        <v>2010</v>
      </c>
      <c r="C4779" s="62" t="s">
        <v>81</v>
      </c>
      <c r="D4779" s="62" t="s">
        <v>82</v>
      </c>
      <c r="E4779" s="62" t="s">
        <v>63</v>
      </c>
      <c r="F4779">
        <v>12.9</v>
      </c>
      <c r="G4779">
        <v>88</v>
      </c>
      <c r="H4779">
        <v>952773</v>
      </c>
    </row>
    <row r="4780" spans="1:8" x14ac:dyDescent="0.2">
      <c r="A4780" s="61">
        <v>40391</v>
      </c>
      <c r="B4780">
        <v>2010</v>
      </c>
      <c r="C4780" s="62" t="s">
        <v>83</v>
      </c>
      <c r="D4780" s="62" t="s">
        <v>84</v>
      </c>
      <c r="E4780" s="62" t="s">
        <v>63</v>
      </c>
      <c r="F4780">
        <v>2.1</v>
      </c>
      <c r="G4780">
        <v>138.80000000000001</v>
      </c>
      <c r="H4780">
        <v>5681126</v>
      </c>
    </row>
    <row r="4781" spans="1:8" x14ac:dyDescent="0.2">
      <c r="A4781" s="61">
        <v>40391</v>
      </c>
      <c r="B4781">
        <v>2010</v>
      </c>
      <c r="C4781" s="62" t="s">
        <v>27</v>
      </c>
      <c r="D4781" s="62" t="s">
        <v>85</v>
      </c>
      <c r="E4781" s="62" t="s">
        <v>86</v>
      </c>
      <c r="F4781">
        <v>9.4</v>
      </c>
      <c r="G4781">
        <v>99.2</v>
      </c>
      <c r="H4781">
        <v>3953773</v>
      </c>
    </row>
    <row r="4782" spans="1:8" x14ac:dyDescent="0.2">
      <c r="A4782" s="61">
        <v>40391</v>
      </c>
      <c r="B4782">
        <v>2010</v>
      </c>
      <c r="C4782" s="62" t="s">
        <v>87</v>
      </c>
      <c r="D4782" s="62" t="s">
        <v>88</v>
      </c>
      <c r="E4782" s="62" t="s">
        <v>89</v>
      </c>
      <c r="F4782">
        <v>56.7</v>
      </c>
      <c r="G4782">
        <v>17.2</v>
      </c>
      <c r="H4782">
        <v>129425</v>
      </c>
    </row>
    <row r="4783" spans="1:8" x14ac:dyDescent="0.2">
      <c r="A4783" s="61">
        <v>40391</v>
      </c>
      <c r="B4783">
        <v>2010</v>
      </c>
      <c r="C4783" s="62" t="s">
        <v>90</v>
      </c>
      <c r="D4783" s="62" t="s">
        <v>91</v>
      </c>
      <c r="E4783" s="62" t="s">
        <v>92</v>
      </c>
      <c r="F4783">
        <v>7.9</v>
      </c>
      <c r="G4783">
        <v>54.3</v>
      </c>
      <c r="H4783">
        <v>398356</v>
      </c>
    </row>
    <row r="4784" spans="1:8" x14ac:dyDescent="0.2">
      <c r="A4784" s="61">
        <v>40391</v>
      </c>
      <c r="B4784">
        <v>2010</v>
      </c>
      <c r="C4784" s="62" t="s">
        <v>93</v>
      </c>
      <c r="D4784" s="62" t="s">
        <v>94</v>
      </c>
      <c r="E4784" s="62" t="s">
        <v>95</v>
      </c>
      <c r="F4784">
        <v>21.4</v>
      </c>
      <c r="G4784">
        <v>46.4</v>
      </c>
      <c r="H4784">
        <v>65292</v>
      </c>
    </row>
    <row r="4785" spans="1:8" x14ac:dyDescent="0.2">
      <c r="A4785" s="61">
        <v>40391</v>
      </c>
      <c r="B4785">
        <v>2010</v>
      </c>
      <c r="C4785" s="62" t="s">
        <v>96</v>
      </c>
      <c r="D4785" s="62" t="s">
        <v>97</v>
      </c>
      <c r="E4785" s="62" t="s">
        <v>98</v>
      </c>
      <c r="F4785">
        <v>75.599999999999994</v>
      </c>
      <c r="G4785">
        <v>7.1</v>
      </c>
      <c r="H4785">
        <v>198553</v>
      </c>
    </row>
    <row r="4786" spans="1:8" x14ac:dyDescent="0.2">
      <c r="A4786" s="61">
        <v>40422</v>
      </c>
      <c r="B4786">
        <v>2010</v>
      </c>
      <c r="C4786" s="62" t="s">
        <v>69</v>
      </c>
      <c r="D4786" s="62" t="s">
        <v>70</v>
      </c>
      <c r="E4786" s="62" t="s">
        <v>71</v>
      </c>
      <c r="F4786">
        <v>81.400000000000006</v>
      </c>
      <c r="G4786">
        <v>1.4</v>
      </c>
      <c r="H4786">
        <v>2344847</v>
      </c>
    </row>
    <row r="4787" spans="1:8" x14ac:dyDescent="0.2">
      <c r="A4787" s="61">
        <v>40422</v>
      </c>
      <c r="B4787">
        <v>2010</v>
      </c>
      <c r="C4787" s="62" t="s">
        <v>72</v>
      </c>
      <c r="D4787" s="62" t="s">
        <v>73</v>
      </c>
      <c r="E4787" s="62" t="s">
        <v>2</v>
      </c>
      <c r="F4787">
        <v>295.10000000000002</v>
      </c>
      <c r="G4787">
        <v>0</v>
      </c>
      <c r="H4787">
        <v>1183929</v>
      </c>
    </row>
    <row r="4788" spans="1:8" x14ac:dyDescent="0.2">
      <c r="A4788" s="61">
        <v>40422</v>
      </c>
      <c r="B4788">
        <v>2010</v>
      </c>
      <c r="C4788" s="62" t="s">
        <v>74</v>
      </c>
      <c r="D4788" s="62" t="s">
        <v>75</v>
      </c>
      <c r="E4788" s="62" t="s">
        <v>2</v>
      </c>
      <c r="F4788">
        <v>261.3</v>
      </c>
      <c r="G4788">
        <v>0</v>
      </c>
      <c r="H4788">
        <v>1240521</v>
      </c>
    </row>
    <row r="4789" spans="1:8" x14ac:dyDescent="0.2">
      <c r="A4789" s="61">
        <v>40422</v>
      </c>
      <c r="B4789">
        <v>2010</v>
      </c>
      <c r="C4789" s="62" t="s">
        <v>76</v>
      </c>
      <c r="D4789" s="62" t="s">
        <v>77</v>
      </c>
      <c r="E4789" s="62" t="s">
        <v>61</v>
      </c>
      <c r="F4789">
        <v>206.1</v>
      </c>
      <c r="G4789">
        <v>0.9</v>
      </c>
      <c r="H4789">
        <v>214480</v>
      </c>
    </row>
    <row r="4790" spans="1:8" x14ac:dyDescent="0.2">
      <c r="A4790" s="61">
        <v>40422</v>
      </c>
      <c r="B4790">
        <v>2010</v>
      </c>
      <c r="C4790" s="62" t="s">
        <v>78</v>
      </c>
      <c r="D4790" s="62" t="s">
        <v>79</v>
      </c>
      <c r="E4790" s="62" t="s">
        <v>61</v>
      </c>
      <c r="F4790">
        <v>225.6</v>
      </c>
      <c r="G4790">
        <v>0.7</v>
      </c>
      <c r="H4790">
        <v>264665</v>
      </c>
    </row>
    <row r="4791" spans="1:8" x14ac:dyDescent="0.2">
      <c r="A4791" s="61">
        <v>40422</v>
      </c>
      <c r="B4791">
        <v>2010</v>
      </c>
      <c r="C4791" s="62" t="s">
        <v>26</v>
      </c>
      <c r="D4791" s="62" t="s">
        <v>80</v>
      </c>
      <c r="E4791" s="62" t="s">
        <v>62</v>
      </c>
      <c r="F4791">
        <v>193.9</v>
      </c>
      <c r="G4791">
        <v>0</v>
      </c>
      <c r="H4791">
        <v>736073</v>
      </c>
    </row>
    <row r="4792" spans="1:8" x14ac:dyDescent="0.2">
      <c r="A4792" s="61">
        <v>40422</v>
      </c>
      <c r="B4792">
        <v>2010</v>
      </c>
      <c r="C4792" s="62" t="s">
        <v>81</v>
      </c>
      <c r="D4792" s="62" t="s">
        <v>82</v>
      </c>
      <c r="E4792" s="62" t="s">
        <v>63</v>
      </c>
      <c r="F4792">
        <v>112</v>
      </c>
      <c r="G4792">
        <v>26.2</v>
      </c>
      <c r="H4792">
        <v>952773</v>
      </c>
    </row>
    <row r="4793" spans="1:8" x14ac:dyDescent="0.2">
      <c r="A4793" s="61">
        <v>40422</v>
      </c>
      <c r="B4793">
        <v>2010</v>
      </c>
      <c r="C4793" s="62" t="s">
        <v>83</v>
      </c>
      <c r="D4793" s="62" t="s">
        <v>84</v>
      </c>
      <c r="E4793" s="62" t="s">
        <v>63</v>
      </c>
      <c r="F4793">
        <v>78.2</v>
      </c>
      <c r="G4793">
        <v>31.5</v>
      </c>
      <c r="H4793">
        <v>5681126</v>
      </c>
    </row>
    <row r="4794" spans="1:8" x14ac:dyDescent="0.2">
      <c r="A4794" s="61">
        <v>40422</v>
      </c>
      <c r="B4794">
        <v>2010</v>
      </c>
      <c r="C4794" s="62" t="s">
        <v>27</v>
      </c>
      <c r="D4794" s="62" t="s">
        <v>85</v>
      </c>
      <c r="E4794" s="62" t="s">
        <v>86</v>
      </c>
      <c r="F4794">
        <v>84.4</v>
      </c>
      <c r="G4794">
        <v>32.700000000000003</v>
      </c>
      <c r="H4794">
        <v>3953773</v>
      </c>
    </row>
    <row r="4795" spans="1:8" x14ac:dyDescent="0.2">
      <c r="A4795" s="61">
        <v>40422</v>
      </c>
      <c r="B4795">
        <v>2010</v>
      </c>
      <c r="C4795" s="62" t="s">
        <v>87</v>
      </c>
      <c r="D4795" s="62" t="s">
        <v>88</v>
      </c>
      <c r="E4795" s="62" t="s">
        <v>89</v>
      </c>
      <c r="F4795">
        <v>125.1</v>
      </c>
      <c r="G4795">
        <v>18.600000000000001</v>
      </c>
      <c r="H4795">
        <v>129425</v>
      </c>
    </row>
    <row r="4796" spans="1:8" x14ac:dyDescent="0.2">
      <c r="A4796" s="61">
        <v>40422</v>
      </c>
      <c r="B4796">
        <v>2010</v>
      </c>
      <c r="C4796" s="62" t="s">
        <v>90</v>
      </c>
      <c r="D4796" s="62" t="s">
        <v>91</v>
      </c>
      <c r="E4796" s="62" t="s">
        <v>92</v>
      </c>
      <c r="F4796">
        <v>85.3</v>
      </c>
      <c r="G4796">
        <v>35.4</v>
      </c>
      <c r="H4796">
        <v>398356</v>
      </c>
    </row>
    <row r="4797" spans="1:8" x14ac:dyDescent="0.2">
      <c r="A4797" s="61">
        <v>40422</v>
      </c>
      <c r="B4797">
        <v>2010</v>
      </c>
      <c r="C4797" s="62" t="s">
        <v>93</v>
      </c>
      <c r="D4797" s="62" t="s">
        <v>94</v>
      </c>
      <c r="E4797" s="62" t="s">
        <v>95</v>
      </c>
      <c r="F4797">
        <v>107</v>
      </c>
      <c r="G4797">
        <v>27.6</v>
      </c>
      <c r="H4797">
        <v>65292</v>
      </c>
    </row>
    <row r="4798" spans="1:8" x14ac:dyDescent="0.2">
      <c r="A4798" s="61">
        <v>40422</v>
      </c>
      <c r="B4798">
        <v>2010</v>
      </c>
      <c r="C4798" s="62" t="s">
        <v>96</v>
      </c>
      <c r="D4798" s="62" t="s">
        <v>97</v>
      </c>
      <c r="E4798" s="62" t="s">
        <v>98</v>
      </c>
      <c r="F4798">
        <v>135.4</v>
      </c>
      <c r="G4798">
        <v>5.9</v>
      </c>
      <c r="H4798">
        <v>198553</v>
      </c>
    </row>
    <row r="4799" spans="1:8" x14ac:dyDescent="0.2">
      <c r="A4799" s="61">
        <v>40452</v>
      </c>
      <c r="B4799">
        <v>2010</v>
      </c>
      <c r="C4799" s="62" t="s">
        <v>69</v>
      </c>
      <c r="D4799" s="62" t="s">
        <v>70</v>
      </c>
      <c r="E4799" s="62" t="s">
        <v>71</v>
      </c>
      <c r="F4799">
        <v>265.89999999999998</v>
      </c>
      <c r="G4799">
        <v>0</v>
      </c>
      <c r="H4799">
        <v>2344847</v>
      </c>
    </row>
    <row r="4800" spans="1:8" x14ac:dyDescent="0.2">
      <c r="A4800" s="61">
        <v>40452</v>
      </c>
      <c r="B4800">
        <v>2010</v>
      </c>
      <c r="C4800" s="62" t="s">
        <v>72</v>
      </c>
      <c r="D4800" s="62" t="s">
        <v>73</v>
      </c>
      <c r="E4800" s="62" t="s">
        <v>2</v>
      </c>
      <c r="F4800">
        <v>376.9</v>
      </c>
      <c r="G4800">
        <v>0</v>
      </c>
      <c r="H4800">
        <v>1183929</v>
      </c>
    </row>
    <row r="4801" spans="1:8" x14ac:dyDescent="0.2">
      <c r="A4801" s="61">
        <v>40452</v>
      </c>
      <c r="B4801">
        <v>2010</v>
      </c>
      <c r="C4801" s="62" t="s">
        <v>74</v>
      </c>
      <c r="D4801" s="62" t="s">
        <v>75</v>
      </c>
      <c r="E4801" s="62" t="s">
        <v>2</v>
      </c>
      <c r="F4801">
        <v>314.89999999999998</v>
      </c>
      <c r="G4801">
        <v>0</v>
      </c>
      <c r="H4801">
        <v>1240521</v>
      </c>
    </row>
    <row r="4802" spans="1:8" x14ac:dyDescent="0.2">
      <c r="A4802" s="61">
        <v>40452</v>
      </c>
      <c r="B4802">
        <v>2010</v>
      </c>
      <c r="C4802" s="62" t="s">
        <v>76</v>
      </c>
      <c r="D4802" s="62" t="s">
        <v>77</v>
      </c>
      <c r="E4802" s="62" t="s">
        <v>61</v>
      </c>
      <c r="F4802">
        <v>347.9</v>
      </c>
      <c r="G4802">
        <v>0</v>
      </c>
      <c r="H4802">
        <v>214480</v>
      </c>
    </row>
    <row r="4803" spans="1:8" x14ac:dyDescent="0.2">
      <c r="A4803" s="61">
        <v>40452</v>
      </c>
      <c r="B4803">
        <v>2010</v>
      </c>
      <c r="C4803" s="62" t="s">
        <v>78</v>
      </c>
      <c r="D4803" s="62" t="s">
        <v>79</v>
      </c>
      <c r="E4803" s="62" t="s">
        <v>61</v>
      </c>
      <c r="F4803">
        <v>351.8</v>
      </c>
      <c r="G4803">
        <v>0</v>
      </c>
      <c r="H4803">
        <v>264665</v>
      </c>
    </row>
    <row r="4804" spans="1:8" x14ac:dyDescent="0.2">
      <c r="A4804" s="61">
        <v>40452</v>
      </c>
      <c r="B4804">
        <v>2010</v>
      </c>
      <c r="C4804" s="62" t="s">
        <v>26</v>
      </c>
      <c r="D4804" s="62" t="s">
        <v>80</v>
      </c>
      <c r="E4804" s="62" t="s">
        <v>62</v>
      </c>
      <c r="F4804">
        <v>294.89999999999998</v>
      </c>
      <c r="G4804">
        <v>0</v>
      </c>
      <c r="H4804">
        <v>736073</v>
      </c>
    </row>
    <row r="4805" spans="1:8" x14ac:dyDescent="0.2">
      <c r="A4805" s="61">
        <v>40452</v>
      </c>
      <c r="B4805">
        <v>2010</v>
      </c>
      <c r="C4805" s="62" t="s">
        <v>81</v>
      </c>
      <c r="D4805" s="62" t="s">
        <v>82</v>
      </c>
      <c r="E4805" s="62" t="s">
        <v>63</v>
      </c>
      <c r="F4805">
        <v>311.2</v>
      </c>
      <c r="G4805">
        <v>0</v>
      </c>
      <c r="H4805">
        <v>952773</v>
      </c>
    </row>
    <row r="4806" spans="1:8" x14ac:dyDescent="0.2">
      <c r="A4806" s="61">
        <v>40452</v>
      </c>
      <c r="B4806">
        <v>2010</v>
      </c>
      <c r="C4806" s="62" t="s">
        <v>83</v>
      </c>
      <c r="D4806" s="62" t="s">
        <v>84</v>
      </c>
      <c r="E4806" s="62" t="s">
        <v>63</v>
      </c>
      <c r="F4806">
        <v>241.6</v>
      </c>
      <c r="G4806">
        <v>0</v>
      </c>
      <c r="H4806">
        <v>5681126</v>
      </c>
    </row>
    <row r="4807" spans="1:8" x14ac:dyDescent="0.2">
      <c r="A4807" s="61">
        <v>40452</v>
      </c>
      <c r="B4807">
        <v>2010</v>
      </c>
      <c r="C4807" s="62" t="s">
        <v>27</v>
      </c>
      <c r="D4807" s="62" t="s">
        <v>85</v>
      </c>
      <c r="E4807" s="62" t="s">
        <v>86</v>
      </c>
      <c r="F4807">
        <v>300.5</v>
      </c>
      <c r="G4807">
        <v>0</v>
      </c>
      <c r="H4807">
        <v>3953773</v>
      </c>
    </row>
    <row r="4808" spans="1:8" x14ac:dyDescent="0.2">
      <c r="A4808" s="61">
        <v>40452</v>
      </c>
      <c r="B4808">
        <v>2010</v>
      </c>
      <c r="C4808" s="62" t="s">
        <v>87</v>
      </c>
      <c r="D4808" s="62" t="s">
        <v>88</v>
      </c>
      <c r="E4808" s="62" t="s">
        <v>89</v>
      </c>
      <c r="F4808">
        <v>314.10000000000002</v>
      </c>
      <c r="G4808">
        <v>0.9</v>
      </c>
      <c r="H4808">
        <v>129425</v>
      </c>
    </row>
    <row r="4809" spans="1:8" x14ac:dyDescent="0.2">
      <c r="A4809" s="61">
        <v>40452</v>
      </c>
      <c r="B4809">
        <v>2010</v>
      </c>
      <c r="C4809" s="62" t="s">
        <v>90</v>
      </c>
      <c r="D4809" s="62" t="s">
        <v>91</v>
      </c>
      <c r="E4809" s="62" t="s">
        <v>92</v>
      </c>
      <c r="F4809">
        <v>276.89999999999998</v>
      </c>
      <c r="G4809">
        <v>3.9</v>
      </c>
      <c r="H4809">
        <v>398356</v>
      </c>
    </row>
    <row r="4810" spans="1:8" x14ac:dyDescent="0.2">
      <c r="A4810" s="61">
        <v>40452</v>
      </c>
      <c r="B4810">
        <v>2010</v>
      </c>
      <c r="C4810" s="62" t="s">
        <v>93</v>
      </c>
      <c r="D4810" s="62" t="s">
        <v>94</v>
      </c>
      <c r="E4810" s="62" t="s">
        <v>95</v>
      </c>
      <c r="F4810">
        <v>289.60000000000002</v>
      </c>
      <c r="G4810">
        <v>4.9000000000000004</v>
      </c>
      <c r="H4810">
        <v>65292</v>
      </c>
    </row>
    <row r="4811" spans="1:8" x14ac:dyDescent="0.2">
      <c r="A4811" s="61">
        <v>40452</v>
      </c>
      <c r="B4811">
        <v>2010</v>
      </c>
      <c r="C4811" s="62" t="s">
        <v>96</v>
      </c>
      <c r="D4811" s="62" t="s">
        <v>97</v>
      </c>
      <c r="E4811" s="62" t="s">
        <v>98</v>
      </c>
      <c r="F4811">
        <v>287.60000000000002</v>
      </c>
      <c r="G4811">
        <v>1</v>
      </c>
      <c r="H4811">
        <v>198553</v>
      </c>
    </row>
    <row r="4812" spans="1:8" x14ac:dyDescent="0.2">
      <c r="A4812" s="61">
        <v>40483</v>
      </c>
      <c r="B4812">
        <v>2010</v>
      </c>
      <c r="C4812" s="62" t="s">
        <v>69</v>
      </c>
      <c r="D4812" s="62" t="s">
        <v>70</v>
      </c>
      <c r="E4812" s="62" t="s">
        <v>71</v>
      </c>
      <c r="F4812">
        <v>386.7</v>
      </c>
      <c r="G4812">
        <v>0</v>
      </c>
      <c r="H4812">
        <v>2344847</v>
      </c>
    </row>
    <row r="4813" spans="1:8" x14ac:dyDescent="0.2">
      <c r="A4813" s="61">
        <v>40483</v>
      </c>
      <c r="B4813">
        <v>2010</v>
      </c>
      <c r="C4813" s="62" t="s">
        <v>72</v>
      </c>
      <c r="D4813" s="62" t="s">
        <v>73</v>
      </c>
      <c r="E4813" s="62" t="s">
        <v>2</v>
      </c>
      <c r="F4813">
        <v>749.3</v>
      </c>
      <c r="G4813">
        <v>0</v>
      </c>
      <c r="H4813">
        <v>1183929</v>
      </c>
    </row>
    <row r="4814" spans="1:8" x14ac:dyDescent="0.2">
      <c r="A4814" s="61">
        <v>40483</v>
      </c>
      <c r="B4814">
        <v>2010</v>
      </c>
      <c r="C4814" s="62" t="s">
        <v>74</v>
      </c>
      <c r="D4814" s="62" t="s">
        <v>75</v>
      </c>
      <c r="E4814" s="62" t="s">
        <v>2</v>
      </c>
      <c r="F4814">
        <v>681.2</v>
      </c>
      <c r="G4814">
        <v>0</v>
      </c>
      <c r="H4814">
        <v>1240521</v>
      </c>
    </row>
    <row r="4815" spans="1:8" x14ac:dyDescent="0.2">
      <c r="A4815" s="61">
        <v>40483</v>
      </c>
      <c r="B4815">
        <v>2010</v>
      </c>
      <c r="C4815" s="62" t="s">
        <v>76</v>
      </c>
      <c r="D4815" s="62" t="s">
        <v>77</v>
      </c>
      <c r="E4815" s="62" t="s">
        <v>61</v>
      </c>
      <c r="F4815">
        <v>726.7</v>
      </c>
      <c r="G4815">
        <v>0</v>
      </c>
      <c r="H4815">
        <v>214480</v>
      </c>
    </row>
    <row r="4816" spans="1:8" x14ac:dyDescent="0.2">
      <c r="A4816" s="61">
        <v>40483</v>
      </c>
      <c r="B4816">
        <v>2010</v>
      </c>
      <c r="C4816" s="62" t="s">
        <v>78</v>
      </c>
      <c r="D4816" s="62" t="s">
        <v>79</v>
      </c>
      <c r="E4816" s="62" t="s">
        <v>61</v>
      </c>
      <c r="F4816">
        <v>731.5</v>
      </c>
      <c r="G4816">
        <v>0</v>
      </c>
      <c r="H4816">
        <v>264665</v>
      </c>
    </row>
    <row r="4817" spans="1:8" x14ac:dyDescent="0.2">
      <c r="A4817" s="61">
        <v>40483</v>
      </c>
      <c r="B4817">
        <v>2010</v>
      </c>
      <c r="C4817" s="62" t="s">
        <v>26</v>
      </c>
      <c r="D4817" s="62" t="s">
        <v>80</v>
      </c>
      <c r="E4817" s="62" t="s">
        <v>62</v>
      </c>
      <c r="F4817">
        <v>640.6</v>
      </c>
      <c r="G4817">
        <v>0</v>
      </c>
      <c r="H4817">
        <v>736073</v>
      </c>
    </row>
    <row r="4818" spans="1:8" x14ac:dyDescent="0.2">
      <c r="A4818" s="61">
        <v>40483</v>
      </c>
      <c r="B4818">
        <v>2010</v>
      </c>
      <c r="C4818" s="62" t="s">
        <v>81</v>
      </c>
      <c r="D4818" s="62" t="s">
        <v>82</v>
      </c>
      <c r="E4818" s="62" t="s">
        <v>63</v>
      </c>
      <c r="F4818">
        <v>486.1</v>
      </c>
      <c r="G4818">
        <v>0</v>
      </c>
      <c r="H4818">
        <v>952773</v>
      </c>
    </row>
    <row r="4819" spans="1:8" x14ac:dyDescent="0.2">
      <c r="A4819" s="61">
        <v>40483</v>
      </c>
      <c r="B4819">
        <v>2010</v>
      </c>
      <c r="C4819" s="62" t="s">
        <v>83</v>
      </c>
      <c r="D4819" s="62" t="s">
        <v>84</v>
      </c>
      <c r="E4819" s="62" t="s">
        <v>63</v>
      </c>
      <c r="F4819">
        <v>405.3</v>
      </c>
      <c r="G4819">
        <v>0</v>
      </c>
      <c r="H4819">
        <v>5681126</v>
      </c>
    </row>
    <row r="4820" spans="1:8" x14ac:dyDescent="0.2">
      <c r="A4820" s="61">
        <v>40483</v>
      </c>
      <c r="B4820">
        <v>2010</v>
      </c>
      <c r="C4820" s="62" t="s">
        <v>27</v>
      </c>
      <c r="D4820" s="62" t="s">
        <v>85</v>
      </c>
      <c r="E4820" s="62" t="s">
        <v>86</v>
      </c>
      <c r="F4820">
        <v>466.6</v>
      </c>
      <c r="G4820">
        <v>0</v>
      </c>
      <c r="H4820">
        <v>3953773</v>
      </c>
    </row>
    <row r="4821" spans="1:8" x14ac:dyDescent="0.2">
      <c r="A4821" s="61">
        <v>40483</v>
      </c>
      <c r="B4821">
        <v>2010</v>
      </c>
      <c r="C4821" s="62" t="s">
        <v>87</v>
      </c>
      <c r="D4821" s="62" t="s">
        <v>88</v>
      </c>
      <c r="E4821" s="62" t="s">
        <v>89</v>
      </c>
      <c r="F4821">
        <v>463.3</v>
      </c>
      <c r="G4821">
        <v>0</v>
      </c>
      <c r="H4821">
        <v>129425</v>
      </c>
    </row>
    <row r="4822" spans="1:8" x14ac:dyDescent="0.2">
      <c r="A4822" s="61">
        <v>40483</v>
      </c>
      <c r="B4822">
        <v>2010</v>
      </c>
      <c r="C4822" s="62" t="s">
        <v>90</v>
      </c>
      <c r="D4822" s="62" t="s">
        <v>91</v>
      </c>
      <c r="E4822" s="62" t="s">
        <v>92</v>
      </c>
      <c r="F4822">
        <v>417.1</v>
      </c>
      <c r="G4822">
        <v>0</v>
      </c>
      <c r="H4822">
        <v>398356</v>
      </c>
    </row>
    <row r="4823" spans="1:8" x14ac:dyDescent="0.2">
      <c r="A4823" s="61">
        <v>40483</v>
      </c>
      <c r="B4823">
        <v>2010</v>
      </c>
      <c r="C4823" s="62" t="s">
        <v>93</v>
      </c>
      <c r="D4823" s="62" t="s">
        <v>94</v>
      </c>
      <c r="E4823" s="62" t="s">
        <v>95</v>
      </c>
      <c r="F4823">
        <v>428.4</v>
      </c>
      <c r="G4823">
        <v>0</v>
      </c>
      <c r="H4823">
        <v>65292</v>
      </c>
    </row>
    <row r="4824" spans="1:8" x14ac:dyDescent="0.2">
      <c r="A4824" s="61">
        <v>40483</v>
      </c>
      <c r="B4824">
        <v>2010</v>
      </c>
      <c r="C4824" s="62" t="s">
        <v>96</v>
      </c>
      <c r="D4824" s="62" t="s">
        <v>97</v>
      </c>
      <c r="E4824" s="62" t="s">
        <v>98</v>
      </c>
      <c r="F4824">
        <v>430</v>
      </c>
      <c r="G4824">
        <v>0</v>
      </c>
      <c r="H4824">
        <v>198553</v>
      </c>
    </row>
    <row r="4825" spans="1:8" x14ac:dyDescent="0.2">
      <c r="A4825" s="61">
        <v>40513</v>
      </c>
      <c r="B4825">
        <v>2010</v>
      </c>
      <c r="C4825" s="62" t="s">
        <v>69</v>
      </c>
      <c r="D4825" s="62" t="s">
        <v>70</v>
      </c>
      <c r="E4825" s="62" t="s">
        <v>71</v>
      </c>
      <c r="F4825">
        <v>405.5</v>
      </c>
      <c r="G4825">
        <v>0</v>
      </c>
      <c r="H4825">
        <v>2344847</v>
      </c>
    </row>
    <row r="4826" spans="1:8" x14ac:dyDescent="0.2">
      <c r="A4826" s="61">
        <v>40513</v>
      </c>
      <c r="B4826">
        <v>2010</v>
      </c>
      <c r="C4826" s="62" t="s">
        <v>72</v>
      </c>
      <c r="D4826" s="62" t="s">
        <v>73</v>
      </c>
      <c r="E4826" s="62" t="s">
        <v>2</v>
      </c>
      <c r="F4826">
        <v>1032.7</v>
      </c>
      <c r="G4826">
        <v>0</v>
      </c>
      <c r="H4826">
        <v>1183929</v>
      </c>
    </row>
    <row r="4827" spans="1:8" x14ac:dyDescent="0.2">
      <c r="A4827" s="61">
        <v>40513</v>
      </c>
      <c r="B4827">
        <v>2010</v>
      </c>
      <c r="C4827" s="62" t="s">
        <v>74</v>
      </c>
      <c r="D4827" s="62" t="s">
        <v>75</v>
      </c>
      <c r="E4827" s="62" t="s">
        <v>2</v>
      </c>
      <c r="F4827">
        <v>811.6</v>
      </c>
      <c r="G4827">
        <v>0</v>
      </c>
      <c r="H4827">
        <v>1240521</v>
      </c>
    </row>
    <row r="4828" spans="1:8" x14ac:dyDescent="0.2">
      <c r="A4828" s="61">
        <v>40513</v>
      </c>
      <c r="B4828">
        <v>2010</v>
      </c>
      <c r="C4828" s="62" t="s">
        <v>76</v>
      </c>
      <c r="D4828" s="62" t="s">
        <v>77</v>
      </c>
      <c r="E4828" s="62" t="s">
        <v>61</v>
      </c>
      <c r="F4828">
        <v>1003.2</v>
      </c>
      <c r="G4828">
        <v>0</v>
      </c>
      <c r="H4828">
        <v>214480</v>
      </c>
    </row>
    <row r="4829" spans="1:8" x14ac:dyDescent="0.2">
      <c r="A4829" s="61">
        <v>40513</v>
      </c>
      <c r="B4829">
        <v>2010</v>
      </c>
      <c r="C4829" s="62" t="s">
        <v>78</v>
      </c>
      <c r="D4829" s="62" t="s">
        <v>79</v>
      </c>
      <c r="E4829" s="62" t="s">
        <v>61</v>
      </c>
      <c r="F4829">
        <v>989.7</v>
      </c>
      <c r="G4829">
        <v>0</v>
      </c>
      <c r="H4829">
        <v>264665</v>
      </c>
    </row>
    <row r="4830" spans="1:8" x14ac:dyDescent="0.2">
      <c r="A4830" s="61">
        <v>40513</v>
      </c>
      <c r="B4830">
        <v>2010</v>
      </c>
      <c r="C4830" s="62" t="s">
        <v>26</v>
      </c>
      <c r="D4830" s="62" t="s">
        <v>80</v>
      </c>
      <c r="E4830" s="62" t="s">
        <v>62</v>
      </c>
      <c r="F4830">
        <v>1002.1</v>
      </c>
      <c r="G4830">
        <v>0</v>
      </c>
      <c r="H4830">
        <v>736073</v>
      </c>
    </row>
    <row r="4831" spans="1:8" x14ac:dyDescent="0.2">
      <c r="A4831" s="61">
        <v>40513</v>
      </c>
      <c r="B4831">
        <v>2010</v>
      </c>
      <c r="C4831" s="62" t="s">
        <v>81</v>
      </c>
      <c r="D4831" s="62" t="s">
        <v>82</v>
      </c>
      <c r="E4831" s="62" t="s">
        <v>63</v>
      </c>
      <c r="F4831">
        <v>731.4</v>
      </c>
      <c r="G4831">
        <v>0</v>
      </c>
      <c r="H4831">
        <v>952773</v>
      </c>
    </row>
    <row r="4832" spans="1:8" x14ac:dyDescent="0.2">
      <c r="A4832" s="61">
        <v>40513</v>
      </c>
      <c r="B4832">
        <v>2010</v>
      </c>
      <c r="C4832" s="62" t="s">
        <v>83</v>
      </c>
      <c r="D4832" s="62" t="s">
        <v>84</v>
      </c>
      <c r="E4832" s="62" t="s">
        <v>63</v>
      </c>
      <c r="F4832">
        <v>676.2</v>
      </c>
      <c r="G4832">
        <v>0</v>
      </c>
      <c r="H4832">
        <v>5681126</v>
      </c>
    </row>
    <row r="4833" spans="1:8" x14ac:dyDescent="0.2">
      <c r="A4833" s="61">
        <v>40513</v>
      </c>
      <c r="B4833">
        <v>2010</v>
      </c>
      <c r="C4833" s="62" t="s">
        <v>27</v>
      </c>
      <c r="D4833" s="62" t="s">
        <v>85</v>
      </c>
      <c r="E4833" s="62" t="s">
        <v>86</v>
      </c>
      <c r="F4833">
        <v>739</v>
      </c>
      <c r="G4833">
        <v>0</v>
      </c>
      <c r="H4833">
        <v>3953773</v>
      </c>
    </row>
    <row r="4834" spans="1:8" x14ac:dyDescent="0.2">
      <c r="A4834" s="61">
        <v>40513</v>
      </c>
      <c r="B4834">
        <v>2010</v>
      </c>
      <c r="C4834" s="62" t="s">
        <v>87</v>
      </c>
      <c r="D4834" s="62" t="s">
        <v>88</v>
      </c>
      <c r="E4834" s="62" t="s">
        <v>89</v>
      </c>
      <c r="F4834">
        <v>551.29999999999995</v>
      </c>
      <c r="G4834">
        <v>0</v>
      </c>
      <c r="H4834">
        <v>129425</v>
      </c>
    </row>
    <row r="4835" spans="1:8" x14ac:dyDescent="0.2">
      <c r="A4835" s="61">
        <v>40513</v>
      </c>
      <c r="B4835">
        <v>2010</v>
      </c>
      <c r="C4835" s="62" t="s">
        <v>90</v>
      </c>
      <c r="D4835" s="62" t="s">
        <v>91</v>
      </c>
      <c r="E4835" s="62" t="s">
        <v>92</v>
      </c>
      <c r="F4835">
        <v>532.6</v>
      </c>
      <c r="G4835">
        <v>0</v>
      </c>
      <c r="H4835">
        <v>398356</v>
      </c>
    </row>
    <row r="4836" spans="1:8" x14ac:dyDescent="0.2">
      <c r="A4836" s="61">
        <v>40513</v>
      </c>
      <c r="B4836">
        <v>2010</v>
      </c>
      <c r="C4836" s="62" t="s">
        <v>93</v>
      </c>
      <c r="D4836" s="62" t="s">
        <v>94</v>
      </c>
      <c r="E4836" s="62" t="s">
        <v>95</v>
      </c>
      <c r="F4836">
        <v>514.4</v>
      </c>
      <c r="G4836">
        <v>0</v>
      </c>
      <c r="H4836">
        <v>65292</v>
      </c>
    </row>
    <row r="4837" spans="1:8" x14ac:dyDescent="0.2">
      <c r="A4837" s="61">
        <v>40513</v>
      </c>
      <c r="B4837">
        <v>2010</v>
      </c>
      <c r="C4837" s="62" t="s">
        <v>96</v>
      </c>
      <c r="D4837" s="62" t="s">
        <v>97</v>
      </c>
      <c r="E4837" s="62" t="s">
        <v>98</v>
      </c>
      <c r="F4837">
        <v>452.9</v>
      </c>
      <c r="G4837">
        <v>0</v>
      </c>
      <c r="H4837">
        <v>198553</v>
      </c>
    </row>
    <row r="4838" spans="1:8" x14ac:dyDescent="0.2">
      <c r="A4838" s="61">
        <v>40544</v>
      </c>
      <c r="B4838">
        <v>2011</v>
      </c>
      <c r="C4838" s="62" t="s">
        <v>69</v>
      </c>
      <c r="D4838" s="62" t="s">
        <v>70</v>
      </c>
      <c r="E4838" s="62" t="s">
        <v>71</v>
      </c>
      <c r="F4838">
        <v>427.9</v>
      </c>
      <c r="G4838">
        <v>0</v>
      </c>
      <c r="H4838">
        <v>2374642</v>
      </c>
    </row>
    <row r="4839" spans="1:8" x14ac:dyDescent="0.2">
      <c r="A4839" s="61">
        <v>40544</v>
      </c>
      <c r="B4839">
        <v>2011</v>
      </c>
      <c r="C4839" s="62" t="s">
        <v>72</v>
      </c>
      <c r="D4839" s="62" t="s">
        <v>73</v>
      </c>
      <c r="E4839" s="62" t="s">
        <v>2</v>
      </c>
      <c r="F4839">
        <v>964.5</v>
      </c>
      <c r="G4839">
        <v>0</v>
      </c>
      <c r="H4839">
        <v>1205342</v>
      </c>
    </row>
    <row r="4840" spans="1:8" x14ac:dyDescent="0.2">
      <c r="A4840" s="61">
        <v>40544</v>
      </c>
      <c r="B4840">
        <v>2011</v>
      </c>
      <c r="C4840" s="62" t="s">
        <v>74</v>
      </c>
      <c r="D4840" s="62" t="s">
        <v>75</v>
      </c>
      <c r="E4840" s="62" t="s">
        <v>2</v>
      </c>
      <c r="F4840">
        <v>833.1</v>
      </c>
      <c r="G4840">
        <v>0</v>
      </c>
      <c r="H4840">
        <v>1263935</v>
      </c>
    </row>
    <row r="4841" spans="1:8" x14ac:dyDescent="0.2">
      <c r="A4841" s="61">
        <v>40544</v>
      </c>
      <c r="B4841">
        <v>2011</v>
      </c>
      <c r="C4841" s="62" t="s">
        <v>76</v>
      </c>
      <c r="D4841" s="62" t="s">
        <v>77</v>
      </c>
      <c r="E4841" s="62" t="s">
        <v>61</v>
      </c>
      <c r="F4841">
        <v>885.3</v>
      </c>
      <c r="G4841">
        <v>0</v>
      </c>
      <c r="H4841">
        <v>218657</v>
      </c>
    </row>
    <row r="4842" spans="1:8" x14ac:dyDescent="0.2">
      <c r="A4842" s="61">
        <v>40544</v>
      </c>
      <c r="B4842">
        <v>2011</v>
      </c>
      <c r="C4842" s="62" t="s">
        <v>78</v>
      </c>
      <c r="D4842" s="62" t="s">
        <v>79</v>
      </c>
      <c r="E4842" s="62" t="s">
        <v>61</v>
      </c>
      <c r="F4842">
        <v>1039.5999999999999</v>
      </c>
      <c r="G4842">
        <v>0</v>
      </c>
      <c r="H4842">
        <v>271728</v>
      </c>
    </row>
    <row r="4843" spans="1:8" x14ac:dyDescent="0.2">
      <c r="A4843" s="61">
        <v>40544</v>
      </c>
      <c r="B4843">
        <v>2011</v>
      </c>
      <c r="C4843" s="62" t="s">
        <v>26</v>
      </c>
      <c r="D4843" s="62" t="s">
        <v>80</v>
      </c>
      <c r="E4843" s="62" t="s">
        <v>62</v>
      </c>
      <c r="F4843">
        <v>1155.2</v>
      </c>
      <c r="G4843">
        <v>0</v>
      </c>
      <c r="H4843">
        <v>745774</v>
      </c>
    </row>
    <row r="4844" spans="1:8" x14ac:dyDescent="0.2">
      <c r="A4844" s="61">
        <v>40544</v>
      </c>
      <c r="B4844">
        <v>2011</v>
      </c>
      <c r="C4844" s="62" t="s">
        <v>81</v>
      </c>
      <c r="D4844" s="62" t="s">
        <v>82</v>
      </c>
      <c r="E4844" s="62" t="s">
        <v>63</v>
      </c>
      <c r="F4844">
        <v>893.2</v>
      </c>
      <c r="G4844">
        <v>0</v>
      </c>
      <c r="H4844">
        <v>966571</v>
      </c>
    </row>
    <row r="4845" spans="1:8" x14ac:dyDescent="0.2">
      <c r="A4845" s="61">
        <v>40544</v>
      </c>
      <c r="B4845">
        <v>2011</v>
      </c>
      <c r="C4845" s="62" t="s">
        <v>83</v>
      </c>
      <c r="D4845" s="62" t="s">
        <v>84</v>
      </c>
      <c r="E4845" s="62" t="s">
        <v>63</v>
      </c>
      <c r="F4845">
        <v>775.3</v>
      </c>
      <c r="G4845">
        <v>0</v>
      </c>
      <c r="H4845">
        <v>5768001</v>
      </c>
    </row>
    <row r="4846" spans="1:8" x14ac:dyDescent="0.2">
      <c r="A4846" s="61">
        <v>40544</v>
      </c>
      <c r="B4846">
        <v>2011</v>
      </c>
      <c r="C4846" s="62" t="s">
        <v>27</v>
      </c>
      <c r="D4846" s="62" t="s">
        <v>85</v>
      </c>
      <c r="E4846" s="62" t="s">
        <v>86</v>
      </c>
      <c r="F4846">
        <v>851.5</v>
      </c>
      <c r="G4846">
        <v>0</v>
      </c>
      <c r="H4846">
        <v>3994492</v>
      </c>
    </row>
    <row r="4847" spans="1:8" x14ac:dyDescent="0.2">
      <c r="A4847" s="61">
        <v>40544</v>
      </c>
      <c r="B4847">
        <v>2011</v>
      </c>
      <c r="C4847" s="62" t="s">
        <v>87</v>
      </c>
      <c r="D4847" s="62" t="s">
        <v>88</v>
      </c>
      <c r="E4847" s="62" t="s">
        <v>89</v>
      </c>
      <c r="F4847">
        <v>768.1</v>
      </c>
      <c r="G4847">
        <v>0</v>
      </c>
      <c r="H4847">
        <v>129927</v>
      </c>
    </row>
    <row r="4848" spans="1:8" x14ac:dyDescent="0.2">
      <c r="A4848" s="61">
        <v>40544</v>
      </c>
      <c r="B4848">
        <v>2011</v>
      </c>
      <c r="C4848" s="62" t="s">
        <v>90</v>
      </c>
      <c r="D4848" s="62" t="s">
        <v>91</v>
      </c>
      <c r="E4848" s="62" t="s">
        <v>92</v>
      </c>
      <c r="F4848">
        <v>701.1</v>
      </c>
      <c r="G4848">
        <v>0</v>
      </c>
      <c r="H4848">
        <v>402074</v>
      </c>
    </row>
    <row r="4849" spans="1:8" x14ac:dyDescent="0.2">
      <c r="A4849" s="61">
        <v>40544</v>
      </c>
      <c r="B4849">
        <v>2011</v>
      </c>
      <c r="C4849" s="62" t="s">
        <v>93</v>
      </c>
      <c r="D4849" s="62" t="s">
        <v>94</v>
      </c>
      <c r="E4849" s="62" t="s">
        <v>95</v>
      </c>
      <c r="F4849">
        <v>744</v>
      </c>
      <c r="G4849">
        <v>0</v>
      </c>
      <c r="H4849">
        <v>67616</v>
      </c>
    </row>
    <row r="4850" spans="1:8" x14ac:dyDescent="0.2">
      <c r="A4850" s="61">
        <v>40544</v>
      </c>
      <c r="B4850">
        <v>2011</v>
      </c>
      <c r="C4850" s="62" t="s">
        <v>96</v>
      </c>
      <c r="D4850" s="62" t="s">
        <v>97</v>
      </c>
      <c r="E4850" s="62" t="s">
        <v>98</v>
      </c>
      <c r="F4850">
        <v>584.6</v>
      </c>
      <c r="G4850">
        <v>0</v>
      </c>
      <c r="H4850">
        <v>202376</v>
      </c>
    </row>
    <row r="4851" spans="1:8" x14ac:dyDescent="0.2">
      <c r="A4851" s="61">
        <v>40575</v>
      </c>
      <c r="B4851">
        <v>2011</v>
      </c>
      <c r="C4851" s="62" t="s">
        <v>69</v>
      </c>
      <c r="D4851" s="62" t="s">
        <v>70</v>
      </c>
      <c r="E4851" s="62" t="s">
        <v>71</v>
      </c>
      <c r="F4851">
        <v>407.7</v>
      </c>
      <c r="G4851">
        <v>0</v>
      </c>
      <c r="H4851">
        <v>2374642</v>
      </c>
    </row>
    <row r="4852" spans="1:8" x14ac:dyDescent="0.2">
      <c r="A4852" s="61">
        <v>40575</v>
      </c>
      <c r="B4852">
        <v>2011</v>
      </c>
      <c r="C4852" s="62" t="s">
        <v>72</v>
      </c>
      <c r="D4852" s="62" t="s">
        <v>73</v>
      </c>
      <c r="E4852" s="62" t="s">
        <v>2</v>
      </c>
      <c r="F4852">
        <v>894</v>
      </c>
      <c r="G4852">
        <v>0</v>
      </c>
      <c r="H4852">
        <v>1205342</v>
      </c>
    </row>
    <row r="4853" spans="1:8" x14ac:dyDescent="0.2">
      <c r="A4853" s="61">
        <v>40575</v>
      </c>
      <c r="B4853">
        <v>2011</v>
      </c>
      <c r="C4853" s="62" t="s">
        <v>74</v>
      </c>
      <c r="D4853" s="62" t="s">
        <v>75</v>
      </c>
      <c r="E4853" s="62" t="s">
        <v>2</v>
      </c>
      <c r="F4853">
        <v>773.5</v>
      </c>
      <c r="G4853">
        <v>0</v>
      </c>
      <c r="H4853">
        <v>1263935</v>
      </c>
    </row>
    <row r="4854" spans="1:8" x14ac:dyDescent="0.2">
      <c r="A4854" s="61">
        <v>40575</v>
      </c>
      <c r="B4854">
        <v>2011</v>
      </c>
      <c r="C4854" s="62" t="s">
        <v>76</v>
      </c>
      <c r="D4854" s="62" t="s">
        <v>77</v>
      </c>
      <c r="E4854" s="62" t="s">
        <v>61</v>
      </c>
      <c r="F4854">
        <v>918.1</v>
      </c>
      <c r="G4854">
        <v>0</v>
      </c>
      <c r="H4854">
        <v>218657</v>
      </c>
    </row>
    <row r="4855" spans="1:8" x14ac:dyDescent="0.2">
      <c r="A4855" s="61">
        <v>40575</v>
      </c>
      <c r="B4855">
        <v>2011</v>
      </c>
      <c r="C4855" s="62" t="s">
        <v>78</v>
      </c>
      <c r="D4855" s="62" t="s">
        <v>79</v>
      </c>
      <c r="E4855" s="62" t="s">
        <v>61</v>
      </c>
      <c r="F4855">
        <v>933.7</v>
      </c>
      <c r="G4855">
        <v>0</v>
      </c>
      <c r="H4855">
        <v>271728</v>
      </c>
    </row>
    <row r="4856" spans="1:8" x14ac:dyDescent="0.2">
      <c r="A4856" s="61">
        <v>40575</v>
      </c>
      <c r="B4856">
        <v>2011</v>
      </c>
      <c r="C4856" s="62" t="s">
        <v>26</v>
      </c>
      <c r="D4856" s="62" t="s">
        <v>80</v>
      </c>
      <c r="E4856" s="62" t="s">
        <v>62</v>
      </c>
      <c r="F4856">
        <v>900.9</v>
      </c>
      <c r="G4856">
        <v>0</v>
      </c>
      <c r="H4856">
        <v>745774</v>
      </c>
    </row>
    <row r="4857" spans="1:8" x14ac:dyDescent="0.2">
      <c r="A4857" s="61">
        <v>40575</v>
      </c>
      <c r="B4857">
        <v>2011</v>
      </c>
      <c r="C4857" s="62" t="s">
        <v>81</v>
      </c>
      <c r="D4857" s="62" t="s">
        <v>82</v>
      </c>
      <c r="E4857" s="62" t="s">
        <v>63</v>
      </c>
      <c r="F4857">
        <v>729</v>
      </c>
      <c r="G4857">
        <v>0</v>
      </c>
      <c r="H4857">
        <v>966571</v>
      </c>
    </row>
    <row r="4858" spans="1:8" x14ac:dyDescent="0.2">
      <c r="A4858" s="61">
        <v>40575</v>
      </c>
      <c r="B4858">
        <v>2011</v>
      </c>
      <c r="C4858" s="62" t="s">
        <v>83</v>
      </c>
      <c r="D4858" s="62" t="s">
        <v>84</v>
      </c>
      <c r="E4858" s="62" t="s">
        <v>63</v>
      </c>
      <c r="F4858">
        <v>654.20000000000005</v>
      </c>
      <c r="G4858">
        <v>0</v>
      </c>
      <c r="H4858">
        <v>5768001</v>
      </c>
    </row>
    <row r="4859" spans="1:8" x14ac:dyDescent="0.2">
      <c r="A4859" s="61">
        <v>40575</v>
      </c>
      <c r="B4859">
        <v>2011</v>
      </c>
      <c r="C4859" s="62" t="s">
        <v>27</v>
      </c>
      <c r="D4859" s="62" t="s">
        <v>85</v>
      </c>
      <c r="E4859" s="62" t="s">
        <v>86</v>
      </c>
      <c r="F4859">
        <v>716.1</v>
      </c>
      <c r="G4859">
        <v>0</v>
      </c>
      <c r="H4859">
        <v>3994492</v>
      </c>
    </row>
    <row r="4860" spans="1:8" x14ac:dyDescent="0.2">
      <c r="A4860" s="61">
        <v>40575</v>
      </c>
      <c r="B4860">
        <v>2011</v>
      </c>
      <c r="C4860" s="62" t="s">
        <v>87</v>
      </c>
      <c r="D4860" s="62" t="s">
        <v>88</v>
      </c>
      <c r="E4860" s="62" t="s">
        <v>89</v>
      </c>
      <c r="F4860">
        <v>745.4</v>
      </c>
      <c r="G4860">
        <v>0</v>
      </c>
      <c r="H4860">
        <v>129927</v>
      </c>
    </row>
    <row r="4861" spans="1:8" x14ac:dyDescent="0.2">
      <c r="A4861" s="61">
        <v>40575</v>
      </c>
      <c r="B4861">
        <v>2011</v>
      </c>
      <c r="C4861" s="62" t="s">
        <v>90</v>
      </c>
      <c r="D4861" s="62" t="s">
        <v>91</v>
      </c>
      <c r="E4861" s="62" t="s">
        <v>92</v>
      </c>
      <c r="F4861">
        <v>654.70000000000005</v>
      </c>
      <c r="G4861">
        <v>0</v>
      </c>
      <c r="H4861">
        <v>402074</v>
      </c>
    </row>
    <row r="4862" spans="1:8" x14ac:dyDescent="0.2">
      <c r="A4862" s="61">
        <v>40575</v>
      </c>
      <c r="B4862">
        <v>2011</v>
      </c>
      <c r="C4862" s="62" t="s">
        <v>93</v>
      </c>
      <c r="D4862" s="62" t="s">
        <v>94</v>
      </c>
      <c r="E4862" s="62" t="s">
        <v>95</v>
      </c>
      <c r="F4862">
        <v>696.5</v>
      </c>
      <c r="G4862">
        <v>0</v>
      </c>
      <c r="H4862">
        <v>67616</v>
      </c>
    </row>
    <row r="4863" spans="1:8" x14ac:dyDescent="0.2">
      <c r="A4863" s="61">
        <v>40575</v>
      </c>
      <c r="B4863">
        <v>2011</v>
      </c>
      <c r="C4863" s="62" t="s">
        <v>96</v>
      </c>
      <c r="D4863" s="62" t="s">
        <v>97</v>
      </c>
      <c r="E4863" s="62" t="s">
        <v>98</v>
      </c>
      <c r="F4863">
        <v>629.9</v>
      </c>
      <c r="G4863">
        <v>0</v>
      </c>
      <c r="H4863">
        <v>202376</v>
      </c>
    </row>
    <row r="4864" spans="1:8" x14ac:dyDescent="0.2">
      <c r="A4864" s="61">
        <v>40603</v>
      </c>
      <c r="B4864">
        <v>2011</v>
      </c>
      <c r="C4864" s="62" t="s">
        <v>69</v>
      </c>
      <c r="D4864" s="62" t="s">
        <v>70</v>
      </c>
      <c r="E4864" s="62" t="s">
        <v>71</v>
      </c>
      <c r="F4864">
        <v>342.4</v>
      </c>
      <c r="G4864">
        <v>0</v>
      </c>
      <c r="H4864">
        <v>2374642</v>
      </c>
    </row>
    <row r="4865" spans="1:8" x14ac:dyDescent="0.2">
      <c r="A4865" s="61">
        <v>40603</v>
      </c>
      <c r="B4865">
        <v>2011</v>
      </c>
      <c r="C4865" s="62" t="s">
        <v>72</v>
      </c>
      <c r="D4865" s="62" t="s">
        <v>73</v>
      </c>
      <c r="E4865" s="62" t="s">
        <v>2</v>
      </c>
      <c r="F4865">
        <v>886.4</v>
      </c>
      <c r="G4865">
        <v>0</v>
      </c>
      <c r="H4865">
        <v>1205342</v>
      </c>
    </row>
    <row r="4866" spans="1:8" x14ac:dyDescent="0.2">
      <c r="A4866" s="61">
        <v>40603</v>
      </c>
      <c r="B4866">
        <v>2011</v>
      </c>
      <c r="C4866" s="62" t="s">
        <v>74</v>
      </c>
      <c r="D4866" s="62" t="s">
        <v>75</v>
      </c>
      <c r="E4866" s="62" t="s">
        <v>2</v>
      </c>
      <c r="F4866">
        <v>749.1</v>
      </c>
      <c r="G4866">
        <v>0</v>
      </c>
      <c r="H4866">
        <v>1263935</v>
      </c>
    </row>
    <row r="4867" spans="1:8" x14ac:dyDescent="0.2">
      <c r="A4867" s="61">
        <v>40603</v>
      </c>
      <c r="B4867">
        <v>2011</v>
      </c>
      <c r="C4867" s="62" t="s">
        <v>76</v>
      </c>
      <c r="D4867" s="62" t="s">
        <v>77</v>
      </c>
      <c r="E4867" s="62" t="s">
        <v>61</v>
      </c>
      <c r="F4867">
        <v>860.2</v>
      </c>
      <c r="G4867">
        <v>0</v>
      </c>
      <c r="H4867">
        <v>218657</v>
      </c>
    </row>
    <row r="4868" spans="1:8" x14ac:dyDescent="0.2">
      <c r="A4868" s="61">
        <v>40603</v>
      </c>
      <c r="B4868">
        <v>2011</v>
      </c>
      <c r="C4868" s="62" t="s">
        <v>78</v>
      </c>
      <c r="D4868" s="62" t="s">
        <v>79</v>
      </c>
      <c r="E4868" s="62" t="s">
        <v>61</v>
      </c>
      <c r="F4868">
        <v>895.9</v>
      </c>
      <c r="G4868">
        <v>0</v>
      </c>
      <c r="H4868">
        <v>271728</v>
      </c>
    </row>
    <row r="4869" spans="1:8" x14ac:dyDescent="0.2">
      <c r="A4869" s="61">
        <v>40603</v>
      </c>
      <c r="B4869">
        <v>2011</v>
      </c>
      <c r="C4869" s="62" t="s">
        <v>26</v>
      </c>
      <c r="D4869" s="62" t="s">
        <v>80</v>
      </c>
      <c r="E4869" s="62" t="s">
        <v>62</v>
      </c>
      <c r="F4869">
        <v>822.8</v>
      </c>
      <c r="G4869">
        <v>0</v>
      </c>
      <c r="H4869">
        <v>745774</v>
      </c>
    </row>
    <row r="4870" spans="1:8" x14ac:dyDescent="0.2">
      <c r="A4870" s="61">
        <v>40603</v>
      </c>
      <c r="B4870">
        <v>2011</v>
      </c>
      <c r="C4870" s="62" t="s">
        <v>81</v>
      </c>
      <c r="D4870" s="62" t="s">
        <v>82</v>
      </c>
      <c r="E4870" s="62" t="s">
        <v>63</v>
      </c>
      <c r="F4870">
        <v>636</v>
      </c>
      <c r="G4870">
        <v>0</v>
      </c>
      <c r="H4870">
        <v>966571</v>
      </c>
    </row>
    <row r="4871" spans="1:8" x14ac:dyDescent="0.2">
      <c r="A4871" s="61">
        <v>40603</v>
      </c>
      <c r="B4871">
        <v>2011</v>
      </c>
      <c r="C4871" s="62" t="s">
        <v>83</v>
      </c>
      <c r="D4871" s="62" t="s">
        <v>84</v>
      </c>
      <c r="E4871" s="62" t="s">
        <v>63</v>
      </c>
      <c r="F4871">
        <v>572.79999999999995</v>
      </c>
      <c r="G4871">
        <v>0</v>
      </c>
      <c r="H4871">
        <v>5768001</v>
      </c>
    </row>
    <row r="4872" spans="1:8" x14ac:dyDescent="0.2">
      <c r="A4872" s="61">
        <v>40603</v>
      </c>
      <c r="B4872">
        <v>2011</v>
      </c>
      <c r="C4872" s="62" t="s">
        <v>27</v>
      </c>
      <c r="D4872" s="62" t="s">
        <v>85</v>
      </c>
      <c r="E4872" s="62" t="s">
        <v>86</v>
      </c>
      <c r="F4872">
        <v>618.20000000000005</v>
      </c>
      <c r="G4872">
        <v>0</v>
      </c>
      <c r="H4872">
        <v>3994492</v>
      </c>
    </row>
    <row r="4873" spans="1:8" x14ac:dyDescent="0.2">
      <c r="A4873" s="61">
        <v>40603</v>
      </c>
      <c r="B4873">
        <v>2011</v>
      </c>
      <c r="C4873" s="62" t="s">
        <v>87</v>
      </c>
      <c r="D4873" s="62" t="s">
        <v>88</v>
      </c>
      <c r="E4873" s="62" t="s">
        <v>89</v>
      </c>
      <c r="F4873">
        <v>624</v>
      </c>
      <c r="G4873">
        <v>0</v>
      </c>
      <c r="H4873">
        <v>129927</v>
      </c>
    </row>
    <row r="4874" spans="1:8" x14ac:dyDescent="0.2">
      <c r="A4874" s="61">
        <v>40603</v>
      </c>
      <c r="B4874">
        <v>2011</v>
      </c>
      <c r="C4874" s="62" t="s">
        <v>90</v>
      </c>
      <c r="D4874" s="62" t="s">
        <v>91</v>
      </c>
      <c r="E4874" s="62" t="s">
        <v>92</v>
      </c>
      <c r="F4874">
        <v>586.79999999999995</v>
      </c>
      <c r="G4874">
        <v>0</v>
      </c>
      <c r="H4874">
        <v>402074</v>
      </c>
    </row>
    <row r="4875" spans="1:8" x14ac:dyDescent="0.2">
      <c r="A4875" s="61">
        <v>40603</v>
      </c>
      <c r="B4875">
        <v>2011</v>
      </c>
      <c r="C4875" s="62" t="s">
        <v>93</v>
      </c>
      <c r="D4875" s="62" t="s">
        <v>94</v>
      </c>
      <c r="E4875" s="62" t="s">
        <v>95</v>
      </c>
      <c r="F4875">
        <v>620.6</v>
      </c>
      <c r="G4875">
        <v>0</v>
      </c>
      <c r="H4875">
        <v>67616</v>
      </c>
    </row>
    <row r="4876" spans="1:8" x14ac:dyDescent="0.2">
      <c r="A4876" s="61">
        <v>40603</v>
      </c>
      <c r="B4876">
        <v>2011</v>
      </c>
      <c r="C4876" s="62" t="s">
        <v>96</v>
      </c>
      <c r="D4876" s="62" t="s">
        <v>97</v>
      </c>
      <c r="E4876" s="62" t="s">
        <v>98</v>
      </c>
      <c r="F4876">
        <v>610.1</v>
      </c>
      <c r="G4876">
        <v>0</v>
      </c>
      <c r="H4876">
        <v>202376</v>
      </c>
    </row>
    <row r="4877" spans="1:8" x14ac:dyDescent="0.2">
      <c r="A4877" s="61">
        <v>40634</v>
      </c>
      <c r="B4877">
        <v>2011</v>
      </c>
      <c r="C4877" s="62" t="s">
        <v>69</v>
      </c>
      <c r="D4877" s="62" t="s">
        <v>70</v>
      </c>
      <c r="E4877" s="62" t="s">
        <v>71</v>
      </c>
      <c r="F4877">
        <v>320.2</v>
      </c>
      <c r="G4877">
        <v>0</v>
      </c>
      <c r="H4877">
        <v>2374642</v>
      </c>
    </row>
    <row r="4878" spans="1:8" x14ac:dyDescent="0.2">
      <c r="A4878" s="61">
        <v>40634</v>
      </c>
      <c r="B4878">
        <v>2011</v>
      </c>
      <c r="C4878" s="62" t="s">
        <v>72</v>
      </c>
      <c r="D4878" s="62" t="s">
        <v>73</v>
      </c>
      <c r="E4878" s="62" t="s">
        <v>2</v>
      </c>
      <c r="F4878">
        <v>505.3</v>
      </c>
      <c r="G4878">
        <v>0</v>
      </c>
      <c r="H4878">
        <v>1205342</v>
      </c>
    </row>
    <row r="4879" spans="1:8" x14ac:dyDescent="0.2">
      <c r="A4879" s="61">
        <v>40634</v>
      </c>
      <c r="B4879">
        <v>2011</v>
      </c>
      <c r="C4879" s="62" t="s">
        <v>74</v>
      </c>
      <c r="D4879" s="62" t="s">
        <v>75</v>
      </c>
      <c r="E4879" s="62" t="s">
        <v>2</v>
      </c>
      <c r="F4879">
        <v>481.7</v>
      </c>
      <c r="G4879">
        <v>0</v>
      </c>
      <c r="H4879">
        <v>1263935</v>
      </c>
    </row>
    <row r="4880" spans="1:8" x14ac:dyDescent="0.2">
      <c r="A4880" s="61">
        <v>40634</v>
      </c>
      <c r="B4880">
        <v>2011</v>
      </c>
      <c r="C4880" s="62" t="s">
        <v>76</v>
      </c>
      <c r="D4880" s="62" t="s">
        <v>77</v>
      </c>
      <c r="E4880" s="62" t="s">
        <v>61</v>
      </c>
      <c r="F4880">
        <v>450.1</v>
      </c>
      <c r="G4880">
        <v>0</v>
      </c>
      <c r="H4880">
        <v>218657</v>
      </c>
    </row>
    <row r="4881" spans="1:8" x14ac:dyDescent="0.2">
      <c r="A4881" s="61">
        <v>40634</v>
      </c>
      <c r="B4881">
        <v>2011</v>
      </c>
      <c r="C4881" s="62" t="s">
        <v>78</v>
      </c>
      <c r="D4881" s="62" t="s">
        <v>79</v>
      </c>
      <c r="E4881" s="62" t="s">
        <v>61</v>
      </c>
      <c r="F4881">
        <v>436.6</v>
      </c>
      <c r="G4881">
        <v>0</v>
      </c>
      <c r="H4881">
        <v>271728</v>
      </c>
    </row>
    <row r="4882" spans="1:8" x14ac:dyDescent="0.2">
      <c r="A4882" s="61">
        <v>40634</v>
      </c>
      <c r="B4882">
        <v>2011</v>
      </c>
      <c r="C4882" s="62" t="s">
        <v>26</v>
      </c>
      <c r="D4882" s="62" t="s">
        <v>80</v>
      </c>
      <c r="E4882" s="62" t="s">
        <v>62</v>
      </c>
      <c r="F4882">
        <v>404.9</v>
      </c>
      <c r="G4882">
        <v>0</v>
      </c>
      <c r="H4882">
        <v>745774</v>
      </c>
    </row>
    <row r="4883" spans="1:8" x14ac:dyDescent="0.2">
      <c r="A4883" s="61">
        <v>40634</v>
      </c>
      <c r="B4883">
        <v>2011</v>
      </c>
      <c r="C4883" s="62" t="s">
        <v>81</v>
      </c>
      <c r="D4883" s="62" t="s">
        <v>82</v>
      </c>
      <c r="E4883" s="62" t="s">
        <v>63</v>
      </c>
      <c r="F4883">
        <v>347.4</v>
      </c>
      <c r="G4883">
        <v>0</v>
      </c>
      <c r="H4883">
        <v>966571</v>
      </c>
    </row>
    <row r="4884" spans="1:8" x14ac:dyDescent="0.2">
      <c r="A4884" s="61">
        <v>40634</v>
      </c>
      <c r="B4884">
        <v>2011</v>
      </c>
      <c r="C4884" s="62" t="s">
        <v>83</v>
      </c>
      <c r="D4884" s="62" t="s">
        <v>84</v>
      </c>
      <c r="E4884" s="62" t="s">
        <v>63</v>
      </c>
      <c r="F4884">
        <v>332.3</v>
      </c>
      <c r="G4884">
        <v>0</v>
      </c>
      <c r="H4884">
        <v>5768001</v>
      </c>
    </row>
    <row r="4885" spans="1:8" x14ac:dyDescent="0.2">
      <c r="A4885" s="61">
        <v>40634</v>
      </c>
      <c r="B4885">
        <v>2011</v>
      </c>
      <c r="C4885" s="62" t="s">
        <v>27</v>
      </c>
      <c r="D4885" s="62" t="s">
        <v>85</v>
      </c>
      <c r="E4885" s="62" t="s">
        <v>86</v>
      </c>
      <c r="F4885">
        <v>341.6</v>
      </c>
      <c r="G4885">
        <v>0</v>
      </c>
      <c r="H4885">
        <v>3994492</v>
      </c>
    </row>
    <row r="4886" spans="1:8" x14ac:dyDescent="0.2">
      <c r="A4886" s="61">
        <v>40634</v>
      </c>
      <c r="B4886">
        <v>2011</v>
      </c>
      <c r="C4886" s="62" t="s">
        <v>87</v>
      </c>
      <c r="D4886" s="62" t="s">
        <v>88</v>
      </c>
      <c r="E4886" s="62" t="s">
        <v>89</v>
      </c>
      <c r="F4886">
        <v>419.6</v>
      </c>
      <c r="G4886">
        <v>0</v>
      </c>
      <c r="H4886">
        <v>129927</v>
      </c>
    </row>
    <row r="4887" spans="1:8" x14ac:dyDescent="0.2">
      <c r="A4887" s="61">
        <v>40634</v>
      </c>
      <c r="B4887">
        <v>2011</v>
      </c>
      <c r="C4887" s="62" t="s">
        <v>90</v>
      </c>
      <c r="D4887" s="62" t="s">
        <v>91</v>
      </c>
      <c r="E4887" s="62" t="s">
        <v>92</v>
      </c>
      <c r="F4887">
        <v>382.3</v>
      </c>
      <c r="G4887">
        <v>0</v>
      </c>
      <c r="H4887">
        <v>402074</v>
      </c>
    </row>
    <row r="4888" spans="1:8" x14ac:dyDescent="0.2">
      <c r="A4888" s="61">
        <v>40634</v>
      </c>
      <c r="B4888">
        <v>2011</v>
      </c>
      <c r="C4888" s="62" t="s">
        <v>93</v>
      </c>
      <c r="D4888" s="62" t="s">
        <v>94</v>
      </c>
      <c r="E4888" s="62" t="s">
        <v>95</v>
      </c>
      <c r="F4888">
        <v>420.2</v>
      </c>
      <c r="G4888">
        <v>0</v>
      </c>
      <c r="H4888">
        <v>67616</v>
      </c>
    </row>
    <row r="4889" spans="1:8" x14ac:dyDescent="0.2">
      <c r="A4889" s="61">
        <v>40634</v>
      </c>
      <c r="B4889">
        <v>2011</v>
      </c>
      <c r="C4889" s="62" t="s">
        <v>96</v>
      </c>
      <c r="D4889" s="62" t="s">
        <v>97</v>
      </c>
      <c r="E4889" s="62" t="s">
        <v>98</v>
      </c>
      <c r="F4889">
        <v>449.7</v>
      </c>
      <c r="G4889">
        <v>0</v>
      </c>
      <c r="H4889">
        <v>202376</v>
      </c>
    </row>
    <row r="4890" spans="1:8" x14ac:dyDescent="0.2">
      <c r="A4890" s="61">
        <v>40664</v>
      </c>
      <c r="B4890">
        <v>2011</v>
      </c>
      <c r="C4890" s="62" t="s">
        <v>69</v>
      </c>
      <c r="D4890" s="62" t="s">
        <v>70</v>
      </c>
      <c r="E4890" s="62" t="s">
        <v>71</v>
      </c>
      <c r="F4890">
        <v>208.2</v>
      </c>
      <c r="G4890">
        <v>0</v>
      </c>
      <c r="H4890">
        <v>2374642</v>
      </c>
    </row>
    <row r="4891" spans="1:8" x14ac:dyDescent="0.2">
      <c r="A4891" s="61">
        <v>40664</v>
      </c>
      <c r="B4891">
        <v>2011</v>
      </c>
      <c r="C4891" s="62" t="s">
        <v>72</v>
      </c>
      <c r="D4891" s="62" t="s">
        <v>73</v>
      </c>
      <c r="E4891" s="62" t="s">
        <v>2</v>
      </c>
      <c r="F4891">
        <v>200.9</v>
      </c>
      <c r="G4891">
        <v>0</v>
      </c>
      <c r="H4891">
        <v>1205342</v>
      </c>
    </row>
    <row r="4892" spans="1:8" x14ac:dyDescent="0.2">
      <c r="A4892" s="61">
        <v>40664</v>
      </c>
      <c r="B4892">
        <v>2011</v>
      </c>
      <c r="C4892" s="62" t="s">
        <v>74</v>
      </c>
      <c r="D4892" s="62" t="s">
        <v>75</v>
      </c>
      <c r="E4892" s="62" t="s">
        <v>2</v>
      </c>
      <c r="F4892">
        <v>266</v>
      </c>
      <c r="G4892">
        <v>0</v>
      </c>
      <c r="H4892">
        <v>1263935</v>
      </c>
    </row>
    <row r="4893" spans="1:8" x14ac:dyDescent="0.2">
      <c r="A4893" s="61">
        <v>40664</v>
      </c>
      <c r="B4893">
        <v>2011</v>
      </c>
      <c r="C4893" s="62" t="s">
        <v>76</v>
      </c>
      <c r="D4893" s="62" t="s">
        <v>77</v>
      </c>
      <c r="E4893" s="62" t="s">
        <v>61</v>
      </c>
      <c r="F4893">
        <v>226.2</v>
      </c>
      <c r="G4893">
        <v>0.2</v>
      </c>
      <c r="H4893">
        <v>218657</v>
      </c>
    </row>
    <row r="4894" spans="1:8" x14ac:dyDescent="0.2">
      <c r="A4894" s="61">
        <v>40664</v>
      </c>
      <c r="B4894">
        <v>2011</v>
      </c>
      <c r="C4894" s="62" t="s">
        <v>78</v>
      </c>
      <c r="D4894" s="62" t="s">
        <v>79</v>
      </c>
      <c r="E4894" s="62" t="s">
        <v>61</v>
      </c>
      <c r="F4894">
        <v>219.8</v>
      </c>
      <c r="G4894">
        <v>0.4</v>
      </c>
      <c r="H4894">
        <v>271728</v>
      </c>
    </row>
    <row r="4895" spans="1:8" x14ac:dyDescent="0.2">
      <c r="A4895" s="61">
        <v>40664</v>
      </c>
      <c r="B4895">
        <v>2011</v>
      </c>
      <c r="C4895" s="62" t="s">
        <v>26</v>
      </c>
      <c r="D4895" s="62" t="s">
        <v>80</v>
      </c>
      <c r="E4895" s="62" t="s">
        <v>62</v>
      </c>
      <c r="F4895">
        <v>174</v>
      </c>
      <c r="G4895">
        <v>0.5</v>
      </c>
      <c r="H4895">
        <v>745774</v>
      </c>
    </row>
    <row r="4896" spans="1:8" x14ac:dyDescent="0.2">
      <c r="A4896" s="61">
        <v>40664</v>
      </c>
      <c r="B4896">
        <v>2011</v>
      </c>
      <c r="C4896" s="62" t="s">
        <v>81</v>
      </c>
      <c r="D4896" s="62" t="s">
        <v>82</v>
      </c>
      <c r="E4896" s="62" t="s">
        <v>63</v>
      </c>
      <c r="F4896">
        <v>145.80000000000001</v>
      </c>
      <c r="G4896">
        <v>16.7</v>
      </c>
      <c r="H4896">
        <v>966571</v>
      </c>
    </row>
    <row r="4897" spans="1:8" x14ac:dyDescent="0.2">
      <c r="A4897" s="61">
        <v>40664</v>
      </c>
      <c r="B4897">
        <v>2011</v>
      </c>
      <c r="C4897" s="62" t="s">
        <v>83</v>
      </c>
      <c r="D4897" s="62" t="s">
        <v>84</v>
      </c>
      <c r="E4897" s="62" t="s">
        <v>63</v>
      </c>
      <c r="F4897">
        <v>134.1</v>
      </c>
      <c r="G4897">
        <v>13</v>
      </c>
      <c r="H4897">
        <v>5768001</v>
      </c>
    </row>
    <row r="4898" spans="1:8" x14ac:dyDescent="0.2">
      <c r="A4898" s="61">
        <v>40664</v>
      </c>
      <c r="B4898">
        <v>2011</v>
      </c>
      <c r="C4898" s="62" t="s">
        <v>27</v>
      </c>
      <c r="D4898" s="62" t="s">
        <v>85</v>
      </c>
      <c r="E4898" s="62" t="s">
        <v>86</v>
      </c>
      <c r="F4898">
        <v>138</v>
      </c>
      <c r="G4898">
        <v>12.8</v>
      </c>
      <c r="H4898">
        <v>3994492</v>
      </c>
    </row>
    <row r="4899" spans="1:8" x14ac:dyDescent="0.2">
      <c r="A4899" s="61">
        <v>40664</v>
      </c>
      <c r="B4899">
        <v>2011</v>
      </c>
      <c r="C4899" s="62" t="s">
        <v>87</v>
      </c>
      <c r="D4899" s="62" t="s">
        <v>88</v>
      </c>
      <c r="E4899" s="62" t="s">
        <v>89</v>
      </c>
      <c r="F4899">
        <v>231.6</v>
      </c>
      <c r="G4899">
        <v>0</v>
      </c>
      <c r="H4899">
        <v>129927</v>
      </c>
    </row>
    <row r="4900" spans="1:8" x14ac:dyDescent="0.2">
      <c r="A4900" s="61">
        <v>40664</v>
      </c>
      <c r="B4900">
        <v>2011</v>
      </c>
      <c r="C4900" s="62" t="s">
        <v>90</v>
      </c>
      <c r="D4900" s="62" t="s">
        <v>91</v>
      </c>
      <c r="E4900" s="62" t="s">
        <v>92</v>
      </c>
      <c r="F4900">
        <v>229.4</v>
      </c>
      <c r="G4900">
        <v>0.8</v>
      </c>
      <c r="H4900">
        <v>402074</v>
      </c>
    </row>
    <row r="4901" spans="1:8" x14ac:dyDescent="0.2">
      <c r="A4901" s="61">
        <v>40664</v>
      </c>
      <c r="B4901">
        <v>2011</v>
      </c>
      <c r="C4901" s="62" t="s">
        <v>93</v>
      </c>
      <c r="D4901" s="62" t="s">
        <v>94</v>
      </c>
      <c r="E4901" s="62" t="s">
        <v>95</v>
      </c>
      <c r="F4901">
        <v>259.5</v>
      </c>
      <c r="G4901">
        <v>1.7</v>
      </c>
      <c r="H4901">
        <v>67616</v>
      </c>
    </row>
    <row r="4902" spans="1:8" x14ac:dyDescent="0.2">
      <c r="A4902" s="61">
        <v>40664</v>
      </c>
      <c r="B4902">
        <v>2011</v>
      </c>
      <c r="C4902" s="62" t="s">
        <v>96</v>
      </c>
      <c r="D4902" s="62" t="s">
        <v>97</v>
      </c>
      <c r="E4902" s="62" t="s">
        <v>98</v>
      </c>
      <c r="F4902">
        <v>340.9</v>
      </c>
      <c r="G4902">
        <v>0.6</v>
      </c>
      <c r="H4902">
        <v>202376</v>
      </c>
    </row>
    <row r="4903" spans="1:8" x14ac:dyDescent="0.2">
      <c r="A4903" s="61">
        <v>40695</v>
      </c>
      <c r="B4903">
        <v>2011</v>
      </c>
      <c r="C4903" s="62" t="s">
        <v>69</v>
      </c>
      <c r="D4903" s="62" t="s">
        <v>70</v>
      </c>
      <c r="E4903" s="62" t="s">
        <v>71</v>
      </c>
      <c r="F4903">
        <v>82.4</v>
      </c>
      <c r="G4903">
        <v>0.7</v>
      </c>
      <c r="H4903">
        <v>2374642</v>
      </c>
    </row>
    <row r="4904" spans="1:8" x14ac:dyDescent="0.2">
      <c r="A4904" s="61">
        <v>40695</v>
      </c>
      <c r="B4904">
        <v>2011</v>
      </c>
      <c r="C4904" s="62" t="s">
        <v>72</v>
      </c>
      <c r="D4904" s="62" t="s">
        <v>73</v>
      </c>
      <c r="E4904" s="62" t="s">
        <v>2</v>
      </c>
      <c r="F4904">
        <v>132.5</v>
      </c>
      <c r="G4904">
        <v>1.6</v>
      </c>
      <c r="H4904">
        <v>1205342</v>
      </c>
    </row>
    <row r="4905" spans="1:8" x14ac:dyDescent="0.2">
      <c r="A4905" s="61">
        <v>40695</v>
      </c>
      <c r="B4905">
        <v>2011</v>
      </c>
      <c r="C4905" s="62" t="s">
        <v>74</v>
      </c>
      <c r="D4905" s="62" t="s">
        <v>75</v>
      </c>
      <c r="E4905" s="62" t="s">
        <v>2</v>
      </c>
      <c r="F4905">
        <v>143.30000000000001</v>
      </c>
      <c r="G4905">
        <v>4.0999999999999996</v>
      </c>
      <c r="H4905">
        <v>1263935</v>
      </c>
    </row>
    <row r="4906" spans="1:8" x14ac:dyDescent="0.2">
      <c r="A4906" s="61">
        <v>40695</v>
      </c>
      <c r="B4906">
        <v>2011</v>
      </c>
      <c r="C4906" s="62" t="s">
        <v>76</v>
      </c>
      <c r="D4906" s="62" t="s">
        <v>77</v>
      </c>
      <c r="E4906" s="62" t="s">
        <v>61</v>
      </c>
      <c r="F4906">
        <v>91.5</v>
      </c>
      <c r="G4906">
        <v>14.9</v>
      </c>
      <c r="H4906">
        <v>218657</v>
      </c>
    </row>
    <row r="4907" spans="1:8" x14ac:dyDescent="0.2">
      <c r="A4907" s="61">
        <v>40695</v>
      </c>
      <c r="B4907">
        <v>2011</v>
      </c>
      <c r="C4907" s="62" t="s">
        <v>78</v>
      </c>
      <c r="D4907" s="62" t="s">
        <v>79</v>
      </c>
      <c r="E4907" s="62" t="s">
        <v>61</v>
      </c>
      <c r="F4907">
        <v>86.8</v>
      </c>
      <c r="G4907">
        <v>12</v>
      </c>
      <c r="H4907">
        <v>271728</v>
      </c>
    </row>
    <row r="4908" spans="1:8" x14ac:dyDescent="0.2">
      <c r="A4908" s="61">
        <v>40695</v>
      </c>
      <c r="B4908">
        <v>2011</v>
      </c>
      <c r="C4908" s="62" t="s">
        <v>26</v>
      </c>
      <c r="D4908" s="62" t="s">
        <v>80</v>
      </c>
      <c r="E4908" s="62" t="s">
        <v>62</v>
      </c>
      <c r="F4908">
        <v>60.3</v>
      </c>
      <c r="G4908">
        <v>32</v>
      </c>
      <c r="H4908">
        <v>745774</v>
      </c>
    </row>
    <row r="4909" spans="1:8" x14ac:dyDescent="0.2">
      <c r="A4909" s="61">
        <v>40695</v>
      </c>
      <c r="B4909">
        <v>2011</v>
      </c>
      <c r="C4909" s="62" t="s">
        <v>81</v>
      </c>
      <c r="D4909" s="62" t="s">
        <v>82</v>
      </c>
      <c r="E4909" s="62" t="s">
        <v>63</v>
      </c>
      <c r="F4909">
        <v>18.5</v>
      </c>
      <c r="G4909">
        <v>59.1</v>
      </c>
      <c r="H4909">
        <v>966571</v>
      </c>
    </row>
    <row r="4910" spans="1:8" x14ac:dyDescent="0.2">
      <c r="A4910" s="61">
        <v>40695</v>
      </c>
      <c r="B4910">
        <v>2011</v>
      </c>
      <c r="C4910" s="62" t="s">
        <v>83</v>
      </c>
      <c r="D4910" s="62" t="s">
        <v>84</v>
      </c>
      <c r="E4910" s="62" t="s">
        <v>63</v>
      </c>
      <c r="F4910">
        <v>19</v>
      </c>
      <c r="G4910">
        <v>52.2</v>
      </c>
      <c r="H4910">
        <v>5768001</v>
      </c>
    </row>
    <row r="4911" spans="1:8" x14ac:dyDescent="0.2">
      <c r="A4911" s="61">
        <v>40695</v>
      </c>
      <c r="B4911">
        <v>2011</v>
      </c>
      <c r="C4911" s="62" t="s">
        <v>27</v>
      </c>
      <c r="D4911" s="62" t="s">
        <v>85</v>
      </c>
      <c r="E4911" s="62" t="s">
        <v>86</v>
      </c>
      <c r="F4911">
        <v>19.399999999999999</v>
      </c>
      <c r="G4911">
        <v>59.7</v>
      </c>
      <c r="H4911">
        <v>3994492</v>
      </c>
    </row>
    <row r="4912" spans="1:8" x14ac:dyDescent="0.2">
      <c r="A4912" s="61">
        <v>40695</v>
      </c>
      <c r="B4912">
        <v>2011</v>
      </c>
      <c r="C4912" s="62" t="s">
        <v>87</v>
      </c>
      <c r="D4912" s="62" t="s">
        <v>88</v>
      </c>
      <c r="E4912" s="62" t="s">
        <v>89</v>
      </c>
      <c r="F4912">
        <v>111.9</v>
      </c>
      <c r="G4912">
        <v>0.3</v>
      </c>
      <c r="H4912">
        <v>129927</v>
      </c>
    </row>
    <row r="4913" spans="1:8" x14ac:dyDescent="0.2">
      <c r="A4913" s="61">
        <v>40695</v>
      </c>
      <c r="B4913">
        <v>2011</v>
      </c>
      <c r="C4913" s="62" t="s">
        <v>90</v>
      </c>
      <c r="D4913" s="62" t="s">
        <v>91</v>
      </c>
      <c r="E4913" s="62" t="s">
        <v>92</v>
      </c>
      <c r="F4913">
        <v>131.6</v>
      </c>
      <c r="G4913">
        <v>2.1</v>
      </c>
      <c r="H4913">
        <v>402074</v>
      </c>
    </row>
    <row r="4914" spans="1:8" x14ac:dyDescent="0.2">
      <c r="A4914" s="61">
        <v>40695</v>
      </c>
      <c r="B4914">
        <v>2011</v>
      </c>
      <c r="C4914" s="62" t="s">
        <v>93</v>
      </c>
      <c r="D4914" s="62" t="s">
        <v>94</v>
      </c>
      <c r="E4914" s="62" t="s">
        <v>95</v>
      </c>
      <c r="F4914">
        <v>149.6</v>
      </c>
      <c r="G4914">
        <v>3.2</v>
      </c>
      <c r="H4914">
        <v>67616</v>
      </c>
    </row>
    <row r="4915" spans="1:8" x14ac:dyDescent="0.2">
      <c r="A4915" s="61">
        <v>40695</v>
      </c>
      <c r="B4915">
        <v>2011</v>
      </c>
      <c r="C4915" s="62" t="s">
        <v>96</v>
      </c>
      <c r="D4915" s="62" t="s">
        <v>97</v>
      </c>
      <c r="E4915" s="62" t="s">
        <v>98</v>
      </c>
      <c r="F4915">
        <v>270.2</v>
      </c>
      <c r="G4915">
        <v>0</v>
      </c>
      <c r="H4915">
        <v>202376</v>
      </c>
    </row>
    <row r="4916" spans="1:8" x14ac:dyDescent="0.2">
      <c r="A4916" s="61">
        <v>40725</v>
      </c>
      <c r="B4916">
        <v>2011</v>
      </c>
      <c r="C4916" s="62" t="s">
        <v>69</v>
      </c>
      <c r="D4916" s="62" t="s">
        <v>70</v>
      </c>
      <c r="E4916" s="62" t="s">
        <v>71</v>
      </c>
      <c r="F4916">
        <v>29.5</v>
      </c>
      <c r="G4916">
        <v>4.5</v>
      </c>
      <c r="H4916">
        <v>2374642</v>
      </c>
    </row>
    <row r="4917" spans="1:8" x14ac:dyDescent="0.2">
      <c r="A4917" s="61">
        <v>40725</v>
      </c>
      <c r="B4917">
        <v>2011</v>
      </c>
      <c r="C4917" s="62" t="s">
        <v>72</v>
      </c>
      <c r="D4917" s="62" t="s">
        <v>73</v>
      </c>
      <c r="E4917" s="62" t="s">
        <v>2</v>
      </c>
      <c r="F4917">
        <v>87.1</v>
      </c>
      <c r="G4917">
        <v>3.9</v>
      </c>
      <c r="H4917">
        <v>1205342</v>
      </c>
    </row>
    <row r="4918" spans="1:8" x14ac:dyDescent="0.2">
      <c r="A4918" s="61">
        <v>40725</v>
      </c>
      <c r="B4918">
        <v>2011</v>
      </c>
      <c r="C4918" s="62" t="s">
        <v>74</v>
      </c>
      <c r="D4918" s="62" t="s">
        <v>75</v>
      </c>
      <c r="E4918" s="62" t="s">
        <v>2</v>
      </c>
      <c r="F4918">
        <v>55.4</v>
      </c>
      <c r="G4918">
        <v>11.2</v>
      </c>
      <c r="H4918">
        <v>1263935</v>
      </c>
    </row>
    <row r="4919" spans="1:8" x14ac:dyDescent="0.2">
      <c r="A4919" s="61">
        <v>40725</v>
      </c>
      <c r="B4919">
        <v>2011</v>
      </c>
      <c r="C4919" s="62" t="s">
        <v>76</v>
      </c>
      <c r="D4919" s="62" t="s">
        <v>77</v>
      </c>
      <c r="E4919" s="62" t="s">
        <v>61</v>
      </c>
      <c r="F4919">
        <v>15.5</v>
      </c>
      <c r="G4919">
        <v>69.099999999999994</v>
      </c>
      <c r="H4919">
        <v>218657</v>
      </c>
    </row>
    <row r="4920" spans="1:8" x14ac:dyDescent="0.2">
      <c r="A4920" s="61">
        <v>40725</v>
      </c>
      <c r="B4920">
        <v>2011</v>
      </c>
      <c r="C4920" s="62" t="s">
        <v>78</v>
      </c>
      <c r="D4920" s="62" t="s">
        <v>79</v>
      </c>
      <c r="E4920" s="62" t="s">
        <v>61</v>
      </c>
      <c r="F4920">
        <v>26.3</v>
      </c>
      <c r="G4920">
        <v>37.799999999999997</v>
      </c>
      <c r="H4920">
        <v>271728</v>
      </c>
    </row>
    <row r="4921" spans="1:8" x14ac:dyDescent="0.2">
      <c r="A4921" s="61">
        <v>40725</v>
      </c>
      <c r="B4921">
        <v>2011</v>
      </c>
      <c r="C4921" s="62" t="s">
        <v>26</v>
      </c>
      <c r="D4921" s="62" t="s">
        <v>80</v>
      </c>
      <c r="E4921" s="62" t="s">
        <v>62</v>
      </c>
      <c r="F4921">
        <v>10.6</v>
      </c>
      <c r="G4921">
        <v>109</v>
      </c>
      <c r="H4921">
        <v>745774</v>
      </c>
    </row>
    <row r="4922" spans="1:8" x14ac:dyDescent="0.2">
      <c r="A4922" s="61">
        <v>40725</v>
      </c>
      <c r="B4922">
        <v>2011</v>
      </c>
      <c r="C4922" s="62" t="s">
        <v>81</v>
      </c>
      <c r="D4922" s="62" t="s">
        <v>82</v>
      </c>
      <c r="E4922" s="62" t="s">
        <v>63</v>
      </c>
      <c r="F4922">
        <v>0</v>
      </c>
      <c r="G4922">
        <v>137.5</v>
      </c>
      <c r="H4922">
        <v>966571</v>
      </c>
    </row>
    <row r="4923" spans="1:8" x14ac:dyDescent="0.2">
      <c r="A4923" s="61">
        <v>40725</v>
      </c>
      <c r="B4923">
        <v>2011</v>
      </c>
      <c r="C4923" s="62" t="s">
        <v>83</v>
      </c>
      <c r="D4923" s="62" t="s">
        <v>84</v>
      </c>
      <c r="E4923" s="62" t="s">
        <v>63</v>
      </c>
      <c r="F4923">
        <v>0</v>
      </c>
      <c r="G4923">
        <v>198.6</v>
      </c>
      <c r="H4923">
        <v>5768001</v>
      </c>
    </row>
    <row r="4924" spans="1:8" x14ac:dyDescent="0.2">
      <c r="A4924" s="61">
        <v>40725</v>
      </c>
      <c r="B4924">
        <v>2011</v>
      </c>
      <c r="C4924" s="62" t="s">
        <v>27</v>
      </c>
      <c r="D4924" s="62" t="s">
        <v>85</v>
      </c>
      <c r="E4924" s="62" t="s">
        <v>86</v>
      </c>
      <c r="F4924">
        <v>0</v>
      </c>
      <c r="G4924">
        <v>156.69999999999999</v>
      </c>
      <c r="H4924">
        <v>3994492</v>
      </c>
    </row>
    <row r="4925" spans="1:8" x14ac:dyDescent="0.2">
      <c r="A4925" s="61">
        <v>40725</v>
      </c>
      <c r="B4925">
        <v>2011</v>
      </c>
      <c r="C4925" s="62" t="s">
        <v>87</v>
      </c>
      <c r="D4925" s="62" t="s">
        <v>88</v>
      </c>
      <c r="E4925" s="62" t="s">
        <v>89</v>
      </c>
      <c r="F4925">
        <v>31.6</v>
      </c>
      <c r="G4925">
        <v>15</v>
      </c>
      <c r="H4925">
        <v>129927</v>
      </c>
    </row>
    <row r="4926" spans="1:8" x14ac:dyDescent="0.2">
      <c r="A4926" s="61">
        <v>40725</v>
      </c>
      <c r="B4926">
        <v>2011</v>
      </c>
      <c r="C4926" s="62" t="s">
        <v>90</v>
      </c>
      <c r="D4926" s="62" t="s">
        <v>91</v>
      </c>
      <c r="E4926" s="62" t="s">
        <v>92</v>
      </c>
      <c r="F4926">
        <v>22.4</v>
      </c>
      <c r="G4926">
        <v>42.7</v>
      </c>
      <c r="H4926">
        <v>402074</v>
      </c>
    </row>
    <row r="4927" spans="1:8" x14ac:dyDescent="0.2">
      <c r="A4927" s="61">
        <v>40725</v>
      </c>
      <c r="B4927">
        <v>2011</v>
      </c>
      <c r="C4927" s="62" t="s">
        <v>93</v>
      </c>
      <c r="D4927" s="62" t="s">
        <v>94</v>
      </c>
      <c r="E4927" s="62" t="s">
        <v>95</v>
      </c>
      <c r="F4927">
        <v>21.2</v>
      </c>
      <c r="G4927">
        <v>34.799999999999997</v>
      </c>
      <c r="H4927">
        <v>67616</v>
      </c>
    </row>
    <row r="4928" spans="1:8" x14ac:dyDescent="0.2">
      <c r="A4928" s="61">
        <v>40725</v>
      </c>
      <c r="B4928">
        <v>2011</v>
      </c>
      <c r="C4928" s="62" t="s">
        <v>96</v>
      </c>
      <c r="D4928" s="62" t="s">
        <v>97</v>
      </c>
      <c r="E4928" s="62" t="s">
        <v>98</v>
      </c>
      <c r="F4928">
        <v>81</v>
      </c>
      <c r="G4928">
        <v>5.6</v>
      </c>
      <c r="H4928">
        <v>202376</v>
      </c>
    </row>
    <row r="4929" spans="1:8" x14ac:dyDescent="0.2">
      <c r="A4929" s="61">
        <v>40756</v>
      </c>
      <c r="B4929">
        <v>2011</v>
      </c>
      <c r="C4929" s="62" t="s">
        <v>69</v>
      </c>
      <c r="D4929" s="62" t="s">
        <v>70</v>
      </c>
      <c r="E4929" s="62" t="s">
        <v>71</v>
      </c>
      <c r="F4929">
        <v>11.1</v>
      </c>
      <c r="G4929">
        <v>17.5</v>
      </c>
      <c r="H4929">
        <v>2374642</v>
      </c>
    </row>
    <row r="4930" spans="1:8" x14ac:dyDescent="0.2">
      <c r="A4930" s="61">
        <v>40756</v>
      </c>
      <c r="B4930">
        <v>2011</v>
      </c>
      <c r="C4930" s="62" t="s">
        <v>72</v>
      </c>
      <c r="D4930" s="62" t="s">
        <v>73</v>
      </c>
      <c r="E4930" s="62" t="s">
        <v>2</v>
      </c>
      <c r="F4930">
        <v>107.3</v>
      </c>
      <c r="G4930">
        <v>1.9</v>
      </c>
      <c r="H4930">
        <v>1205342</v>
      </c>
    </row>
    <row r="4931" spans="1:8" x14ac:dyDescent="0.2">
      <c r="A4931" s="61">
        <v>40756</v>
      </c>
      <c r="B4931">
        <v>2011</v>
      </c>
      <c r="C4931" s="62" t="s">
        <v>74</v>
      </c>
      <c r="D4931" s="62" t="s">
        <v>75</v>
      </c>
      <c r="E4931" s="62" t="s">
        <v>2</v>
      </c>
      <c r="F4931">
        <v>65.400000000000006</v>
      </c>
      <c r="G4931">
        <v>10.199999999999999</v>
      </c>
      <c r="H4931">
        <v>1263935</v>
      </c>
    </row>
    <row r="4932" spans="1:8" x14ac:dyDescent="0.2">
      <c r="A4932" s="61">
        <v>40756</v>
      </c>
      <c r="B4932">
        <v>2011</v>
      </c>
      <c r="C4932" s="62" t="s">
        <v>76</v>
      </c>
      <c r="D4932" s="62" t="s">
        <v>77</v>
      </c>
      <c r="E4932" s="62" t="s">
        <v>61</v>
      </c>
      <c r="F4932">
        <v>26</v>
      </c>
      <c r="G4932">
        <v>43.5</v>
      </c>
      <c r="H4932">
        <v>218657</v>
      </c>
    </row>
    <row r="4933" spans="1:8" x14ac:dyDescent="0.2">
      <c r="A4933" s="61">
        <v>40756</v>
      </c>
      <c r="B4933">
        <v>2011</v>
      </c>
      <c r="C4933" s="62" t="s">
        <v>78</v>
      </c>
      <c r="D4933" s="62" t="s">
        <v>79</v>
      </c>
      <c r="E4933" s="62" t="s">
        <v>61</v>
      </c>
      <c r="F4933">
        <v>37.4</v>
      </c>
      <c r="G4933">
        <v>14.5</v>
      </c>
      <c r="H4933">
        <v>271728</v>
      </c>
    </row>
    <row r="4934" spans="1:8" x14ac:dyDescent="0.2">
      <c r="A4934" s="61">
        <v>40756</v>
      </c>
      <c r="B4934">
        <v>2011</v>
      </c>
      <c r="C4934" s="62" t="s">
        <v>26</v>
      </c>
      <c r="D4934" s="62" t="s">
        <v>80</v>
      </c>
      <c r="E4934" s="62" t="s">
        <v>62</v>
      </c>
      <c r="F4934">
        <v>7.7</v>
      </c>
      <c r="G4934">
        <v>78.5</v>
      </c>
      <c r="H4934">
        <v>745774</v>
      </c>
    </row>
    <row r="4935" spans="1:8" x14ac:dyDescent="0.2">
      <c r="A4935" s="61">
        <v>40756</v>
      </c>
      <c r="B4935">
        <v>2011</v>
      </c>
      <c r="C4935" s="62" t="s">
        <v>81</v>
      </c>
      <c r="D4935" s="62" t="s">
        <v>82</v>
      </c>
      <c r="E4935" s="62" t="s">
        <v>63</v>
      </c>
      <c r="F4935">
        <v>2.2999999999999998</v>
      </c>
      <c r="G4935">
        <v>82.3</v>
      </c>
      <c r="H4935">
        <v>966571</v>
      </c>
    </row>
    <row r="4936" spans="1:8" x14ac:dyDescent="0.2">
      <c r="A4936" s="61">
        <v>40756</v>
      </c>
      <c r="B4936">
        <v>2011</v>
      </c>
      <c r="C4936" s="62" t="s">
        <v>83</v>
      </c>
      <c r="D4936" s="62" t="s">
        <v>84</v>
      </c>
      <c r="E4936" s="62" t="s">
        <v>63</v>
      </c>
      <c r="F4936">
        <v>0</v>
      </c>
      <c r="G4936">
        <v>122.2</v>
      </c>
      <c r="H4936">
        <v>5768001</v>
      </c>
    </row>
    <row r="4937" spans="1:8" x14ac:dyDescent="0.2">
      <c r="A4937" s="61">
        <v>40756</v>
      </c>
      <c r="B4937">
        <v>2011</v>
      </c>
      <c r="C4937" s="62" t="s">
        <v>27</v>
      </c>
      <c r="D4937" s="62" t="s">
        <v>85</v>
      </c>
      <c r="E4937" s="62" t="s">
        <v>86</v>
      </c>
      <c r="F4937">
        <v>2.4</v>
      </c>
      <c r="G4937">
        <v>95.8</v>
      </c>
      <c r="H4937">
        <v>3994492</v>
      </c>
    </row>
    <row r="4938" spans="1:8" x14ac:dyDescent="0.2">
      <c r="A4938" s="61">
        <v>40756</v>
      </c>
      <c r="B4938">
        <v>2011</v>
      </c>
      <c r="C4938" s="62" t="s">
        <v>87</v>
      </c>
      <c r="D4938" s="62" t="s">
        <v>88</v>
      </c>
      <c r="E4938" s="62" t="s">
        <v>89</v>
      </c>
      <c r="F4938">
        <v>41.3</v>
      </c>
      <c r="G4938">
        <v>6</v>
      </c>
      <c r="H4938">
        <v>129927</v>
      </c>
    </row>
    <row r="4939" spans="1:8" x14ac:dyDescent="0.2">
      <c r="A4939" s="61">
        <v>40756</v>
      </c>
      <c r="B4939">
        <v>2011</v>
      </c>
      <c r="C4939" s="62" t="s">
        <v>90</v>
      </c>
      <c r="D4939" s="62" t="s">
        <v>91</v>
      </c>
      <c r="E4939" s="62" t="s">
        <v>92</v>
      </c>
      <c r="F4939">
        <v>14.3</v>
      </c>
      <c r="G4939">
        <v>31</v>
      </c>
      <c r="H4939">
        <v>402074</v>
      </c>
    </row>
    <row r="4940" spans="1:8" x14ac:dyDescent="0.2">
      <c r="A4940" s="61">
        <v>40756</v>
      </c>
      <c r="B4940">
        <v>2011</v>
      </c>
      <c r="C4940" s="62" t="s">
        <v>93</v>
      </c>
      <c r="D4940" s="62" t="s">
        <v>94</v>
      </c>
      <c r="E4940" s="62" t="s">
        <v>95</v>
      </c>
      <c r="F4940">
        <v>14.4</v>
      </c>
      <c r="G4940">
        <v>39.9</v>
      </c>
      <c r="H4940">
        <v>67616</v>
      </c>
    </row>
    <row r="4941" spans="1:8" x14ac:dyDescent="0.2">
      <c r="A4941" s="61">
        <v>40756</v>
      </c>
      <c r="B4941">
        <v>2011</v>
      </c>
      <c r="C4941" s="62" t="s">
        <v>96</v>
      </c>
      <c r="D4941" s="62" t="s">
        <v>97</v>
      </c>
      <c r="E4941" s="62" t="s">
        <v>98</v>
      </c>
      <c r="F4941">
        <v>103.4</v>
      </c>
      <c r="G4941">
        <v>6.7</v>
      </c>
      <c r="H4941">
        <v>202376</v>
      </c>
    </row>
    <row r="4942" spans="1:8" x14ac:dyDescent="0.2">
      <c r="A4942" s="61">
        <v>40787</v>
      </c>
      <c r="B4942">
        <v>2011</v>
      </c>
      <c r="C4942" s="62" t="s">
        <v>69</v>
      </c>
      <c r="D4942" s="62" t="s">
        <v>70</v>
      </c>
      <c r="E4942" s="62" t="s">
        <v>71</v>
      </c>
      <c r="F4942">
        <v>56.8</v>
      </c>
      <c r="G4942">
        <v>8.9</v>
      </c>
      <c r="H4942">
        <v>2374642</v>
      </c>
    </row>
    <row r="4943" spans="1:8" x14ac:dyDescent="0.2">
      <c r="A4943" s="61">
        <v>40787</v>
      </c>
      <c r="B4943">
        <v>2011</v>
      </c>
      <c r="C4943" s="62" t="s">
        <v>72</v>
      </c>
      <c r="D4943" s="62" t="s">
        <v>73</v>
      </c>
      <c r="E4943" s="62" t="s">
        <v>2</v>
      </c>
      <c r="F4943">
        <v>182.5</v>
      </c>
      <c r="G4943">
        <v>0.8</v>
      </c>
      <c r="H4943">
        <v>1205342</v>
      </c>
    </row>
    <row r="4944" spans="1:8" x14ac:dyDescent="0.2">
      <c r="A4944" s="61">
        <v>40787</v>
      </c>
      <c r="B4944">
        <v>2011</v>
      </c>
      <c r="C4944" s="62" t="s">
        <v>74</v>
      </c>
      <c r="D4944" s="62" t="s">
        <v>75</v>
      </c>
      <c r="E4944" s="62" t="s">
        <v>2</v>
      </c>
      <c r="F4944">
        <v>120.8</v>
      </c>
      <c r="G4944">
        <v>8.6</v>
      </c>
      <c r="H4944">
        <v>1263935</v>
      </c>
    </row>
    <row r="4945" spans="1:8" x14ac:dyDescent="0.2">
      <c r="A4945" s="61">
        <v>40787</v>
      </c>
      <c r="B4945">
        <v>2011</v>
      </c>
      <c r="C4945" s="62" t="s">
        <v>76</v>
      </c>
      <c r="D4945" s="62" t="s">
        <v>77</v>
      </c>
      <c r="E4945" s="62" t="s">
        <v>61</v>
      </c>
      <c r="F4945">
        <v>125.5</v>
      </c>
      <c r="G4945">
        <v>12.7</v>
      </c>
      <c r="H4945">
        <v>218657</v>
      </c>
    </row>
    <row r="4946" spans="1:8" x14ac:dyDescent="0.2">
      <c r="A4946" s="61">
        <v>40787</v>
      </c>
      <c r="B4946">
        <v>2011</v>
      </c>
      <c r="C4946" s="62" t="s">
        <v>78</v>
      </c>
      <c r="D4946" s="62" t="s">
        <v>79</v>
      </c>
      <c r="E4946" s="62" t="s">
        <v>61</v>
      </c>
      <c r="F4946">
        <v>117.3</v>
      </c>
      <c r="G4946">
        <v>19</v>
      </c>
      <c r="H4946">
        <v>271728</v>
      </c>
    </row>
    <row r="4947" spans="1:8" x14ac:dyDescent="0.2">
      <c r="A4947" s="61">
        <v>40787</v>
      </c>
      <c r="B4947">
        <v>2011</v>
      </c>
      <c r="C4947" s="62" t="s">
        <v>26</v>
      </c>
      <c r="D4947" s="62" t="s">
        <v>80</v>
      </c>
      <c r="E4947" s="62" t="s">
        <v>62</v>
      </c>
      <c r="F4947">
        <v>133.5</v>
      </c>
      <c r="G4947">
        <v>19</v>
      </c>
      <c r="H4947">
        <v>745774</v>
      </c>
    </row>
    <row r="4948" spans="1:8" x14ac:dyDescent="0.2">
      <c r="A4948" s="61">
        <v>40787</v>
      </c>
      <c r="B4948">
        <v>2011</v>
      </c>
      <c r="C4948" s="62" t="s">
        <v>81</v>
      </c>
      <c r="D4948" s="62" t="s">
        <v>82</v>
      </c>
      <c r="E4948" s="62" t="s">
        <v>63</v>
      </c>
      <c r="F4948">
        <v>55.4</v>
      </c>
      <c r="G4948">
        <v>32.9</v>
      </c>
      <c r="H4948">
        <v>966571</v>
      </c>
    </row>
    <row r="4949" spans="1:8" x14ac:dyDescent="0.2">
      <c r="A4949" s="61">
        <v>40787</v>
      </c>
      <c r="B4949">
        <v>2011</v>
      </c>
      <c r="C4949" s="62" t="s">
        <v>83</v>
      </c>
      <c r="D4949" s="62" t="s">
        <v>84</v>
      </c>
      <c r="E4949" s="62" t="s">
        <v>63</v>
      </c>
      <c r="F4949">
        <v>48.2</v>
      </c>
      <c r="G4949">
        <v>39.700000000000003</v>
      </c>
      <c r="H4949">
        <v>5768001</v>
      </c>
    </row>
    <row r="4950" spans="1:8" x14ac:dyDescent="0.2">
      <c r="A4950" s="61">
        <v>40787</v>
      </c>
      <c r="B4950">
        <v>2011</v>
      </c>
      <c r="C4950" s="62" t="s">
        <v>27</v>
      </c>
      <c r="D4950" s="62" t="s">
        <v>85</v>
      </c>
      <c r="E4950" s="62" t="s">
        <v>86</v>
      </c>
      <c r="F4950">
        <v>46.6</v>
      </c>
      <c r="G4950">
        <v>38.700000000000003</v>
      </c>
      <c r="H4950">
        <v>3994492</v>
      </c>
    </row>
    <row r="4951" spans="1:8" x14ac:dyDescent="0.2">
      <c r="A4951" s="61">
        <v>40787</v>
      </c>
      <c r="B4951">
        <v>2011</v>
      </c>
      <c r="C4951" s="62" t="s">
        <v>87</v>
      </c>
      <c r="D4951" s="62" t="s">
        <v>88</v>
      </c>
      <c r="E4951" s="62" t="s">
        <v>89</v>
      </c>
      <c r="F4951">
        <v>120.2</v>
      </c>
      <c r="G4951">
        <v>6.3</v>
      </c>
      <c r="H4951">
        <v>129927</v>
      </c>
    </row>
    <row r="4952" spans="1:8" x14ac:dyDescent="0.2">
      <c r="A4952" s="61">
        <v>40787</v>
      </c>
      <c r="B4952">
        <v>2011</v>
      </c>
      <c r="C4952" s="62" t="s">
        <v>90</v>
      </c>
      <c r="D4952" s="62" t="s">
        <v>91</v>
      </c>
      <c r="E4952" s="62" t="s">
        <v>92</v>
      </c>
      <c r="F4952">
        <v>76.099999999999994</v>
      </c>
      <c r="G4952">
        <v>16.399999999999999</v>
      </c>
      <c r="H4952">
        <v>402074</v>
      </c>
    </row>
    <row r="4953" spans="1:8" x14ac:dyDescent="0.2">
      <c r="A4953" s="61">
        <v>40787</v>
      </c>
      <c r="B4953">
        <v>2011</v>
      </c>
      <c r="C4953" s="62" t="s">
        <v>93</v>
      </c>
      <c r="D4953" s="62" t="s">
        <v>94</v>
      </c>
      <c r="E4953" s="62" t="s">
        <v>95</v>
      </c>
      <c r="F4953">
        <v>89.9</v>
      </c>
      <c r="G4953">
        <v>16.2</v>
      </c>
      <c r="H4953">
        <v>67616</v>
      </c>
    </row>
    <row r="4954" spans="1:8" x14ac:dyDescent="0.2">
      <c r="A4954" s="61">
        <v>40787</v>
      </c>
      <c r="B4954">
        <v>2011</v>
      </c>
      <c r="C4954" s="62" t="s">
        <v>96</v>
      </c>
      <c r="D4954" s="62" t="s">
        <v>97</v>
      </c>
      <c r="E4954" s="62" t="s">
        <v>98</v>
      </c>
      <c r="F4954">
        <v>137.19999999999999</v>
      </c>
      <c r="G4954">
        <v>4.5</v>
      </c>
      <c r="H4954">
        <v>202376</v>
      </c>
    </row>
    <row r="4955" spans="1:8" x14ac:dyDescent="0.2">
      <c r="A4955" s="61">
        <v>40817</v>
      </c>
      <c r="B4955">
        <v>2011</v>
      </c>
      <c r="C4955" s="62" t="s">
        <v>69</v>
      </c>
      <c r="D4955" s="62" t="s">
        <v>70</v>
      </c>
      <c r="E4955" s="62" t="s">
        <v>71</v>
      </c>
      <c r="F4955">
        <v>251</v>
      </c>
      <c r="G4955">
        <v>0</v>
      </c>
      <c r="H4955">
        <v>2374642</v>
      </c>
    </row>
    <row r="4956" spans="1:8" x14ac:dyDescent="0.2">
      <c r="A4956" s="61">
        <v>40817</v>
      </c>
      <c r="B4956">
        <v>2011</v>
      </c>
      <c r="C4956" s="62" t="s">
        <v>72</v>
      </c>
      <c r="D4956" s="62" t="s">
        <v>73</v>
      </c>
      <c r="E4956" s="62" t="s">
        <v>2</v>
      </c>
      <c r="F4956">
        <v>431.6</v>
      </c>
      <c r="G4956">
        <v>0</v>
      </c>
      <c r="H4956">
        <v>1205342</v>
      </c>
    </row>
    <row r="4957" spans="1:8" x14ac:dyDescent="0.2">
      <c r="A4957" s="61">
        <v>40817</v>
      </c>
      <c r="B4957">
        <v>2011</v>
      </c>
      <c r="C4957" s="62" t="s">
        <v>74</v>
      </c>
      <c r="D4957" s="62" t="s">
        <v>75</v>
      </c>
      <c r="E4957" s="62" t="s">
        <v>2</v>
      </c>
      <c r="F4957">
        <v>364.7</v>
      </c>
      <c r="G4957">
        <v>0</v>
      </c>
      <c r="H4957">
        <v>1263935</v>
      </c>
    </row>
    <row r="4958" spans="1:8" x14ac:dyDescent="0.2">
      <c r="A4958" s="61">
        <v>40817</v>
      </c>
      <c r="B4958">
        <v>2011</v>
      </c>
      <c r="C4958" s="62" t="s">
        <v>76</v>
      </c>
      <c r="D4958" s="62" t="s">
        <v>77</v>
      </c>
      <c r="E4958" s="62" t="s">
        <v>61</v>
      </c>
      <c r="F4958">
        <v>334</v>
      </c>
      <c r="G4958">
        <v>0.7</v>
      </c>
      <c r="H4958">
        <v>218657</v>
      </c>
    </row>
    <row r="4959" spans="1:8" x14ac:dyDescent="0.2">
      <c r="A4959" s="61">
        <v>40817</v>
      </c>
      <c r="B4959">
        <v>2011</v>
      </c>
      <c r="C4959" s="62" t="s">
        <v>78</v>
      </c>
      <c r="D4959" s="62" t="s">
        <v>79</v>
      </c>
      <c r="E4959" s="62" t="s">
        <v>61</v>
      </c>
      <c r="F4959">
        <v>346.6</v>
      </c>
      <c r="G4959">
        <v>0</v>
      </c>
      <c r="H4959">
        <v>271728</v>
      </c>
    </row>
    <row r="4960" spans="1:8" x14ac:dyDescent="0.2">
      <c r="A4960" s="61">
        <v>40817</v>
      </c>
      <c r="B4960">
        <v>2011</v>
      </c>
      <c r="C4960" s="62" t="s">
        <v>26</v>
      </c>
      <c r="D4960" s="62" t="s">
        <v>80</v>
      </c>
      <c r="E4960" s="62" t="s">
        <v>62</v>
      </c>
      <c r="F4960">
        <v>311.3</v>
      </c>
      <c r="G4960">
        <v>10.6</v>
      </c>
      <c r="H4960">
        <v>745774</v>
      </c>
    </row>
    <row r="4961" spans="1:8" x14ac:dyDescent="0.2">
      <c r="A4961" s="61">
        <v>40817</v>
      </c>
      <c r="B4961">
        <v>2011</v>
      </c>
      <c r="C4961" s="62" t="s">
        <v>81</v>
      </c>
      <c r="D4961" s="62" t="s">
        <v>82</v>
      </c>
      <c r="E4961" s="62" t="s">
        <v>63</v>
      </c>
      <c r="F4961">
        <v>259.10000000000002</v>
      </c>
      <c r="G4961">
        <v>1.4</v>
      </c>
      <c r="H4961">
        <v>966571</v>
      </c>
    </row>
    <row r="4962" spans="1:8" x14ac:dyDescent="0.2">
      <c r="A4962" s="61">
        <v>40817</v>
      </c>
      <c r="B4962">
        <v>2011</v>
      </c>
      <c r="C4962" s="62" t="s">
        <v>83</v>
      </c>
      <c r="D4962" s="62" t="s">
        <v>84</v>
      </c>
      <c r="E4962" s="62" t="s">
        <v>63</v>
      </c>
      <c r="F4962">
        <v>235.5</v>
      </c>
      <c r="G4962">
        <v>2.4</v>
      </c>
      <c r="H4962">
        <v>5768001</v>
      </c>
    </row>
    <row r="4963" spans="1:8" x14ac:dyDescent="0.2">
      <c r="A4963" s="61">
        <v>40817</v>
      </c>
      <c r="B4963">
        <v>2011</v>
      </c>
      <c r="C4963" s="62" t="s">
        <v>27</v>
      </c>
      <c r="D4963" s="62" t="s">
        <v>85</v>
      </c>
      <c r="E4963" s="62" t="s">
        <v>86</v>
      </c>
      <c r="F4963">
        <v>252</v>
      </c>
      <c r="G4963">
        <v>1.4</v>
      </c>
      <c r="H4963">
        <v>3994492</v>
      </c>
    </row>
    <row r="4964" spans="1:8" x14ac:dyDescent="0.2">
      <c r="A4964" s="61">
        <v>40817</v>
      </c>
      <c r="B4964">
        <v>2011</v>
      </c>
      <c r="C4964" s="62" t="s">
        <v>87</v>
      </c>
      <c r="D4964" s="62" t="s">
        <v>88</v>
      </c>
      <c r="E4964" s="62" t="s">
        <v>89</v>
      </c>
      <c r="F4964">
        <v>278.5</v>
      </c>
      <c r="G4964">
        <v>0.3</v>
      </c>
      <c r="H4964">
        <v>129927</v>
      </c>
    </row>
    <row r="4965" spans="1:8" x14ac:dyDescent="0.2">
      <c r="A4965" s="61">
        <v>40817</v>
      </c>
      <c r="B4965">
        <v>2011</v>
      </c>
      <c r="C4965" s="62" t="s">
        <v>90</v>
      </c>
      <c r="D4965" s="62" t="s">
        <v>91</v>
      </c>
      <c r="E4965" s="62" t="s">
        <v>92</v>
      </c>
      <c r="F4965">
        <v>241</v>
      </c>
      <c r="G4965">
        <v>2</v>
      </c>
      <c r="H4965">
        <v>402074</v>
      </c>
    </row>
    <row r="4966" spans="1:8" x14ac:dyDescent="0.2">
      <c r="A4966" s="61">
        <v>40817</v>
      </c>
      <c r="B4966">
        <v>2011</v>
      </c>
      <c r="C4966" s="62" t="s">
        <v>93</v>
      </c>
      <c r="D4966" s="62" t="s">
        <v>94</v>
      </c>
      <c r="E4966" s="62" t="s">
        <v>95</v>
      </c>
      <c r="F4966">
        <v>249.1</v>
      </c>
      <c r="G4966">
        <v>1.8</v>
      </c>
      <c r="H4966">
        <v>67616</v>
      </c>
    </row>
    <row r="4967" spans="1:8" x14ac:dyDescent="0.2">
      <c r="A4967" s="61">
        <v>40817</v>
      </c>
      <c r="B4967">
        <v>2011</v>
      </c>
      <c r="C4967" s="62" t="s">
        <v>96</v>
      </c>
      <c r="D4967" s="62" t="s">
        <v>97</v>
      </c>
      <c r="E4967" s="62" t="s">
        <v>98</v>
      </c>
      <c r="F4967">
        <v>285.60000000000002</v>
      </c>
      <c r="G4967">
        <v>1.5</v>
      </c>
      <c r="H4967">
        <v>202376</v>
      </c>
    </row>
    <row r="4968" spans="1:8" x14ac:dyDescent="0.2">
      <c r="A4968" s="61">
        <v>40848</v>
      </c>
      <c r="B4968">
        <v>2011</v>
      </c>
      <c r="C4968" s="62" t="s">
        <v>69</v>
      </c>
      <c r="D4968" s="62" t="s">
        <v>70</v>
      </c>
      <c r="E4968" s="62" t="s">
        <v>71</v>
      </c>
      <c r="F4968">
        <v>385.6</v>
      </c>
      <c r="G4968">
        <v>0</v>
      </c>
      <c r="H4968">
        <v>2374642</v>
      </c>
    </row>
    <row r="4969" spans="1:8" x14ac:dyDescent="0.2">
      <c r="A4969" s="61">
        <v>40848</v>
      </c>
      <c r="B4969">
        <v>2011</v>
      </c>
      <c r="C4969" s="62" t="s">
        <v>72</v>
      </c>
      <c r="D4969" s="62" t="s">
        <v>73</v>
      </c>
      <c r="E4969" s="62" t="s">
        <v>2</v>
      </c>
      <c r="F4969">
        <v>728.4</v>
      </c>
      <c r="G4969">
        <v>0</v>
      </c>
      <c r="H4969">
        <v>1205342</v>
      </c>
    </row>
    <row r="4970" spans="1:8" x14ac:dyDescent="0.2">
      <c r="A4970" s="61">
        <v>40848</v>
      </c>
      <c r="B4970">
        <v>2011</v>
      </c>
      <c r="C4970" s="62" t="s">
        <v>74</v>
      </c>
      <c r="D4970" s="62" t="s">
        <v>75</v>
      </c>
      <c r="E4970" s="62" t="s">
        <v>2</v>
      </c>
      <c r="F4970">
        <v>576.79999999999995</v>
      </c>
      <c r="G4970">
        <v>0</v>
      </c>
      <c r="H4970">
        <v>1263935</v>
      </c>
    </row>
    <row r="4971" spans="1:8" x14ac:dyDescent="0.2">
      <c r="A4971" s="61">
        <v>40848</v>
      </c>
      <c r="B4971">
        <v>2011</v>
      </c>
      <c r="C4971" s="62" t="s">
        <v>76</v>
      </c>
      <c r="D4971" s="62" t="s">
        <v>77</v>
      </c>
      <c r="E4971" s="62" t="s">
        <v>61</v>
      </c>
      <c r="F4971">
        <v>691.6</v>
      </c>
      <c r="G4971">
        <v>0</v>
      </c>
      <c r="H4971">
        <v>218657</v>
      </c>
    </row>
    <row r="4972" spans="1:8" x14ac:dyDescent="0.2">
      <c r="A4972" s="61">
        <v>40848</v>
      </c>
      <c r="B4972">
        <v>2011</v>
      </c>
      <c r="C4972" s="62" t="s">
        <v>78</v>
      </c>
      <c r="D4972" s="62" t="s">
        <v>79</v>
      </c>
      <c r="E4972" s="62" t="s">
        <v>61</v>
      </c>
      <c r="F4972">
        <v>694.5</v>
      </c>
      <c r="G4972">
        <v>0</v>
      </c>
      <c r="H4972">
        <v>271728</v>
      </c>
    </row>
    <row r="4973" spans="1:8" x14ac:dyDescent="0.2">
      <c r="A4973" s="61">
        <v>40848</v>
      </c>
      <c r="B4973">
        <v>2011</v>
      </c>
      <c r="C4973" s="62" t="s">
        <v>26</v>
      </c>
      <c r="D4973" s="62" t="s">
        <v>80</v>
      </c>
      <c r="E4973" s="62" t="s">
        <v>62</v>
      </c>
      <c r="F4973">
        <v>601</v>
      </c>
      <c r="G4973">
        <v>0</v>
      </c>
      <c r="H4973">
        <v>745774</v>
      </c>
    </row>
    <row r="4974" spans="1:8" x14ac:dyDescent="0.2">
      <c r="A4974" s="61">
        <v>40848</v>
      </c>
      <c r="B4974">
        <v>2011</v>
      </c>
      <c r="C4974" s="62" t="s">
        <v>81</v>
      </c>
      <c r="D4974" s="62" t="s">
        <v>82</v>
      </c>
      <c r="E4974" s="62" t="s">
        <v>63</v>
      </c>
      <c r="F4974">
        <v>392.9</v>
      </c>
      <c r="G4974">
        <v>0</v>
      </c>
      <c r="H4974">
        <v>966571</v>
      </c>
    </row>
    <row r="4975" spans="1:8" x14ac:dyDescent="0.2">
      <c r="A4975" s="61">
        <v>40848</v>
      </c>
      <c r="B4975">
        <v>2011</v>
      </c>
      <c r="C4975" s="62" t="s">
        <v>83</v>
      </c>
      <c r="D4975" s="62" t="s">
        <v>84</v>
      </c>
      <c r="E4975" s="62" t="s">
        <v>63</v>
      </c>
      <c r="F4975">
        <v>342.1</v>
      </c>
      <c r="G4975">
        <v>0</v>
      </c>
      <c r="H4975">
        <v>5768001</v>
      </c>
    </row>
    <row r="4976" spans="1:8" x14ac:dyDescent="0.2">
      <c r="A4976" s="61">
        <v>40848</v>
      </c>
      <c r="B4976">
        <v>2011</v>
      </c>
      <c r="C4976" s="62" t="s">
        <v>27</v>
      </c>
      <c r="D4976" s="62" t="s">
        <v>85</v>
      </c>
      <c r="E4976" s="62" t="s">
        <v>86</v>
      </c>
      <c r="F4976">
        <v>381.6</v>
      </c>
      <c r="G4976">
        <v>0</v>
      </c>
      <c r="H4976">
        <v>3994492</v>
      </c>
    </row>
    <row r="4977" spans="1:8" x14ac:dyDescent="0.2">
      <c r="A4977" s="61">
        <v>40848</v>
      </c>
      <c r="B4977">
        <v>2011</v>
      </c>
      <c r="C4977" s="62" t="s">
        <v>87</v>
      </c>
      <c r="D4977" s="62" t="s">
        <v>88</v>
      </c>
      <c r="E4977" s="62" t="s">
        <v>89</v>
      </c>
      <c r="F4977">
        <v>432.9</v>
      </c>
      <c r="G4977">
        <v>0</v>
      </c>
      <c r="H4977">
        <v>129927</v>
      </c>
    </row>
    <row r="4978" spans="1:8" x14ac:dyDescent="0.2">
      <c r="A4978" s="61">
        <v>40848</v>
      </c>
      <c r="B4978">
        <v>2011</v>
      </c>
      <c r="C4978" s="62" t="s">
        <v>90</v>
      </c>
      <c r="D4978" s="62" t="s">
        <v>91</v>
      </c>
      <c r="E4978" s="62" t="s">
        <v>92</v>
      </c>
      <c r="F4978">
        <v>383.9</v>
      </c>
      <c r="G4978">
        <v>0</v>
      </c>
      <c r="H4978">
        <v>402074</v>
      </c>
    </row>
    <row r="4979" spans="1:8" x14ac:dyDescent="0.2">
      <c r="A4979" s="61">
        <v>40848</v>
      </c>
      <c r="B4979">
        <v>2011</v>
      </c>
      <c r="C4979" s="62" t="s">
        <v>93</v>
      </c>
      <c r="D4979" s="62" t="s">
        <v>94</v>
      </c>
      <c r="E4979" s="62" t="s">
        <v>95</v>
      </c>
      <c r="F4979">
        <v>397.2</v>
      </c>
      <c r="G4979">
        <v>0</v>
      </c>
      <c r="H4979">
        <v>67616</v>
      </c>
    </row>
    <row r="4980" spans="1:8" x14ac:dyDescent="0.2">
      <c r="A4980" s="61">
        <v>40848</v>
      </c>
      <c r="B4980">
        <v>2011</v>
      </c>
      <c r="C4980" s="62" t="s">
        <v>96</v>
      </c>
      <c r="D4980" s="62" t="s">
        <v>97</v>
      </c>
      <c r="E4980" s="62" t="s">
        <v>98</v>
      </c>
      <c r="F4980">
        <v>441.1</v>
      </c>
      <c r="G4980">
        <v>0</v>
      </c>
      <c r="H4980">
        <v>202376</v>
      </c>
    </row>
    <row r="4981" spans="1:8" x14ac:dyDescent="0.2">
      <c r="A4981" s="61">
        <v>40878</v>
      </c>
      <c r="B4981">
        <v>2011</v>
      </c>
      <c r="C4981" s="62" t="s">
        <v>69</v>
      </c>
      <c r="D4981" s="62" t="s">
        <v>70</v>
      </c>
      <c r="E4981" s="62" t="s">
        <v>71</v>
      </c>
      <c r="F4981">
        <v>440.4</v>
      </c>
      <c r="G4981">
        <v>0</v>
      </c>
      <c r="H4981">
        <v>2374642</v>
      </c>
    </row>
    <row r="4982" spans="1:8" x14ac:dyDescent="0.2">
      <c r="A4982" s="61">
        <v>40878</v>
      </c>
      <c r="B4982">
        <v>2011</v>
      </c>
      <c r="C4982" s="62" t="s">
        <v>72</v>
      </c>
      <c r="D4982" s="62" t="s">
        <v>73</v>
      </c>
      <c r="E4982" s="62" t="s">
        <v>2</v>
      </c>
      <c r="F4982">
        <v>730.6</v>
      </c>
      <c r="G4982">
        <v>0</v>
      </c>
      <c r="H4982">
        <v>1205342</v>
      </c>
    </row>
    <row r="4983" spans="1:8" x14ac:dyDescent="0.2">
      <c r="A4983" s="61">
        <v>40878</v>
      </c>
      <c r="B4983">
        <v>2011</v>
      </c>
      <c r="C4983" s="62" t="s">
        <v>74</v>
      </c>
      <c r="D4983" s="62" t="s">
        <v>75</v>
      </c>
      <c r="E4983" s="62" t="s">
        <v>2</v>
      </c>
      <c r="F4983">
        <v>606.70000000000005</v>
      </c>
      <c r="G4983">
        <v>0</v>
      </c>
      <c r="H4983">
        <v>1263935</v>
      </c>
    </row>
    <row r="4984" spans="1:8" x14ac:dyDescent="0.2">
      <c r="A4984" s="61">
        <v>40878</v>
      </c>
      <c r="B4984">
        <v>2011</v>
      </c>
      <c r="C4984" s="62" t="s">
        <v>76</v>
      </c>
      <c r="D4984" s="62" t="s">
        <v>77</v>
      </c>
      <c r="E4984" s="62" t="s">
        <v>61</v>
      </c>
      <c r="F4984">
        <v>751.1</v>
      </c>
      <c r="G4984">
        <v>0</v>
      </c>
      <c r="H4984">
        <v>218657</v>
      </c>
    </row>
    <row r="4985" spans="1:8" x14ac:dyDescent="0.2">
      <c r="A4985" s="61">
        <v>40878</v>
      </c>
      <c r="B4985">
        <v>2011</v>
      </c>
      <c r="C4985" s="62" t="s">
        <v>78</v>
      </c>
      <c r="D4985" s="62" t="s">
        <v>79</v>
      </c>
      <c r="E4985" s="62" t="s">
        <v>61</v>
      </c>
      <c r="F4985">
        <v>752.6</v>
      </c>
      <c r="G4985">
        <v>0</v>
      </c>
      <c r="H4985">
        <v>271728</v>
      </c>
    </row>
    <row r="4986" spans="1:8" x14ac:dyDescent="0.2">
      <c r="A4986" s="61">
        <v>40878</v>
      </c>
      <c r="B4986">
        <v>2011</v>
      </c>
      <c r="C4986" s="62" t="s">
        <v>26</v>
      </c>
      <c r="D4986" s="62" t="s">
        <v>80</v>
      </c>
      <c r="E4986" s="62" t="s">
        <v>62</v>
      </c>
      <c r="F4986">
        <v>752.6</v>
      </c>
      <c r="G4986">
        <v>0</v>
      </c>
      <c r="H4986">
        <v>745774</v>
      </c>
    </row>
    <row r="4987" spans="1:8" x14ac:dyDescent="0.2">
      <c r="A4987" s="61">
        <v>40878</v>
      </c>
      <c r="B4987">
        <v>2011</v>
      </c>
      <c r="C4987" s="62" t="s">
        <v>81</v>
      </c>
      <c r="D4987" s="62" t="s">
        <v>82</v>
      </c>
      <c r="E4987" s="62" t="s">
        <v>63</v>
      </c>
      <c r="F4987">
        <v>651.1</v>
      </c>
      <c r="G4987">
        <v>0</v>
      </c>
      <c r="H4987">
        <v>966571</v>
      </c>
    </row>
    <row r="4988" spans="1:8" x14ac:dyDescent="0.2">
      <c r="A4988" s="61">
        <v>40878</v>
      </c>
      <c r="B4988">
        <v>2011</v>
      </c>
      <c r="C4988" s="62" t="s">
        <v>83</v>
      </c>
      <c r="D4988" s="62" t="s">
        <v>84</v>
      </c>
      <c r="E4988" s="62" t="s">
        <v>63</v>
      </c>
      <c r="F4988">
        <v>534</v>
      </c>
      <c r="G4988">
        <v>0</v>
      </c>
      <c r="H4988">
        <v>5768001</v>
      </c>
    </row>
    <row r="4989" spans="1:8" x14ac:dyDescent="0.2">
      <c r="A4989" s="61">
        <v>40878</v>
      </c>
      <c r="B4989">
        <v>2011</v>
      </c>
      <c r="C4989" s="62" t="s">
        <v>27</v>
      </c>
      <c r="D4989" s="62" t="s">
        <v>85</v>
      </c>
      <c r="E4989" s="62" t="s">
        <v>86</v>
      </c>
      <c r="F4989">
        <v>636.9</v>
      </c>
      <c r="G4989">
        <v>0</v>
      </c>
      <c r="H4989">
        <v>3994492</v>
      </c>
    </row>
    <row r="4990" spans="1:8" x14ac:dyDescent="0.2">
      <c r="A4990" s="61">
        <v>40878</v>
      </c>
      <c r="B4990">
        <v>2011</v>
      </c>
      <c r="C4990" s="62" t="s">
        <v>87</v>
      </c>
      <c r="D4990" s="62" t="s">
        <v>88</v>
      </c>
      <c r="E4990" s="62" t="s">
        <v>89</v>
      </c>
      <c r="F4990">
        <v>595</v>
      </c>
      <c r="G4990">
        <v>0</v>
      </c>
      <c r="H4990">
        <v>129927</v>
      </c>
    </row>
    <row r="4991" spans="1:8" x14ac:dyDescent="0.2">
      <c r="A4991" s="61">
        <v>40878</v>
      </c>
      <c r="B4991">
        <v>2011</v>
      </c>
      <c r="C4991" s="62" t="s">
        <v>90</v>
      </c>
      <c r="D4991" s="62" t="s">
        <v>91</v>
      </c>
      <c r="E4991" s="62" t="s">
        <v>92</v>
      </c>
      <c r="F4991">
        <v>544</v>
      </c>
      <c r="G4991">
        <v>0</v>
      </c>
      <c r="H4991">
        <v>402074</v>
      </c>
    </row>
    <row r="4992" spans="1:8" x14ac:dyDescent="0.2">
      <c r="A4992" s="61">
        <v>40878</v>
      </c>
      <c r="B4992">
        <v>2011</v>
      </c>
      <c r="C4992" s="62" t="s">
        <v>93</v>
      </c>
      <c r="D4992" s="62" t="s">
        <v>94</v>
      </c>
      <c r="E4992" s="62" t="s">
        <v>95</v>
      </c>
      <c r="F4992">
        <v>569.1</v>
      </c>
      <c r="G4992">
        <v>0</v>
      </c>
      <c r="H4992">
        <v>67616</v>
      </c>
    </row>
    <row r="4993" spans="1:8" x14ac:dyDescent="0.2">
      <c r="A4993" s="61">
        <v>40878</v>
      </c>
      <c r="B4993">
        <v>2011</v>
      </c>
      <c r="C4993" s="62" t="s">
        <v>96</v>
      </c>
      <c r="D4993" s="62" t="s">
        <v>97</v>
      </c>
      <c r="E4993" s="62" t="s">
        <v>98</v>
      </c>
      <c r="F4993">
        <v>584.6</v>
      </c>
      <c r="G4993">
        <v>0</v>
      </c>
      <c r="H4993">
        <v>202376</v>
      </c>
    </row>
    <row r="4994" spans="1:8" x14ac:dyDescent="0.2">
      <c r="A4994" s="61">
        <v>40909</v>
      </c>
      <c r="B4994">
        <v>2012</v>
      </c>
      <c r="C4994" s="62" t="s">
        <v>69</v>
      </c>
      <c r="D4994" s="62" t="s">
        <v>70</v>
      </c>
      <c r="E4994" s="62" t="s">
        <v>71</v>
      </c>
      <c r="F4994">
        <v>446.8</v>
      </c>
      <c r="G4994">
        <v>0</v>
      </c>
      <c r="H4994">
        <v>2418938</v>
      </c>
    </row>
    <row r="4995" spans="1:8" x14ac:dyDescent="0.2">
      <c r="A4995" s="61">
        <v>40909</v>
      </c>
      <c r="B4995">
        <v>2012</v>
      </c>
      <c r="C4995" s="62" t="s">
        <v>72</v>
      </c>
      <c r="D4995" s="62" t="s">
        <v>73</v>
      </c>
      <c r="E4995" s="62" t="s">
        <v>2</v>
      </c>
      <c r="F4995">
        <v>847.8</v>
      </c>
      <c r="G4995">
        <v>0</v>
      </c>
      <c r="H4995">
        <v>1234307</v>
      </c>
    </row>
    <row r="4996" spans="1:8" x14ac:dyDescent="0.2">
      <c r="A4996" s="61">
        <v>40909</v>
      </c>
      <c r="B4996">
        <v>2012</v>
      </c>
      <c r="C4996" s="62" t="s">
        <v>74</v>
      </c>
      <c r="D4996" s="62" t="s">
        <v>75</v>
      </c>
      <c r="E4996" s="62" t="s">
        <v>2</v>
      </c>
      <c r="F4996">
        <v>731.7</v>
      </c>
      <c r="G4996">
        <v>0</v>
      </c>
      <c r="H4996">
        <v>1300292</v>
      </c>
    </row>
    <row r="4997" spans="1:8" x14ac:dyDescent="0.2">
      <c r="A4997" s="61">
        <v>40909</v>
      </c>
      <c r="B4997">
        <v>2012</v>
      </c>
      <c r="C4997" s="62" t="s">
        <v>76</v>
      </c>
      <c r="D4997" s="62" t="s">
        <v>77</v>
      </c>
      <c r="E4997" s="62" t="s">
        <v>61</v>
      </c>
      <c r="F4997">
        <v>868.4</v>
      </c>
      <c r="G4997">
        <v>0</v>
      </c>
      <c r="H4997">
        <v>225232</v>
      </c>
    </row>
    <row r="4998" spans="1:8" x14ac:dyDescent="0.2">
      <c r="A4998" s="61">
        <v>40909</v>
      </c>
      <c r="B4998">
        <v>2012</v>
      </c>
      <c r="C4998" s="62" t="s">
        <v>78</v>
      </c>
      <c r="D4998" s="62" t="s">
        <v>79</v>
      </c>
      <c r="E4998" s="62" t="s">
        <v>61</v>
      </c>
      <c r="F4998">
        <v>881.2</v>
      </c>
      <c r="G4998">
        <v>0</v>
      </c>
      <c r="H4998">
        <v>280765</v>
      </c>
    </row>
    <row r="4999" spans="1:8" x14ac:dyDescent="0.2">
      <c r="A4999" s="61">
        <v>40909</v>
      </c>
      <c r="B4999">
        <v>2012</v>
      </c>
      <c r="C4999" s="62" t="s">
        <v>26</v>
      </c>
      <c r="D4999" s="62" t="s">
        <v>80</v>
      </c>
      <c r="E4999" s="62" t="s">
        <v>62</v>
      </c>
      <c r="F4999">
        <v>891.8</v>
      </c>
      <c r="G4999">
        <v>0</v>
      </c>
      <c r="H4999">
        <v>757053</v>
      </c>
    </row>
    <row r="5000" spans="1:8" x14ac:dyDescent="0.2">
      <c r="A5000" s="61">
        <v>40909</v>
      </c>
      <c r="B5000">
        <v>2012</v>
      </c>
      <c r="C5000" s="62" t="s">
        <v>81</v>
      </c>
      <c r="D5000" s="62" t="s">
        <v>82</v>
      </c>
      <c r="E5000" s="62" t="s">
        <v>63</v>
      </c>
      <c r="F5000">
        <v>817.9</v>
      </c>
      <c r="G5000">
        <v>0</v>
      </c>
      <c r="H5000">
        <v>978709</v>
      </c>
    </row>
    <row r="5001" spans="1:8" x14ac:dyDescent="0.2">
      <c r="A5001" s="61">
        <v>40909</v>
      </c>
      <c r="B5001">
        <v>2012</v>
      </c>
      <c r="C5001" s="62" t="s">
        <v>83</v>
      </c>
      <c r="D5001" s="62" t="s">
        <v>84</v>
      </c>
      <c r="E5001" s="62" t="s">
        <v>63</v>
      </c>
      <c r="F5001">
        <v>611.1</v>
      </c>
      <c r="G5001">
        <v>0</v>
      </c>
      <c r="H5001">
        <v>5852841</v>
      </c>
    </row>
    <row r="5002" spans="1:8" x14ac:dyDescent="0.2">
      <c r="A5002" s="61">
        <v>40909</v>
      </c>
      <c r="B5002">
        <v>2012</v>
      </c>
      <c r="C5002" s="62" t="s">
        <v>27</v>
      </c>
      <c r="D5002" s="62" t="s">
        <v>85</v>
      </c>
      <c r="E5002" s="62" t="s">
        <v>86</v>
      </c>
      <c r="F5002">
        <v>788.3</v>
      </c>
      <c r="G5002">
        <v>0</v>
      </c>
      <c r="H5002">
        <v>4031655</v>
      </c>
    </row>
    <row r="5003" spans="1:8" x14ac:dyDescent="0.2">
      <c r="A5003" s="61">
        <v>40909</v>
      </c>
      <c r="B5003">
        <v>2012</v>
      </c>
      <c r="C5003" s="62" t="s">
        <v>87</v>
      </c>
      <c r="D5003" s="62" t="s">
        <v>88</v>
      </c>
      <c r="E5003" s="62" t="s">
        <v>89</v>
      </c>
      <c r="F5003">
        <v>731.9</v>
      </c>
      <c r="G5003">
        <v>0</v>
      </c>
      <c r="H5003">
        <v>129755</v>
      </c>
    </row>
    <row r="5004" spans="1:8" x14ac:dyDescent="0.2">
      <c r="A5004" s="61">
        <v>40909</v>
      </c>
      <c r="B5004">
        <v>2012</v>
      </c>
      <c r="C5004" s="62" t="s">
        <v>90</v>
      </c>
      <c r="D5004" s="62" t="s">
        <v>91</v>
      </c>
      <c r="E5004" s="62" t="s">
        <v>92</v>
      </c>
      <c r="F5004">
        <v>673.7</v>
      </c>
      <c r="G5004">
        <v>0</v>
      </c>
      <c r="H5004">
        <v>404376</v>
      </c>
    </row>
    <row r="5005" spans="1:8" x14ac:dyDescent="0.2">
      <c r="A5005" s="61">
        <v>40909</v>
      </c>
      <c r="B5005">
        <v>2012</v>
      </c>
      <c r="C5005" s="62" t="s">
        <v>93</v>
      </c>
      <c r="D5005" s="62" t="s">
        <v>94</v>
      </c>
      <c r="E5005" s="62" t="s">
        <v>95</v>
      </c>
      <c r="F5005">
        <v>715.4</v>
      </c>
      <c r="G5005">
        <v>0</v>
      </c>
      <c r="H5005">
        <v>68188</v>
      </c>
    </row>
    <row r="5006" spans="1:8" x14ac:dyDescent="0.2">
      <c r="A5006" s="61">
        <v>40909</v>
      </c>
      <c r="B5006">
        <v>2012</v>
      </c>
      <c r="C5006" s="62" t="s">
        <v>96</v>
      </c>
      <c r="D5006" s="62" t="s">
        <v>97</v>
      </c>
      <c r="E5006" s="62" t="s">
        <v>98</v>
      </c>
      <c r="F5006">
        <v>615.29999999999995</v>
      </c>
      <c r="G5006">
        <v>0</v>
      </c>
      <c r="H5006">
        <v>204537</v>
      </c>
    </row>
    <row r="5007" spans="1:8" x14ac:dyDescent="0.2">
      <c r="A5007" s="61">
        <v>40940</v>
      </c>
      <c r="B5007">
        <v>2012</v>
      </c>
      <c r="C5007" s="62" t="s">
        <v>69</v>
      </c>
      <c r="D5007" s="62" t="s">
        <v>70</v>
      </c>
      <c r="E5007" s="62" t="s">
        <v>71</v>
      </c>
      <c r="F5007">
        <v>382</v>
      </c>
      <c r="G5007">
        <v>0</v>
      </c>
      <c r="H5007">
        <v>2418938</v>
      </c>
    </row>
    <row r="5008" spans="1:8" x14ac:dyDescent="0.2">
      <c r="A5008" s="61">
        <v>40940</v>
      </c>
      <c r="B5008">
        <v>2012</v>
      </c>
      <c r="C5008" s="62" t="s">
        <v>72</v>
      </c>
      <c r="D5008" s="62" t="s">
        <v>73</v>
      </c>
      <c r="E5008" s="62" t="s">
        <v>2</v>
      </c>
      <c r="F5008">
        <v>766.5</v>
      </c>
      <c r="G5008">
        <v>0</v>
      </c>
      <c r="H5008">
        <v>1234307</v>
      </c>
    </row>
    <row r="5009" spans="1:8" x14ac:dyDescent="0.2">
      <c r="A5009" s="61">
        <v>40940</v>
      </c>
      <c r="B5009">
        <v>2012</v>
      </c>
      <c r="C5009" s="62" t="s">
        <v>74</v>
      </c>
      <c r="D5009" s="62" t="s">
        <v>75</v>
      </c>
      <c r="E5009" s="62" t="s">
        <v>2</v>
      </c>
      <c r="F5009">
        <v>654.5</v>
      </c>
      <c r="G5009">
        <v>0</v>
      </c>
      <c r="H5009">
        <v>1300292</v>
      </c>
    </row>
    <row r="5010" spans="1:8" x14ac:dyDescent="0.2">
      <c r="A5010" s="61">
        <v>40940</v>
      </c>
      <c r="B5010">
        <v>2012</v>
      </c>
      <c r="C5010" s="62" t="s">
        <v>76</v>
      </c>
      <c r="D5010" s="62" t="s">
        <v>77</v>
      </c>
      <c r="E5010" s="62" t="s">
        <v>61</v>
      </c>
      <c r="F5010">
        <v>764.9</v>
      </c>
      <c r="G5010">
        <v>0</v>
      </c>
      <c r="H5010">
        <v>225232</v>
      </c>
    </row>
    <row r="5011" spans="1:8" x14ac:dyDescent="0.2">
      <c r="A5011" s="61">
        <v>40940</v>
      </c>
      <c r="B5011">
        <v>2012</v>
      </c>
      <c r="C5011" s="62" t="s">
        <v>78</v>
      </c>
      <c r="D5011" s="62" t="s">
        <v>79</v>
      </c>
      <c r="E5011" s="62" t="s">
        <v>61</v>
      </c>
      <c r="F5011">
        <v>775.8</v>
      </c>
      <c r="G5011">
        <v>0</v>
      </c>
      <c r="H5011">
        <v>280765</v>
      </c>
    </row>
    <row r="5012" spans="1:8" x14ac:dyDescent="0.2">
      <c r="A5012" s="61">
        <v>40940</v>
      </c>
      <c r="B5012">
        <v>2012</v>
      </c>
      <c r="C5012" s="62" t="s">
        <v>26</v>
      </c>
      <c r="D5012" s="62" t="s">
        <v>80</v>
      </c>
      <c r="E5012" s="62" t="s">
        <v>62</v>
      </c>
      <c r="F5012">
        <v>814.9</v>
      </c>
      <c r="G5012">
        <v>0</v>
      </c>
      <c r="H5012">
        <v>757053</v>
      </c>
    </row>
    <row r="5013" spans="1:8" x14ac:dyDescent="0.2">
      <c r="A5013" s="61">
        <v>40940</v>
      </c>
      <c r="B5013">
        <v>2012</v>
      </c>
      <c r="C5013" s="62" t="s">
        <v>81</v>
      </c>
      <c r="D5013" s="62" t="s">
        <v>82</v>
      </c>
      <c r="E5013" s="62" t="s">
        <v>63</v>
      </c>
      <c r="F5013">
        <v>655.4</v>
      </c>
      <c r="G5013">
        <v>0</v>
      </c>
      <c r="H5013">
        <v>978709</v>
      </c>
    </row>
    <row r="5014" spans="1:8" x14ac:dyDescent="0.2">
      <c r="A5014" s="61">
        <v>40940</v>
      </c>
      <c r="B5014">
        <v>2012</v>
      </c>
      <c r="C5014" s="62" t="s">
        <v>83</v>
      </c>
      <c r="D5014" s="62" t="s">
        <v>84</v>
      </c>
      <c r="E5014" s="62" t="s">
        <v>63</v>
      </c>
      <c r="F5014">
        <v>531.70000000000005</v>
      </c>
      <c r="G5014">
        <v>0</v>
      </c>
      <c r="H5014">
        <v>5852841</v>
      </c>
    </row>
    <row r="5015" spans="1:8" x14ac:dyDescent="0.2">
      <c r="A5015" s="61">
        <v>40940</v>
      </c>
      <c r="B5015">
        <v>2012</v>
      </c>
      <c r="C5015" s="62" t="s">
        <v>27</v>
      </c>
      <c r="D5015" s="62" t="s">
        <v>85</v>
      </c>
      <c r="E5015" s="62" t="s">
        <v>86</v>
      </c>
      <c r="F5015">
        <v>659.7</v>
      </c>
      <c r="G5015">
        <v>0</v>
      </c>
      <c r="H5015">
        <v>4031655</v>
      </c>
    </row>
    <row r="5016" spans="1:8" x14ac:dyDescent="0.2">
      <c r="A5016" s="61">
        <v>40940</v>
      </c>
      <c r="B5016">
        <v>2012</v>
      </c>
      <c r="C5016" s="62" t="s">
        <v>87</v>
      </c>
      <c r="D5016" s="62" t="s">
        <v>88</v>
      </c>
      <c r="E5016" s="62" t="s">
        <v>89</v>
      </c>
      <c r="F5016">
        <v>691.8</v>
      </c>
      <c r="G5016">
        <v>0</v>
      </c>
      <c r="H5016">
        <v>129755</v>
      </c>
    </row>
    <row r="5017" spans="1:8" x14ac:dyDescent="0.2">
      <c r="A5017" s="61">
        <v>40940</v>
      </c>
      <c r="B5017">
        <v>2012</v>
      </c>
      <c r="C5017" s="62" t="s">
        <v>90</v>
      </c>
      <c r="D5017" s="62" t="s">
        <v>91</v>
      </c>
      <c r="E5017" s="62" t="s">
        <v>92</v>
      </c>
      <c r="F5017">
        <v>636.9</v>
      </c>
      <c r="G5017">
        <v>0</v>
      </c>
      <c r="H5017">
        <v>404376</v>
      </c>
    </row>
    <row r="5018" spans="1:8" x14ac:dyDescent="0.2">
      <c r="A5018" s="61">
        <v>40940</v>
      </c>
      <c r="B5018">
        <v>2012</v>
      </c>
      <c r="C5018" s="62" t="s">
        <v>93</v>
      </c>
      <c r="D5018" s="62" t="s">
        <v>94</v>
      </c>
      <c r="E5018" s="62" t="s">
        <v>95</v>
      </c>
      <c r="F5018">
        <v>699.9</v>
      </c>
      <c r="G5018">
        <v>0</v>
      </c>
      <c r="H5018">
        <v>68188</v>
      </c>
    </row>
    <row r="5019" spans="1:8" x14ac:dyDescent="0.2">
      <c r="A5019" s="61">
        <v>40940</v>
      </c>
      <c r="B5019">
        <v>2012</v>
      </c>
      <c r="C5019" s="62" t="s">
        <v>96</v>
      </c>
      <c r="D5019" s="62" t="s">
        <v>97</v>
      </c>
      <c r="E5019" s="62" t="s">
        <v>98</v>
      </c>
      <c r="F5019">
        <v>628</v>
      </c>
      <c r="G5019">
        <v>0</v>
      </c>
      <c r="H5019">
        <v>204537</v>
      </c>
    </row>
    <row r="5020" spans="1:8" x14ac:dyDescent="0.2">
      <c r="A5020" s="61">
        <v>40969</v>
      </c>
      <c r="B5020">
        <v>2012</v>
      </c>
      <c r="C5020" s="62" t="s">
        <v>69</v>
      </c>
      <c r="D5020" s="62" t="s">
        <v>70</v>
      </c>
      <c r="E5020" s="62" t="s">
        <v>71</v>
      </c>
      <c r="F5020">
        <v>385.8</v>
      </c>
      <c r="G5020">
        <v>0</v>
      </c>
      <c r="H5020">
        <v>2418938</v>
      </c>
    </row>
    <row r="5021" spans="1:8" x14ac:dyDescent="0.2">
      <c r="A5021" s="61">
        <v>40969</v>
      </c>
      <c r="B5021">
        <v>2012</v>
      </c>
      <c r="C5021" s="62" t="s">
        <v>72</v>
      </c>
      <c r="D5021" s="62" t="s">
        <v>73</v>
      </c>
      <c r="E5021" s="62" t="s">
        <v>2</v>
      </c>
      <c r="F5021">
        <v>633.20000000000005</v>
      </c>
      <c r="G5021">
        <v>0</v>
      </c>
      <c r="H5021">
        <v>1234307</v>
      </c>
    </row>
    <row r="5022" spans="1:8" x14ac:dyDescent="0.2">
      <c r="A5022" s="61">
        <v>40969</v>
      </c>
      <c r="B5022">
        <v>2012</v>
      </c>
      <c r="C5022" s="62" t="s">
        <v>74</v>
      </c>
      <c r="D5022" s="62" t="s">
        <v>75</v>
      </c>
      <c r="E5022" s="62" t="s">
        <v>2</v>
      </c>
      <c r="F5022">
        <v>536.5</v>
      </c>
      <c r="G5022">
        <v>0</v>
      </c>
      <c r="H5022">
        <v>1300292</v>
      </c>
    </row>
    <row r="5023" spans="1:8" x14ac:dyDescent="0.2">
      <c r="A5023" s="61">
        <v>40969</v>
      </c>
      <c r="B5023">
        <v>2012</v>
      </c>
      <c r="C5023" s="62" t="s">
        <v>76</v>
      </c>
      <c r="D5023" s="62" t="s">
        <v>77</v>
      </c>
      <c r="E5023" s="62" t="s">
        <v>61</v>
      </c>
      <c r="F5023">
        <v>538</v>
      </c>
      <c r="G5023">
        <v>0</v>
      </c>
      <c r="H5023">
        <v>225232</v>
      </c>
    </row>
    <row r="5024" spans="1:8" x14ac:dyDescent="0.2">
      <c r="A5024" s="61">
        <v>40969</v>
      </c>
      <c r="B5024">
        <v>2012</v>
      </c>
      <c r="C5024" s="62" t="s">
        <v>78</v>
      </c>
      <c r="D5024" s="62" t="s">
        <v>79</v>
      </c>
      <c r="E5024" s="62" t="s">
        <v>61</v>
      </c>
      <c r="F5024">
        <v>567.5</v>
      </c>
      <c r="G5024">
        <v>0</v>
      </c>
      <c r="H5024">
        <v>280765</v>
      </c>
    </row>
    <row r="5025" spans="1:8" x14ac:dyDescent="0.2">
      <c r="A5025" s="61">
        <v>40969</v>
      </c>
      <c r="B5025">
        <v>2012</v>
      </c>
      <c r="C5025" s="62" t="s">
        <v>26</v>
      </c>
      <c r="D5025" s="62" t="s">
        <v>80</v>
      </c>
      <c r="E5025" s="62" t="s">
        <v>62</v>
      </c>
      <c r="F5025">
        <v>491.3</v>
      </c>
      <c r="G5025">
        <v>0</v>
      </c>
      <c r="H5025">
        <v>757053</v>
      </c>
    </row>
    <row r="5026" spans="1:8" x14ac:dyDescent="0.2">
      <c r="A5026" s="61">
        <v>40969</v>
      </c>
      <c r="B5026">
        <v>2012</v>
      </c>
      <c r="C5026" s="62" t="s">
        <v>81</v>
      </c>
      <c r="D5026" s="62" t="s">
        <v>82</v>
      </c>
      <c r="E5026" s="62" t="s">
        <v>63</v>
      </c>
      <c r="F5026">
        <v>440</v>
      </c>
      <c r="G5026">
        <v>0</v>
      </c>
      <c r="H5026">
        <v>978709</v>
      </c>
    </row>
    <row r="5027" spans="1:8" x14ac:dyDescent="0.2">
      <c r="A5027" s="61">
        <v>40969</v>
      </c>
      <c r="B5027">
        <v>2012</v>
      </c>
      <c r="C5027" s="62" t="s">
        <v>83</v>
      </c>
      <c r="D5027" s="62" t="s">
        <v>84</v>
      </c>
      <c r="E5027" s="62" t="s">
        <v>63</v>
      </c>
      <c r="F5027">
        <v>349.4</v>
      </c>
      <c r="G5027">
        <v>0.2</v>
      </c>
      <c r="H5027">
        <v>5852841</v>
      </c>
    </row>
    <row r="5028" spans="1:8" x14ac:dyDescent="0.2">
      <c r="A5028" s="61">
        <v>40969</v>
      </c>
      <c r="B5028">
        <v>2012</v>
      </c>
      <c r="C5028" s="62" t="s">
        <v>27</v>
      </c>
      <c r="D5028" s="62" t="s">
        <v>85</v>
      </c>
      <c r="E5028" s="62" t="s">
        <v>86</v>
      </c>
      <c r="F5028">
        <v>462.8</v>
      </c>
      <c r="G5028">
        <v>0</v>
      </c>
      <c r="H5028">
        <v>4031655</v>
      </c>
    </row>
    <row r="5029" spans="1:8" x14ac:dyDescent="0.2">
      <c r="A5029" s="61">
        <v>40969</v>
      </c>
      <c r="B5029">
        <v>2012</v>
      </c>
      <c r="C5029" s="62" t="s">
        <v>87</v>
      </c>
      <c r="D5029" s="62" t="s">
        <v>88</v>
      </c>
      <c r="E5029" s="62" t="s">
        <v>89</v>
      </c>
      <c r="F5029">
        <v>543.29999999999995</v>
      </c>
      <c r="G5029">
        <v>0</v>
      </c>
      <c r="H5029">
        <v>129755</v>
      </c>
    </row>
    <row r="5030" spans="1:8" x14ac:dyDescent="0.2">
      <c r="A5030" s="61">
        <v>40969</v>
      </c>
      <c r="B5030">
        <v>2012</v>
      </c>
      <c r="C5030" s="62" t="s">
        <v>90</v>
      </c>
      <c r="D5030" s="62" t="s">
        <v>91</v>
      </c>
      <c r="E5030" s="62" t="s">
        <v>92</v>
      </c>
      <c r="F5030">
        <v>500.3</v>
      </c>
      <c r="G5030">
        <v>1.4</v>
      </c>
      <c r="H5030">
        <v>404376</v>
      </c>
    </row>
    <row r="5031" spans="1:8" x14ac:dyDescent="0.2">
      <c r="A5031" s="61">
        <v>40969</v>
      </c>
      <c r="B5031">
        <v>2012</v>
      </c>
      <c r="C5031" s="62" t="s">
        <v>93</v>
      </c>
      <c r="D5031" s="62" t="s">
        <v>94</v>
      </c>
      <c r="E5031" s="62" t="s">
        <v>95</v>
      </c>
      <c r="F5031">
        <v>572.4</v>
      </c>
      <c r="G5031">
        <v>0</v>
      </c>
      <c r="H5031">
        <v>68188</v>
      </c>
    </row>
    <row r="5032" spans="1:8" x14ac:dyDescent="0.2">
      <c r="A5032" s="61">
        <v>40969</v>
      </c>
      <c r="B5032">
        <v>2012</v>
      </c>
      <c r="C5032" s="62" t="s">
        <v>96</v>
      </c>
      <c r="D5032" s="62" t="s">
        <v>97</v>
      </c>
      <c r="E5032" s="62" t="s">
        <v>98</v>
      </c>
      <c r="F5032">
        <v>609.9</v>
      </c>
      <c r="G5032">
        <v>0</v>
      </c>
      <c r="H5032">
        <v>204537</v>
      </c>
    </row>
    <row r="5033" spans="1:8" x14ac:dyDescent="0.2">
      <c r="A5033" s="61">
        <v>41000</v>
      </c>
      <c r="B5033">
        <v>2012</v>
      </c>
      <c r="C5033" s="62" t="s">
        <v>69</v>
      </c>
      <c r="D5033" s="62" t="s">
        <v>70</v>
      </c>
      <c r="E5033" s="62" t="s">
        <v>71</v>
      </c>
      <c r="F5033">
        <v>252.7</v>
      </c>
      <c r="G5033">
        <v>0</v>
      </c>
      <c r="H5033">
        <v>2418938</v>
      </c>
    </row>
    <row r="5034" spans="1:8" x14ac:dyDescent="0.2">
      <c r="A5034" s="61">
        <v>41000</v>
      </c>
      <c r="B5034">
        <v>2012</v>
      </c>
      <c r="C5034" s="62" t="s">
        <v>72</v>
      </c>
      <c r="D5034" s="62" t="s">
        <v>73</v>
      </c>
      <c r="E5034" s="62" t="s">
        <v>2</v>
      </c>
      <c r="F5034">
        <v>428.1</v>
      </c>
      <c r="G5034">
        <v>0</v>
      </c>
      <c r="H5034">
        <v>1234307</v>
      </c>
    </row>
    <row r="5035" spans="1:8" x14ac:dyDescent="0.2">
      <c r="A5035" s="61">
        <v>41000</v>
      </c>
      <c r="B5035">
        <v>2012</v>
      </c>
      <c r="C5035" s="62" t="s">
        <v>74</v>
      </c>
      <c r="D5035" s="62" t="s">
        <v>75</v>
      </c>
      <c r="E5035" s="62" t="s">
        <v>2</v>
      </c>
      <c r="F5035">
        <v>385.5</v>
      </c>
      <c r="G5035">
        <v>0</v>
      </c>
      <c r="H5035">
        <v>1300292</v>
      </c>
    </row>
    <row r="5036" spans="1:8" x14ac:dyDescent="0.2">
      <c r="A5036" s="61">
        <v>41000</v>
      </c>
      <c r="B5036">
        <v>2012</v>
      </c>
      <c r="C5036" s="62" t="s">
        <v>76</v>
      </c>
      <c r="D5036" s="62" t="s">
        <v>77</v>
      </c>
      <c r="E5036" s="62" t="s">
        <v>61</v>
      </c>
      <c r="F5036">
        <v>381.2</v>
      </c>
      <c r="G5036">
        <v>0</v>
      </c>
      <c r="H5036">
        <v>225232</v>
      </c>
    </row>
    <row r="5037" spans="1:8" x14ac:dyDescent="0.2">
      <c r="A5037" s="61">
        <v>41000</v>
      </c>
      <c r="B5037">
        <v>2012</v>
      </c>
      <c r="C5037" s="62" t="s">
        <v>78</v>
      </c>
      <c r="D5037" s="62" t="s">
        <v>79</v>
      </c>
      <c r="E5037" s="62" t="s">
        <v>61</v>
      </c>
      <c r="F5037">
        <v>394</v>
      </c>
      <c r="G5037">
        <v>0</v>
      </c>
      <c r="H5037">
        <v>280765</v>
      </c>
    </row>
    <row r="5038" spans="1:8" x14ac:dyDescent="0.2">
      <c r="A5038" s="61">
        <v>41000</v>
      </c>
      <c r="B5038">
        <v>2012</v>
      </c>
      <c r="C5038" s="62" t="s">
        <v>26</v>
      </c>
      <c r="D5038" s="62" t="s">
        <v>80</v>
      </c>
      <c r="E5038" s="62" t="s">
        <v>62</v>
      </c>
      <c r="F5038">
        <v>364.3</v>
      </c>
      <c r="G5038">
        <v>0</v>
      </c>
      <c r="H5038">
        <v>757053</v>
      </c>
    </row>
    <row r="5039" spans="1:8" x14ac:dyDescent="0.2">
      <c r="A5039" s="61">
        <v>41000</v>
      </c>
      <c r="B5039">
        <v>2012</v>
      </c>
      <c r="C5039" s="62" t="s">
        <v>81</v>
      </c>
      <c r="D5039" s="62" t="s">
        <v>82</v>
      </c>
      <c r="E5039" s="62" t="s">
        <v>63</v>
      </c>
      <c r="F5039">
        <v>339.4</v>
      </c>
      <c r="G5039">
        <v>3.2</v>
      </c>
      <c r="H5039">
        <v>978709</v>
      </c>
    </row>
    <row r="5040" spans="1:8" x14ac:dyDescent="0.2">
      <c r="A5040" s="61">
        <v>41000</v>
      </c>
      <c r="B5040">
        <v>2012</v>
      </c>
      <c r="C5040" s="62" t="s">
        <v>83</v>
      </c>
      <c r="D5040" s="62" t="s">
        <v>84</v>
      </c>
      <c r="E5040" s="62" t="s">
        <v>63</v>
      </c>
      <c r="F5040">
        <v>321.7</v>
      </c>
      <c r="G5040">
        <v>0</v>
      </c>
      <c r="H5040">
        <v>5852841</v>
      </c>
    </row>
    <row r="5041" spans="1:8" x14ac:dyDescent="0.2">
      <c r="A5041" s="61">
        <v>41000</v>
      </c>
      <c r="B5041">
        <v>2012</v>
      </c>
      <c r="C5041" s="62" t="s">
        <v>27</v>
      </c>
      <c r="D5041" s="62" t="s">
        <v>85</v>
      </c>
      <c r="E5041" s="62" t="s">
        <v>86</v>
      </c>
      <c r="F5041">
        <v>339.2</v>
      </c>
      <c r="G5041">
        <v>3.7</v>
      </c>
      <c r="H5041">
        <v>4031655</v>
      </c>
    </row>
    <row r="5042" spans="1:8" x14ac:dyDescent="0.2">
      <c r="A5042" s="61">
        <v>41000</v>
      </c>
      <c r="B5042">
        <v>2012</v>
      </c>
      <c r="C5042" s="62" t="s">
        <v>87</v>
      </c>
      <c r="D5042" s="62" t="s">
        <v>88</v>
      </c>
      <c r="E5042" s="62" t="s">
        <v>89</v>
      </c>
      <c r="F5042">
        <v>379.2</v>
      </c>
      <c r="G5042">
        <v>0</v>
      </c>
      <c r="H5042">
        <v>129755</v>
      </c>
    </row>
    <row r="5043" spans="1:8" x14ac:dyDescent="0.2">
      <c r="A5043" s="61">
        <v>41000</v>
      </c>
      <c r="B5043">
        <v>2012</v>
      </c>
      <c r="C5043" s="62" t="s">
        <v>90</v>
      </c>
      <c r="D5043" s="62" t="s">
        <v>91</v>
      </c>
      <c r="E5043" s="62" t="s">
        <v>92</v>
      </c>
      <c r="F5043">
        <v>361.6</v>
      </c>
      <c r="G5043">
        <v>0</v>
      </c>
      <c r="H5043">
        <v>404376</v>
      </c>
    </row>
    <row r="5044" spans="1:8" x14ac:dyDescent="0.2">
      <c r="A5044" s="61">
        <v>41000</v>
      </c>
      <c r="B5044">
        <v>2012</v>
      </c>
      <c r="C5044" s="62" t="s">
        <v>93</v>
      </c>
      <c r="D5044" s="62" t="s">
        <v>94</v>
      </c>
      <c r="E5044" s="62" t="s">
        <v>95</v>
      </c>
      <c r="F5044">
        <v>362.2</v>
      </c>
      <c r="G5044">
        <v>0</v>
      </c>
      <c r="H5044">
        <v>68188</v>
      </c>
    </row>
    <row r="5045" spans="1:8" x14ac:dyDescent="0.2">
      <c r="A5045" s="61">
        <v>41000</v>
      </c>
      <c r="B5045">
        <v>2012</v>
      </c>
      <c r="C5045" s="62" t="s">
        <v>96</v>
      </c>
      <c r="D5045" s="62" t="s">
        <v>97</v>
      </c>
      <c r="E5045" s="62" t="s">
        <v>98</v>
      </c>
      <c r="F5045">
        <v>384.2</v>
      </c>
      <c r="G5045">
        <v>0</v>
      </c>
      <c r="H5045">
        <v>204537</v>
      </c>
    </row>
    <row r="5046" spans="1:8" x14ac:dyDescent="0.2">
      <c r="A5046" s="61">
        <v>41030</v>
      </c>
      <c r="B5046">
        <v>2012</v>
      </c>
      <c r="C5046" s="62" t="s">
        <v>69</v>
      </c>
      <c r="D5046" s="62" t="s">
        <v>70</v>
      </c>
      <c r="E5046" s="62" t="s">
        <v>71</v>
      </c>
      <c r="F5046">
        <v>179.3</v>
      </c>
      <c r="G5046">
        <v>0</v>
      </c>
      <c r="H5046">
        <v>2418938</v>
      </c>
    </row>
    <row r="5047" spans="1:8" x14ac:dyDescent="0.2">
      <c r="A5047" s="61">
        <v>41030</v>
      </c>
      <c r="B5047">
        <v>2012</v>
      </c>
      <c r="C5047" s="62" t="s">
        <v>72</v>
      </c>
      <c r="D5047" s="62" t="s">
        <v>73</v>
      </c>
      <c r="E5047" s="62" t="s">
        <v>2</v>
      </c>
      <c r="F5047">
        <v>261.10000000000002</v>
      </c>
      <c r="G5047">
        <v>0</v>
      </c>
      <c r="H5047">
        <v>1234307</v>
      </c>
    </row>
    <row r="5048" spans="1:8" x14ac:dyDescent="0.2">
      <c r="A5048" s="61">
        <v>41030</v>
      </c>
      <c r="B5048">
        <v>2012</v>
      </c>
      <c r="C5048" s="62" t="s">
        <v>74</v>
      </c>
      <c r="D5048" s="62" t="s">
        <v>75</v>
      </c>
      <c r="E5048" s="62" t="s">
        <v>2</v>
      </c>
      <c r="F5048">
        <v>260</v>
      </c>
      <c r="G5048">
        <v>0</v>
      </c>
      <c r="H5048">
        <v>1300292</v>
      </c>
    </row>
    <row r="5049" spans="1:8" x14ac:dyDescent="0.2">
      <c r="A5049" s="61">
        <v>41030</v>
      </c>
      <c r="B5049">
        <v>2012</v>
      </c>
      <c r="C5049" s="62" t="s">
        <v>76</v>
      </c>
      <c r="D5049" s="62" t="s">
        <v>77</v>
      </c>
      <c r="E5049" s="62" t="s">
        <v>61</v>
      </c>
      <c r="F5049">
        <v>223</v>
      </c>
      <c r="G5049">
        <v>2.2000000000000002</v>
      </c>
      <c r="H5049">
        <v>225232</v>
      </c>
    </row>
    <row r="5050" spans="1:8" x14ac:dyDescent="0.2">
      <c r="A5050" s="61">
        <v>41030</v>
      </c>
      <c r="B5050">
        <v>2012</v>
      </c>
      <c r="C5050" s="62" t="s">
        <v>78</v>
      </c>
      <c r="D5050" s="62" t="s">
        <v>79</v>
      </c>
      <c r="E5050" s="62" t="s">
        <v>61</v>
      </c>
      <c r="F5050">
        <v>245.8</v>
      </c>
      <c r="G5050">
        <v>1</v>
      </c>
      <c r="H5050">
        <v>280765</v>
      </c>
    </row>
    <row r="5051" spans="1:8" x14ac:dyDescent="0.2">
      <c r="A5051" s="61">
        <v>41030</v>
      </c>
      <c r="B5051">
        <v>2012</v>
      </c>
      <c r="C5051" s="62" t="s">
        <v>26</v>
      </c>
      <c r="D5051" s="62" t="s">
        <v>80</v>
      </c>
      <c r="E5051" s="62" t="s">
        <v>62</v>
      </c>
      <c r="F5051">
        <v>364.3</v>
      </c>
      <c r="G5051">
        <v>0</v>
      </c>
      <c r="H5051">
        <v>757053</v>
      </c>
    </row>
    <row r="5052" spans="1:8" x14ac:dyDescent="0.2">
      <c r="A5052" s="61">
        <v>41030</v>
      </c>
      <c r="B5052">
        <v>2012</v>
      </c>
      <c r="C5052" s="62" t="s">
        <v>81</v>
      </c>
      <c r="D5052" s="62" t="s">
        <v>82</v>
      </c>
      <c r="E5052" s="62" t="s">
        <v>63</v>
      </c>
      <c r="F5052">
        <v>82.7</v>
      </c>
      <c r="G5052">
        <v>28.7</v>
      </c>
      <c r="H5052">
        <v>978709</v>
      </c>
    </row>
    <row r="5053" spans="1:8" x14ac:dyDescent="0.2">
      <c r="A5053" s="61">
        <v>41030</v>
      </c>
      <c r="B5053">
        <v>2012</v>
      </c>
      <c r="C5053" s="62" t="s">
        <v>83</v>
      </c>
      <c r="D5053" s="62" t="s">
        <v>84</v>
      </c>
      <c r="E5053" s="62" t="s">
        <v>63</v>
      </c>
      <c r="F5053">
        <v>80.7</v>
      </c>
      <c r="G5053">
        <v>36.700000000000003</v>
      </c>
      <c r="H5053">
        <v>5852841</v>
      </c>
    </row>
    <row r="5054" spans="1:8" x14ac:dyDescent="0.2">
      <c r="A5054" s="61">
        <v>41030</v>
      </c>
      <c r="B5054">
        <v>2012</v>
      </c>
      <c r="C5054" s="62" t="s">
        <v>27</v>
      </c>
      <c r="D5054" s="62" t="s">
        <v>85</v>
      </c>
      <c r="E5054" s="62" t="s">
        <v>86</v>
      </c>
      <c r="F5054">
        <v>89.9</v>
      </c>
      <c r="G5054">
        <v>29.3</v>
      </c>
      <c r="H5054">
        <v>4031655</v>
      </c>
    </row>
    <row r="5055" spans="1:8" x14ac:dyDescent="0.2">
      <c r="A5055" s="61">
        <v>41030</v>
      </c>
      <c r="B5055">
        <v>2012</v>
      </c>
      <c r="C5055" s="62" t="s">
        <v>87</v>
      </c>
      <c r="D5055" s="62" t="s">
        <v>88</v>
      </c>
      <c r="E5055" s="62" t="s">
        <v>89</v>
      </c>
      <c r="F5055">
        <v>231.2</v>
      </c>
      <c r="G5055">
        <v>0</v>
      </c>
      <c r="H5055">
        <v>129755</v>
      </c>
    </row>
    <row r="5056" spans="1:8" x14ac:dyDescent="0.2">
      <c r="A5056" s="61">
        <v>41030</v>
      </c>
      <c r="B5056">
        <v>2012</v>
      </c>
      <c r="C5056" s="62" t="s">
        <v>90</v>
      </c>
      <c r="D5056" s="62" t="s">
        <v>91</v>
      </c>
      <c r="E5056" s="62" t="s">
        <v>92</v>
      </c>
      <c r="F5056">
        <v>193</v>
      </c>
      <c r="G5056">
        <v>0</v>
      </c>
      <c r="H5056">
        <v>404376</v>
      </c>
    </row>
    <row r="5057" spans="1:8" x14ac:dyDescent="0.2">
      <c r="A5057" s="61">
        <v>41030</v>
      </c>
      <c r="B5057">
        <v>2012</v>
      </c>
      <c r="C5057" s="62" t="s">
        <v>93</v>
      </c>
      <c r="D5057" s="62" t="s">
        <v>94</v>
      </c>
      <c r="E5057" s="62" t="s">
        <v>95</v>
      </c>
      <c r="F5057">
        <v>223.6</v>
      </c>
      <c r="G5057">
        <v>0.3</v>
      </c>
      <c r="H5057">
        <v>68188</v>
      </c>
    </row>
    <row r="5058" spans="1:8" x14ac:dyDescent="0.2">
      <c r="A5058" s="61">
        <v>41030</v>
      </c>
      <c r="B5058">
        <v>2012</v>
      </c>
      <c r="C5058" s="62" t="s">
        <v>96</v>
      </c>
      <c r="D5058" s="62" t="s">
        <v>97</v>
      </c>
      <c r="E5058" s="62" t="s">
        <v>98</v>
      </c>
      <c r="F5058">
        <v>302.5</v>
      </c>
      <c r="G5058">
        <v>0</v>
      </c>
      <c r="H5058">
        <v>204537</v>
      </c>
    </row>
    <row r="5059" spans="1:8" x14ac:dyDescent="0.2">
      <c r="A5059" s="61">
        <v>41061</v>
      </c>
      <c r="B5059">
        <v>2012</v>
      </c>
      <c r="C5059" s="62" t="s">
        <v>69</v>
      </c>
      <c r="D5059" s="62" t="s">
        <v>70</v>
      </c>
      <c r="E5059" s="62" t="s">
        <v>71</v>
      </c>
      <c r="F5059">
        <v>110.3</v>
      </c>
      <c r="G5059">
        <v>0.4</v>
      </c>
      <c r="H5059">
        <v>2418938</v>
      </c>
    </row>
    <row r="5060" spans="1:8" x14ac:dyDescent="0.2">
      <c r="A5060" s="61">
        <v>41061</v>
      </c>
      <c r="B5060">
        <v>2012</v>
      </c>
      <c r="C5060" s="62" t="s">
        <v>72</v>
      </c>
      <c r="D5060" s="62" t="s">
        <v>73</v>
      </c>
      <c r="E5060" s="62" t="s">
        <v>2</v>
      </c>
      <c r="F5060">
        <v>115.4</v>
      </c>
      <c r="G5060">
        <v>0.3</v>
      </c>
      <c r="H5060">
        <v>1234307</v>
      </c>
    </row>
    <row r="5061" spans="1:8" x14ac:dyDescent="0.2">
      <c r="A5061" s="61">
        <v>41061</v>
      </c>
      <c r="B5061">
        <v>2012</v>
      </c>
      <c r="C5061" s="62" t="s">
        <v>74</v>
      </c>
      <c r="D5061" s="62" t="s">
        <v>75</v>
      </c>
      <c r="E5061" s="62" t="s">
        <v>2</v>
      </c>
      <c r="F5061">
        <v>129.5</v>
      </c>
      <c r="G5061">
        <v>0.5</v>
      </c>
      <c r="H5061">
        <v>1300292</v>
      </c>
    </row>
    <row r="5062" spans="1:8" x14ac:dyDescent="0.2">
      <c r="A5062" s="61">
        <v>41061</v>
      </c>
      <c r="B5062">
        <v>2012</v>
      </c>
      <c r="C5062" s="62" t="s">
        <v>76</v>
      </c>
      <c r="D5062" s="62" t="s">
        <v>77</v>
      </c>
      <c r="E5062" s="62" t="s">
        <v>61</v>
      </c>
      <c r="F5062">
        <v>59.8</v>
      </c>
      <c r="G5062">
        <v>24</v>
      </c>
      <c r="H5062">
        <v>225232</v>
      </c>
    </row>
    <row r="5063" spans="1:8" x14ac:dyDescent="0.2">
      <c r="A5063" s="61">
        <v>41061</v>
      </c>
      <c r="B5063">
        <v>2012</v>
      </c>
      <c r="C5063" s="62" t="s">
        <v>78</v>
      </c>
      <c r="D5063" s="62" t="s">
        <v>79</v>
      </c>
      <c r="E5063" s="62" t="s">
        <v>61</v>
      </c>
      <c r="F5063">
        <v>76.8</v>
      </c>
      <c r="G5063">
        <v>10.4</v>
      </c>
      <c r="H5063">
        <v>280765</v>
      </c>
    </row>
    <row r="5064" spans="1:8" x14ac:dyDescent="0.2">
      <c r="A5064" s="61">
        <v>41061</v>
      </c>
      <c r="B5064">
        <v>2012</v>
      </c>
      <c r="C5064" s="62" t="s">
        <v>26</v>
      </c>
      <c r="D5064" s="62" t="s">
        <v>80</v>
      </c>
      <c r="E5064" s="62" t="s">
        <v>62</v>
      </c>
      <c r="F5064">
        <v>47</v>
      </c>
      <c r="G5064">
        <v>39.9</v>
      </c>
      <c r="H5064">
        <v>757053</v>
      </c>
    </row>
    <row r="5065" spans="1:8" x14ac:dyDescent="0.2">
      <c r="A5065" s="61">
        <v>41061</v>
      </c>
      <c r="B5065">
        <v>2012</v>
      </c>
      <c r="C5065" s="62" t="s">
        <v>81</v>
      </c>
      <c r="D5065" s="62" t="s">
        <v>82</v>
      </c>
      <c r="E5065" s="62" t="s">
        <v>63</v>
      </c>
      <c r="F5065">
        <v>0</v>
      </c>
      <c r="G5065">
        <v>2.4</v>
      </c>
      <c r="H5065">
        <v>978709</v>
      </c>
    </row>
    <row r="5066" spans="1:8" x14ac:dyDescent="0.2">
      <c r="A5066" s="61">
        <v>41061</v>
      </c>
      <c r="B5066">
        <v>2012</v>
      </c>
      <c r="C5066" s="62" t="s">
        <v>83</v>
      </c>
      <c r="D5066" s="62" t="s">
        <v>84</v>
      </c>
      <c r="E5066" s="62" t="s">
        <v>63</v>
      </c>
      <c r="F5066">
        <v>23.2</v>
      </c>
      <c r="G5066">
        <v>101.6</v>
      </c>
      <c r="H5066">
        <v>5852841</v>
      </c>
    </row>
    <row r="5067" spans="1:8" x14ac:dyDescent="0.2">
      <c r="A5067" s="61">
        <v>41061</v>
      </c>
      <c r="B5067">
        <v>2012</v>
      </c>
      <c r="C5067" s="62" t="s">
        <v>27</v>
      </c>
      <c r="D5067" s="62" t="s">
        <v>85</v>
      </c>
      <c r="E5067" s="62" t="s">
        <v>86</v>
      </c>
      <c r="F5067">
        <v>21.5</v>
      </c>
      <c r="G5067">
        <v>80.400000000000006</v>
      </c>
      <c r="H5067">
        <v>4031655</v>
      </c>
    </row>
    <row r="5068" spans="1:8" x14ac:dyDescent="0.2">
      <c r="A5068" s="61">
        <v>41061</v>
      </c>
      <c r="B5068">
        <v>2012</v>
      </c>
      <c r="C5068" s="62" t="s">
        <v>87</v>
      </c>
      <c r="D5068" s="62" t="s">
        <v>88</v>
      </c>
      <c r="E5068" s="62" t="s">
        <v>89</v>
      </c>
      <c r="F5068">
        <v>125.3</v>
      </c>
      <c r="G5068">
        <v>1.6</v>
      </c>
      <c r="H5068">
        <v>129755</v>
      </c>
    </row>
    <row r="5069" spans="1:8" x14ac:dyDescent="0.2">
      <c r="A5069" s="61">
        <v>41061</v>
      </c>
      <c r="B5069">
        <v>2012</v>
      </c>
      <c r="C5069" s="62" t="s">
        <v>90</v>
      </c>
      <c r="D5069" s="62" t="s">
        <v>91</v>
      </c>
      <c r="E5069" s="62" t="s">
        <v>92</v>
      </c>
      <c r="F5069">
        <v>112</v>
      </c>
      <c r="G5069">
        <v>9.6</v>
      </c>
      <c r="H5069">
        <v>404376</v>
      </c>
    </row>
    <row r="5070" spans="1:8" x14ac:dyDescent="0.2">
      <c r="A5070" s="61">
        <v>41061</v>
      </c>
      <c r="B5070">
        <v>2012</v>
      </c>
      <c r="C5070" s="62" t="s">
        <v>93</v>
      </c>
      <c r="D5070" s="62" t="s">
        <v>94</v>
      </c>
      <c r="E5070" s="62" t="s">
        <v>95</v>
      </c>
      <c r="F5070">
        <v>119</v>
      </c>
      <c r="G5070">
        <v>8.5</v>
      </c>
      <c r="H5070">
        <v>68188</v>
      </c>
    </row>
    <row r="5071" spans="1:8" x14ac:dyDescent="0.2">
      <c r="A5071" s="61">
        <v>41061</v>
      </c>
      <c r="B5071">
        <v>2012</v>
      </c>
      <c r="C5071" s="62" t="s">
        <v>96</v>
      </c>
      <c r="D5071" s="62" t="s">
        <v>97</v>
      </c>
      <c r="E5071" s="62" t="s">
        <v>98</v>
      </c>
      <c r="F5071">
        <v>243.8</v>
      </c>
      <c r="G5071">
        <v>1.8</v>
      </c>
      <c r="H5071">
        <v>204537</v>
      </c>
    </row>
    <row r="5072" spans="1:8" x14ac:dyDescent="0.2">
      <c r="A5072" s="61">
        <v>41091</v>
      </c>
      <c r="B5072">
        <v>2012</v>
      </c>
      <c r="C5072" s="62" t="s">
        <v>69</v>
      </c>
      <c r="D5072" s="62" t="s">
        <v>70</v>
      </c>
      <c r="E5072" s="62" t="s">
        <v>71</v>
      </c>
      <c r="F5072">
        <v>26.5</v>
      </c>
      <c r="G5072">
        <v>17</v>
      </c>
      <c r="H5072">
        <v>2418938</v>
      </c>
    </row>
    <row r="5073" spans="1:8" x14ac:dyDescent="0.2">
      <c r="A5073" s="61">
        <v>41091</v>
      </c>
      <c r="B5073">
        <v>2012</v>
      </c>
      <c r="C5073" s="62" t="s">
        <v>72</v>
      </c>
      <c r="D5073" s="62" t="s">
        <v>73</v>
      </c>
      <c r="E5073" s="62" t="s">
        <v>2</v>
      </c>
      <c r="F5073">
        <v>39</v>
      </c>
      <c r="G5073">
        <v>25.2</v>
      </c>
      <c r="H5073">
        <v>1234307</v>
      </c>
    </row>
    <row r="5074" spans="1:8" x14ac:dyDescent="0.2">
      <c r="A5074" s="61">
        <v>41091</v>
      </c>
      <c r="B5074">
        <v>2012</v>
      </c>
      <c r="C5074" s="62" t="s">
        <v>74</v>
      </c>
      <c r="D5074" s="62" t="s">
        <v>75</v>
      </c>
      <c r="E5074" s="62" t="s">
        <v>2</v>
      </c>
      <c r="F5074">
        <v>21.7</v>
      </c>
      <c r="G5074">
        <v>31.6</v>
      </c>
      <c r="H5074">
        <v>1300292</v>
      </c>
    </row>
    <row r="5075" spans="1:8" x14ac:dyDescent="0.2">
      <c r="A5075" s="61">
        <v>41091</v>
      </c>
      <c r="B5075">
        <v>2012</v>
      </c>
      <c r="C5075" s="62" t="s">
        <v>76</v>
      </c>
      <c r="D5075" s="62" t="s">
        <v>77</v>
      </c>
      <c r="E5075" s="62" t="s">
        <v>61</v>
      </c>
      <c r="F5075">
        <v>3.6</v>
      </c>
      <c r="G5075">
        <v>83.5</v>
      </c>
      <c r="H5075">
        <v>225232</v>
      </c>
    </row>
    <row r="5076" spans="1:8" x14ac:dyDescent="0.2">
      <c r="A5076" s="61">
        <v>41091</v>
      </c>
      <c r="B5076">
        <v>2012</v>
      </c>
      <c r="C5076" s="62" t="s">
        <v>78</v>
      </c>
      <c r="D5076" s="62" t="s">
        <v>79</v>
      </c>
      <c r="E5076" s="62" t="s">
        <v>61</v>
      </c>
      <c r="F5076">
        <v>6</v>
      </c>
      <c r="G5076">
        <v>59.1</v>
      </c>
      <c r="H5076">
        <v>280765</v>
      </c>
    </row>
    <row r="5077" spans="1:8" x14ac:dyDescent="0.2">
      <c r="A5077" s="61">
        <v>41091</v>
      </c>
      <c r="B5077">
        <v>2012</v>
      </c>
      <c r="C5077" s="62" t="s">
        <v>26</v>
      </c>
      <c r="D5077" s="62" t="s">
        <v>80</v>
      </c>
      <c r="E5077" s="62" t="s">
        <v>62</v>
      </c>
      <c r="F5077">
        <v>3.2</v>
      </c>
      <c r="G5077">
        <v>137</v>
      </c>
      <c r="H5077">
        <v>757053</v>
      </c>
    </row>
    <row r="5078" spans="1:8" x14ac:dyDescent="0.2">
      <c r="A5078" s="61">
        <v>41091</v>
      </c>
      <c r="B5078">
        <v>2012</v>
      </c>
      <c r="C5078" s="62" t="s">
        <v>81</v>
      </c>
      <c r="D5078" s="62" t="s">
        <v>82</v>
      </c>
      <c r="E5078" s="62" t="s">
        <v>63</v>
      </c>
      <c r="F5078">
        <v>0</v>
      </c>
      <c r="G5078">
        <v>119.2</v>
      </c>
      <c r="H5078">
        <v>978709</v>
      </c>
    </row>
    <row r="5079" spans="1:8" x14ac:dyDescent="0.2">
      <c r="A5079" s="61">
        <v>41091</v>
      </c>
      <c r="B5079">
        <v>2012</v>
      </c>
      <c r="C5079" s="62" t="s">
        <v>83</v>
      </c>
      <c r="D5079" s="62" t="s">
        <v>84</v>
      </c>
      <c r="E5079" s="62" t="s">
        <v>63</v>
      </c>
      <c r="F5079">
        <v>0</v>
      </c>
      <c r="G5079">
        <v>195.4</v>
      </c>
      <c r="H5079">
        <v>5852841</v>
      </c>
    </row>
    <row r="5080" spans="1:8" x14ac:dyDescent="0.2">
      <c r="A5080" s="61">
        <v>41091</v>
      </c>
      <c r="B5080">
        <v>2012</v>
      </c>
      <c r="C5080" s="62" t="s">
        <v>27</v>
      </c>
      <c r="D5080" s="62" t="s">
        <v>85</v>
      </c>
      <c r="E5080" s="62" t="s">
        <v>86</v>
      </c>
      <c r="F5080">
        <v>0.7</v>
      </c>
      <c r="G5080">
        <v>133.80000000000001</v>
      </c>
      <c r="H5080">
        <v>4031655</v>
      </c>
    </row>
    <row r="5081" spans="1:8" x14ac:dyDescent="0.2">
      <c r="A5081" s="61">
        <v>41091</v>
      </c>
      <c r="B5081">
        <v>2012</v>
      </c>
      <c r="C5081" s="62" t="s">
        <v>87</v>
      </c>
      <c r="D5081" s="62" t="s">
        <v>88</v>
      </c>
      <c r="E5081" s="62" t="s">
        <v>89</v>
      </c>
      <c r="F5081">
        <v>17.600000000000001</v>
      </c>
      <c r="G5081">
        <v>13.2</v>
      </c>
      <c r="H5081">
        <v>129755</v>
      </c>
    </row>
    <row r="5082" spans="1:8" x14ac:dyDescent="0.2">
      <c r="A5082" s="61">
        <v>41091</v>
      </c>
      <c r="B5082">
        <v>2012</v>
      </c>
      <c r="C5082" s="62" t="s">
        <v>90</v>
      </c>
      <c r="D5082" s="62" t="s">
        <v>91</v>
      </c>
      <c r="E5082" s="62" t="s">
        <v>92</v>
      </c>
      <c r="F5082">
        <v>3.1</v>
      </c>
      <c r="G5082">
        <v>64.900000000000006</v>
      </c>
      <c r="H5082">
        <v>404376</v>
      </c>
    </row>
    <row r="5083" spans="1:8" x14ac:dyDescent="0.2">
      <c r="A5083" s="61">
        <v>41091</v>
      </c>
      <c r="B5083">
        <v>2012</v>
      </c>
      <c r="C5083" s="62" t="s">
        <v>93</v>
      </c>
      <c r="D5083" s="62" t="s">
        <v>94</v>
      </c>
      <c r="E5083" s="62" t="s">
        <v>95</v>
      </c>
      <c r="F5083">
        <v>11.9</v>
      </c>
      <c r="G5083">
        <v>58.8</v>
      </c>
      <c r="H5083">
        <v>68188</v>
      </c>
    </row>
    <row r="5084" spans="1:8" x14ac:dyDescent="0.2">
      <c r="A5084" s="61">
        <v>41091</v>
      </c>
      <c r="B5084">
        <v>2012</v>
      </c>
      <c r="C5084" s="62" t="s">
        <v>96</v>
      </c>
      <c r="D5084" s="62" t="s">
        <v>97</v>
      </c>
      <c r="E5084" s="62" t="s">
        <v>98</v>
      </c>
      <c r="F5084">
        <v>33.4</v>
      </c>
      <c r="G5084">
        <v>19.399999999999999</v>
      </c>
      <c r="H5084">
        <v>204537</v>
      </c>
    </row>
    <row r="5085" spans="1:8" x14ac:dyDescent="0.2">
      <c r="A5085" s="61">
        <v>41122</v>
      </c>
      <c r="B5085">
        <v>2012</v>
      </c>
      <c r="C5085" s="62" t="s">
        <v>69</v>
      </c>
      <c r="D5085" s="62" t="s">
        <v>70</v>
      </c>
      <c r="E5085" s="62" t="s">
        <v>71</v>
      </c>
      <c r="F5085">
        <v>41.6</v>
      </c>
      <c r="G5085">
        <v>10</v>
      </c>
      <c r="H5085">
        <v>2418938</v>
      </c>
    </row>
    <row r="5086" spans="1:8" x14ac:dyDescent="0.2">
      <c r="A5086" s="61">
        <v>41122</v>
      </c>
      <c r="B5086">
        <v>2012</v>
      </c>
      <c r="C5086" s="62" t="s">
        <v>72</v>
      </c>
      <c r="D5086" s="62" t="s">
        <v>73</v>
      </c>
      <c r="E5086" s="62" t="s">
        <v>2</v>
      </c>
      <c r="F5086">
        <v>70.900000000000006</v>
      </c>
      <c r="G5086">
        <v>12.6</v>
      </c>
      <c r="H5086">
        <v>1234307</v>
      </c>
    </row>
    <row r="5087" spans="1:8" x14ac:dyDescent="0.2">
      <c r="A5087" s="61">
        <v>41122</v>
      </c>
      <c r="B5087">
        <v>2012</v>
      </c>
      <c r="C5087" s="62" t="s">
        <v>74</v>
      </c>
      <c r="D5087" s="62" t="s">
        <v>75</v>
      </c>
      <c r="E5087" s="62" t="s">
        <v>2</v>
      </c>
      <c r="F5087">
        <v>47</v>
      </c>
      <c r="G5087">
        <v>30.2</v>
      </c>
      <c r="H5087">
        <v>1300292</v>
      </c>
    </row>
    <row r="5088" spans="1:8" x14ac:dyDescent="0.2">
      <c r="A5088" s="61">
        <v>41122</v>
      </c>
      <c r="B5088">
        <v>2012</v>
      </c>
      <c r="C5088" s="62" t="s">
        <v>76</v>
      </c>
      <c r="D5088" s="62" t="s">
        <v>77</v>
      </c>
      <c r="E5088" s="62" t="s">
        <v>61</v>
      </c>
      <c r="F5088">
        <v>29.4</v>
      </c>
      <c r="G5088">
        <v>36.299999999999997</v>
      </c>
      <c r="H5088">
        <v>225232</v>
      </c>
    </row>
    <row r="5089" spans="1:8" x14ac:dyDescent="0.2">
      <c r="A5089" s="61">
        <v>41122</v>
      </c>
      <c r="B5089">
        <v>2012</v>
      </c>
      <c r="C5089" s="62" t="s">
        <v>78</v>
      </c>
      <c r="D5089" s="62" t="s">
        <v>79</v>
      </c>
      <c r="E5089" s="62" t="s">
        <v>61</v>
      </c>
      <c r="F5089">
        <v>45.5</v>
      </c>
      <c r="G5089">
        <v>23.4</v>
      </c>
      <c r="H5089">
        <v>280765</v>
      </c>
    </row>
    <row r="5090" spans="1:8" x14ac:dyDescent="0.2">
      <c r="A5090" s="61">
        <v>41122</v>
      </c>
      <c r="B5090">
        <v>2012</v>
      </c>
      <c r="C5090" s="62" t="s">
        <v>26</v>
      </c>
      <c r="D5090" s="62" t="s">
        <v>80</v>
      </c>
      <c r="E5090" s="62" t="s">
        <v>62</v>
      </c>
      <c r="F5090">
        <v>20.5</v>
      </c>
      <c r="G5090">
        <v>59.9</v>
      </c>
      <c r="H5090">
        <v>757053</v>
      </c>
    </row>
    <row r="5091" spans="1:8" x14ac:dyDescent="0.2">
      <c r="A5091" s="61">
        <v>41122</v>
      </c>
      <c r="B5091">
        <v>2012</v>
      </c>
      <c r="C5091" s="62" t="s">
        <v>81</v>
      </c>
      <c r="D5091" s="62" t="s">
        <v>82</v>
      </c>
      <c r="E5091" s="62" t="s">
        <v>63</v>
      </c>
      <c r="F5091">
        <v>3.7</v>
      </c>
      <c r="G5091">
        <v>113.9</v>
      </c>
      <c r="H5091">
        <v>978709</v>
      </c>
    </row>
    <row r="5092" spans="1:8" x14ac:dyDescent="0.2">
      <c r="A5092" s="61">
        <v>41122</v>
      </c>
      <c r="B5092">
        <v>2012</v>
      </c>
      <c r="C5092" s="62" t="s">
        <v>83</v>
      </c>
      <c r="D5092" s="62" t="s">
        <v>84</v>
      </c>
      <c r="E5092" s="62" t="s">
        <v>63</v>
      </c>
      <c r="F5092">
        <v>2</v>
      </c>
      <c r="G5092">
        <v>112.1</v>
      </c>
      <c r="H5092">
        <v>5852841</v>
      </c>
    </row>
    <row r="5093" spans="1:8" x14ac:dyDescent="0.2">
      <c r="A5093" s="61">
        <v>41122</v>
      </c>
      <c r="B5093">
        <v>2012</v>
      </c>
      <c r="C5093" s="62" t="s">
        <v>27</v>
      </c>
      <c r="D5093" s="62" t="s">
        <v>85</v>
      </c>
      <c r="E5093" s="62" t="s">
        <v>86</v>
      </c>
      <c r="F5093">
        <v>0.8</v>
      </c>
      <c r="G5093">
        <v>129.69999999999999</v>
      </c>
      <c r="H5093">
        <v>4031655</v>
      </c>
    </row>
    <row r="5094" spans="1:8" x14ac:dyDescent="0.2">
      <c r="A5094" s="61">
        <v>41122</v>
      </c>
      <c r="B5094">
        <v>2012</v>
      </c>
      <c r="C5094" s="62" t="s">
        <v>87</v>
      </c>
      <c r="D5094" s="62" t="s">
        <v>88</v>
      </c>
      <c r="E5094" s="62" t="s">
        <v>89</v>
      </c>
      <c r="F5094">
        <v>14.9</v>
      </c>
      <c r="G5094">
        <v>15</v>
      </c>
      <c r="H5094">
        <v>129755</v>
      </c>
    </row>
    <row r="5095" spans="1:8" x14ac:dyDescent="0.2">
      <c r="A5095" s="61">
        <v>41122</v>
      </c>
      <c r="B5095">
        <v>2012</v>
      </c>
      <c r="C5095" s="62" t="s">
        <v>90</v>
      </c>
      <c r="D5095" s="62" t="s">
        <v>91</v>
      </c>
      <c r="E5095" s="62" t="s">
        <v>92</v>
      </c>
      <c r="F5095">
        <v>3</v>
      </c>
      <c r="G5095">
        <v>88</v>
      </c>
      <c r="H5095">
        <v>404376</v>
      </c>
    </row>
    <row r="5096" spans="1:8" x14ac:dyDescent="0.2">
      <c r="A5096" s="61">
        <v>41122</v>
      </c>
      <c r="B5096">
        <v>2012</v>
      </c>
      <c r="C5096" s="62" t="s">
        <v>93</v>
      </c>
      <c r="D5096" s="62" t="s">
        <v>94</v>
      </c>
      <c r="E5096" s="62" t="s">
        <v>95</v>
      </c>
      <c r="F5096">
        <v>4.7</v>
      </c>
      <c r="G5096">
        <v>94.4</v>
      </c>
      <c r="H5096">
        <v>68188</v>
      </c>
    </row>
    <row r="5097" spans="1:8" x14ac:dyDescent="0.2">
      <c r="A5097" s="61">
        <v>41122</v>
      </c>
      <c r="B5097">
        <v>2012</v>
      </c>
      <c r="C5097" s="62" t="s">
        <v>96</v>
      </c>
      <c r="D5097" s="62" t="s">
        <v>97</v>
      </c>
      <c r="E5097" s="62" t="s">
        <v>98</v>
      </c>
      <c r="F5097">
        <v>32.1</v>
      </c>
      <c r="G5097">
        <v>41</v>
      </c>
      <c r="H5097">
        <v>204537</v>
      </c>
    </row>
    <row r="5098" spans="1:8" x14ac:dyDescent="0.2">
      <c r="A5098" s="61">
        <v>41153</v>
      </c>
      <c r="B5098">
        <v>2012</v>
      </c>
      <c r="C5098" s="62" t="s">
        <v>69</v>
      </c>
      <c r="D5098" s="62" t="s">
        <v>70</v>
      </c>
      <c r="E5098" s="62" t="s">
        <v>71</v>
      </c>
      <c r="F5098">
        <v>80</v>
      </c>
      <c r="G5098">
        <v>1.4</v>
      </c>
      <c r="H5098">
        <v>2418938</v>
      </c>
    </row>
    <row r="5099" spans="1:8" x14ac:dyDescent="0.2">
      <c r="A5099" s="61">
        <v>41153</v>
      </c>
      <c r="B5099">
        <v>2012</v>
      </c>
      <c r="C5099" s="62" t="s">
        <v>72</v>
      </c>
      <c r="D5099" s="62" t="s">
        <v>73</v>
      </c>
      <c r="E5099" s="62" t="s">
        <v>2</v>
      </c>
      <c r="F5099">
        <v>180.2</v>
      </c>
      <c r="G5099">
        <v>0</v>
      </c>
      <c r="H5099">
        <v>1234307</v>
      </c>
    </row>
    <row r="5100" spans="1:8" x14ac:dyDescent="0.2">
      <c r="A5100" s="61">
        <v>41153</v>
      </c>
      <c r="B5100">
        <v>2012</v>
      </c>
      <c r="C5100" s="62" t="s">
        <v>74</v>
      </c>
      <c r="D5100" s="62" t="s">
        <v>75</v>
      </c>
      <c r="E5100" s="62" t="s">
        <v>2</v>
      </c>
      <c r="F5100">
        <v>112.6</v>
      </c>
      <c r="G5100">
        <v>0.9</v>
      </c>
      <c r="H5100">
        <v>1300292</v>
      </c>
    </row>
    <row r="5101" spans="1:8" x14ac:dyDescent="0.2">
      <c r="A5101" s="61">
        <v>41153</v>
      </c>
      <c r="B5101">
        <v>2012</v>
      </c>
      <c r="C5101" s="62" t="s">
        <v>76</v>
      </c>
      <c r="D5101" s="62" t="s">
        <v>77</v>
      </c>
      <c r="E5101" s="62" t="s">
        <v>61</v>
      </c>
      <c r="F5101">
        <v>150.5</v>
      </c>
      <c r="G5101">
        <v>4.7</v>
      </c>
      <c r="H5101">
        <v>225232</v>
      </c>
    </row>
    <row r="5102" spans="1:8" x14ac:dyDescent="0.2">
      <c r="A5102" s="61">
        <v>41153</v>
      </c>
      <c r="B5102">
        <v>2012</v>
      </c>
      <c r="C5102" s="62" t="s">
        <v>78</v>
      </c>
      <c r="D5102" s="62" t="s">
        <v>79</v>
      </c>
      <c r="E5102" s="62" t="s">
        <v>61</v>
      </c>
      <c r="F5102">
        <v>146.6</v>
      </c>
      <c r="G5102">
        <v>0.2</v>
      </c>
      <c r="H5102">
        <v>280765</v>
      </c>
    </row>
    <row r="5103" spans="1:8" x14ac:dyDescent="0.2">
      <c r="A5103" s="61">
        <v>41153</v>
      </c>
      <c r="B5103">
        <v>2012</v>
      </c>
      <c r="C5103" s="62" t="s">
        <v>26</v>
      </c>
      <c r="D5103" s="62" t="s">
        <v>80</v>
      </c>
      <c r="E5103" s="62" t="s">
        <v>62</v>
      </c>
      <c r="F5103">
        <v>174.2</v>
      </c>
      <c r="G5103">
        <v>12.9</v>
      </c>
      <c r="H5103">
        <v>757053</v>
      </c>
    </row>
    <row r="5104" spans="1:8" x14ac:dyDescent="0.2">
      <c r="A5104" s="61">
        <v>41153</v>
      </c>
      <c r="B5104">
        <v>2012</v>
      </c>
      <c r="C5104" s="62" t="s">
        <v>81</v>
      </c>
      <c r="D5104" s="62" t="s">
        <v>82</v>
      </c>
      <c r="E5104" s="62" t="s">
        <v>63</v>
      </c>
      <c r="F5104">
        <v>127.3</v>
      </c>
      <c r="G5104">
        <v>20.6</v>
      </c>
      <c r="H5104">
        <v>978709</v>
      </c>
    </row>
    <row r="5105" spans="1:8" x14ac:dyDescent="0.2">
      <c r="A5105" s="61">
        <v>41153</v>
      </c>
      <c r="B5105">
        <v>2012</v>
      </c>
      <c r="C5105" s="62" t="s">
        <v>83</v>
      </c>
      <c r="D5105" s="62" t="s">
        <v>84</v>
      </c>
      <c r="E5105" s="62" t="s">
        <v>63</v>
      </c>
      <c r="F5105">
        <v>85</v>
      </c>
      <c r="G5105">
        <v>35.6</v>
      </c>
      <c r="H5105">
        <v>5852841</v>
      </c>
    </row>
    <row r="5106" spans="1:8" x14ac:dyDescent="0.2">
      <c r="A5106" s="61">
        <v>41153</v>
      </c>
      <c r="B5106">
        <v>2012</v>
      </c>
      <c r="C5106" s="62" t="s">
        <v>27</v>
      </c>
      <c r="D5106" s="62" t="s">
        <v>85</v>
      </c>
      <c r="E5106" s="62" t="s">
        <v>86</v>
      </c>
      <c r="F5106">
        <v>92.5</v>
      </c>
      <c r="G5106">
        <v>32.700000000000003</v>
      </c>
      <c r="H5106">
        <v>4031655</v>
      </c>
    </row>
    <row r="5107" spans="1:8" x14ac:dyDescent="0.2">
      <c r="A5107" s="61">
        <v>41153</v>
      </c>
      <c r="B5107">
        <v>2012</v>
      </c>
      <c r="C5107" s="62" t="s">
        <v>87</v>
      </c>
      <c r="D5107" s="62" t="s">
        <v>88</v>
      </c>
      <c r="E5107" s="62" t="s">
        <v>89</v>
      </c>
      <c r="F5107">
        <v>96.2</v>
      </c>
      <c r="G5107">
        <v>0</v>
      </c>
      <c r="H5107">
        <v>129755</v>
      </c>
    </row>
    <row r="5108" spans="1:8" x14ac:dyDescent="0.2">
      <c r="A5108" s="61">
        <v>41153</v>
      </c>
      <c r="B5108">
        <v>2012</v>
      </c>
      <c r="C5108" s="62" t="s">
        <v>90</v>
      </c>
      <c r="D5108" s="62" t="s">
        <v>91</v>
      </c>
      <c r="E5108" s="62" t="s">
        <v>92</v>
      </c>
      <c r="F5108">
        <v>100.26</v>
      </c>
      <c r="G5108">
        <v>13.76</v>
      </c>
      <c r="H5108">
        <v>404376</v>
      </c>
    </row>
    <row r="5109" spans="1:8" x14ac:dyDescent="0.2">
      <c r="A5109" s="61">
        <v>41153</v>
      </c>
      <c r="B5109">
        <v>2012</v>
      </c>
      <c r="C5109" s="62" t="s">
        <v>93</v>
      </c>
      <c r="D5109" s="62" t="s">
        <v>94</v>
      </c>
      <c r="E5109" s="62" t="s">
        <v>95</v>
      </c>
      <c r="F5109">
        <v>76.2</v>
      </c>
      <c r="G5109">
        <v>8.1999999999999993</v>
      </c>
      <c r="H5109">
        <v>68188</v>
      </c>
    </row>
    <row r="5110" spans="1:8" x14ac:dyDescent="0.2">
      <c r="A5110" s="61">
        <v>41153</v>
      </c>
      <c r="B5110">
        <v>2012</v>
      </c>
      <c r="C5110" s="62" t="s">
        <v>96</v>
      </c>
      <c r="D5110" s="62" t="s">
        <v>97</v>
      </c>
      <c r="E5110" s="62" t="s">
        <v>98</v>
      </c>
      <c r="F5110">
        <v>99.7</v>
      </c>
      <c r="G5110">
        <v>4.9000000000000004</v>
      </c>
      <c r="H5110">
        <v>204537</v>
      </c>
    </row>
    <row r="5111" spans="1:8" x14ac:dyDescent="0.2">
      <c r="A5111" s="61">
        <v>41183</v>
      </c>
      <c r="B5111">
        <v>2012</v>
      </c>
      <c r="C5111" s="62" t="s">
        <v>69</v>
      </c>
      <c r="D5111" s="62" t="s">
        <v>70</v>
      </c>
      <c r="E5111" s="62" t="s">
        <v>71</v>
      </c>
      <c r="F5111">
        <v>232.2</v>
      </c>
      <c r="G5111">
        <v>0</v>
      </c>
      <c r="H5111">
        <v>2418938</v>
      </c>
    </row>
    <row r="5112" spans="1:8" x14ac:dyDescent="0.2">
      <c r="A5112" s="61">
        <v>41183</v>
      </c>
      <c r="B5112">
        <v>2012</v>
      </c>
      <c r="C5112" s="62" t="s">
        <v>72</v>
      </c>
      <c r="D5112" s="62" t="s">
        <v>73</v>
      </c>
      <c r="E5112" s="62" t="s">
        <v>2</v>
      </c>
      <c r="F5112">
        <v>540</v>
      </c>
      <c r="G5112">
        <v>0</v>
      </c>
      <c r="H5112">
        <v>1234307</v>
      </c>
    </row>
    <row r="5113" spans="1:8" x14ac:dyDescent="0.2">
      <c r="A5113" s="61">
        <v>41183</v>
      </c>
      <c r="B5113">
        <v>2012</v>
      </c>
      <c r="C5113" s="62" t="s">
        <v>74</v>
      </c>
      <c r="D5113" s="62" t="s">
        <v>75</v>
      </c>
      <c r="E5113" s="62" t="s">
        <v>2</v>
      </c>
      <c r="F5113">
        <v>471.7</v>
      </c>
      <c r="G5113">
        <v>0</v>
      </c>
      <c r="H5113">
        <v>1300292</v>
      </c>
    </row>
    <row r="5114" spans="1:8" x14ac:dyDescent="0.2">
      <c r="A5114" s="61">
        <v>41183</v>
      </c>
      <c r="B5114">
        <v>2012</v>
      </c>
      <c r="C5114" s="62" t="s">
        <v>76</v>
      </c>
      <c r="D5114" s="62" t="s">
        <v>77</v>
      </c>
      <c r="E5114" s="62" t="s">
        <v>61</v>
      </c>
      <c r="F5114">
        <v>497</v>
      </c>
      <c r="G5114">
        <v>0</v>
      </c>
      <c r="H5114">
        <v>225232</v>
      </c>
    </row>
    <row r="5115" spans="1:8" x14ac:dyDescent="0.2">
      <c r="A5115" s="61">
        <v>41183</v>
      </c>
      <c r="B5115">
        <v>2012</v>
      </c>
      <c r="C5115" s="62" t="s">
        <v>78</v>
      </c>
      <c r="D5115" s="62" t="s">
        <v>79</v>
      </c>
      <c r="E5115" s="62" t="s">
        <v>61</v>
      </c>
      <c r="F5115">
        <v>505.3</v>
      </c>
      <c r="G5115">
        <v>0</v>
      </c>
      <c r="H5115">
        <v>280765</v>
      </c>
    </row>
    <row r="5116" spans="1:8" x14ac:dyDescent="0.2">
      <c r="A5116" s="61">
        <v>41183</v>
      </c>
      <c r="B5116">
        <v>2012</v>
      </c>
      <c r="C5116" s="62" t="s">
        <v>26</v>
      </c>
      <c r="D5116" s="62" t="s">
        <v>80</v>
      </c>
      <c r="E5116" s="62" t="s">
        <v>62</v>
      </c>
      <c r="F5116">
        <v>433.9</v>
      </c>
      <c r="G5116">
        <v>0</v>
      </c>
      <c r="H5116">
        <v>757053</v>
      </c>
    </row>
    <row r="5117" spans="1:8" x14ac:dyDescent="0.2">
      <c r="A5117" s="61">
        <v>41183</v>
      </c>
      <c r="B5117">
        <v>2012</v>
      </c>
      <c r="C5117" s="62" t="s">
        <v>81</v>
      </c>
      <c r="D5117" s="62" t="s">
        <v>82</v>
      </c>
      <c r="E5117" s="62" t="s">
        <v>63</v>
      </c>
      <c r="F5117">
        <v>231.7</v>
      </c>
      <c r="G5117">
        <v>0.7</v>
      </c>
      <c r="H5117">
        <v>978709</v>
      </c>
    </row>
    <row r="5118" spans="1:8" x14ac:dyDescent="0.2">
      <c r="A5118" s="61">
        <v>41183</v>
      </c>
      <c r="B5118">
        <v>2012</v>
      </c>
      <c r="C5118" s="62" t="s">
        <v>83</v>
      </c>
      <c r="D5118" s="62" t="s">
        <v>84</v>
      </c>
      <c r="E5118" s="62" t="s">
        <v>63</v>
      </c>
      <c r="F5118">
        <v>242.5</v>
      </c>
      <c r="G5118">
        <v>1.1000000000000001</v>
      </c>
      <c r="H5118">
        <v>5852841</v>
      </c>
    </row>
    <row r="5119" spans="1:8" x14ac:dyDescent="0.2">
      <c r="A5119" s="61">
        <v>41183</v>
      </c>
      <c r="B5119">
        <v>2012</v>
      </c>
      <c r="C5119" s="62" t="s">
        <v>27</v>
      </c>
      <c r="D5119" s="62" t="s">
        <v>85</v>
      </c>
      <c r="E5119" s="62" t="s">
        <v>86</v>
      </c>
      <c r="F5119">
        <v>222.8</v>
      </c>
      <c r="G5119">
        <v>0</v>
      </c>
      <c r="H5119">
        <v>4031655</v>
      </c>
    </row>
    <row r="5120" spans="1:8" x14ac:dyDescent="0.2">
      <c r="A5120" s="61">
        <v>41183</v>
      </c>
      <c r="B5120">
        <v>2012</v>
      </c>
      <c r="C5120" s="62" t="s">
        <v>87</v>
      </c>
      <c r="D5120" s="62" t="s">
        <v>88</v>
      </c>
      <c r="E5120" s="62" t="s">
        <v>89</v>
      </c>
      <c r="F5120">
        <v>209.9</v>
      </c>
      <c r="G5120">
        <v>0</v>
      </c>
      <c r="H5120">
        <v>129755</v>
      </c>
    </row>
    <row r="5121" spans="1:8" x14ac:dyDescent="0.2">
      <c r="A5121" s="61">
        <v>41183</v>
      </c>
      <c r="B5121">
        <v>2012</v>
      </c>
      <c r="C5121" s="62" t="s">
        <v>90</v>
      </c>
      <c r="D5121" s="62" t="s">
        <v>91</v>
      </c>
      <c r="E5121" s="62" t="s">
        <v>92</v>
      </c>
      <c r="F5121">
        <v>229.9</v>
      </c>
      <c r="G5121">
        <v>0</v>
      </c>
      <c r="H5121">
        <v>404376</v>
      </c>
    </row>
    <row r="5122" spans="1:8" x14ac:dyDescent="0.2">
      <c r="A5122" s="61">
        <v>41183</v>
      </c>
      <c r="B5122">
        <v>2012</v>
      </c>
      <c r="C5122" s="62" t="s">
        <v>93</v>
      </c>
      <c r="D5122" s="62" t="s">
        <v>94</v>
      </c>
      <c r="E5122" s="62" t="s">
        <v>95</v>
      </c>
      <c r="F5122">
        <v>242.6</v>
      </c>
      <c r="G5122">
        <v>0</v>
      </c>
      <c r="H5122">
        <v>68188</v>
      </c>
    </row>
    <row r="5123" spans="1:8" x14ac:dyDescent="0.2">
      <c r="A5123" s="61">
        <v>41183</v>
      </c>
      <c r="B5123">
        <v>2012</v>
      </c>
      <c r="C5123" s="62" t="s">
        <v>96</v>
      </c>
      <c r="D5123" s="62" t="s">
        <v>97</v>
      </c>
      <c r="E5123" s="62" t="s">
        <v>98</v>
      </c>
      <c r="F5123">
        <v>269.3</v>
      </c>
      <c r="G5123">
        <v>0</v>
      </c>
      <c r="H5123">
        <v>204537</v>
      </c>
    </row>
    <row r="5124" spans="1:8" x14ac:dyDescent="0.2">
      <c r="A5124" s="61">
        <v>41214</v>
      </c>
      <c r="B5124">
        <v>2012</v>
      </c>
      <c r="C5124" s="62" t="s">
        <v>69</v>
      </c>
      <c r="D5124" s="62" t="s">
        <v>70</v>
      </c>
      <c r="E5124" s="62" t="s">
        <v>71</v>
      </c>
      <c r="F5124">
        <v>313.60000000000002</v>
      </c>
      <c r="G5124">
        <v>0</v>
      </c>
      <c r="H5124">
        <v>2418938</v>
      </c>
    </row>
    <row r="5125" spans="1:8" x14ac:dyDescent="0.2">
      <c r="A5125" s="61">
        <v>41214</v>
      </c>
      <c r="B5125">
        <v>2012</v>
      </c>
      <c r="C5125" s="62" t="s">
        <v>72</v>
      </c>
      <c r="D5125" s="62" t="s">
        <v>73</v>
      </c>
      <c r="E5125" s="62" t="s">
        <v>2</v>
      </c>
      <c r="F5125">
        <v>791.4</v>
      </c>
      <c r="G5125">
        <v>0</v>
      </c>
      <c r="H5125">
        <v>1234307</v>
      </c>
    </row>
    <row r="5126" spans="1:8" x14ac:dyDescent="0.2">
      <c r="A5126" s="61">
        <v>41214</v>
      </c>
      <c r="B5126">
        <v>2012</v>
      </c>
      <c r="C5126" s="62" t="s">
        <v>74</v>
      </c>
      <c r="D5126" s="62" t="s">
        <v>75</v>
      </c>
      <c r="E5126" s="62" t="s">
        <v>2</v>
      </c>
      <c r="F5126">
        <v>648</v>
      </c>
      <c r="G5126">
        <v>0</v>
      </c>
      <c r="H5126">
        <v>1300292</v>
      </c>
    </row>
    <row r="5127" spans="1:8" x14ac:dyDescent="0.2">
      <c r="A5127" s="61">
        <v>41214</v>
      </c>
      <c r="B5127">
        <v>2012</v>
      </c>
      <c r="C5127" s="62" t="s">
        <v>76</v>
      </c>
      <c r="D5127" s="62" t="s">
        <v>77</v>
      </c>
      <c r="E5127" s="62" t="s">
        <v>61</v>
      </c>
      <c r="F5127">
        <v>754.4</v>
      </c>
      <c r="G5127">
        <v>0</v>
      </c>
      <c r="H5127">
        <v>225232</v>
      </c>
    </row>
    <row r="5128" spans="1:8" x14ac:dyDescent="0.2">
      <c r="A5128" s="61">
        <v>41214</v>
      </c>
      <c r="B5128">
        <v>2012</v>
      </c>
      <c r="C5128" s="62" t="s">
        <v>78</v>
      </c>
      <c r="D5128" s="62" t="s">
        <v>79</v>
      </c>
      <c r="E5128" s="62" t="s">
        <v>61</v>
      </c>
      <c r="F5128">
        <v>779.7</v>
      </c>
      <c r="G5128">
        <v>0</v>
      </c>
      <c r="H5128">
        <v>280765</v>
      </c>
    </row>
    <row r="5129" spans="1:8" x14ac:dyDescent="0.2">
      <c r="A5129" s="61">
        <v>41214</v>
      </c>
      <c r="B5129">
        <v>2012</v>
      </c>
      <c r="C5129" s="62" t="s">
        <v>26</v>
      </c>
      <c r="D5129" s="62" t="s">
        <v>80</v>
      </c>
      <c r="E5129" s="62" t="s">
        <v>62</v>
      </c>
      <c r="F5129">
        <v>721.1</v>
      </c>
      <c r="G5129">
        <v>0</v>
      </c>
      <c r="H5129">
        <v>757053</v>
      </c>
    </row>
    <row r="5130" spans="1:8" x14ac:dyDescent="0.2">
      <c r="A5130" s="61">
        <v>41214</v>
      </c>
      <c r="B5130">
        <v>2012</v>
      </c>
      <c r="C5130" s="62" t="s">
        <v>81</v>
      </c>
      <c r="D5130" s="62" t="s">
        <v>82</v>
      </c>
      <c r="E5130" s="62" t="s">
        <v>63</v>
      </c>
      <c r="F5130">
        <v>541.70000000000005</v>
      </c>
      <c r="G5130">
        <v>0</v>
      </c>
      <c r="H5130">
        <v>978709</v>
      </c>
    </row>
    <row r="5131" spans="1:8" x14ac:dyDescent="0.2">
      <c r="A5131" s="61">
        <v>41214</v>
      </c>
      <c r="B5131">
        <v>2012</v>
      </c>
      <c r="C5131" s="62" t="s">
        <v>83</v>
      </c>
      <c r="D5131" s="62" t="s">
        <v>84</v>
      </c>
      <c r="E5131" s="62" t="s">
        <v>63</v>
      </c>
      <c r="F5131">
        <v>434</v>
      </c>
      <c r="G5131">
        <v>0</v>
      </c>
      <c r="H5131">
        <v>5852841</v>
      </c>
    </row>
    <row r="5132" spans="1:8" x14ac:dyDescent="0.2">
      <c r="A5132" s="61">
        <v>41214</v>
      </c>
      <c r="B5132">
        <v>2012</v>
      </c>
      <c r="C5132" s="62" t="s">
        <v>27</v>
      </c>
      <c r="D5132" s="62" t="s">
        <v>85</v>
      </c>
      <c r="E5132" s="62" t="s">
        <v>86</v>
      </c>
      <c r="F5132">
        <v>564.29999999999995</v>
      </c>
      <c r="G5132">
        <v>0</v>
      </c>
      <c r="H5132">
        <v>4031655</v>
      </c>
    </row>
    <row r="5133" spans="1:8" x14ac:dyDescent="0.2">
      <c r="A5133" s="61">
        <v>41214</v>
      </c>
      <c r="B5133">
        <v>2012</v>
      </c>
      <c r="C5133" s="62" t="s">
        <v>87</v>
      </c>
      <c r="D5133" s="62" t="s">
        <v>88</v>
      </c>
      <c r="E5133" s="62" t="s">
        <v>89</v>
      </c>
      <c r="F5133">
        <v>432.1</v>
      </c>
      <c r="G5133">
        <v>0</v>
      </c>
      <c r="H5133">
        <v>129755</v>
      </c>
    </row>
    <row r="5134" spans="1:8" x14ac:dyDescent="0.2">
      <c r="A5134" s="61">
        <v>41214</v>
      </c>
      <c r="B5134">
        <v>2012</v>
      </c>
      <c r="C5134" s="62" t="s">
        <v>90</v>
      </c>
      <c r="D5134" s="62" t="s">
        <v>91</v>
      </c>
      <c r="E5134" s="62" t="s">
        <v>92</v>
      </c>
      <c r="F5134">
        <v>378</v>
      </c>
      <c r="G5134">
        <v>0</v>
      </c>
      <c r="H5134">
        <v>404376</v>
      </c>
    </row>
    <row r="5135" spans="1:8" x14ac:dyDescent="0.2">
      <c r="A5135" s="61">
        <v>41214</v>
      </c>
      <c r="B5135">
        <v>2012</v>
      </c>
      <c r="C5135" s="62" t="s">
        <v>93</v>
      </c>
      <c r="D5135" s="62" t="s">
        <v>94</v>
      </c>
      <c r="E5135" s="62" t="s">
        <v>95</v>
      </c>
      <c r="F5135">
        <v>366.6</v>
      </c>
      <c r="G5135">
        <v>0</v>
      </c>
      <c r="H5135">
        <v>68188</v>
      </c>
    </row>
    <row r="5136" spans="1:8" x14ac:dyDescent="0.2">
      <c r="A5136" s="61">
        <v>41214</v>
      </c>
      <c r="B5136">
        <v>2012</v>
      </c>
      <c r="C5136" s="62" t="s">
        <v>96</v>
      </c>
      <c r="D5136" s="62" t="s">
        <v>97</v>
      </c>
      <c r="E5136" s="62" t="s">
        <v>98</v>
      </c>
      <c r="F5136">
        <v>325.10000000000002</v>
      </c>
      <c r="G5136">
        <v>0</v>
      </c>
      <c r="H5136">
        <v>204537</v>
      </c>
    </row>
    <row r="5137" spans="1:8" x14ac:dyDescent="0.2">
      <c r="A5137" s="61">
        <v>41244</v>
      </c>
      <c r="B5137">
        <v>2012</v>
      </c>
      <c r="C5137" s="62" t="s">
        <v>69</v>
      </c>
      <c r="D5137" s="62" t="s">
        <v>70</v>
      </c>
      <c r="E5137" s="62" t="s">
        <v>71</v>
      </c>
      <c r="F5137">
        <v>421.7</v>
      </c>
      <c r="G5137">
        <v>0</v>
      </c>
      <c r="H5137">
        <v>2418938</v>
      </c>
    </row>
    <row r="5138" spans="1:8" x14ac:dyDescent="0.2">
      <c r="A5138" s="61">
        <v>41244</v>
      </c>
      <c r="B5138">
        <v>2012</v>
      </c>
      <c r="C5138" s="62" t="s">
        <v>72</v>
      </c>
      <c r="D5138" s="62" t="s">
        <v>73</v>
      </c>
      <c r="E5138" s="62" t="s">
        <v>2</v>
      </c>
      <c r="F5138">
        <v>1069.4000000000001</v>
      </c>
      <c r="G5138">
        <v>0</v>
      </c>
      <c r="H5138">
        <v>1234307</v>
      </c>
    </row>
    <row r="5139" spans="1:8" x14ac:dyDescent="0.2">
      <c r="A5139" s="61">
        <v>41244</v>
      </c>
      <c r="B5139">
        <v>2012</v>
      </c>
      <c r="C5139" s="62" t="s">
        <v>74</v>
      </c>
      <c r="D5139" s="62" t="s">
        <v>75</v>
      </c>
      <c r="E5139" s="62" t="s">
        <v>2</v>
      </c>
      <c r="F5139">
        <v>865.7</v>
      </c>
      <c r="G5139">
        <v>0</v>
      </c>
      <c r="H5139">
        <v>1300292</v>
      </c>
    </row>
    <row r="5140" spans="1:8" x14ac:dyDescent="0.2">
      <c r="A5140" s="61">
        <v>41244</v>
      </c>
      <c r="B5140">
        <v>2012</v>
      </c>
      <c r="C5140" s="62" t="s">
        <v>76</v>
      </c>
      <c r="D5140" s="62" t="s">
        <v>77</v>
      </c>
      <c r="E5140" s="62" t="s">
        <v>61</v>
      </c>
      <c r="F5140">
        <v>1058.2</v>
      </c>
      <c r="G5140">
        <v>0</v>
      </c>
      <c r="H5140">
        <v>225232</v>
      </c>
    </row>
    <row r="5141" spans="1:8" x14ac:dyDescent="0.2">
      <c r="A5141" s="61">
        <v>41244</v>
      </c>
      <c r="B5141">
        <v>2012</v>
      </c>
      <c r="C5141" s="62" t="s">
        <v>78</v>
      </c>
      <c r="D5141" s="62" t="s">
        <v>79</v>
      </c>
      <c r="E5141" s="62" t="s">
        <v>61</v>
      </c>
      <c r="F5141">
        <v>1114.9000000000001</v>
      </c>
      <c r="G5141">
        <v>0</v>
      </c>
      <c r="H5141">
        <v>280765</v>
      </c>
    </row>
    <row r="5142" spans="1:8" x14ac:dyDescent="0.2">
      <c r="A5142" s="61">
        <v>41244</v>
      </c>
      <c r="B5142">
        <v>2012</v>
      </c>
      <c r="C5142" s="62" t="s">
        <v>26</v>
      </c>
      <c r="D5142" s="62" t="s">
        <v>80</v>
      </c>
      <c r="E5142" s="62" t="s">
        <v>62</v>
      </c>
      <c r="F5142">
        <v>1013.6</v>
      </c>
      <c r="G5142">
        <v>0</v>
      </c>
      <c r="H5142">
        <v>757053</v>
      </c>
    </row>
    <row r="5143" spans="1:8" x14ac:dyDescent="0.2">
      <c r="A5143" s="61">
        <v>41244</v>
      </c>
      <c r="B5143">
        <v>2012</v>
      </c>
      <c r="C5143" s="62" t="s">
        <v>81</v>
      </c>
      <c r="D5143" s="62" t="s">
        <v>82</v>
      </c>
      <c r="E5143" s="62" t="s">
        <v>63</v>
      </c>
      <c r="F5143">
        <v>487.6</v>
      </c>
      <c r="G5143">
        <v>0</v>
      </c>
      <c r="H5143">
        <v>978709</v>
      </c>
    </row>
    <row r="5144" spans="1:8" x14ac:dyDescent="0.2">
      <c r="A5144" s="61">
        <v>41244</v>
      </c>
      <c r="B5144">
        <v>2012</v>
      </c>
      <c r="C5144" s="62" t="s">
        <v>83</v>
      </c>
      <c r="D5144" s="62" t="s">
        <v>84</v>
      </c>
      <c r="E5144" s="62" t="s">
        <v>63</v>
      </c>
      <c r="F5144">
        <v>533.5</v>
      </c>
      <c r="G5144">
        <v>0</v>
      </c>
      <c r="H5144">
        <v>5852841</v>
      </c>
    </row>
    <row r="5145" spans="1:8" x14ac:dyDescent="0.2">
      <c r="A5145" s="61">
        <v>41244</v>
      </c>
      <c r="B5145">
        <v>2012</v>
      </c>
      <c r="C5145" s="62" t="s">
        <v>27</v>
      </c>
      <c r="D5145" s="62" t="s">
        <v>85</v>
      </c>
      <c r="E5145" s="62" t="s">
        <v>86</v>
      </c>
      <c r="F5145">
        <v>667.7</v>
      </c>
      <c r="G5145">
        <v>0</v>
      </c>
      <c r="H5145">
        <v>4031655</v>
      </c>
    </row>
    <row r="5146" spans="1:8" x14ac:dyDescent="0.2">
      <c r="A5146" s="61">
        <v>41244</v>
      </c>
      <c r="B5146">
        <v>2012</v>
      </c>
      <c r="C5146" s="62" t="s">
        <v>87</v>
      </c>
      <c r="D5146" s="62" t="s">
        <v>88</v>
      </c>
      <c r="E5146" s="62" t="s">
        <v>89</v>
      </c>
      <c r="F5146">
        <v>566.1</v>
      </c>
      <c r="G5146">
        <v>0</v>
      </c>
      <c r="H5146">
        <v>129755</v>
      </c>
    </row>
    <row r="5147" spans="1:8" x14ac:dyDescent="0.2">
      <c r="A5147" s="61">
        <v>41244</v>
      </c>
      <c r="B5147">
        <v>2012</v>
      </c>
      <c r="C5147" s="62" t="s">
        <v>90</v>
      </c>
      <c r="D5147" s="62" t="s">
        <v>91</v>
      </c>
      <c r="E5147" s="62" t="s">
        <v>92</v>
      </c>
      <c r="F5147">
        <v>404.7</v>
      </c>
      <c r="G5147">
        <v>0</v>
      </c>
      <c r="H5147">
        <v>404376</v>
      </c>
    </row>
    <row r="5148" spans="1:8" x14ac:dyDescent="0.2">
      <c r="A5148" s="61">
        <v>41244</v>
      </c>
      <c r="B5148">
        <v>2012</v>
      </c>
      <c r="C5148" s="62" t="s">
        <v>93</v>
      </c>
      <c r="D5148" s="62" t="s">
        <v>94</v>
      </c>
      <c r="E5148" s="62" t="s">
        <v>95</v>
      </c>
      <c r="F5148">
        <v>351.5</v>
      </c>
      <c r="G5148">
        <v>0</v>
      </c>
      <c r="H5148">
        <v>68188</v>
      </c>
    </row>
    <row r="5149" spans="1:8" x14ac:dyDescent="0.2">
      <c r="A5149" s="61">
        <v>41244</v>
      </c>
      <c r="B5149">
        <v>2012</v>
      </c>
      <c r="C5149" s="62" t="s">
        <v>96</v>
      </c>
      <c r="D5149" s="62" t="s">
        <v>97</v>
      </c>
      <c r="E5149" s="62" t="s">
        <v>98</v>
      </c>
      <c r="F5149">
        <v>446.5</v>
      </c>
      <c r="G5149">
        <v>0</v>
      </c>
      <c r="H5149">
        <v>204537</v>
      </c>
    </row>
    <row r="5150" spans="1:8" x14ac:dyDescent="0.2">
      <c r="A5150" s="61">
        <v>41275</v>
      </c>
      <c r="B5150">
        <v>2013</v>
      </c>
      <c r="C5150" s="62" t="s">
        <v>69</v>
      </c>
      <c r="D5150" s="62" t="s">
        <v>70</v>
      </c>
      <c r="E5150" s="62" t="s">
        <v>71</v>
      </c>
      <c r="F5150">
        <v>470.8</v>
      </c>
      <c r="G5150">
        <v>0</v>
      </c>
      <c r="H5150">
        <v>2459426</v>
      </c>
    </row>
    <row r="5151" spans="1:8" x14ac:dyDescent="0.2">
      <c r="A5151" s="61">
        <v>41275</v>
      </c>
      <c r="B5151">
        <v>2013</v>
      </c>
      <c r="C5151" s="62" t="s">
        <v>72</v>
      </c>
      <c r="D5151" s="62" t="s">
        <v>73</v>
      </c>
      <c r="E5151" s="62" t="s">
        <v>2</v>
      </c>
      <c r="F5151">
        <v>901.9</v>
      </c>
      <c r="G5151">
        <v>0</v>
      </c>
      <c r="H5151">
        <v>1271773</v>
      </c>
    </row>
    <row r="5152" spans="1:8" x14ac:dyDescent="0.2">
      <c r="A5152" s="61">
        <v>41275</v>
      </c>
      <c r="B5152">
        <v>2013</v>
      </c>
      <c r="C5152" s="62" t="s">
        <v>74</v>
      </c>
      <c r="D5152" s="62" t="s">
        <v>75</v>
      </c>
      <c r="E5152" s="62" t="s">
        <v>2</v>
      </c>
      <c r="F5152">
        <v>728.8</v>
      </c>
      <c r="G5152">
        <v>0</v>
      </c>
      <c r="H5152">
        <v>1344686</v>
      </c>
    </row>
    <row r="5153" spans="1:8" x14ac:dyDescent="0.2">
      <c r="A5153" s="61">
        <v>41275</v>
      </c>
      <c r="B5153">
        <v>2013</v>
      </c>
      <c r="C5153" s="62" t="s">
        <v>76</v>
      </c>
      <c r="D5153" s="62" t="s">
        <v>77</v>
      </c>
      <c r="E5153" s="62" t="s">
        <v>61</v>
      </c>
      <c r="F5153">
        <v>1013.6</v>
      </c>
      <c r="G5153">
        <v>0</v>
      </c>
      <c r="H5153">
        <v>231044</v>
      </c>
    </row>
    <row r="5154" spans="1:8" x14ac:dyDescent="0.2">
      <c r="A5154" s="61">
        <v>41275</v>
      </c>
      <c r="B5154">
        <v>2013</v>
      </c>
      <c r="C5154" s="62" t="s">
        <v>78</v>
      </c>
      <c r="D5154" s="62" t="s">
        <v>79</v>
      </c>
      <c r="E5154" s="62" t="s">
        <v>61</v>
      </c>
      <c r="F5154">
        <v>1050</v>
      </c>
      <c r="G5154">
        <v>0</v>
      </c>
      <c r="H5154">
        <v>287960</v>
      </c>
    </row>
    <row r="5155" spans="1:8" x14ac:dyDescent="0.2">
      <c r="A5155" s="61">
        <v>41275</v>
      </c>
      <c r="B5155">
        <v>2013</v>
      </c>
      <c r="C5155" s="62" t="s">
        <v>26</v>
      </c>
      <c r="D5155" s="62" t="s">
        <v>80</v>
      </c>
      <c r="E5155" s="62" t="s">
        <v>62</v>
      </c>
      <c r="F5155">
        <v>1075.0999999999999</v>
      </c>
      <c r="G5155">
        <v>0</v>
      </c>
      <c r="H5155">
        <v>766503</v>
      </c>
    </row>
    <row r="5156" spans="1:8" x14ac:dyDescent="0.2">
      <c r="A5156" s="61">
        <v>41275</v>
      </c>
      <c r="B5156">
        <v>2013</v>
      </c>
      <c r="C5156" s="62" t="s">
        <v>81</v>
      </c>
      <c r="D5156" s="62" t="s">
        <v>82</v>
      </c>
      <c r="E5156" s="62" t="s">
        <v>63</v>
      </c>
      <c r="F5156">
        <v>828.8</v>
      </c>
      <c r="G5156">
        <v>0</v>
      </c>
      <c r="H5156">
        <v>988064</v>
      </c>
    </row>
    <row r="5157" spans="1:8" x14ac:dyDescent="0.2">
      <c r="A5157" s="61">
        <v>41275</v>
      </c>
      <c r="B5157">
        <v>2013</v>
      </c>
      <c r="C5157" s="62" t="s">
        <v>83</v>
      </c>
      <c r="D5157" s="62" t="s">
        <v>84</v>
      </c>
      <c r="E5157" s="62" t="s">
        <v>63</v>
      </c>
      <c r="F5157">
        <v>624.4</v>
      </c>
      <c r="G5157">
        <v>0</v>
      </c>
      <c r="H5157">
        <v>5931697</v>
      </c>
    </row>
    <row r="5158" spans="1:8" x14ac:dyDescent="0.2">
      <c r="A5158" s="61">
        <v>41275</v>
      </c>
      <c r="B5158">
        <v>2013</v>
      </c>
      <c r="C5158" s="62" t="s">
        <v>27</v>
      </c>
      <c r="D5158" s="62" t="s">
        <v>85</v>
      </c>
      <c r="E5158" s="62" t="s">
        <v>86</v>
      </c>
      <c r="F5158">
        <v>808.2</v>
      </c>
      <c r="G5158">
        <v>0</v>
      </c>
      <c r="H5158">
        <v>4066332</v>
      </c>
    </row>
    <row r="5159" spans="1:8" x14ac:dyDescent="0.2">
      <c r="A5159" s="61">
        <v>41275</v>
      </c>
      <c r="B5159">
        <v>2013</v>
      </c>
      <c r="C5159" s="62" t="s">
        <v>87</v>
      </c>
      <c r="D5159" s="62" t="s">
        <v>88</v>
      </c>
      <c r="E5159" s="62" t="s">
        <v>89</v>
      </c>
      <c r="F5159">
        <v>729.5</v>
      </c>
      <c r="G5159">
        <v>0</v>
      </c>
      <c r="H5159">
        <v>129196</v>
      </c>
    </row>
    <row r="5160" spans="1:8" x14ac:dyDescent="0.2">
      <c r="A5160" s="61">
        <v>41275</v>
      </c>
      <c r="B5160">
        <v>2013</v>
      </c>
      <c r="C5160" s="62" t="s">
        <v>90</v>
      </c>
      <c r="D5160" s="62" t="s">
        <v>91</v>
      </c>
      <c r="E5160" s="62" t="s">
        <v>92</v>
      </c>
      <c r="F5160">
        <v>492.7</v>
      </c>
      <c r="G5160">
        <v>0</v>
      </c>
      <c r="H5160">
        <v>405598</v>
      </c>
    </row>
    <row r="5161" spans="1:8" x14ac:dyDescent="0.2">
      <c r="A5161" s="61">
        <v>41275</v>
      </c>
      <c r="B5161">
        <v>2013</v>
      </c>
      <c r="C5161" s="62" t="s">
        <v>93</v>
      </c>
      <c r="D5161" s="62" t="s">
        <v>94</v>
      </c>
      <c r="E5161" s="62" t="s">
        <v>95</v>
      </c>
      <c r="F5161">
        <v>640.6</v>
      </c>
      <c r="G5161">
        <v>0</v>
      </c>
      <c r="H5161">
        <v>68159</v>
      </c>
    </row>
    <row r="5162" spans="1:8" x14ac:dyDescent="0.2">
      <c r="A5162" s="61">
        <v>41275</v>
      </c>
      <c r="B5162">
        <v>2013</v>
      </c>
      <c r="C5162" s="62" t="s">
        <v>96</v>
      </c>
      <c r="D5162" s="62" t="s">
        <v>97</v>
      </c>
      <c r="E5162" s="62" t="s">
        <v>98</v>
      </c>
      <c r="F5162">
        <v>500.4</v>
      </c>
      <c r="G5162">
        <v>0</v>
      </c>
      <c r="H5162">
        <v>206257</v>
      </c>
    </row>
    <row r="5163" spans="1:8" x14ac:dyDescent="0.2">
      <c r="A5163" s="61">
        <v>41306</v>
      </c>
      <c r="B5163">
        <v>2013</v>
      </c>
      <c r="C5163" s="62" t="s">
        <v>69</v>
      </c>
      <c r="D5163" s="62" t="s">
        <v>70</v>
      </c>
      <c r="E5163" s="62" t="s">
        <v>71</v>
      </c>
      <c r="F5163">
        <v>352.4</v>
      </c>
      <c r="G5163">
        <v>0</v>
      </c>
      <c r="H5163">
        <v>2459426</v>
      </c>
    </row>
    <row r="5164" spans="1:8" x14ac:dyDescent="0.2">
      <c r="A5164" s="61">
        <v>41306</v>
      </c>
      <c r="B5164">
        <v>2013</v>
      </c>
      <c r="C5164" s="62" t="s">
        <v>72</v>
      </c>
      <c r="D5164" s="62" t="s">
        <v>73</v>
      </c>
      <c r="E5164" s="62" t="s">
        <v>2</v>
      </c>
      <c r="F5164">
        <v>683.1</v>
      </c>
      <c r="G5164">
        <v>0</v>
      </c>
      <c r="H5164">
        <v>1271773</v>
      </c>
    </row>
    <row r="5165" spans="1:8" x14ac:dyDescent="0.2">
      <c r="A5165" s="61">
        <v>41306</v>
      </c>
      <c r="B5165">
        <v>2013</v>
      </c>
      <c r="C5165" s="62" t="s">
        <v>74</v>
      </c>
      <c r="D5165" s="62" t="s">
        <v>75</v>
      </c>
      <c r="E5165" s="62" t="s">
        <v>2</v>
      </c>
      <c r="F5165">
        <v>533.79999999999995</v>
      </c>
      <c r="G5165">
        <v>0</v>
      </c>
      <c r="H5165">
        <v>1344686</v>
      </c>
    </row>
    <row r="5166" spans="1:8" x14ac:dyDescent="0.2">
      <c r="A5166" s="61">
        <v>41306</v>
      </c>
      <c r="B5166">
        <v>2013</v>
      </c>
      <c r="C5166" s="62" t="s">
        <v>76</v>
      </c>
      <c r="D5166" s="62" t="s">
        <v>77</v>
      </c>
      <c r="E5166" s="62" t="s">
        <v>61</v>
      </c>
      <c r="F5166">
        <v>791.7</v>
      </c>
      <c r="G5166">
        <v>0</v>
      </c>
      <c r="H5166">
        <v>231044</v>
      </c>
    </row>
    <row r="5167" spans="1:8" x14ac:dyDescent="0.2">
      <c r="A5167" s="61">
        <v>41306</v>
      </c>
      <c r="B5167">
        <v>2013</v>
      </c>
      <c r="C5167" s="62" t="s">
        <v>78</v>
      </c>
      <c r="D5167" s="62" t="s">
        <v>79</v>
      </c>
      <c r="E5167" s="62" t="s">
        <v>61</v>
      </c>
      <c r="F5167">
        <v>808.3</v>
      </c>
      <c r="G5167">
        <v>0</v>
      </c>
      <c r="H5167">
        <v>287960</v>
      </c>
    </row>
    <row r="5168" spans="1:8" x14ac:dyDescent="0.2">
      <c r="A5168" s="61">
        <v>41306</v>
      </c>
      <c r="B5168">
        <v>2013</v>
      </c>
      <c r="C5168" s="62" t="s">
        <v>26</v>
      </c>
      <c r="D5168" s="62" t="s">
        <v>80</v>
      </c>
      <c r="E5168" s="62" t="s">
        <v>62</v>
      </c>
      <c r="F5168">
        <v>896.1</v>
      </c>
      <c r="G5168">
        <v>0</v>
      </c>
      <c r="H5168">
        <v>766503</v>
      </c>
    </row>
    <row r="5169" spans="1:8" x14ac:dyDescent="0.2">
      <c r="A5169" s="61">
        <v>41306</v>
      </c>
      <c r="B5169">
        <v>2013</v>
      </c>
      <c r="C5169" s="62" t="s">
        <v>81</v>
      </c>
      <c r="D5169" s="62" t="s">
        <v>82</v>
      </c>
      <c r="E5169" s="62" t="s">
        <v>63</v>
      </c>
      <c r="F5169">
        <v>709</v>
      </c>
      <c r="G5169">
        <v>0</v>
      </c>
      <c r="H5169">
        <v>988064</v>
      </c>
    </row>
    <row r="5170" spans="1:8" x14ac:dyDescent="0.2">
      <c r="A5170" s="61">
        <v>41306</v>
      </c>
      <c r="B5170">
        <v>2013</v>
      </c>
      <c r="C5170" s="62" t="s">
        <v>83</v>
      </c>
      <c r="D5170" s="62" t="s">
        <v>84</v>
      </c>
      <c r="E5170" s="62" t="s">
        <v>63</v>
      </c>
      <c r="F5170">
        <v>631.5</v>
      </c>
      <c r="G5170">
        <v>0</v>
      </c>
      <c r="H5170">
        <v>5931697</v>
      </c>
    </row>
    <row r="5171" spans="1:8" x14ac:dyDescent="0.2">
      <c r="A5171" s="61">
        <v>41306</v>
      </c>
      <c r="B5171">
        <v>2013</v>
      </c>
      <c r="C5171" s="62" t="s">
        <v>27</v>
      </c>
      <c r="D5171" s="62" t="s">
        <v>85</v>
      </c>
      <c r="E5171" s="62" t="s">
        <v>86</v>
      </c>
      <c r="F5171">
        <v>763.7</v>
      </c>
      <c r="G5171">
        <v>0</v>
      </c>
      <c r="H5171">
        <v>4066332</v>
      </c>
    </row>
    <row r="5172" spans="1:8" x14ac:dyDescent="0.2">
      <c r="A5172" s="61">
        <v>41306</v>
      </c>
      <c r="B5172">
        <v>2013</v>
      </c>
      <c r="C5172" s="62" t="s">
        <v>87</v>
      </c>
      <c r="D5172" s="62" t="s">
        <v>88</v>
      </c>
      <c r="E5172" s="62" t="s">
        <v>89</v>
      </c>
      <c r="F5172">
        <v>606.29999999999995</v>
      </c>
      <c r="G5172">
        <v>0</v>
      </c>
      <c r="H5172">
        <v>129196</v>
      </c>
    </row>
    <row r="5173" spans="1:8" x14ac:dyDescent="0.2">
      <c r="A5173" s="61">
        <v>41306</v>
      </c>
      <c r="B5173">
        <v>2013</v>
      </c>
      <c r="C5173" s="62" t="s">
        <v>90</v>
      </c>
      <c r="D5173" s="62" t="s">
        <v>91</v>
      </c>
      <c r="E5173" s="62" t="s">
        <v>92</v>
      </c>
      <c r="F5173">
        <v>548.9</v>
      </c>
      <c r="G5173">
        <v>0</v>
      </c>
      <c r="H5173">
        <v>405598</v>
      </c>
    </row>
    <row r="5174" spans="1:8" x14ac:dyDescent="0.2">
      <c r="A5174" s="61">
        <v>41306</v>
      </c>
      <c r="B5174">
        <v>2013</v>
      </c>
      <c r="C5174" s="62" t="s">
        <v>93</v>
      </c>
      <c r="D5174" s="62" t="s">
        <v>94</v>
      </c>
      <c r="E5174" s="62" t="s">
        <v>95</v>
      </c>
      <c r="F5174">
        <v>661.9</v>
      </c>
      <c r="G5174">
        <v>0</v>
      </c>
      <c r="H5174">
        <v>68159</v>
      </c>
    </row>
    <row r="5175" spans="1:8" x14ac:dyDescent="0.2">
      <c r="A5175" s="61">
        <v>41306</v>
      </c>
      <c r="B5175">
        <v>2013</v>
      </c>
      <c r="C5175" s="62" t="s">
        <v>96</v>
      </c>
      <c r="D5175" s="62" t="s">
        <v>97</v>
      </c>
      <c r="E5175" s="62" t="s">
        <v>98</v>
      </c>
      <c r="F5175">
        <v>570</v>
      </c>
      <c r="G5175">
        <v>0</v>
      </c>
      <c r="H5175">
        <v>206257</v>
      </c>
    </row>
    <row r="5176" spans="1:8" x14ac:dyDescent="0.2">
      <c r="A5176" s="61">
        <v>41334</v>
      </c>
      <c r="B5176">
        <v>2013</v>
      </c>
      <c r="C5176" s="62" t="s">
        <v>69</v>
      </c>
      <c r="D5176" s="62" t="s">
        <v>70</v>
      </c>
      <c r="E5176" s="62" t="s">
        <v>71</v>
      </c>
      <c r="F5176">
        <v>334.3</v>
      </c>
      <c r="G5176">
        <v>0</v>
      </c>
      <c r="H5176">
        <v>2459426</v>
      </c>
    </row>
    <row r="5177" spans="1:8" x14ac:dyDescent="0.2">
      <c r="A5177" s="61">
        <v>41334</v>
      </c>
      <c r="B5177">
        <v>2013</v>
      </c>
      <c r="C5177" s="62" t="s">
        <v>72</v>
      </c>
      <c r="D5177" s="62" t="s">
        <v>73</v>
      </c>
      <c r="E5177" s="62" t="s">
        <v>2</v>
      </c>
      <c r="F5177">
        <v>633.20000000000005</v>
      </c>
      <c r="G5177">
        <v>0</v>
      </c>
      <c r="H5177">
        <v>1271773</v>
      </c>
    </row>
    <row r="5178" spans="1:8" x14ac:dyDescent="0.2">
      <c r="A5178" s="61">
        <v>41334</v>
      </c>
      <c r="B5178">
        <v>2013</v>
      </c>
      <c r="C5178" s="62" t="s">
        <v>74</v>
      </c>
      <c r="D5178" s="62" t="s">
        <v>75</v>
      </c>
      <c r="E5178" s="62" t="s">
        <v>2</v>
      </c>
      <c r="F5178">
        <v>654</v>
      </c>
      <c r="G5178">
        <v>0</v>
      </c>
      <c r="H5178">
        <v>1344686</v>
      </c>
    </row>
    <row r="5179" spans="1:8" x14ac:dyDescent="0.2">
      <c r="A5179" s="61">
        <v>41334</v>
      </c>
      <c r="B5179">
        <v>2013</v>
      </c>
      <c r="C5179" s="62" t="s">
        <v>76</v>
      </c>
      <c r="D5179" s="62" t="s">
        <v>77</v>
      </c>
      <c r="E5179" s="62" t="s">
        <v>61</v>
      </c>
      <c r="F5179">
        <v>929.7</v>
      </c>
      <c r="G5179">
        <v>0</v>
      </c>
      <c r="H5179">
        <v>231044</v>
      </c>
    </row>
    <row r="5180" spans="1:8" x14ac:dyDescent="0.2">
      <c r="A5180" s="61">
        <v>41334</v>
      </c>
      <c r="B5180">
        <v>2013</v>
      </c>
      <c r="C5180" s="62" t="s">
        <v>78</v>
      </c>
      <c r="D5180" s="62" t="s">
        <v>79</v>
      </c>
      <c r="E5180" s="62" t="s">
        <v>61</v>
      </c>
      <c r="F5180">
        <v>921.1</v>
      </c>
      <c r="G5180">
        <v>0</v>
      </c>
      <c r="H5180">
        <v>287960</v>
      </c>
    </row>
    <row r="5181" spans="1:8" x14ac:dyDescent="0.2">
      <c r="A5181" s="61">
        <v>41334</v>
      </c>
      <c r="B5181">
        <v>2013</v>
      </c>
      <c r="C5181" s="62" t="s">
        <v>26</v>
      </c>
      <c r="D5181" s="62" t="s">
        <v>80</v>
      </c>
      <c r="E5181" s="62" t="s">
        <v>62</v>
      </c>
      <c r="F5181">
        <v>894.8</v>
      </c>
      <c r="G5181">
        <v>0</v>
      </c>
      <c r="H5181">
        <v>766503</v>
      </c>
    </row>
    <row r="5182" spans="1:8" x14ac:dyDescent="0.2">
      <c r="A5182" s="61">
        <v>41334</v>
      </c>
      <c r="B5182">
        <v>2013</v>
      </c>
      <c r="C5182" s="62" t="s">
        <v>81</v>
      </c>
      <c r="D5182" s="62" t="s">
        <v>82</v>
      </c>
      <c r="E5182" s="62" t="s">
        <v>63</v>
      </c>
      <c r="F5182">
        <v>564.79999999999995</v>
      </c>
      <c r="G5182">
        <v>0</v>
      </c>
      <c r="H5182">
        <v>988064</v>
      </c>
    </row>
    <row r="5183" spans="1:8" x14ac:dyDescent="0.2">
      <c r="A5183" s="61">
        <v>41334</v>
      </c>
      <c r="B5183">
        <v>2013</v>
      </c>
      <c r="C5183" s="62" t="s">
        <v>83</v>
      </c>
      <c r="D5183" s="62" t="s">
        <v>84</v>
      </c>
      <c r="E5183" s="62" t="s">
        <v>63</v>
      </c>
      <c r="F5183">
        <v>554.79999999999995</v>
      </c>
      <c r="G5183">
        <v>0</v>
      </c>
      <c r="H5183">
        <v>5931697</v>
      </c>
    </row>
    <row r="5184" spans="1:8" x14ac:dyDescent="0.2">
      <c r="A5184" s="61">
        <v>41334</v>
      </c>
      <c r="B5184">
        <v>2013</v>
      </c>
      <c r="C5184" s="62" t="s">
        <v>27</v>
      </c>
      <c r="D5184" s="62" t="s">
        <v>85</v>
      </c>
      <c r="E5184" s="62" t="s">
        <v>86</v>
      </c>
      <c r="F5184">
        <v>570.1</v>
      </c>
      <c r="G5184">
        <v>0</v>
      </c>
      <c r="H5184">
        <v>4066332</v>
      </c>
    </row>
    <row r="5185" spans="1:8" x14ac:dyDescent="0.2">
      <c r="A5185" s="61">
        <v>41334</v>
      </c>
      <c r="B5185">
        <v>2013</v>
      </c>
      <c r="C5185" s="62" t="s">
        <v>87</v>
      </c>
      <c r="D5185" s="62" t="s">
        <v>88</v>
      </c>
      <c r="E5185" s="62" t="s">
        <v>89</v>
      </c>
      <c r="F5185">
        <v>512.79999999999995</v>
      </c>
      <c r="G5185">
        <v>0</v>
      </c>
      <c r="H5185">
        <v>129196</v>
      </c>
    </row>
    <row r="5186" spans="1:8" x14ac:dyDescent="0.2">
      <c r="A5186" s="61">
        <v>41334</v>
      </c>
      <c r="B5186">
        <v>2013</v>
      </c>
      <c r="C5186" s="62" t="s">
        <v>90</v>
      </c>
      <c r="D5186" s="62" t="s">
        <v>91</v>
      </c>
      <c r="E5186" s="62" t="s">
        <v>92</v>
      </c>
      <c r="F5186">
        <v>445.5</v>
      </c>
      <c r="G5186">
        <v>0</v>
      </c>
      <c r="H5186">
        <v>405598</v>
      </c>
    </row>
    <row r="5187" spans="1:8" x14ac:dyDescent="0.2">
      <c r="A5187" s="61">
        <v>41334</v>
      </c>
      <c r="B5187">
        <v>2013</v>
      </c>
      <c r="C5187" s="62" t="s">
        <v>93</v>
      </c>
      <c r="D5187" s="62" t="s">
        <v>94</v>
      </c>
      <c r="E5187" s="62" t="s">
        <v>95</v>
      </c>
      <c r="F5187">
        <v>531.29999999999995</v>
      </c>
      <c r="G5187">
        <v>0</v>
      </c>
      <c r="H5187">
        <v>68159</v>
      </c>
    </row>
    <row r="5188" spans="1:8" x14ac:dyDescent="0.2">
      <c r="A5188" s="61">
        <v>41334</v>
      </c>
      <c r="B5188">
        <v>2013</v>
      </c>
      <c r="C5188" s="62" t="s">
        <v>96</v>
      </c>
      <c r="D5188" s="62" t="s">
        <v>97</v>
      </c>
      <c r="E5188" s="62" t="s">
        <v>98</v>
      </c>
      <c r="F5188">
        <v>392.4</v>
      </c>
      <c r="G5188">
        <v>0</v>
      </c>
      <c r="H5188">
        <v>206257</v>
      </c>
    </row>
    <row r="5189" spans="1:8" x14ac:dyDescent="0.2">
      <c r="A5189" s="61">
        <v>41365</v>
      </c>
      <c r="B5189">
        <v>2013</v>
      </c>
      <c r="C5189" s="62" t="s">
        <v>69</v>
      </c>
      <c r="D5189" s="62" t="s">
        <v>70</v>
      </c>
      <c r="E5189" s="62" t="s">
        <v>71</v>
      </c>
      <c r="F5189">
        <v>254.8</v>
      </c>
      <c r="G5189">
        <v>0</v>
      </c>
      <c r="H5189">
        <v>2459426</v>
      </c>
    </row>
    <row r="5190" spans="1:8" x14ac:dyDescent="0.2">
      <c r="A5190" s="61">
        <v>41365</v>
      </c>
      <c r="B5190">
        <v>2013</v>
      </c>
      <c r="C5190" s="62" t="s">
        <v>72</v>
      </c>
      <c r="D5190" s="62" t="s">
        <v>73</v>
      </c>
      <c r="E5190" s="62" t="s">
        <v>2</v>
      </c>
      <c r="F5190">
        <v>560.6</v>
      </c>
      <c r="G5190">
        <v>0</v>
      </c>
      <c r="H5190">
        <v>1271773</v>
      </c>
    </row>
    <row r="5191" spans="1:8" x14ac:dyDescent="0.2">
      <c r="A5191" s="61">
        <v>41365</v>
      </c>
      <c r="B5191">
        <v>2013</v>
      </c>
      <c r="C5191" s="62" t="s">
        <v>74</v>
      </c>
      <c r="D5191" s="62" t="s">
        <v>75</v>
      </c>
      <c r="E5191" s="62" t="s">
        <v>2</v>
      </c>
      <c r="F5191">
        <v>433.6</v>
      </c>
      <c r="G5191">
        <v>0</v>
      </c>
      <c r="H5191">
        <v>1344686</v>
      </c>
    </row>
    <row r="5192" spans="1:8" x14ac:dyDescent="0.2">
      <c r="A5192" s="61">
        <v>41365</v>
      </c>
      <c r="B5192">
        <v>2013</v>
      </c>
      <c r="C5192" s="62" t="s">
        <v>76</v>
      </c>
      <c r="D5192" s="62" t="s">
        <v>77</v>
      </c>
      <c r="E5192" s="62" t="s">
        <v>61</v>
      </c>
      <c r="F5192">
        <v>647.70000000000005</v>
      </c>
      <c r="G5192">
        <v>0</v>
      </c>
      <c r="H5192">
        <v>231044</v>
      </c>
    </row>
    <row r="5193" spans="1:8" x14ac:dyDescent="0.2">
      <c r="A5193" s="61">
        <v>41365</v>
      </c>
      <c r="B5193">
        <v>2013</v>
      </c>
      <c r="C5193" s="62" t="s">
        <v>78</v>
      </c>
      <c r="D5193" s="62" t="s">
        <v>79</v>
      </c>
      <c r="E5193" s="62" t="s">
        <v>61</v>
      </c>
      <c r="F5193">
        <v>588.1</v>
      </c>
      <c r="G5193">
        <v>0</v>
      </c>
      <c r="H5193">
        <v>287960</v>
      </c>
    </row>
    <row r="5194" spans="1:8" x14ac:dyDescent="0.2">
      <c r="A5194" s="61">
        <v>41365</v>
      </c>
      <c r="B5194">
        <v>2013</v>
      </c>
      <c r="C5194" s="62" t="s">
        <v>26</v>
      </c>
      <c r="D5194" s="62" t="s">
        <v>80</v>
      </c>
      <c r="E5194" s="62" t="s">
        <v>62</v>
      </c>
      <c r="F5194">
        <v>602.4</v>
      </c>
      <c r="G5194">
        <v>0</v>
      </c>
      <c r="H5194">
        <v>766503</v>
      </c>
    </row>
    <row r="5195" spans="1:8" x14ac:dyDescent="0.2">
      <c r="A5195" s="61">
        <v>41365</v>
      </c>
      <c r="B5195">
        <v>2013</v>
      </c>
      <c r="C5195" s="62" t="s">
        <v>81</v>
      </c>
      <c r="D5195" s="62" t="s">
        <v>82</v>
      </c>
      <c r="E5195" s="62" t="s">
        <v>63</v>
      </c>
      <c r="F5195">
        <v>285.5</v>
      </c>
      <c r="G5195">
        <v>0</v>
      </c>
      <c r="H5195">
        <v>988064</v>
      </c>
    </row>
    <row r="5196" spans="1:8" x14ac:dyDescent="0.2">
      <c r="A5196" s="61">
        <v>41365</v>
      </c>
      <c r="B5196">
        <v>2013</v>
      </c>
      <c r="C5196" s="62" t="s">
        <v>83</v>
      </c>
      <c r="D5196" s="62" t="s">
        <v>84</v>
      </c>
      <c r="E5196" s="62" t="s">
        <v>63</v>
      </c>
      <c r="F5196">
        <v>358.6</v>
      </c>
      <c r="G5196">
        <v>0</v>
      </c>
      <c r="H5196">
        <v>5931697</v>
      </c>
    </row>
    <row r="5197" spans="1:8" x14ac:dyDescent="0.2">
      <c r="A5197" s="61">
        <v>41365</v>
      </c>
      <c r="B5197">
        <v>2013</v>
      </c>
      <c r="C5197" s="62" t="s">
        <v>27</v>
      </c>
      <c r="D5197" s="62" t="s">
        <v>85</v>
      </c>
      <c r="E5197" s="62" t="s">
        <v>86</v>
      </c>
      <c r="F5197">
        <v>431.4</v>
      </c>
      <c r="G5197">
        <v>0</v>
      </c>
      <c r="H5197">
        <v>4066332</v>
      </c>
    </row>
    <row r="5198" spans="1:8" x14ac:dyDescent="0.2">
      <c r="A5198" s="61">
        <v>41365</v>
      </c>
      <c r="B5198">
        <v>2013</v>
      </c>
      <c r="C5198" s="62" t="s">
        <v>87</v>
      </c>
      <c r="D5198" s="62" t="s">
        <v>88</v>
      </c>
      <c r="E5198" s="62" t="s">
        <v>89</v>
      </c>
      <c r="F5198">
        <v>345.3</v>
      </c>
      <c r="G5198">
        <v>0</v>
      </c>
      <c r="H5198">
        <v>129196</v>
      </c>
    </row>
    <row r="5199" spans="1:8" x14ac:dyDescent="0.2">
      <c r="A5199" s="61">
        <v>41365</v>
      </c>
      <c r="B5199">
        <v>2013</v>
      </c>
      <c r="C5199" s="62" t="s">
        <v>90</v>
      </c>
      <c r="D5199" s="62" t="s">
        <v>91</v>
      </c>
      <c r="E5199" s="62" t="s">
        <v>92</v>
      </c>
      <c r="F5199">
        <v>338.5</v>
      </c>
      <c r="G5199">
        <v>0</v>
      </c>
      <c r="H5199">
        <v>405598</v>
      </c>
    </row>
    <row r="5200" spans="1:8" x14ac:dyDescent="0.2">
      <c r="A5200" s="61">
        <v>41365</v>
      </c>
      <c r="B5200">
        <v>2013</v>
      </c>
      <c r="C5200" s="62" t="s">
        <v>93</v>
      </c>
      <c r="D5200" s="62" t="s">
        <v>94</v>
      </c>
      <c r="E5200" s="62" t="s">
        <v>95</v>
      </c>
      <c r="F5200">
        <v>423.1</v>
      </c>
      <c r="G5200">
        <v>0</v>
      </c>
      <c r="H5200">
        <v>68159</v>
      </c>
    </row>
    <row r="5201" spans="1:8" x14ac:dyDescent="0.2">
      <c r="A5201" s="61">
        <v>41365</v>
      </c>
      <c r="B5201">
        <v>2013</v>
      </c>
      <c r="C5201" s="62" t="s">
        <v>96</v>
      </c>
      <c r="D5201" s="62" t="s">
        <v>97</v>
      </c>
      <c r="E5201" s="62" t="s">
        <v>98</v>
      </c>
      <c r="F5201">
        <v>452.9</v>
      </c>
      <c r="G5201">
        <v>0</v>
      </c>
      <c r="H5201">
        <v>206257</v>
      </c>
    </row>
    <row r="5202" spans="1:8" x14ac:dyDescent="0.2">
      <c r="A5202" s="61">
        <v>41395</v>
      </c>
      <c r="B5202">
        <v>2013</v>
      </c>
      <c r="C5202" s="62" t="s">
        <v>69</v>
      </c>
      <c r="D5202" s="62" t="s">
        <v>70</v>
      </c>
      <c r="E5202" s="62" t="s">
        <v>71</v>
      </c>
      <c r="F5202">
        <v>145.4</v>
      </c>
      <c r="G5202">
        <v>0</v>
      </c>
      <c r="H5202">
        <v>2459426</v>
      </c>
    </row>
    <row r="5203" spans="1:8" x14ac:dyDescent="0.2">
      <c r="A5203" s="61">
        <v>41395</v>
      </c>
      <c r="B5203">
        <v>2013</v>
      </c>
      <c r="C5203" s="62" t="s">
        <v>72</v>
      </c>
      <c r="D5203" s="62" t="s">
        <v>73</v>
      </c>
      <c r="E5203" s="62" t="s">
        <v>2</v>
      </c>
      <c r="F5203">
        <v>171.5</v>
      </c>
      <c r="G5203">
        <v>0.6</v>
      </c>
      <c r="H5203">
        <v>1271773</v>
      </c>
    </row>
    <row r="5204" spans="1:8" x14ac:dyDescent="0.2">
      <c r="A5204" s="61">
        <v>41395</v>
      </c>
      <c r="B5204">
        <v>2013</v>
      </c>
      <c r="C5204" s="62" t="s">
        <v>74</v>
      </c>
      <c r="D5204" s="62" t="s">
        <v>75</v>
      </c>
      <c r="E5204" s="62" t="s">
        <v>2</v>
      </c>
      <c r="F5204">
        <v>163.19999999999999</v>
      </c>
      <c r="G5204">
        <v>3.3</v>
      </c>
      <c r="H5204">
        <v>1344686</v>
      </c>
    </row>
    <row r="5205" spans="1:8" x14ac:dyDescent="0.2">
      <c r="A5205" s="61">
        <v>41395</v>
      </c>
      <c r="B5205">
        <v>2013</v>
      </c>
      <c r="C5205" s="62" t="s">
        <v>76</v>
      </c>
      <c r="D5205" s="62" t="s">
        <v>77</v>
      </c>
      <c r="E5205" s="62" t="s">
        <v>61</v>
      </c>
      <c r="F5205">
        <v>167.9</v>
      </c>
      <c r="G5205">
        <v>4.0999999999999996</v>
      </c>
      <c r="H5205">
        <v>231044</v>
      </c>
    </row>
    <row r="5206" spans="1:8" x14ac:dyDescent="0.2">
      <c r="A5206" s="61">
        <v>41395</v>
      </c>
      <c r="B5206">
        <v>2013</v>
      </c>
      <c r="C5206" s="62" t="s">
        <v>78</v>
      </c>
      <c r="D5206" s="62" t="s">
        <v>79</v>
      </c>
      <c r="E5206" s="62" t="s">
        <v>61</v>
      </c>
      <c r="F5206">
        <v>156.4</v>
      </c>
      <c r="G5206">
        <v>0</v>
      </c>
      <c r="H5206">
        <v>287960</v>
      </c>
    </row>
    <row r="5207" spans="1:8" x14ac:dyDescent="0.2">
      <c r="A5207" s="61">
        <v>41395</v>
      </c>
      <c r="B5207">
        <v>2013</v>
      </c>
      <c r="C5207" s="62" t="s">
        <v>26</v>
      </c>
      <c r="D5207" s="62" t="s">
        <v>80</v>
      </c>
      <c r="E5207" s="62" t="s">
        <v>62</v>
      </c>
      <c r="F5207">
        <v>209.3</v>
      </c>
      <c r="G5207">
        <v>0</v>
      </c>
      <c r="H5207">
        <v>766503</v>
      </c>
    </row>
    <row r="5208" spans="1:8" x14ac:dyDescent="0.2">
      <c r="A5208" s="61">
        <v>41395</v>
      </c>
      <c r="B5208">
        <v>2013</v>
      </c>
      <c r="C5208" s="62" t="s">
        <v>81</v>
      </c>
      <c r="D5208" s="62" t="s">
        <v>82</v>
      </c>
      <c r="E5208" s="62" t="s">
        <v>63</v>
      </c>
      <c r="F5208">
        <v>105.7</v>
      </c>
      <c r="G5208">
        <v>15.3</v>
      </c>
      <c r="H5208">
        <v>988064</v>
      </c>
    </row>
    <row r="5209" spans="1:8" x14ac:dyDescent="0.2">
      <c r="A5209" s="61">
        <v>41395</v>
      </c>
      <c r="B5209">
        <v>2013</v>
      </c>
      <c r="C5209" s="62" t="s">
        <v>83</v>
      </c>
      <c r="D5209" s="62" t="s">
        <v>84</v>
      </c>
      <c r="E5209" s="62" t="s">
        <v>63</v>
      </c>
      <c r="F5209">
        <v>109.1</v>
      </c>
      <c r="G5209">
        <v>23.1</v>
      </c>
      <c r="H5209">
        <v>5931697</v>
      </c>
    </row>
    <row r="5210" spans="1:8" x14ac:dyDescent="0.2">
      <c r="A5210" s="61">
        <v>41395</v>
      </c>
      <c r="B5210">
        <v>2013</v>
      </c>
      <c r="C5210" s="62" t="s">
        <v>27</v>
      </c>
      <c r="D5210" s="62" t="s">
        <v>85</v>
      </c>
      <c r="E5210" s="62" t="s">
        <v>86</v>
      </c>
      <c r="F5210">
        <v>104.5</v>
      </c>
      <c r="G5210">
        <v>0</v>
      </c>
      <c r="H5210">
        <v>4066332</v>
      </c>
    </row>
    <row r="5211" spans="1:8" x14ac:dyDescent="0.2">
      <c r="A5211" s="61">
        <v>41395</v>
      </c>
      <c r="B5211">
        <v>2013</v>
      </c>
      <c r="C5211" s="62" t="s">
        <v>87</v>
      </c>
      <c r="D5211" s="62" t="s">
        <v>88</v>
      </c>
      <c r="E5211" s="62" t="s">
        <v>89</v>
      </c>
      <c r="F5211">
        <v>270</v>
      </c>
      <c r="G5211">
        <v>0</v>
      </c>
      <c r="H5211">
        <v>129196</v>
      </c>
    </row>
    <row r="5212" spans="1:8" x14ac:dyDescent="0.2">
      <c r="A5212" s="61">
        <v>41395</v>
      </c>
      <c r="B5212">
        <v>2013</v>
      </c>
      <c r="C5212" s="62" t="s">
        <v>90</v>
      </c>
      <c r="D5212" s="62" t="s">
        <v>91</v>
      </c>
      <c r="E5212" s="62" t="s">
        <v>92</v>
      </c>
      <c r="F5212">
        <v>151.30000000000001</v>
      </c>
      <c r="G5212">
        <v>4</v>
      </c>
      <c r="H5212">
        <v>405598</v>
      </c>
    </row>
    <row r="5213" spans="1:8" x14ac:dyDescent="0.2">
      <c r="A5213" s="61">
        <v>41395</v>
      </c>
      <c r="B5213">
        <v>2013</v>
      </c>
      <c r="C5213" s="62" t="s">
        <v>93</v>
      </c>
      <c r="D5213" s="62" t="s">
        <v>94</v>
      </c>
      <c r="E5213" s="62" t="s">
        <v>95</v>
      </c>
      <c r="F5213">
        <v>224.5</v>
      </c>
      <c r="G5213">
        <v>1.9</v>
      </c>
      <c r="H5213">
        <v>68159</v>
      </c>
    </row>
    <row r="5214" spans="1:8" x14ac:dyDescent="0.2">
      <c r="A5214" s="61">
        <v>41395</v>
      </c>
      <c r="B5214">
        <v>2013</v>
      </c>
      <c r="C5214" s="62" t="s">
        <v>96</v>
      </c>
      <c r="D5214" s="62" t="s">
        <v>97</v>
      </c>
      <c r="E5214" s="62" t="s">
        <v>98</v>
      </c>
      <c r="F5214">
        <v>295.89999999999998</v>
      </c>
      <c r="G5214">
        <v>0.7</v>
      </c>
      <c r="H5214">
        <v>206257</v>
      </c>
    </row>
    <row r="5215" spans="1:8" x14ac:dyDescent="0.2">
      <c r="A5215" s="61">
        <v>41426</v>
      </c>
      <c r="B5215">
        <v>2013</v>
      </c>
      <c r="C5215" s="62" t="s">
        <v>69</v>
      </c>
      <c r="D5215" s="62" t="s">
        <v>70</v>
      </c>
      <c r="E5215" s="62" t="s">
        <v>71</v>
      </c>
      <c r="F5215">
        <v>27.8</v>
      </c>
      <c r="G5215">
        <v>0</v>
      </c>
      <c r="H5215">
        <v>2459426</v>
      </c>
    </row>
    <row r="5216" spans="1:8" x14ac:dyDescent="0.2">
      <c r="A5216" s="61">
        <v>41426</v>
      </c>
      <c r="B5216">
        <v>2013</v>
      </c>
      <c r="C5216" s="62" t="s">
        <v>72</v>
      </c>
      <c r="D5216" s="62" t="s">
        <v>73</v>
      </c>
      <c r="E5216" s="62" t="s">
        <v>2</v>
      </c>
      <c r="F5216">
        <v>114.7</v>
      </c>
      <c r="G5216">
        <v>3.2</v>
      </c>
      <c r="H5216">
        <v>1271773</v>
      </c>
    </row>
    <row r="5217" spans="1:8" x14ac:dyDescent="0.2">
      <c r="A5217" s="61">
        <v>41426</v>
      </c>
      <c r="B5217">
        <v>2013</v>
      </c>
      <c r="C5217" s="62" t="s">
        <v>74</v>
      </c>
      <c r="D5217" s="62" t="s">
        <v>75</v>
      </c>
      <c r="E5217" s="62" t="s">
        <v>2</v>
      </c>
      <c r="F5217">
        <v>112.5</v>
      </c>
      <c r="G5217">
        <v>1.7</v>
      </c>
      <c r="H5217">
        <v>1344686</v>
      </c>
    </row>
    <row r="5218" spans="1:8" x14ac:dyDescent="0.2">
      <c r="A5218" s="61">
        <v>41426</v>
      </c>
      <c r="B5218">
        <v>2013</v>
      </c>
      <c r="C5218" s="62" t="s">
        <v>76</v>
      </c>
      <c r="D5218" s="62" t="s">
        <v>77</v>
      </c>
      <c r="E5218" s="62" t="s">
        <v>61</v>
      </c>
      <c r="F5218">
        <v>69.5</v>
      </c>
      <c r="G5218">
        <v>8</v>
      </c>
      <c r="H5218">
        <v>231044</v>
      </c>
    </row>
    <row r="5219" spans="1:8" x14ac:dyDescent="0.2">
      <c r="A5219" s="61">
        <v>41426</v>
      </c>
      <c r="B5219">
        <v>2013</v>
      </c>
      <c r="C5219" s="62" t="s">
        <v>78</v>
      </c>
      <c r="D5219" s="62" t="s">
        <v>79</v>
      </c>
      <c r="E5219" s="62" t="s">
        <v>61</v>
      </c>
      <c r="F5219">
        <v>78.7</v>
      </c>
      <c r="G5219">
        <v>5.7</v>
      </c>
      <c r="H5219">
        <v>287960</v>
      </c>
    </row>
    <row r="5220" spans="1:8" x14ac:dyDescent="0.2">
      <c r="A5220" s="61">
        <v>41426</v>
      </c>
      <c r="B5220">
        <v>2013</v>
      </c>
      <c r="C5220" s="62" t="s">
        <v>26</v>
      </c>
      <c r="D5220" s="62" t="s">
        <v>80</v>
      </c>
      <c r="E5220" s="62" t="s">
        <v>62</v>
      </c>
      <c r="F5220">
        <v>43</v>
      </c>
      <c r="G5220">
        <v>31.2</v>
      </c>
      <c r="H5220">
        <v>766503</v>
      </c>
    </row>
    <row r="5221" spans="1:8" x14ac:dyDescent="0.2">
      <c r="A5221" s="61">
        <v>41426</v>
      </c>
      <c r="B5221">
        <v>2013</v>
      </c>
      <c r="C5221" s="62" t="s">
        <v>81</v>
      </c>
      <c r="D5221" s="62" t="s">
        <v>82</v>
      </c>
      <c r="E5221" s="62" t="s">
        <v>63</v>
      </c>
      <c r="F5221">
        <v>46.9</v>
      </c>
      <c r="G5221">
        <v>48.2</v>
      </c>
      <c r="H5221">
        <v>988064</v>
      </c>
    </row>
    <row r="5222" spans="1:8" x14ac:dyDescent="0.2">
      <c r="A5222" s="61">
        <v>41426</v>
      </c>
      <c r="B5222">
        <v>2013</v>
      </c>
      <c r="C5222" s="62" t="s">
        <v>83</v>
      </c>
      <c r="D5222" s="62" t="s">
        <v>84</v>
      </c>
      <c r="E5222" s="62" t="s">
        <v>63</v>
      </c>
      <c r="F5222">
        <v>31</v>
      </c>
      <c r="G5222">
        <v>58.6</v>
      </c>
      <c r="H5222">
        <v>5931697</v>
      </c>
    </row>
    <row r="5223" spans="1:8" x14ac:dyDescent="0.2">
      <c r="A5223" s="61">
        <v>41426</v>
      </c>
      <c r="B5223">
        <v>2013</v>
      </c>
      <c r="C5223" s="62" t="s">
        <v>27</v>
      </c>
      <c r="D5223" s="62" t="s">
        <v>85</v>
      </c>
      <c r="E5223" s="62" t="s">
        <v>86</v>
      </c>
      <c r="F5223">
        <v>47.2</v>
      </c>
      <c r="G5223">
        <v>45.9</v>
      </c>
      <c r="H5223">
        <v>4066332</v>
      </c>
    </row>
    <row r="5224" spans="1:8" x14ac:dyDescent="0.2">
      <c r="A5224" s="61">
        <v>41426</v>
      </c>
      <c r="B5224">
        <v>2013</v>
      </c>
      <c r="C5224" s="62" t="s">
        <v>87</v>
      </c>
      <c r="D5224" s="62" t="s">
        <v>88</v>
      </c>
      <c r="E5224" s="62" t="s">
        <v>89</v>
      </c>
      <c r="F5224">
        <v>135.19999999999999</v>
      </c>
      <c r="G5224">
        <v>0.3</v>
      </c>
      <c r="H5224">
        <v>129196</v>
      </c>
    </row>
    <row r="5225" spans="1:8" x14ac:dyDescent="0.2">
      <c r="A5225" s="61">
        <v>41426</v>
      </c>
      <c r="B5225">
        <v>2013</v>
      </c>
      <c r="C5225" s="62" t="s">
        <v>90</v>
      </c>
      <c r="D5225" s="62" t="s">
        <v>91</v>
      </c>
      <c r="E5225" s="62" t="s">
        <v>92</v>
      </c>
      <c r="F5225">
        <v>66.8</v>
      </c>
      <c r="G5225">
        <v>14.5</v>
      </c>
      <c r="H5225">
        <v>405598</v>
      </c>
    </row>
    <row r="5226" spans="1:8" x14ac:dyDescent="0.2">
      <c r="A5226" s="61">
        <v>41426</v>
      </c>
      <c r="B5226">
        <v>2013</v>
      </c>
      <c r="C5226" s="62" t="s">
        <v>93</v>
      </c>
      <c r="D5226" s="62" t="s">
        <v>94</v>
      </c>
      <c r="E5226" s="62" t="s">
        <v>95</v>
      </c>
      <c r="F5226">
        <v>93.6</v>
      </c>
      <c r="G5226">
        <v>9.8000000000000007</v>
      </c>
      <c r="H5226">
        <v>68159</v>
      </c>
    </row>
    <row r="5227" spans="1:8" x14ac:dyDescent="0.2">
      <c r="A5227" s="61">
        <v>41426</v>
      </c>
      <c r="B5227">
        <v>2013</v>
      </c>
      <c r="C5227" s="62" t="s">
        <v>96</v>
      </c>
      <c r="D5227" s="62" t="s">
        <v>97</v>
      </c>
      <c r="E5227" s="62" t="s">
        <v>98</v>
      </c>
      <c r="F5227">
        <v>196</v>
      </c>
      <c r="G5227">
        <v>3.2</v>
      </c>
      <c r="H5227">
        <v>206257</v>
      </c>
    </row>
    <row r="5228" spans="1:8" x14ac:dyDescent="0.2">
      <c r="A5228" s="61">
        <v>41456</v>
      </c>
      <c r="B5228">
        <v>2013</v>
      </c>
      <c r="C5228" s="62" t="s">
        <v>69</v>
      </c>
      <c r="D5228" s="62" t="s">
        <v>70</v>
      </c>
      <c r="E5228" s="62" t="s">
        <v>71</v>
      </c>
      <c r="F5228">
        <v>11</v>
      </c>
      <c r="G5228">
        <v>20.399999999999999</v>
      </c>
      <c r="H5228">
        <v>2459426</v>
      </c>
    </row>
    <row r="5229" spans="1:8" x14ac:dyDescent="0.2">
      <c r="A5229" s="61">
        <v>41456</v>
      </c>
      <c r="B5229">
        <v>2013</v>
      </c>
      <c r="C5229" s="62" t="s">
        <v>72</v>
      </c>
      <c r="D5229" s="62" t="s">
        <v>73</v>
      </c>
      <c r="E5229" s="62" t="s">
        <v>2</v>
      </c>
      <c r="F5229">
        <v>97.5</v>
      </c>
      <c r="G5229">
        <v>10.4</v>
      </c>
      <c r="H5229">
        <v>1271773</v>
      </c>
    </row>
    <row r="5230" spans="1:8" x14ac:dyDescent="0.2">
      <c r="A5230" s="61">
        <v>41456</v>
      </c>
      <c r="B5230">
        <v>2013</v>
      </c>
      <c r="C5230" s="62" t="s">
        <v>74</v>
      </c>
      <c r="D5230" s="62" t="s">
        <v>75</v>
      </c>
      <c r="E5230" s="62" t="s">
        <v>2</v>
      </c>
      <c r="F5230">
        <v>63.8</v>
      </c>
      <c r="G5230">
        <v>19.600000000000001</v>
      </c>
      <c r="H5230">
        <v>1344686</v>
      </c>
    </row>
    <row r="5231" spans="1:8" x14ac:dyDescent="0.2">
      <c r="A5231" s="61">
        <v>41456</v>
      </c>
      <c r="B5231">
        <v>2013</v>
      </c>
      <c r="C5231" s="62" t="s">
        <v>76</v>
      </c>
      <c r="D5231" s="62" t="s">
        <v>77</v>
      </c>
      <c r="E5231" s="62" t="s">
        <v>61</v>
      </c>
      <c r="F5231">
        <v>47.1</v>
      </c>
      <c r="G5231">
        <v>29.6</v>
      </c>
      <c r="H5231">
        <v>231044</v>
      </c>
    </row>
    <row r="5232" spans="1:8" x14ac:dyDescent="0.2">
      <c r="A5232" s="61">
        <v>41456</v>
      </c>
      <c r="B5232">
        <v>2013</v>
      </c>
      <c r="C5232" s="62" t="s">
        <v>78</v>
      </c>
      <c r="D5232" s="62" t="s">
        <v>79</v>
      </c>
      <c r="E5232" s="62" t="s">
        <v>61</v>
      </c>
      <c r="F5232">
        <v>48.4</v>
      </c>
      <c r="G5232">
        <v>29</v>
      </c>
      <c r="H5232">
        <v>287960</v>
      </c>
    </row>
    <row r="5233" spans="1:8" x14ac:dyDescent="0.2">
      <c r="A5233" s="61">
        <v>41456</v>
      </c>
      <c r="B5233">
        <v>2013</v>
      </c>
      <c r="C5233" s="62" t="s">
        <v>26</v>
      </c>
      <c r="D5233" s="62" t="s">
        <v>80</v>
      </c>
      <c r="E5233" s="62" t="s">
        <v>62</v>
      </c>
      <c r="F5233">
        <v>31.9</v>
      </c>
      <c r="G5233">
        <v>52.7</v>
      </c>
      <c r="H5233">
        <v>766503</v>
      </c>
    </row>
    <row r="5234" spans="1:8" x14ac:dyDescent="0.2">
      <c r="A5234" s="61">
        <v>41456</v>
      </c>
      <c r="B5234">
        <v>2013</v>
      </c>
      <c r="C5234" s="62" t="s">
        <v>81</v>
      </c>
      <c r="D5234" s="62" t="s">
        <v>82</v>
      </c>
      <c r="E5234" s="62" t="s">
        <v>63</v>
      </c>
      <c r="F5234">
        <v>5.2</v>
      </c>
      <c r="G5234">
        <v>122.6</v>
      </c>
      <c r="H5234">
        <v>988064</v>
      </c>
    </row>
    <row r="5235" spans="1:8" x14ac:dyDescent="0.2">
      <c r="A5235" s="61">
        <v>41456</v>
      </c>
      <c r="B5235">
        <v>2013</v>
      </c>
      <c r="C5235" s="62" t="s">
        <v>83</v>
      </c>
      <c r="D5235" s="62" t="s">
        <v>84</v>
      </c>
      <c r="E5235" s="62" t="s">
        <v>63</v>
      </c>
      <c r="F5235">
        <v>1.3</v>
      </c>
      <c r="G5235">
        <v>123.3</v>
      </c>
      <c r="H5235">
        <v>5931697</v>
      </c>
    </row>
    <row r="5236" spans="1:8" x14ac:dyDescent="0.2">
      <c r="A5236" s="61">
        <v>41456</v>
      </c>
      <c r="B5236">
        <v>2013</v>
      </c>
      <c r="C5236" s="62" t="s">
        <v>27</v>
      </c>
      <c r="D5236" s="62" t="s">
        <v>85</v>
      </c>
      <c r="E5236" s="62" t="s">
        <v>86</v>
      </c>
      <c r="F5236">
        <v>4.0999999999999996</v>
      </c>
      <c r="G5236">
        <v>121.6</v>
      </c>
      <c r="H5236">
        <v>4066332</v>
      </c>
    </row>
    <row r="5237" spans="1:8" x14ac:dyDescent="0.2">
      <c r="A5237" s="61">
        <v>41456</v>
      </c>
      <c r="B5237">
        <v>2013</v>
      </c>
      <c r="C5237" s="62" t="s">
        <v>87</v>
      </c>
      <c r="D5237" s="62" t="s">
        <v>88</v>
      </c>
      <c r="E5237" s="62" t="s">
        <v>89</v>
      </c>
      <c r="F5237">
        <v>21.3</v>
      </c>
      <c r="G5237">
        <v>46</v>
      </c>
      <c r="H5237">
        <v>129196</v>
      </c>
    </row>
    <row r="5238" spans="1:8" x14ac:dyDescent="0.2">
      <c r="A5238" s="61">
        <v>41456</v>
      </c>
      <c r="B5238">
        <v>2013</v>
      </c>
      <c r="C5238" s="62" t="s">
        <v>90</v>
      </c>
      <c r="D5238" s="62" t="s">
        <v>91</v>
      </c>
      <c r="E5238" s="62" t="s">
        <v>92</v>
      </c>
      <c r="F5238">
        <v>3.3</v>
      </c>
      <c r="G5238">
        <v>86.4</v>
      </c>
      <c r="H5238">
        <v>405598</v>
      </c>
    </row>
    <row r="5239" spans="1:8" x14ac:dyDescent="0.2">
      <c r="A5239" s="61">
        <v>41456</v>
      </c>
      <c r="B5239">
        <v>2013</v>
      </c>
      <c r="C5239" s="62" t="s">
        <v>93</v>
      </c>
      <c r="D5239" s="62" t="s">
        <v>94</v>
      </c>
      <c r="E5239" s="62" t="s">
        <v>95</v>
      </c>
      <c r="F5239">
        <v>15.6</v>
      </c>
      <c r="G5239">
        <v>70</v>
      </c>
      <c r="H5239">
        <v>68159</v>
      </c>
    </row>
    <row r="5240" spans="1:8" x14ac:dyDescent="0.2">
      <c r="A5240" s="61">
        <v>41456</v>
      </c>
      <c r="B5240">
        <v>2013</v>
      </c>
      <c r="C5240" s="62" t="s">
        <v>96</v>
      </c>
      <c r="D5240" s="62" t="s">
        <v>97</v>
      </c>
      <c r="E5240" s="62" t="s">
        <v>98</v>
      </c>
      <c r="F5240">
        <v>33.4</v>
      </c>
      <c r="G5240">
        <v>19.399999999999999</v>
      </c>
      <c r="H5240">
        <v>206257</v>
      </c>
    </row>
    <row r="5241" spans="1:8" x14ac:dyDescent="0.2">
      <c r="A5241" s="61">
        <v>41487</v>
      </c>
      <c r="B5241">
        <v>2013</v>
      </c>
      <c r="C5241" s="62" t="s">
        <v>69</v>
      </c>
      <c r="D5241" s="62" t="s">
        <v>70</v>
      </c>
      <c r="E5241" s="62" t="s">
        <v>71</v>
      </c>
      <c r="F5241">
        <v>5.7</v>
      </c>
      <c r="G5241">
        <v>20.7</v>
      </c>
      <c r="H5241">
        <v>2459426</v>
      </c>
    </row>
    <row r="5242" spans="1:8" x14ac:dyDescent="0.2">
      <c r="A5242" s="61">
        <v>41487</v>
      </c>
      <c r="B5242">
        <v>2013</v>
      </c>
      <c r="C5242" s="62" t="s">
        <v>72</v>
      </c>
      <c r="D5242" s="62" t="s">
        <v>73</v>
      </c>
      <c r="E5242" s="62" t="s">
        <v>2</v>
      </c>
      <c r="F5242">
        <v>48.1</v>
      </c>
      <c r="G5242">
        <v>3.9</v>
      </c>
      <c r="H5242">
        <v>1271773</v>
      </c>
    </row>
    <row r="5243" spans="1:8" x14ac:dyDescent="0.2">
      <c r="A5243" s="61">
        <v>41487</v>
      </c>
      <c r="B5243">
        <v>2013</v>
      </c>
      <c r="C5243" s="62" t="s">
        <v>74</v>
      </c>
      <c r="D5243" s="62" t="s">
        <v>75</v>
      </c>
      <c r="E5243" s="62" t="s">
        <v>2</v>
      </c>
      <c r="F5243">
        <v>28.3</v>
      </c>
      <c r="G5243">
        <v>15.9</v>
      </c>
      <c r="H5243">
        <v>1344686</v>
      </c>
    </row>
    <row r="5244" spans="1:8" x14ac:dyDescent="0.2">
      <c r="A5244" s="61">
        <v>41487</v>
      </c>
      <c r="B5244">
        <v>2013</v>
      </c>
      <c r="C5244" s="62" t="s">
        <v>76</v>
      </c>
      <c r="D5244" s="62" t="s">
        <v>77</v>
      </c>
      <c r="E5244" s="62" t="s">
        <v>61</v>
      </c>
      <c r="F5244">
        <v>42.1</v>
      </c>
      <c r="G5244">
        <v>60.1</v>
      </c>
      <c r="H5244">
        <v>231044</v>
      </c>
    </row>
    <row r="5245" spans="1:8" x14ac:dyDescent="0.2">
      <c r="A5245" s="61">
        <v>41487</v>
      </c>
      <c r="B5245">
        <v>2013</v>
      </c>
      <c r="C5245" s="62" t="s">
        <v>78</v>
      </c>
      <c r="D5245" s="62" t="s">
        <v>79</v>
      </c>
      <c r="E5245" s="62" t="s">
        <v>61</v>
      </c>
      <c r="F5245">
        <v>27.2</v>
      </c>
      <c r="G5245">
        <v>52.2</v>
      </c>
      <c r="H5245">
        <v>287960</v>
      </c>
    </row>
    <row r="5246" spans="1:8" x14ac:dyDescent="0.2">
      <c r="A5246" s="61">
        <v>41487</v>
      </c>
      <c r="B5246">
        <v>2013</v>
      </c>
      <c r="C5246" s="62" t="s">
        <v>26</v>
      </c>
      <c r="D5246" s="62" t="s">
        <v>80</v>
      </c>
      <c r="E5246" s="62" t="s">
        <v>62</v>
      </c>
      <c r="F5246">
        <v>35</v>
      </c>
      <c r="G5246">
        <v>77.3</v>
      </c>
      <c r="H5246">
        <v>766503</v>
      </c>
    </row>
    <row r="5247" spans="1:8" x14ac:dyDescent="0.2">
      <c r="A5247" s="61">
        <v>41487</v>
      </c>
      <c r="B5247">
        <v>2013</v>
      </c>
      <c r="C5247" s="62" t="s">
        <v>81</v>
      </c>
      <c r="D5247" s="62" t="s">
        <v>82</v>
      </c>
      <c r="E5247" s="62" t="s">
        <v>63</v>
      </c>
      <c r="F5247">
        <v>5.7</v>
      </c>
      <c r="G5247">
        <v>68.900000000000006</v>
      </c>
      <c r="H5247">
        <v>988064</v>
      </c>
    </row>
    <row r="5248" spans="1:8" x14ac:dyDescent="0.2">
      <c r="A5248" s="61">
        <v>41487</v>
      </c>
      <c r="B5248">
        <v>2013</v>
      </c>
      <c r="C5248" s="62" t="s">
        <v>83</v>
      </c>
      <c r="D5248" s="62" t="s">
        <v>84</v>
      </c>
      <c r="E5248" s="62" t="s">
        <v>63</v>
      </c>
      <c r="F5248">
        <v>4.4000000000000004</v>
      </c>
      <c r="G5248">
        <v>93.8</v>
      </c>
      <c r="H5248">
        <v>5931697</v>
      </c>
    </row>
    <row r="5249" spans="1:8" x14ac:dyDescent="0.2">
      <c r="A5249" s="61">
        <v>41487</v>
      </c>
      <c r="B5249">
        <v>2013</v>
      </c>
      <c r="C5249" s="62" t="s">
        <v>27</v>
      </c>
      <c r="D5249" s="62" t="s">
        <v>85</v>
      </c>
      <c r="E5249" s="62" t="s">
        <v>86</v>
      </c>
      <c r="F5249">
        <v>3.1</v>
      </c>
      <c r="G5249">
        <v>78.7</v>
      </c>
      <c r="H5249">
        <v>4066332</v>
      </c>
    </row>
    <row r="5250" spans="1:8" x14ac:dyDescent="0.2">
      <c r="A5250" s="61">
        <v>41487</v>
      </c>
      <c r="B5250">
        <v>2013</v>
      </c>
      <c r="C5250" s="62" t="s">
        <v>87</v>
      </c>
      <c r="D5250" s="62" t="s">
        <v>88</v>
      </c>
      <c r="E5250" s="62" t="s">
        <v>89</v>
      </c>
      <c r="F5250">
        <v>41.4</v>
      </c>
      <c r="G5250">
        <v>8.5</v>
      </c>
      <c r="H5250">
        <v>129196</v>
      </c>
    </row>
    <row r="5251" spans="1:8" x14ac:dyDescent="0.2">
      <c r="A5251" s="61">
        <v>41487</v>
      </c>
      <c r="B5251">
        <v>2013</v>
      </c>
      <c r="C5251" s="62" t="s">
        <v>90</v>
      </c>
      <c r="D5251" s="62" t="s">
        <v>91</v>
      </c>
      <c r="E5251" s="62" t="s">
        <v>92</v>
      </c>
      <c r="F5251">
        <v>9.6999999999999993</v>
      </c>
      <c r="G5251">
        <v>36.6</v>
      </c>
      <c r="H5251">
        <v>405598</v>
      </c>
    </row>
    <row r="5252" spans="1:8" x14ac:dyDescent="0.2">
      <c r="A5252" s="61">
        <v>41487</v>
      </c>
      <c r="B5252">
        <v>2013</v>
      </c>
      <c r="C5252" s="62" t="s">
        <v>93</v>
      </c>
      <c r="D5252" s="62" t="s">
        <v>94</v>
      </c>
      <c r="E5252" s="62" t="s">
        <v>95</v>
      </c>
      <c r="F5252">
        <v>17.100000000000001</v>
      </c>
      <c r="G5252">
        <v>42.2</v>
      </c>
      <c r="H5252">
        <v>68159</v>
      </c>
    </row>
    <row r="5253" spans="1:8" x14ac:dyDescent="0.2">
      <c r="A5253" s="61">
        <v>41487</v>
      </c>
      <c r="B5253">
        <v>2013</v>
      </c>
      <c r="C5253" s="62" t="s">
        <v>96</v>
      </c>
      <c r="D5253" s="62" t="s">
        <v>97</v>
      </c>
      <c r="E5253" s="62" t="s">
        <v>98</v>
      </c>
      <c r="F5253">
        <v>51.8</v>
      </c>
      <c r="G5253">
        <v>14.9</v>
      </c>
      <c r="H5253">
        <v>206257</v>
      </c>
    </row>
    <row r="5254" spans="1:8" x14ac:dyDescent="0.2">
      <c r="A5254" s="61">
        <v>41518</v>
      </c>
      <c r="B5254">
        <v>2013</v>
      </c>
      <c r="C5254" s="62" t="s">
        <v>69</v>
      </c>
      <c r="D5254" s="62" t="s">
        <v>70</v>
      </c>
      <c r="E5254" s="62" t="s">
        <v>71</v>
      </c>
      <c r="F5254">
        <v>72.7</v>
      </c>
      <c r="G5254">
        <v>3.9</v>
      </c>
      <c r="H5254">
        <v>2459426</v>
      </c>
    </row>
    <row r="5255" spans="1:8" x14ac:dyDescent="0.2">
      <c r="A5255" s="61">
        <v>41518</v>
      </c>
      <c r="B5255">
        <v>2013</v>
      </c>
      <c r="C5255" s="62" t="s">
        <v>72</v>
      </c>
      <c r="D5255" s="62" t="s">
        <v>73</v>
      </c>
      <c r="E5255" s="62" t="s">
        <v>2</v>
      </c>
      <c r="F5255">
        <v>171.3</v>
      </c>
      <c r="G5255">
        <v>5.9</v>
      </c>
      <c r="H5255">
        <v>1271773</v>
      </c>
    </row>
    <row r="5256" spans="1:8" x14ac:dyDescent="0.2">
      <c r="A5256" s="61">
        <v>41518</v>
      </c>
      <c r="B5256">
        <v>2013</v>
      </c>
      <c r="C5256" s="62" t="s">
        <v>74</v>
      </c>
      <c r="D5256" s="62" t="s">
        <v>75</v>
      </c>
      <c r="E5256" s="62" t="s">
        <v>2</v>
      </c>
      <c r="F5256">
        <v>124</v>
      </c>
      <c r="G5256">
        <v>9.6</v>
      </c>
      <c r="H5256">
        <v>1344686</v>
      </c>
    </row>
    <row r="5257" spans="1:8" x14ac:dyDescent="0.2">
      <c r="A5257" s="61">
        <v>41518</v>
      </c>
      <c r="B5257">
        <v>2013</v>
      </c>
      <c r="C5257" s="62" t="s">
        <v>76</v>
      </c>
      <c r="D5257" s="62" t="s">
        <v>77</v>
      </c>
      <c r="E5257" s="62" t="s">
        <v>61</v>
      </c>
      <c r="F5257">
        <v>102.1</v>
      </c>
      <c r="G5257">
        <v>21.3</v>
      </c>
      <c r="H5257">
        <v>231044</v>
      </c>
    </row>
    <row r="5258" spans="1:8" x14ac:dyDescent="0.2">
      <c r="A5258" s="61">
        <v>41518</v>
      </c>
      <c r="B5258">
        <v>2013</v>
      </c>
      <c r="C5258" s="62" t="s">
        <v>78</v>
      </c>
      <c r="D5258" s="62" t="s">
        <v>79</v>
      </c>
      <c r="E5258" s="62" t="s">
        <v>61</v>
      </c>
      <c r="F5258">
        <v>107.5</v>
      </c>
      <c r="G5258">
        <v>22.5</v>
      </c>
      <c r="H5258">
        <v>287960</v>
      </c>
    </row>
    <row r="5259" spans="1:8" x14ac:dyDescent="0.2">
      <c r="A5259" s="61">
        <v>41518</v>
      </c>
      <c r="B5259">
        <v>2013</v>
      </c>
      <c r="C5259" s="62" t="s">
        <v>26</v>
      </c>
      <c r="D5259" s="62" t="s">
        <v>80</v>
      </c>
      <c r="E5259" s="62" t="s">
        <v>62</v>
      </c>
      <c r="F5259">
        <v>97.3</v>
      </c>
      <c r="G5259">
        <v>16.399999999999999</v>
      </c>
      <c r="H5259">
        <v>766503</v>
      </c>
    </row>
    <row r="5260" spans="1:8" x14ac:dyDescent="0.2">
      <c r="A5260" s="61">
        <v>41518</v>
      </c>
      <c r="B5260">
        <v>2013</v>
      </c>
      <c r="C5260" s="62" t="s">
        <v>81</v>
      </c>
      <c r="D5260" s="62" t="s">
        <v>82</v>
      </c>
      <c r="E5260" s="62" t="s">
        <v>63</v>
      </c>
      <c r="F5260">
        <v>115.2</v>
      </c>
      <c r="G5260">
        <v>12.8</v>
      </c>
      <c r="H5260">
        <v>988064</v>
      </c>
    </row>
    <row r="5261" spans="1:8" x14ac:dyDescent="0.2">
      <c r="A5261" s="61">
        <v>41518</v>
      </c>
      <c r="B5261">
        <v>2013</v>
      </c>
      <c r="C5261" s="62" t="s">
        <v>83</v>
      </c>
      <c r="D5261" s="62" t="s">
        <v>84</v>
      </c>
      <c r="E5261" s="62" t="s">
        <v>63</v>
      </c>
      <c r="F5261">
        <v>83</v>
      </c>
      <c r="G5261">
        <v>18.2</v>
      </c>
      <c r="H5261">
        <v>5931697</v>
      </c>
    </row>
    <row r="5262" spans="1:8" x14ac:dyDescent="0.2">
      <c r="A5262" s="61">
        <v>41518</v>
      </c>
      <c r="B5262">
        <v>2013</v>
      </c>
      <c r="C5262" s="62" t="s">
        <v>27</v>
      </c>
      <c r="D5262" s="62" t="s">
        <v>85</v>
      </c>
      <c r="E5262" s="62" t="s">
        <v>86</v>
      </c>
      <c r="F5262">
        <v>99.2</v>
      </c>
      <c r="G5262">
        <v>16.600000000000001</v>
      </c>
      <c r="H5262">
        <v>4066332</v>
      </c>
    </row>
    <row r="5263" spans="1:8" x14ac:dyDescent="0.2">
      <c r="A5263" s="61">
        <v>41518</v>
      </c>
      <c r="B5263">
        <v>2013</v>
      </c>
      <c r="C5263" s="62" t="s">
        <v>87</v>
      </c>
      <c r="D5263" s="62" t="s">
        <v>88</v>
      </c>
      <c r="E5263" s="62" t="s">
        <v>89</v>
      </c>
      <c r="F5263">
        <v>145.4</v>
      </c>
      <c r="G5263">
        <v>2.8</v>
      </c>
      <c r="H5263">
        <v>129196</v>
      </c>
    </row>
    <row r="5264" spans="1:8" x14ac:dyDescent="0.2">
      <c r="A5264" s="61">
        <v>41518</v>
      </c>
      <c r="B5264">
        <v>2013</v>
      </c>
      <c r="C5264" s="62" t="s">
        <v>90</v>
      </c>
      <c r="D5264" s="62" t="s">
        <v>91</v>
      </c>
      <c r="E5264" s="62" t="s">
        <v>92</v>
      </c>
      <c r="F5264">
        <v>91.8</v>
      </c>
      <c r="G5264">
        <v>9.9</v>
      </c>
      <c r="H5264">
        <v>405598</v>
      </c>
    </row>
    <row r="5265" spans="1:8" x14ac:dyDescent="0.2">
      <c r="A5265" s="61">
        <v>41518</v>
      </c>
      <c r="B5265">
        <v>2013</v>
      </c>
      <c r="C5265" s="62" t="s">
        <v>93</v>
      </c>
      <c r="D5265" s="62" t="s">
        <v>94</v>
      </c>
      <c r="E5265" s="62" t="s">
        <v>95</v>
      </c>
      <c r="F5265">
        <v>105.9</v>
      </c>
      <c r="G5265">
        <v>9.6999999999999993</v>
      </c>
      <c r="H5265">
        <v>68159</v>
      </c>
    </row>
    <row r="5266" spans="1:8" x14ac:dyDescent="0.2">
      <c r="A5266" s="61">
        <v>41518</v>
      </c>
      <c r="B5266">
        <v>2013</v>
      </c>
      <c r="C5266" s="62" t="s">
        <v>96</v>
      </c>
      <c r="D5266" s="62" t="s">
        <v>97</v>
      </c>
      <c r="E5266" s="62" t="s">
        <v>98</v>
      </c>
      <c r="F5266">
        <v>113.1</v>
      </c>
      <c r="G5266">
        <v>7.1</v>
      </c>
      <c r="H5266">
        <v>206257</v>
      </c>
    </row>
    <row r="5267" spans="1:8" x14ac:dyDescent="0.2">
      <c r="A5267" s="61">
        <v>41548</v>
      </c>
      <c r="B5267">
        <v>2013</v>
      </c>
      <c r="C5267" s="62" t="s">
        <v>69</v>
      </c>
      <c r="D5267" s="62" t="s">
        <v>70</v>
      </c>
      <c r="E5267" s="62" t="s">
        <v>71</v>
      </c>
      <c r="F5267">
        <v>254</v>
      </c>
      <c r="G5267">
        <v>0</v>
      </c>
      <c r="H5267">
        <v>2459426</v>
      </c>
    </row>
    <row r="5268" spans="1:8" x14ac:dyDescent="0.2">
      <c r="A5268" s="61">
        <v>41548</v>
      </c>
      <c r="B5268">
        <v>2013</v>
      </c>
      <c r="C5268" s="62" t="s">
        <v>72</v>
      </c>
      <c r="D5268" s="62" t="s">
        <v>73</v>
      </c>
      <c r="E5268" s="62" t="s">
        <v>2</v>
      </c>
      <c r="F5268">
        <v>413.5</v>
      </c>
      <c r="G5268">
        <v>0</v>
      </c>
      <c r="H5268">
        <v>1271773</v>
      </c>
    </row>
    <row r="5269" spans="1:8" x14ac:dyDescent="0.2">
      <c r="A5269" s="61">
        <v>41548</v>
      </c>
      <c r="B5269">
        <v>2013</v>
      </c>
      <c r="C5269" s="62" t="s">
        <v>74</v>
      </c>
      <c r="D5269" s="62" t="s">
        <v>75</v>
      </c>
      <c r="E5269" s="62" t="s">
        <v>2</v>
      </c>
      <c r="F5269">
        <v>324.10000000000002</v>
      </c>
      <c r="G5269">
        <v>0</v>
      </c>
      <c r="H5269">
        <v>1344686</v>
      </c>
    </row>
    <row r="5270" spans="1:8" x14ac:dyDescent="0.2">
      <c r="A5270" s="61">
        <v>41548</v>
      </c>
      <c r="B5270">
        <v>2013</v>
      </c>
      <c r="C5270" s="62" t="s">
        <v>76</v>
      </c>
      <c r="D5270" s="62" t="s">
        <v>77</v>
      </c>
      <c r="E5270" s="62" t="s">
        <v>61</v>
      </c>
      <c r="F5270">
        <v>446.3</v>
      </c>
      <c r="G5270">
        <v>0</v>
      </c>
      <c r="H5270">
        <v>231044</v>
      </c>
    </row>
    <row r="5271" spans="1:8" x14ac:dyDescent="0.2">
      <c r="A5271" s="61">
        <v>41548</v>
      </c>
      <c r="B5271">
        <v>2013</v>
      </c>
      <c r="C5271" s="62" t="s">
        <v>78</v>
      </c>
      <c r="D5271" s="62" t="s">
        <v>79</v>
      </c>
      <c r="E5271" s="62" t="s">
        <v>61</v>
      </c>
      <c r="F5271">
        <v>417.9</v>
      </c>
      <c r="G5271">
        <v>0</v>
      </c>
      <c r="H5271">
        <v>287960</v>
      </c>
    </row>
    <row r="5272" spans="1:8" x14ac:dyDescent="0.2">
      <c r="A5272" s="61">
        <v>41548</v>
      </c>
      <c r="B5272">
        <v>2013</v>
      </c>
      <c r="C5272" s="62" t="s">
        <v>26</v>
      </c>
      <c r="D5272" s="62" t="s">
        <v>80</v>
      </c>
      <c r="E5272" s="62" t="s">
        <v>62</v>
      </c>
      <c r="F5272">
        <v>405.2</v>
      </c>
      <c r="G5272">
        <v>0</v>
      </c>
      <c r="H5272">
        <v>766503</v>
      </c>
    </row>
    <row r="5273" spans="1:8" x14ac:dyDescent="0.2">
      <c r="A5273" s="61">
        <v>41548</v>
      </c>
      <c r="B5273">
        <v>2013</v>
      </c>
      <c r="C5273" s="62" t="s">
        <v>81</v>
      </c>
      <c r="D5273" s="62" t="s">
        <v>82</v>
      </c>
      <c r="E5273" s="62" t="s">
        <v>63</v>
      </c>
      <c r="F5273">
        <v>238.8</v>
      </c>
      <c r="G5273">
        <v>2.6</v>
      </c>
      <c r="H5273">
        <v>988064</v>
      </c>
    </row>
    <row r="5274" spans="1:8" x14ac:dyDescent="0.2">
      <c r="A5274" s="61">
        <v>41548</v>
      </c>
      <c r="B5274">
        <v>2013</v>
      </c>
      <c r="C5274" s="62" t="s">
        <v>83</v>
      </c>
      <c r="D5274" s="62" t="s">
        <v>84</v>
      </c>
      <c r="E5274" s="62" t="s">
        <v>63</v>
      </c>
      <c r="F5274">
        <v>208.5</v>
      </c>
      <c r="G5274">
        <v>0.4</v>
      </c>
      <c r="H5274">
        <v>5931697</v>
      </c>
    </row>
    <row r="5275" spans="1:8" x14ac:dyDescent="0.2">
      <c r="A5275" s="61">
        <v>41548</v>
      </c>
      <c r="B5275">
        <v>2013</v>
      </c>
      <c r="C5275" s="62" t="s">
        <v>27</v>
      </c>
      <c r="D5275" s="62" t="s">
        <v>85</v>
      </c>
      <c r="E5275" s="62" t="s">
        <v>86</v>
      </c>
      <c r="F5275">
        <v>221.5</v>
      </c>
      <c r="G5275">
        <v>0.5</v>
      </c>
      <c r="H5275">
        <v>4066332</v>
      </c>
    </row>
    <row r="5276" spans="1:8" x14ac:dyDescent="0.2">
      <c r="A5276" s="61">
        <v>41548</v>
      </c>
      <c r="B5276">
        <v>2013</v>
      </c>
      <c r="C5276" s="62" t="s">
        <v>87</v>
      </c>
      <c r="D5276" s="62" t="s">
        <v>88</v>
      </c>
      <c r="E5276" s="62" t="s">
        <v>89</v>
      </c>
      <c r="F5276">
        <v>300.5</v>
      </c>
      <c r="G5276">
        <v>0</v>
      </c>
      <c r="H5276">
        <v>129196</v>
      </c>
    </row>
    <row r="5277" spans="1:8" x14ac:dyDescent="0.2">
      <c r="A5277" s="61">
        <v>41548</v>
      </c>
      <c r="B5277">
        <v>2013</v>
      </c>
      <c r="C5277" s="62" t="s">
        <v>90</v>
      </c>
      <c r="D5277" s="62" t="s">
        <v>91</v>
      </c>
      <c r="E5277" s="62" t="s">
        <v>92</v>
      </c>
      <c r="F5277">
        <v>256.5</v>
      </c>
      <c r="G5277">
        <v>0</v>
      </c>
      <c r="H5277">
        <v>405598</v>
      </c>
    </row>
    <row r="5278" spans="1:8" x14ac:dyDescent="0.2">
      <c r="A5278" s="61">
        <v>41548</v>
      </c>
      <c r="B5278">
        <v>2013</v>
      </c>
      <c r="C5278" s="62" t="s">
        <v>93</v>
      </c>
      <c r="D5278" s="62" t="s">
        <v>94</v>
      </c>
      <c r="E5278" s="62" t="s">
        <v>95</v>
      </c>
      <c r="F5278">
        <v>286.3</v>
      </c>
      <c r="G5278">
        <v>0</v>
      </c>
      <c r="H5278">
        <v>68159</v>
      </c>
    </row>
    <row r="5279" spans="1:8" x14ac:dyDescent="0.2">
      <c r="A5279" s="61">
        <v>41548</v>
      </c>
      <c r="B5279">
        <v>2013</v>
      </c>
      <c r="C5279" s="62" t="s">
        <v>96</v>
      </c>
      <c r="D5279" s="62" t="s">
        <v>97</v>
      </c>
      <c r="E5279" s="62" t="s">
        <v>98</v>
      </c>
      <c r="F5279">
        <v>317.89999999999998</v>
      </c>
      <c r="G5279">
        <v>0</v>
      </c>
      <c r="H5279">
        <v>206257</v>
      </c>
    </row>
    <row r="5280" spans="1:8" x14ac:dyDescent="0.2">
      <c r="A5280" s="61">
        <v>41579</v>
      </c>
      <c r="B5280">
        <v>2013</v>
      </c>
      <c r="C5280" s="62" t="s">
        <v>69</v>
      </c>
      <c r="D5280" s="62" t="s">
        <v>70</v>
      </c>
      <c r="E5280" s="62" t="s">
        <v>71</v>
      </c>
      <c r="F5280">
        <v>355.6</v>
      </c>
      <c r="G5280">
        <v>0</v>
      </c>
      <c r="H5280">
        <v>2459426</v>
      </c>
    </row>
    <row r="5281" spans="1:8" x14ac:dyDescent="0.2">
      <c r="A5281" s="61">
        <v>41579</v>
      </c>
      <c r="B5281">
        <v>2013</v>
      </c>
      <c r="C5281" s="62" t="s">
        <v>72</v>
      </c>
      <c r="D5281" s="62" t="s">
        <v>73</v>
      </c>
      <c r="E5281" s="62" t="s">
        <v>2</v>
      </c>
      <c r="F5281">
        <v>788.7</v>
      </c>
      <c r="G5281">
        <v>0</v>
      </c>
      <c r="H5281">
        <v>1271773</v>
      </c>
    </row>
    <row r="5282" spans="1:8" x14ac:dyDescent="0.2">
      <c r="A5282" s="61">
        <v>41579</v>
      </c>
      <c r="B5282">
        <v>2013</v>
      </c>
      <c r="C5282" s="62" t="s">
        <v>74</v>
      </c>
      <c r="D5282" s="62" t="s">
        <v>75</v>
      </c>
      <c r="E5282" s="62" t="s">
        <v>2</v>
      </c>
      <c r="F5282">
        <v>639.6</v>
      </c>
      <c r="G5282">
        <v>0</v>
      </c>
      <c r="H5282">
        <v>1344686</v>
      </c>
    </row>
    <row r="5283" spans="1:8" x14ac:dyDescent="0.2">
      <c r="A5283" s="61">
        <v>41579</v>
      </c>
      <c r="B5283">
        <v>2013</v>
      </c>
      <c r="C5283" s="62" t="s">
        <v>76</v>
      </c>
      <c r="D5283" s="62" t="s">
        <v>77</v>
      </c>
      <c r="E5283" s="62" t="s">
        <v>61</v>
      </c>
      <c r="F5283">
        <v>753.6</v>
      </c>
      <c r="G5283">
        <v>0</v>
      </c>
      <c r="H5283">
        <v>231044</v>
      </c>
    </row>
    <row r="5284" spans="1:8" x14ac:dyDescent="0.2">
      <c r="A5284" s="61">
        <v>41579</v>
      </c>
      <c r="B5284">
        <v>2013</v>
      </c>
      <c r="C5284" s="62" t="s">
        <v>78</v>
      </c>
      <c r="D5284" s="62" t="s">
        <v>79</v>
      </c>
      <c r="E5284" s="62" t="s">
        <v>61</v>
      </c>
      <c r="F5284">
        <v>805.3</v>
      </c>
      <c r="G5284">
        <v>0</v>
      </c>
      <c r="H5284">
        <v>287960</v>
      </c>
    </row>
    <row r="5285" spans="1:8" x14ac:dyDescent="0.2">
      <c r="A5285" s="61">
        <v>41579</v>
      </c>
      <c r="B5285">
        <v>2013</v>
      </c>
      <c r="C5285" s="62" t="s">
        <v>26</v>
      </c>
      <c r="D5285" s="62" t="s">
        <v>80</v>
      </c>
      <c r="E5285" s="62" t="s">
        <v>62</v>
      </c>
      <c r="F5285">
        <v>675.6</v>
      </c>
      <c r="G5285">
        <v>0</v>
      </c>
      <c r="H5285">
        <v>766503</v>
      </c>
    </row>
    <row r="5286" spans="1:8" x14ac:dyDescent="0.2">
      <c r="A5286" s="61">
        <v>41579</v>
      </c>
      <c r="B5286">
        <v>2013</v>
      </c>
      <c r="C5286" s="62" t="s">
        <v>81</v>
      </c>
      <c r="D5286" s="62" t="s">
        <v>82</v>
      </c>
      <c r="E5286" s="62" t="s">
        <v>63</v>
      </c>
      <c r="F5286">
        <v>529.20000000000005</v>
      </c>
      <c r="G5286">
        <v>0</v>
      </c>
      <c r="H5286">
        <v>988064</v>
      </c>
    </row>
    <row r="5287" spans="1:8" x14ac:dyDescent="0.2">
      <c r="A5287" s="61">
        <v>41579</v>
      </c>
      <c r="B5287">
        <v>2013</v>
      </c>
      <c r="C5287" s="62" t="s">
        <v>83</v>
      </c>
      <c r="D5287" s="62" t="s">
        <v>84</v>
      </c>
      <c r="E5287" s="62" t="s">
        <v>63</v>
      </c>
      <c r="F5287">
        <v>478.2</v>
      </c>
      <c r="G5287">
        <v>0</v>
      </c>
      <c r="H5287">
        <v>5931697</v>
      </c>
    </row>
    <row r="5288" spans="1:8" x14ac:dyDescent="0.2">
      <c r="A5288" s="61">
        <v>41579</v>
      </c>
      <c r="B5288">
        <v>2013</v>
      </c>
      <c r="C5288" s="62" t="s">
        <v>27</v>
      </c>
      <c r="D5288" s="62" t="s">
        <v>85</v>
      </c>
      <c r="E5288" s="62" t="s">
        <v>86</v>
      </c>
      <c r="F5288">
        <v>514.1</v>
      </c>
      <c r="G5288">
        <v>0</v>
      </c>
      <c r="H5288">
        <v>4066332</v>
      </c>
    </row>
    <row r="5289" spans="1:8" x14ac:dyDescent="0.2">
      <c r="A5289" s="61">
        <v>41579</v>
      </c>
      <c r="B5289">
        <v>2013</v>
      </c>
      <c r="C5289" s="62" t="s">
        <v>87</v>
      </c>
      <c r="D5289" s="62" t="s">
        <v>88</v>
      </c>
      <c r="E5289" s="62" t="s">
        <v>89</v>
      </c>
      <c r="F5289">
        <v>506.3</v>
      </c>
      <c r="G5289">
        <v>0</v>
      </c>
      <c r="H5289">
        <v>129196</v>
      </c>
    </row>
    <row r="5290" spans="1:8" x14ac:dyDescent="0.2">
      <c r="A5290" s="61">
        <v>41579</v>
      </c>
      <c r="B5290">
        <v>2013</v>
      </c>
      <c r="C5290" s="62" t="s">
        <v>90</v>
      </c>
      <c r="D5290" s="62" t="s">
        <v>91</v>
      </c>
      <c r="E5290" s="62" t="s">
        <v>92</v>
      </c>
      <c r="F5290">
        <v>461.1</v>
      </c>
      <c r="G5290">
        <v>0</v>
      </c>
      <c r="H5290">
        <v>405598</v>
      </c>
    </row>
    <row r="5291" spans="1:8" x14ac:dyDescent="0.2">
      <c r="A5291" s="61">
        <v>41579</v>
      </c>
      <c r="B5291">
        <v>2013</v>
      </c>
      <c r="C5291" s="62" t="s">
        <v>93</v>
      </c>
      <c r="D5291" s="62" t="s">
        <v>94</v>
      </c>
      <c r="E5291" s="62" t="s">
        <v>95</v>
      </c>
      <c r="F5291">
        <v>474.2</v>
      </c>
      <c r="G5291">
        <v>0</v>
      </c>
      <c r="H5291">
        <v>68159</v>
      </c>
    </row>
    <row r="5292" spans="1:8" x14ac:dyDescent="0.2">
      <c r="A5292" s="61">
        <v>41579</v>
      </c>
      <c r="B5292">
        <v>2013</v>
      </c>
      <c r="C5292" s="62" t="s">
        <v>96</v>
      </c>
      <c r="D5292" s="62" t="s">
        <v>97</v>
      </c>
      <c r="E5292" s="62" t="s">
        <v>98</v>
      </c>
      <c r="F5292">
        <v>427.6</v>
      </c>
      <c r="G5292">
        <v>0</v>
      </c>
      <c r="H5292">
        <v>206257</v>
      </c>
    </row>
    <row r="5293" spans="1:8" x14ac:dyDescent="0.2">
      <c r="A5293" s="61">
        <v>41609</v>
      </c>
      <c r="B5293">
        <v>2013</v>
      </c>
      <c r="C5293" s="62" t="s">
        <v>69</v>
      </c>
      <c r="D5293" s="62" t="s">
        <v>70</v>
      </c>
      <c r="E5293" s="62" t="s">
        <v>71</v>
      </c>
      <c r="F5293">
        <v>474.4</v>
      </c>
      <c r="G5293">
        <v>0</v>
      </c>
      <c r="H5293">
        <v>2459426</v>
      </c>
    </row>
    <row r="5294" spans="1:8" x14ac:dyDescent="0.2">
      <c r="A5294" s="61">
        <v>41609</v>
      </c>
      <c r="B5294">
        <v>2013</v>
      </c>
      <c r="C5294" s="62" t="s">
        <v>72</v>
      </c>
      <c r="D5294" s="62" t="s">
        <v>73</v>
      </c>
      <c r="E5294" s="62" t="s">
        <v>2</v>
      </c>
      <c r="F5294">
        <v>1023.1</v>
      </c>
      <c r="G5294">
        <v>0</v>
      </c>
      <c r="H5294">
        <v>1271773</v>
      </c>
    </row>
    <row r="5295" spans="1:8" x14ac:dyDescent="0.2">
      <c r="A5295" s="61">
        <v>41609</v>
      </c>
      <c r="B5295">
        <v>2013</v>
      </c>
      <c r="C5295" s="62" t="s">
        <v>74</v>
      </c>
      <c r="D5295" s="62" t="s">
        <v>75</v>
      </c>
      <c r="E5295" s="62" t="s">
        <v>2</v>
      </c>
      <c r="F5295">
        <v>825.4</v>
      </c>
      <c r="G5295">
        <v>0</v>
      </c>
      <c r="H5295">
        <v>1344686</v>
      </c>
    </row>
    <row r="5296" spans="1:8" x14ac:dyDescent="0.2">
      <c r="A5296" s="61">
        <v>41609</v>
      </c>
      <c r="B5296">
        <v>2013</v>
      </c>
      <c r="C5296" s="62" t="s">
        <v>76</v>
      </c>
      <c r="D5296" s="62" t="s">
        <v>77</v>
      </c>
      <c r="E5296" s="62" t="s">
        <v>61</v>
      </c>
      <c r="F5296">
        <v>981.3</v>
      </c>
      <c r="G5296">
        <v>0</v>
      </c>
      <c r="H5296">
        <v>231044</v>
      </c>
    </row>
    <row r="5297" spans="1:8" x14ac:dyDescent="0.2">
      <c r="A5297" s="61">
        <v>41609</v>
      </c>
      <c r="B5297">
        <v>2013</v>
      </c>
      <c r="C5297" s="62" t="s">
        <v>78</v>
      </c>
      <c r="D5297" s="62" t="s">
        <v>79</v>
      </c>
      <c r="E5297" s="62" t="s">
        <v>61</v>
      </c>
      <c r="F5297">
        <v>1174</v>
      </c>
      <c r="G5297">
        <v>0</v>
      </c>
      <c r="H5297">
        <v>287960</v>
      </c>
    </row>
    <row r="5298" spans="1:8" x14ac:dyDescent="0.2">
      <c r="A5298" s="61">
        <v>41609</v>
      </c>
      <c r="B5298">
        <v>2013</v>
      </c>
      <c r="C5298" s="62" t="s">
        <v>26</v>
      </c>
      <c r="D5298" s="62" t="s">
        <v>80</v>
      </c>
      <c r="E5298" s="62" t="s">
        <v>62</v>
      </c>
      <c r="F5298">
        <v>1112.5999999999999</v>
      </c>
      <c r="G5298">
        <v>0</v>
      </c>
      <c r="H5298">
        <v>766503</v>
      </c>
    </row>
    <row r="5299" spans="1:8" x14ac:dyDescent="0.2">
      <c r="A5299" s="61">
        <v>41609</v>
      </c>
      <c r="B5299">
        <v>2013</v>
      </c>
      <c r="C5299" s="62" t="s">
        <v>81</v>
      </c>
      <c r="D5299" s="62" t="s">
        <v>82</v>
      </c>
      <c r="E5299" s="62" t="s">
        <v>63</v>
      </c>
      <c r="F5299">
        <v>838.3</v>
      </c>
      <c r="G5299">
        <v>0</v>
      </c>
      <c r="H5299">
        <v>988064</v>
      </c>
    </row>
    <row r="5300" spans="1:8" x14ac:dyDescent="0.2">
      <c r="A5300" s="61">
        <v>41609</v>
      </c>
      <c r="B5300">
        <v>2013</v>
      </c>
      <c r="C5300" s="62" t="s">
        <v>83</v>
      </c>
      <c r="D5300" s="62" t="s">
        <v>84</v>
      </c>
      <c r="E5300" s="62" t="s">
        <v>63</v>
      </c>
      <c r="F5300">
        <v>688.1</v>
      </c>
      <c r="G5300">
        <v>0</v>
      </c>
      <c r="H5300">
        <v>5931697</v>
      </c>
    </row>
    <row r="5301" spans="1:8" x14ac:dyDescent="0.2">
      <c r="A5301" s="61">
        <v>41609</v>
      </c>
      <c r="B5301">
        <v>2013</v>
      </c>
      <c r="C5301" s="62" t="s">
        <v>27</v>
      </c>
      <c r="D5301" s="62" t="s">
        <v>85</v>
      </c>
      <c r="E5301" s="62" t="s">
        <v>86</v>
      </c>
      <c r="F5301">
        <v>758.1</v>
      </c>
      <c r="G5301">
        <v>0</v>
      </c>
      <c r="H5301">
        <v>4066332</v>
      </c>
    </row>
    <row r="5302" spans="1:8" x14ac:dyDescent="0.2">
      <c r="A5302" s="61">
        <v>41609</v>
      </c>
      <c r="B5302">
        <v>2013</v>
      </c>
      <c r="C5302" s="62" t="s">
        <v>87</v>
      </c>
      <c r="D5302" s="62" t="s">
        <v>88</v>
      </c>
      <c r="E5302" s="62" t="s">
        <v>89</v>
      </c>
      <c r="F5302">
        <v>733.9</v>
      </c>
      <c r="G5302">
        <v>0</v>
      </c>
      <c r="H5302">
        <v>129196</v>
      </c>
    </row>
    <row r="5303" spans="1:8" x14ac:dyDescent="0.2">
      <c r="A5303" s="61">
        <v>41609</v>
      </c>
      <c r="B5303">
        <v>2013</v>
      </c>
      <c r="C5303" s="62" t="s">
        <v>90</v>
      </c>
      <c r="D5303" s="62" t="s">
        <v>91</v>
      </c>
      <c r="E5303" s="62" t="s">
        <v>92</v>
      </c>
      <c r="F5303">
        <v>618</v>
      </c>
      <c r="G5303">
        <v>0</v>
      </c>
      <c r="H5303">
        <v>405598</v>
      </c>
    </row>
    <row r="5304" spans="1:8" x14ac:dyDescent="0.2">
      <c r="A5304" s="61">
        <v>41609</v>
      </c>
      <c r="B5304">
        <v>2013</v>
      </c>
      <c r="C5304" s="62" t="s">
        <v>93</v>
      </c>
      <c r="D5304" s="62" t="s">
        <v>94</v>
      </c>
      <c r="E5304" s="62" t="s">
        <v>95</v>
      </c>
      <c r="F5304">
        <v>717.4</v>
      </c>
      <c r="G5304">
        <v>0</v>
      </c>
      <c r="H5304">
        <v>68159</v>
      </c>
    </row>
    <row r="5305" spans="1:8" x14ac:dyDescent="0.2">
      <c r="A5305" s="61">
        <v>41609</v>
      </c>
      <c r="B5305">
        <v>2013</v>
      </c>
      <c r="C5305" s="62" t="s">
        <v>96</v>
      </c>
      <c r="D5305" s="62" t="s">
        <v>97</v>
      </c>
      <c r="E5305" s="62" t="s">
        <v>98</v>
      </c>
      <c r="F5305">
        <v>689</v>
      </c>
      <c r="G5305">
        <v>0</v>
      </c>
      <c r="H5305">
        <v>206257</v>
      </c>
    </row>
    <row r="5306" spans="1:8" x14ac:dyDescent="0.2">
      <c r="A5306" s="61">
        <v>41640</v>
      </c>
      <c r="B5306">
        <v>2014</v>
      </c>
      <c r="C5306" s="62" t="s">
        <v>69</v>
      </c>
      <c r="D5306" s="62" t="s">
        <v>70</v>
      </c>
      <c r="E5306" s="62" t="s">
        <v>71</v>
      </c>
      <c r="F5306">
        <v>423.3</v>
      </c>
      <c r="G5306">
        <v>0</v>
      </c>
      <c r="H5306">
        <v>2507414</v>
      </c>
    </row>
    <row r="5307" spans="1:8" x14ac:dyDescent="0.2">
      <c r="A5307" s="61">
        <v>41640</v>
      </c>
      <c r="B5307">
        <v>2014</v>
      </c>
      <c r="C5307" s="62" t="s">
        <v>72</v>
      </c>
      <c r="D5307" s="62" t="s">
        <v>73</v>
      </c>
      <c r="E5307" s="62" t="s">
        <v>2</v>
      </c>
      <c r="F5307">
        <v>806.6</v>
      </c>
      <c r="G5307">
        <v>0</v>
      </c>
      <c r="H5307">
        <v>1312214</v>
      </c>
    </row>
    <row r="5308" spans="1:8" x14ac:dyDescent="0.2">
      <c r="A5308" s="61">
        <v>41640</v>
      </c>
      <c r="B5308">
        <v>2014</v>
      </c>
      <c r="C5308" s="62" t="s">
        <v>74</v>
      </c>
      <c r="D5308" s="62" t="s">
        <v>75</v>
      </c>
      <c r="E5308" s="62" t="s">
        <v>2</v>
      </c>
      <c r="F5308">
        <v>653.79999999999995</v>
      </c>
      <c r="G5308">
        <v>0</v>
      </c>
      <c r="H5308">
        <v>1386828</v>
      </c>
    </row>
    <row r="5309" spans="1:8" x14ac:dyDescent="0.2">
      <c r="A5309" s="61">
        <v>41640</v>
      </c>
      <c r="B5309">
        <v>2014</v>
      </c>
      <c r="C5309" s="62" t="s">
        <v>76</v>
      </c>
      <c r="D5309" s="62" t="s">
        <v>77</v>
      </c>
      <c r="E5309" s="62" t="s">
        <v>61</v>
      </c>
      <c r="F5309">
        <v>894</v>
      </c>
      <c r="G5309">
        <v>0</v>
      </c>
      <c r="H5309">
        <v>235876</v>
      </c>
    </row>
    <row r="5310" spans="1:8" x14ac:dyDescent="0.2">
      <c r="A5310" s="61">
        <v>41640</v>
      </c>
      <c r="B5310">
        <v>2014</v>
      </c>
      <c r="C5310" s="62" t="s">
        <v>78</v>
      </c>
      <c r="D5310" s="62" t="s">
        <v>79</v>
      </c>
      <c r="E5310" s="62" t="s">
        <v>61</v>
      </c>
      <c r="F5310">
        <v>1022.8</v>
      </c>
      <c r="G5310">
        <v>0</v>
      </c>
      <c r="H5310">
        <v>294216</v>
      </c>
    </row>
    <row r="5311" spans="1:8" x14ac:dyDescent="0.2">
      <c r="A5311" s="61">
        <v>41640</v>
      </c>
      <c r="B5311">
        <v>2014</v>
      </c>
      <c r="C5311" s="62" t="s">
        <v>26</v>
      </c>
      <c r="D5311" s="62" t="s">
        <v>80</v>
      </c>
      <c r="E5311" s="62" t="s">
        <v>62</v>
      </c>
      <c r="F5311">
        <v>1065.2</v>
      </c>
      <c r="G5311">
        <v>0</v>
      </c>
      <c r="H5311">
        <v>776923</v>
      </c>
    </row>
    <row r="5312" spans="1:8" x14ac:dyDescent="0.2">
      <c r="A5312" s="61">
        <v>41640</v>
      </c>
      <c r="B5312">
        <v>2014</v>
      </c>
      <c r="C5312" s="62" t="s">
        <v>81</v>
      </c>
      <c r="D5312" s="62" t="s">
        <v>82</v>
      </c>
      <c r="E5312" s="62" t="s">
        <v>63</v>
      </c>
      <c r="F5312">
        <v>918.3</v>
      </c>
      <c r="G5312">
        <v>0</v>
      </c>
      <c r="H5312">
        <v>997494</v>
      </c>
    </row>
    <row r="5313" spans="1:8" x14ac:dyDescent="0.2">
      <c r="A5313" s="61">
        <v>41640</v>
      </c>
      <c r="B5313">
        <v>2014</v>
      </c>
      <c r="C5313" s="62" t="s">
        <v>83</v>
      </c>
      <c r="D5313" s="62" t="s">
        <v>84</v>
      </c>
      <c r="E5313" s="62" t="s">
        <v>63</v>
      </c>
      <c r="F5313">
        <v>825.9</v>
      </c>
      <c r="G5313">
        <v>0</v>
      </c>
      <c r="H5313">
        <v>5998737</v>
      </c>
    </row>
    <row r="5314" spans="1:8" x14ac:dyDescent="0.2">
      <c r="A5314" s="61">
        <v>41640</v>
      </c>
      <c r="B5314">
        <v>2014</v>
      </c>
      <c r="C5314" s="62" t="s">
        <v>27</v>
      </c>
      <c r="D5314" s="62" t="s">
        <v>85</v>
      </c>
      <c r="E5314" s="62" t="s">
        <v>86</v>
      </c>
      <c r="F5314">
        <v>873.9</v>
      </c>
      <c r="G5314">
        <v>0</v>
      </c>
      <c r="H5314">
        <v>4093501</v>
      </c>
    </row>
    <row r="5315" spans="1:8" x14ac:dyDescent="0.2">
      <c r="A5315" s="61">
        <v>41640</v>
      </c>
      <c r="B5315">
        <v>2014</v>
      </c>
      <c r="C5315" s="62" t="s">
        <v>87</v>
      </c>
      <c r="D5315" s="62" t="s">
        <v>88</v>
      </c>
      <c r="E5315" s="62" t="s">
        <v>89</v>
      </c>
      <c r="F5315">
        <v>797.6</v>
      </c>
      <c r="G5315">
        <v>0</v>
      </c>
      <c r="H5315">
        <v>128543</v>
      </c>
    </row>
    <row r="5316" spans="1:8" x14ac:dyDescent="0.2">
      <c r="A5316" s="61">
        <v>41640</v>
      </c>
      <c r="B5316">
        <v>2014</v>
      </c>
      <c r="C5316" s="62" t="s">
        <v>90</v>
      </c>
      <c r="D5316" s="62" t="s">
        <v>91</v>
      </c>
      <c r="E5316" s="62" t="s">
        <v>92</v>
      </c>
      <c r="F5316">
        <v>678.5</v>
      </c>
      <c r="G5316">
        <v>0</v>
      </c>
      <c r="H5316">
        <v>407061</v>
      </c>
    </row>
    <row r="5317" spans="1:8" x14ac:dyDescent="0.2">
      <c r="A5317" s="61">
        <v>41640</v>
      </c>
      <c r="B5317">
        <v>2014</v>
      </c>
      <c r="C5317" s="62" t="s">
        <v>93</v>
      </c>
      <c r="D5317" s="62" t="s">
        <v>94</v>
      </c>
      <c r="E5317" s="62" t="s">
        <v>95</v>
      </c>
      <c r="F5317">
        <v>752.8</v>
      </c>
      <c r="G5317">
        <v>0</v>
      </c>
      <c r="H5317">
        <v>68692</v>
      </c>
    </row>
    <row r="5318" spans="1:8" x14ac:dyDescent="0.2">
      <c r="A5318" s="61">
        <v>41640</v>
      </c>
      <c r="B5318">
        <v>2014</v>
      </c>
      <c r="C5318" s="62" t="s">
        <v>96</v>
      </c>
      <c r="D5318" s="62" t="s">
        <v>97</v>
      </c>
      <c r="E5318" s="62" t="s">
        <v>98</v>
      </c>
      <c r="F5318">
        <v>654.29999999999995</v>
      </c>
      <c r="G5318">
        <v>0</v>
      </c>
      <c r="H5318">
        <v>208228</v>
      </c>
    </row>
    <row r="5319" spans="1:8" x14ac:dyDescent="0.2">
      <c r="A5319" s="61">
        <v>41671</v>
      </c>
      <c r="B5319">
        <v>2014</v>
      </c>
      <c r="C5319" s="62" t="s">
        <v>69</v>
      </c>
      <c r="D5319" s="62" t="s">
        <v>70</v>
      </c>
      <c r="E5319" s="62" t="s">
        <v>71</v>
      </c>
      <c r="F5319">
        <v>432.9</v>
      </c>
      <c r="G5319">
        <v>0</v>
      </c>
      <c r="H5319">
        <v>2507414</v>
      </c>
    </row>
    <row r="5320" spans="1:8" x14ac:dyDescent="0.2">
      <c r="A5320" s="61">
        <v>41671</v>
      </c>
      <c r="B5320">
        <v>2014</v>
      </c>
      <c r="C5320" s="62" t="s">
        <v>72</v>
      </c>
      <c r="D5320" s="62" t="s">
        <v>73</v>
      </c>
      <c r="E5320" s="62" t="s">
        <v>2</v>
      </c>
      <c r="F5320">
        <v>992.3</v>
      </c>
      <c r="G5320">
        <v>0</v>
      </c>
      <c r="H5320">
        <v>1312214</v>
      </c>
    </row>
    <row r="5321" spans="1:8" x14ac:dyDescent="0.2">
      <c r="A5321" s="61">
        <v>41671</v>
      </c>
      <c r="B5321">
        <v>2014</v>
      </c>
      <c r="C5321" s="62" t="s">
        <v>74</v>
      </c>
      <c r="D5321" s="62" t="s">
        <v>75</v>
      </c>
      <c r="E5321" s="62" t="s">
        <v>2</v>
      </c>
      <c r="F5321">
        <v>844.7</v>
      </c>
      <c r="G5321">
        <v>0</v>
      </c>
      <c r="H5321">
        <v>1386828</v>
      </c>
    </row>
    <row r="5322" spans="1:8" x14ac:dyDescent="0.2">
      <c r="A5322" s="61">
        <v>41671</v>
      </c>
      <c r="B5322">
        <v>2014</v>
      </c>
      <c r="C5322" s="62" t="s">
        <v>76</v>
      </c>
      <c r="D5322" s="62" t="s">
        <v>77</v>
      </c>
      <c r="E5322" s="62" t="s">
        <v>61</v>
      </c>
      <c r="F5322">
        <v>1072.3</v>
      </c>
      <c r="G5322">
        <v>0</v>
      </c>
      <c r="H5322">
        <v>235876</v>
      </c>
    </row>
    <row r="5323" spans="1:8" x14ac:dyDescent="0.2">
      <c r="A5323" s="61">
        <v>41671</v>
      </c>
      <c r="B5323">
        <v>2014</v>
      </c>
      <c r="C5323" s="62" t="s">
        <v>78</v>
      </c>
      <c r="D5323" s="62" t="s">
        <v>79</v>
      </c>
      <c r="E5323" s="62" t="s">
        <v>61</v>
      </c>
      <c r="F5323">
        <v>1042.8</v>
      </c>
      <c r="G5323">
        <v>0</v>
      </c>
      <c r="H5323">
        <v>294216</v>
      </c>
    </row>
    <row r="5324" spans="1:8" x14ac:dyDescent="0.2">
      <c r="A5324" s="61">
        <v>41671</v>
      </c>
      <c r="B5324">
        <v>2014</v>
      </c>
      <c r="C5324" s="62" t="s">
        <v>26</v>
      </c>
      <c r="D5324" s="62" t="s">
        <v>80</v>
      </c>
      <c r="E5324" s="62" t="s">
        <v>62</v>
      </c>
      <c r="F5324">
        <v>1021.1</v>
      </c>
      <c r="G5324">
        <v>0</v>
      </c>
      <c r="H5324">
        <v>776923</v>
      </c>
    </row>
    <row r="5325" spans="1:8" x14ac:dyDescent="0.2">
      <c r="A5325" s="61">
        <v>41671</v>
      </c>
      <c r="B5325">
        <v>2014</v>
      </c>
      <c r="C5325" s="62" t="s">
        <v>81</v>
      </c>
      <c r="D5325" s="62" t="s">
        <v>82</v>
      </c>
      <c r="E5325" s="62" t="s">
        <v>63</v>
      </c>
      <c r="F5325">
        <v>793.2</v>
      </c>
      <c r="G5325">
        <v>0</v>
      </c>
      <c r="H5325">
        <v>997494</v>
      </c>
    </row>
    <row r="5326" spans="1:8" x14ac:dyDescent="0.2">
      <c r="A5326" s="61">
        <v>41671</v>
      </c>
      <c r="B5326">
        <v>2014</v>
      </c>
      <c r="C5326" s="62" t="s">
        <v>83</v>
      </c>
      <c r="D5326" s="62" t="s">
        <v>84</v>
      </c>
      <c r="E5326" s="62" t="s">
        <v>63</v>
      </c>
      <c r="F5326">
        <v>737.1</v>
      </c>
      <c r="G5326">
        <v>0</v>
      </c>
      <c r="H5326">
        <v>5998737</v>
      </c>
    </row>
    <row r="5327" spans="1:8" x14ac:dyDescent="0.2">
      <c r="A5327" s="61">
        <v>41671</v>
      </c>
      <c r="B5327">
        <v>2014</v>
      </c>
      <c r="C5327" s="62" t="s">
        <v>27</v>
      </c>
      <c r="D5327" s="62" t="s">
        <v>85</v>
      </c>
      <c r="E5327" s="62" t="s">
        <v>86</v>
      </c>
      <c r="F5327">
        <v>754.7</v>
      </c>
      <c r="G5327">
        <v>0</v>
      </c>
      <c r="H5327">
        <v>4093501</v>
      </c>
    </row>
    <row r="5328" spans="1:8" x14ac:dyDescent="0.2">
      <c r="A5328" s="61">
        <v>41671</v>
      </c>
      <c r="B5328">
        <v>2014</v>
      </c>
      <c r="C5328" s="62" t="s">
        <v>87</v>
      </c>
      <c r="D5328" s="62" t="s">
        <v>88</v>
      </c>
      <c r="E5328" s="62" t="s">
        <v>89</v>
      </c>
      <c r="F5328">
        <v>734.2</v>
      </c>
      <c r="G5328">
        <v>0</v>
      </c>
      <c r="H5328">
        <v>128543</v>
      </c>
    </row>
    <row r="5329" spans="1:8" x14ac:dyDescent="0.2">
      <c r="A5329" s="61">
        <v>41671</v>
      </c>
      <c r="B5329">
        <v>2014</v>
      </c>
      <c r="C5329" s="62" t="s">
        <v>90</v>
      </c>
      <c r="D5329" s="62" t="s">
        <v>91</v>
      </c>
      <c r="E5329" s="62" t="s">
        <v>92</v>
      </c>
      <c r="F5329">
        <v>645.6</v>
      </c>
      <c r="G5329">
        <v>0</v>
      </c>
      <c r="H5329">
        <v>407061</v>
      </c>
    </row>
    <row r="5330" spans="1:8" x14ac:dyDescent="0.2">
      <c r="A5330" s="61">
        <v>41671</v>
      </c>
      <c r="B5330">
        <v>2014</v>
      </c>
      <c r="C5330" s="62" t="s">
        <v>93</v>
      </c>
      <c r="D5330" s="62" t="s">
        <v>94</v>
      </c>
      <c r="E5330" s="62" t="s">
        <v>95</v>
      </c>
      <c r="F5330">
        <v>717.4</v>
      </c>
      <c r="G5330">
        <v>0</v>
      </c>
      <c r="H5330">
        <v>68692</v>
      </c>
    </row>
    <row r="5331" spans="1:8" x14ac:dyDescent="0.2">
      <c r="A5331" s="61">
        <v>41671</v>
      </c>
      <c r="B5331">
        <v>2014</v>
      </c>
      <c r="C5331" s="62" t="s">
        <v>96</v>
      </c>
      <c r="D5331" s="62" t="s">
        <v>97</v>
      </c>
      <c r="E5331" s="62" t="s">
        <v>98</v>
      </c>
      <c r="F5331">
        <v>676.1</v>
      </c>
      <c r="G5331">
        <v>0</v>
      </c>
      <c r="H5331">
        <v>208228</v>
      </c>
    </row>
    <row r="5332" spans="1:8" x14ac:dyDescent="0.2">
      <c r="A5332" s="61">
        <v>41699</v>
      </c>
      <c r="B5332">
        <v>2014</v>
      </c>
      <c r="C5332" s="62" t="s">
        <v>69</v>
      </c>
      <c r="D5332" s="62" t="s">
        <v>70</v>
      </c>
      <c r="E5332" s="62" t="s">
        <v>71</v>
      </c>
      <c r="F5332">
        <v>344.4</v>
      </c>
      <c r="G5332">
        <v>0</v>
      </c>
      <c r="H5332">
        <v>2507414</v>
      </c>
    </row>
    <row r="5333" spans="1:8" x14ac:dyDescent="0.2">
      <c r="A5333" s="61">
        <v>41699</v>
      </c>
      <c r="B5333">
        <v>2014</v>
      </c>
      <c r="C5333" s="62" t="s">
        <v>72</v>
      </c>
      <c r="D5333" s="62" t="s">
        <v>73</v>
      </c>
      <c r="E5333" s="62" t="s">
        <v>2</v>
      </c>
      <c r="F5333">
        <v>839.2</v>
      </c>
      <c r="G5333">
        <v>0</v>
      </c>
      <c r="H5333">
        <v>1312214</v>
      </c>
    </row>
    <row r="5334" spans="1:8" x14ac:dyDescent="0.2">
      <c r="A5334" s="61">
        <v>41699</v>
      </c>
      <c r="B5334">
        <v>2014</v>
      </c>
      <c r="C5334" s="62" t="s">
        <v>74</v>
      </c>
      <c r="D5334" s="62" t="s">
        <v>75</v>
      </c>
      <c r="E5334" s="62" t="s">
        <v>2</v>
      </c>
      <c r="F5334">
        <v>765.8</v>
      </c>
      <c r="G5334">
        <v>0</v>
      </c>
      <c r="H5334">
        <v>1386828</v>
      </c>
    </row>
    <row r="5335" spans="1:8" x14ac:dyDescent="0.2">
      <c r="A5335" s="61">
        <v>41699</v>
      </c>
      <c r="B5335">
        <v>2014</v>
      </c>
      <c r="C5335" s="62" t="s">
        <v>76</v>
      </c>
      <c r="D5335" s="62" t="s">
        <v>77</v>
      </c>
      <c r="E5335" s="62" t="s">
        <v>61</v>
      </c>
      <c r="F5335">
        <v>891.4</v>
      </c>
      <c r="G5335">
        <v>0</v>
      </c>
      <c r="H5335">
        <v>235876</v>
      </c>
    </row>
    <row r="5336" spans="1:8" x14ac:dyDescent="0.2">
      <c r="A5336" s="61">
        <v>41699</v>
      </c>
      <c r="B5336">
        <v>2014</v>
      </c>
      <c r="C5336" s="62" t="s">
        <v>78</v>
      </c>
      <c r="D5336" s="62" t="s">
        <v>79</v>
      </c>
      <c r="E5336" s="62" t="s">
        <v>61</v>
      </c>
      <c r="F5336">
        <v>872.3</v>
      </c>
      <c r="G5336">
        <v>0</v>
      </c>
      <c r="H5336">
        <v>294216</v>
      </c>
    </row>
    <row r="5337" spans="1:8" x14ac:dyDescent="0.2">
      <c r="A5337" s="61">
        <v>41699</v>
      </c>
      <c r="B5337">
        <v>2014</v>
      </c>
      <c r="C5337" s="62" t="s">
        <v>26</v>
      </c>
      <c r="D5337" s="62" t="s">
        <v>80</v>
      </c>
      <c r="E5337" s="62" t="s">
        <v>62</v>
      </c>
      <c r="F5337">
        <v>900.9</v>
      </c>
      <c r="G5337">
        <v>0</v>
      </c>
      <c r="H5337">
        <v>776923</v>
      </c>
    </row>
    <row r="5338" spans="1:8" x14ac:dyDescent="0.2">
      <c r="A5338" s="61">
        <v>41699</v>
      </c>
      <c r="B5338">
        <v>2014</v>
      </c>
      <c r="C5338" s="62" t="s">
        <v>81</v>
      </c>
      <c r="D5338" s="62" t="s">
        <v>82</v>
      </c>
      <c r="E5338" s="62" t="s">
        <v>63</v>
      </c>
      <c r="F5338">
        <v>783.6</v>
      </c>
      <c r="G5338">
        <v>0</v>
      </c>
      <c r="H5338">
        <v>997494</v>
      </c>
    </row>
    <row r="5339" spans="1:8" x14ac:dyDescent="0.2">
      <c r="A5339" s="61">
        <v>41699</v>
      </c>
      <c r="B5339">
        <v>2014</v>
      </c>
      <c r="C5339" s="62" t="s">
        <v>83</v>
      </c>
      <c r="D5339" s="62" t="s">
        <v>84</v>
      </c>
      <c r="E5339" s="62" t="s">
        <v>63</v>
      </c>
      <c r="F5339">
        <v>690.6</v>
      </c>
      <c r="G5339">
        <v>0</v>
      </c>
      <c r="H5339">
        <v>5998737</v>
      </c>
    </row>
    <row r="5340" spans="1:8" x14ac:dyDescent="0.2">
      <c r="A5340" s="61">
        <v>41699</v>
      </c>
      <c r="B5340">
        <v>2014</v>
      </c>
      <c r="C5340" s="62" t="s">
        <v>27</v>
      </c>
      <c r="D5340" s="62" t="s">
        <v>85</v>
      </c>
      <c r="E5340" s="62" t="s">
        <v>86</v>
      </c>
      <c r="F5340">
        <v>748.8</v>
      </c>
      <c r="G5340">
        <v>0</v>
      </c>
      <c r="H5340">
        <v>4093501</v>
      </c>
    </row>
    <row r="5341" spans="1:8" x14ac:dyDescent="0.2">
      <c r="A5341" s="61">
        <v>41699</v>
      </c>
      <c r="B5341">
        <v>2014</v>
      </c>
      <c r="C5341" s="62" t="s">
        <v>87</v>
      </c>
      <c r="D5341" s="62" t="s">
        <v>88</v>
      </c>
      <c r="E5341" s="62" t="s">
        <v>89</v>
      </c>
      <c r="F5341">
        <v>758</v>
      </c>
      <c r="G5341">
        <v>0</v>
      </c>
      <c r="H5341">
        <v>128543</v>
      </c>
    </row>
    <row r="5342" spans="1:8" x14ac:dyDescent="0.2">
      <c r="A5342" s="61">
        <v>41699</v>
      </c>
      <c r="B5342">
        <v>2014</v>
      </c>
      <c r="C5342" s="62" t="s">
        <v>90</v>
      </c>
      <c r="D5342" s="62" t="s">
        <v>91</v>
      </c>
      <c r="E5342" s="62" t="s">
        <v>92</v>
      </c>
      <c r="F5342">
        <v>685.5</v>
      </c>
      <c r="G5342">
        <v>0</v>
      </c>
      <c r="H5342">
        <v>407061</v>
      </c>
    </row>
    <row r="5343" spans="1:8" x14ac:dyDescent="0.2">
      <c r="A5343" s="61">
        <v>41699</v>
      </c>
      <c r="B5343">
        <v>2014</v>
      </c>
      <c r="C5343" s="62" t="s">
        <v>93</v>
      </c>
      <c r="D5343" s="62" t="s">
        <v>94</v>
      </c>
      <c r="E5343" s="62" t="s">
        <v>95</v>
      </c>
      <c r="F5343">
        <v>759.8</v>
      </c>
      <c r="G5343">
        <v>0</v>
      </c>
      <c r="H5343">
        <v>68692</v>
      </c>
    </row>
    <row r="5344" spans="1:8" x14ac:dyDescent="0.2">
      <c r="A5344" s="61">
        <v>41699</v>
      </c>
      <c r="B5344">
        <v>2014</v>
      </c>
      <c r="C5344" s="62" t="s">
        <v>96</v>
      </c>
      <c r="D5344" s="62" t="s">
        <v>97</v>
      </c>
      <c r="E5344" s="62" t="s">
        <v>98</v>
      </c>
      <c r="F5344">
        <v>725.8</v>
      </c>
      <c r="G5344">
        <v>0</v>
      </c>
      <c r="H5344">
        <v>208228</v>
      </c>
    </row>
    <row r="5345" spans="1:8" x14ac:dyDescent="0.2">
      <c r="A5345" s="61">
        <v>41730</v>
      </c>
      <c r="B5345">
        <v>2014</v>
      </c>
      <c r="C5345" s="62" t="s">
        <v>69</v>
      </c>
      <c r="D5345" s="62" t="s">
        <v>70</v>
      </c>
      <c r="E5345" s="62" t="s">
        <v>71</v>
      </c>
      <c r="F5345">
        <v>240.7</v>
      </c>
      <c r="G5345">
        <v>0</v>
      </c>
      <c r="H5345">
        <v>2507414</v>
      </c>
    </row>
    <row r="5346" spans="1:8" x14ac:dyDescent="0.2">
      <c r="A5346" s="61">
        <v>41730</v>
      </c>
      <c r="B5346">
        <v>2014</v>
      </c>
      <c r="C5346" s="62" t="s">
        <v>72</v>
      </c>
      <c r="D5346" s="62" t="s">
        <v>73</v>
      </c>
      <c r="E5346" s="62" t="s">
        <v>2</v>
      </c>
      <c r="F5346">
        <v>478.2</v>
      </c>
      <c r="G5346">
        <v>0</v>
      </c>
      <c r="H5346">
        <v>1312214</v>
      </c>
    </row>
    <row r="5347" spans="1:8" x14ac:dyDescent="0.2">
      <c r="A5347" s="61">
        <v>41730</v>
      </c>
      <c r="B5347">
        <v>2014</v>
      </c>
      <c r="C5347" s="62" t="s">
        <v>74</v>
      </c>
      <c r="D5347" s="62" t="s">
        <v>75</v>
      </c>
      <c r="E5347" s="62" t="s">
        <v>2</v>
      </c>
      <c r="F5347">
        <v>413.2</v>
      </c>
      <c r="G5347">
        <v>0</v>
      </c>
      <c r="H5347">
        <v>1386828</v>
      </c>
    </row>
    <row r="5348" spans="1:8" x14ac:dyDescent="0.2">
      <c r="A5348" s="61">
        <v>41730</v>
      </c>
      <c r="B5348">
        <v>2014</v>
      </c>
      <c r="C5348" s="62" t="s">
        <v>76</v>
      </c>
      <c r="D5348" s="62" t="s">
        <v>77</v>
      </c>
      <c r="E5348" s="62" t="s">
        <v>61</v>
      </c>
      <c r="F5348">
        <v>477.1</v>
      </c>
      <c r="G5348">
        <v>0</v>
      </c>
      <c r="H5348">
        <v>235876</v>
      </c>
    </row>
    <row r="5349" spans="1:8" x14ac:dyDescent="0.2">
      <c r="A5349" s="61">
        <v>41730</v>
      </c>
      <c r="B5349">
        <v>2014</v>
      </c>
      <c r="C5349" s="62" t="s">
        <v>78</v>
      </c>
      <c r="D5349" s="62" t="s">
        <v>79</v>
      </c>
      <c r="E5349" s="62" t="s">
        <v>61</v>
      </c>
      <c r="F5349">
        <v>488.2</v>
      </c>
      <c r="G5349">
        <v>0</v>
      </c>
      <c r="H5349">
        <v>294216</v>
      </c>
    </row>
    <row r="5350" spans="1:8" x14ac:dyDescent="0.2">
      <c r="A5350" s="61">
        <v>41730</v>
      </c>
      <c r="B5350">
        <v>2014</v>
      </c>
      <c r="C5350" s="62" t="s">
        <v>26</v>
      </c>
      <c r="D5350" s="62" t="s">
        <v>80</v>
      </c>
      <c r="E5350" s="62" t="s">
        <v>62</v>
      </c>
      <c r="F5350">
        <v>531.1</v>
      </c>
      <c r="G5350">
        <v>0</v>
      </c>
      <c r="H5350">
        <v>776923</v>
      </c>
    </row>
    <row r="5351" spans="1:8" x14ac:dyDescent="0.2">
      <c r="A5351" s="61">
        <v>41730</v>
      </c>
      <c r="B5351">
        <v>2014</v>
      </c>
      <c r="C5351" s="62" t="s">
        <v>81</v>
      </c>
      <c r="D5351" s="62" t="s">
        <v>82</v>
      </c>
      <c r="E5351" s="62" t="s">
        <v>63</v>
      </c>
      <c r="F5351">
        <v>384.2</v>
      </c>
      <c r="G5351">
        <v>0</v>
      </c>
      <c r="H5351">
        <v>997494</v>
      </c>
    </row>
    <row r="5352" spans="1:8" x14ac:dyDescent="0.2">
      <c r="A5352" s="61">
        <v>41730</v>
      </c>
      <c r="B5352">
        <v>2014</v>
      </c>
      <c r="C5352" s="62" t="s">
        <v>83</v>
      </c>
      <c r="D5352" s="62" t="s">
        <v>84</v>
      </c>
      <c r="E5352" s="62" t="s">
        <v>63</v>
      </c>
      <c r="F5352">
        <v>356.9</v>
      </c>
      <c r="G5352">
        <v>0</v>
      </c>
      <c r="H5352">
        <v>5998737</v>
      </c>
    </row>
    <row r="5353" spans="1:8" x14ac:dyDescent="0.2">
      <c r="A5353" s="61">
        <v>41730</v>
      </c>
      <c r="B5353">
        <v>2014</v>
      </c>
      <c r="C5353" s="62" t="s">
        <v>27</v>
      </c>
      <c r="D5353" s="62" t="s">
        <v>85</v>
      </c>
      <c r="E5353" s="62" t="s">
        <v>86</v>
      </c>
      <c r="F5353">
        <v>369.5</v>
      </c>
      <c r="G5353">
        <v>0</v>
      </c>
      <c r="H5353">
        <v>4093501</v>
      </c>
    </row>
    <row r="5354" spans="1:8" x14ac:dyDescent="0.2">
      <c r="A5354" s="61">
        <v>41730</v>
      </c>
      <c r="B5354">
        <v>2014</v>
      </c>
      <c r="C5354" s="62" t="s">
        <v>87</v>
      </c>
      <c r="D5354" s="62" t="s">
        <v>88</v>
      </c>
      <c r="E5354" s="62" t="s">
        <v>89</v>
      </c>
      <c r="F5354">
        <v>429.5</v>
      </c>
      <c r="G5354">
        <v>0</v>
      </c>
      <c r="H5354">
        <v>128543</v>
      </c>
    </row>
    <row r="5355" spans="1:8" x14ac:dyDescent="0.2">
      <c r="A5355" s="61">
        <v>41730</v>
      </c>
      <c r="B5355">
        <v>2014</v>
      </c>
      <c r="C5355" s="62" t="s">
        <v>90</v>
      </c>
      <c r="D5355" s="62" t="s">
        <v>91</v>
      </c>
      <c r="E5355" s="62" t="s">
        <v>92</v>
      </c>
      <c r="F5355">
        <v>410.5</v>
      </c>
      <c r="G5355">
        <v>0</v>
      </c>
      <c r="H5355">
        <v>407061</v>
      </c>
    </row>
    <row r="5356" spans="1:8" x14ac:dyDescent="0.2">
      <c r="A5356" s="61">
        <v>41730</v>
      </c>
      <c r="B5356">
        <v>2014</v>
      </c>
      <c r="C5356" s="62" t="s">
        <v>93</v>
      </c>
      <c r="D5356" s="62" t="s">
        <v>94</v>
      </c>
      <c r="E5356" s="62" t="s">
        <v>95</v>
      </c>
      <c r="F5356">
        <v>453.4</v>
      </c>
      <c r="G5356">
        <v>0</v>
      </c>
      <c r="H5356">
        <v>68692</v>
      </c>
    </row>
    <row r="5357" spans="1:8" x14ac:dyDescent="0.2">
      <c r="A5357" s="61">
        <v>41730</v>
      </c>
      <c r="B5357">
        <v>2014</v>
      </c>
      <c r="C5357" s="62" t="s">
        <v>96</v>
      </c>
      <c r="D5357" s="62" t="s">
        <v>97</v>
      </c>
      <c r="E5357" s="62" t="s">
        <v>98</v>
      </c>
      <c r="F5357">
        <v>517</v>
      </c>
      <c r="G5357">
        <v>0</v>
      </c>
      <c r="H5357">
        <v>208228</v>
      </c>
    </row>
    <row r="5358" spans="1:8" x14ac:dyDescent="0.2">
      <c r="A5358" s="61">
        <v>41760</v>
      </c>
      <c r="B5358">
        <v>2014</v>
      </c>
      <c r="C5358" s="62" t="s">
        <v>69</v>
      </c>
      <c r="D5358" s="62" t="s">
        <v>70</v>
      </c>
      <c r="E5358" s="62" t="s">
        <v>71</v>
      </c>
      <c r="F5358">
        <v>114</v>
      </c>
      <c r="G5358">
        <v>0</v>
      </c>
      <c r="H5358">
        <v>2507414</v>
      </c>
    </row>
    <row r="5359" spans="1:8" x14ac:dyDescent="0.2">
      <c r="A5359" s="61">
        <v>41760</v>
      </c>
      <c r="B5359">
        <v>2014</v>
      </c>
      <c r="C5359" s="62" t="s">
        <v>72</v>
      </c>
      <c r="D5359" s="62" t="s">
        <v>73</v>
      </c>
      <c r="E5359" s="62" t="s">
        <v>2</v>
      </c>
      <c r="F5359">
        <v>301.7</v>
      </c>
      <c r="G5359">
        <v>0</v>
      </c>
      <c r="H5359">
        <v>1312214</v>
      </c>
    </row>
    <row r="5360" spans="1:8" x14ac:dyDescent="0.2">
      <c r="A5360" s="61">
        <v>41760</v>
      </c>
      <c r="B5360">
        <v>2014</v>
      </c>
      <c r="C5360" s="62" t="s">
        <v>74</v>
      </c>
      <c r="D5360" s="62" t="s">
        <v>75</v>
      </c>
      <c r="E5360" s="62" t="s">
        <v>2</v>
      </c>
      <c r="F5360">
        <v>271.5</v>
      </c>
      <c r="G5360">
        <v>1.1000000000000001</v>
      </c>
      <c r="H5360">
        <v>1386828</v>
      </c>
    </row>
    <row r="5361" spans="1:8" x14ac:dyDescent="0.2">
      <c r="A5361" s="61">
        <v>41760</v>
      </c>
      <c r="B5361">
        <v>2014</v>
      </c>
      <c r="C5361" s="62" t="s">
        <v>76</v>
      </c>
      <c r="D5361" s="62" t="s">
        <v>77</v>
      </c>
      <c r="E5361" s="62" t="s">
        <v>61</v>
      </c>
      <c r="F5361">
        <v>229</v>
      </c>
      <c r="G5361">
        <v>7.1</v>
      </c>
      <c r="H5361">
        <v>235876</v>
      </c>
    </row>
    <row r="5362" spans="1:8" x14ac:dyDescent="0.2">
      <c r="A5362" s="61">
        <v>41760</v>
      </c>
      <c r="B5362">
        <v>2014</v>
      </c>
      <c r="C5362" s="62" t="s">
        <v>78</v>
      </c>
      <c r="D5362" s="62" t="s">
        <v>79</v>
      </c>
      <c r="E5362" s="62" t="s">
        <v>61</v>
      </c>
      <c r="F5362">
        <v>248.5</v>
      </c>
      <c r="G5362">
        <v>3.7</v>
      </c>
      <c r="H5362">
        <v>294216</v>
      </c>
    </row>
    <row r="5363" spans="1:8" x14ac:dyDescent="0.2">
      <c r="A5363" s="61">
        <v>41760</v>
      </c>
      <c r="B5363">
        <v>2014</v>
      </c>
      <c r="C5363" s="62" t="s">
        <v>26</v>
      </c>
      <c r="D5363" s="62" t="s">
        <v>80</v>
      </c>
      <c r="E5363" s="62" t="s">
        <v>62</v>
      </c>
      <c r="F5363">
        <v>228.4</v>
      </c>
      <c r="G5363">
        <v>22</v>
      </c>
      <c r="H5363">
        <v>776923</v>
      </c>
    </row>
    <row r="5364" spans="1:8" x14ac:dyDescent="0.2">
      <c r="A5364" s="61">
        <v>41760</v>
      </c>
      <c r="B5364">
        <v>2014</v>
      </c>
      <c r="C5364" s="62" t="s">
        <v>81</v>
      </c>
      <c r="D5364" s="62" t="s">
        <v>82</v>
      </c>
      <c r="E5364" s="62" t="s">
        <v>63</v>
      </c>
      <c r="F5364">
        <v>127.3</v>
      </c>
      <c r="G5364">
        <v>8.8000000000000007</v>
      </c>
      <c r="H5364">
        <v>997494</v>
      </c>
    </row>
    <row r="5365" spans="1:8" x14ac:dyDescent="0.2">
      <c r="A5365" s="61">
        <v>41760</v>
      </c>
      <c r="B5365">
        <v>2014</v>
      </c>
      <c r="C5365" s="62" t="s">
        <v>83</v>
      </c>
      <c r="D5365" s="62" t="s">
        <v>84</v>
      </c>
      <c r="E5365" s="62" t="s">
        <v>63</v>
      </c>
      <c r="F5365">
        <v>132.1</v>
      </c>
      <c r="G5365">
        <v>11.9</v>
      </c>
      <c r="H5365">
        <v>5998737</v>
      </c>
    </row>
    <row r="5366" spans="1:8" x14ac:dyDescent="0.2">
      <c r="A5366" s="61">
        <v>41760</v>
      </c>
      <c r="B5366">
        <v>2014</v>
      </c>
      <c r="C5366" s="62" t="s">
        <v>27</v>
      </c>
      <c r="D5366" s="62" t="s">
        <v>85</v>
      </c>
      <c r="E5366" s="62" t="s">
        <v>86</v>
      </c>
      <c r="F5366">
        <v>118.9</v>
      </c>
      <c r="G5366">
        <v>7.8</v>
      </c>
      <c r="H5366">
        <v>4093501</v>
      </c>
    </row>
    <row r="5367" spans="1:8" x14ac:dyDescent="0.2">
      <c r="A5367" s="61">
        <v>41760</v>
      </c>
      <c r="B5367">
        <v>2014</v>
      </c>
      <c r="C5367" s="62" t="s">
        <v>87</v>
      </c>
      <c r="D5367" s="62" t="s">
        <v>88</v>
      </c>
      <c r="E5367" s="62" t="s">
        <v>89</v>
      </c>
      <c r="F5367">
        <v>273.60000000000002</v>
      </c>
      <c r="G5367">
        <v>0</v>
      </c>
      <c r="H5367">
        <v>128543</v>
      </c>
    </row>
    <row r="5368" spans="1:8" x14ac:dyDescent="0.2">
      <c r="A5368" s="61">
        <v>41760</v>
      </c>
      <c r="B5368">
        <v>2014</v>
      </c>
      <c r="C5368" s="62" t="s">
        <v>90</v>
      </c>
      <c r="D5368" s="62" t="s">
        <v>91</v>
      </c>
      <c r="E5368" s="62" t="s">
        <v>92</v>
      </c>
      <c r="F5368">
        <v>270.10000000000002</v>
      </c>
      <c r="G5368">
        <v>0</v>
      </c>
      <c r="H5368">
        <v>407061</v>
      </c>
    </row>
    <row r="5369" spans="1:8" x14ac:dyDescent="0.2">
      <c r="A5369" s="61">
        <v>41760</v>
      </c>
      <c r="B5369">
        <v>2014</v>
      </c>
      <c r="C5369" s="62" t="s">
        <v>93</v>
      </c>
      <c r="D5369" s="62" t="s">
        <v>94</v>
      </c>
      <c r="E5369" s="62" t="s">
        <v>95</v>
      </c>
      <c r="F5369">
        <v>307.8</v>
      </c>
      <c r="G5369">
        <v>0</v>
      </c>
      <c r="H5369">
        <v>68692</v>
      </c>
    </row>
    <row r="5370" spans="1:8" x14ac:dyDescent="0.2">
      <c r="A5370" s="61">
        <v>41760</v>
      </c>
      <c r="B5370">
        <v>2014</v>
      </c>
      <c r="C5370" s="62" t="s">
        <v>96</v>
      </c>
      <c r="D5370" s="62" t="s">
        <v>97</v>
      </c>
      <c r="E5370" s="62" t="s">
        <v>98</v>
      </c>
      <c r="F5370">
        <v>424.9</v>
      </c>
      <c r="G5370">
        <v>0</v>
      </c>
      <c r="H5370">
        <v>208228</v>
      </c>
    </row>
    <row r="5371" spans="1:8" x14ac:dyDescent="0.2">
      <c r="A5371" s="61">
        <v>41791</v>
      </c>
      <c r="B5371">
        <v>2014</v>
      </c>
      <c r="C5371" s="62" t="s">
        <v>69</v>
      </c>
      <c r="D5371" s="62" t="s">
        <v>70</v>
      </c>
      <c r="E5371" s="62" t="s">
        <v>71</v>
      </c>
      <c r="F5371">
        <v>69</v>
      </c>
      <c r="G5371">
        <v>0.4</v>
      </c>
      <c r="H5371">
        <v>2507414</v>
      </c>
    </row>
    <row r="5372" spans="1:8" x14ac:dyDescent="0.2">
      <c r="A5372" s="61">
        <v>41791</v>
      </c>
      <c r="B5372">
        <v>2014</v>
      </c>
      <c r="C5372" s="62" t="s">
        <v>72</v>
      </c>
      <c r="D5372" s="62" t="s">
        <v>73</v>
      </c>
      <c r="E5372" s="62" t="s">
        <v>2</v>
      </c>
      <c r="F5372">
        <v>149.6</v>
      </c>
      <c r="G5372">
        <v>0.6</v>
      </c>
      <c r="H5372">
        <v>1312214</v>
      </c>
    </row>
    <row r="5373" spans="1:8" x14ac:dyDescent="0.2">
      <c r="A5373" s="61">
        <v>41791</v>
      </c>
      <c r="B5373">
        <v>2014</v>
      </c>
      <c r="C5373" s="62" t="s">
        <v>74</v>
      </c>
      <c r="D5373" s="62" t="s">
        <v>75</v>
      </c>
      <c r="E5373" s="62" t="s">
        <v>2</v>
      </c>
      <c r="F5373">
        <v>147.6</v>
      </c>
      <c r="G5373">
        <v>0</v>
      </c>
      <c r="H5373">
        <v>1386828</v>
      </c>
    </row>
    <row r="5374" spans="1:8" x14ac:dyDescent="0.2">
      <c r="A5374" s="61">
        <v>41791</v>
      </c>
      <c r="B5374">
        <v>2014</v>
      </c>
      <c r="C5374" s="62" t="s">
        <v>76</v>
      </c>
      <c r="D5374" s="62" t="s">
        <v>77</v>
      </c>
      <c r="E5374" s="62" t="s">
        <v>61</v>
      </c>
      <c r="F5374">
        <v>108.5</v>
      </c>
      <c r="G5374">
        <v>1.4</v>
      </c>
      <c r="H5374">
        <v>235876</v>
      </c>
    </row>
    <row r="5375" spans="1:8" x14ac:dyDescent="0.2">
      <c r="A5375" s="61">
        <v>41791</v>
      </c>
      <c r="B5375">
        <v>2014</v>
      </c>
      <c r="C5375" s="62" t="s">
        <v>78</v>
      </c>
      <c r="D5375" s="62" t="s">
        <v>79</v>
      </c>
      <c r="E5375" s="62" t="s">
        <v>61</v>
      </c>
      <c r="F5375">
        <v>117.1</v>
      </c>
      <c r="G5375">
        <v>4.2</v>
      </c>
      <c r="H5375">
        <v>294216</v>
      </c>
    </row>
    <row r="5376" spans="1:8" x14ac:dyDescent="0.2">
      <c r="A5376" s="61">
        <v>41791</v>
      </c>
      <c r="B5376">
        <v>2014</v>
      </c>
      <c r="C5376" s="62" t="s">
        <v>26</v>
      </c>
      <c r="D5376" s="62" t="s">
        <v>80</v>
      </c>
      <c r="E5376" s="62" t="s">
        <v>62</v>
      </c>
      <c r="F5376">
        <v>54.9</v>
      </c>
      <c r="G5376">
        <v>25.2</v>
      </c>
      <c r="H5376">
        <v>776923</v>
      </c>
    </row>
    <row r="5377" spans="1:8" x14ac:dyDescent="0.2">
      <c r="A5377" s="61">
        <v>41791</v>
      </c>
      <c r="B5377">
        <v>2014</v>
      </c>
      <c r="C5377" s="62" t="s">
        <v>81</v>
      </c>
      <c r="D5377" s="62" t="s">
        <v>82</v>
      </c>
      <c r="E5377" s="62" t="s">
        <v>63</v>
      </c>
      <c r="F5377">
        <v>20.3</v>
      </c>
      <c r="G5377">
        <v>54.9</v>
      </c>
      <c r="H5377">
        <v>997494</v>
      </c>
    </row>
    <row r="5378" spans="1:8" x14ac:dyDescent="0.2">
      <c r="A5378" s="61">
        <v>41791</v>
      </c>
      <c r="B5378">
        <v>2014</v>
      </c>
      <c r="C5378" s="62" t="s">
        <v>83</v>
      </c>
      <c r="D5378" s="62" t="s">
        <v>84</v>
      </c>
      <c r="E5378" s="62" t="s">
        <v>63</v>
      </c>
      <c r="F5378">
        <v>14.1</v>
      </c>
      <c r="G5378">
        <v>68.099999999999994</v>
      </c>
      <c r="H5378">
        <v>5998737</v>
      </c>
    </row>
    <row r="5379" spans="1:8" x14ac:dyDescent="0.2">
      <c r="A5379" s="61">
        <v>41791</v>
      </c>
      <c r="B5379">
        <v>2014</v>
      </c>
      <c r="C5379" s="62" t="s">
        <v>27</v>
      </c>
      <c r="D5379" s="62" t="s">
        <v>85</v>
      </c>
      <c r="E5379" s="62" t="s">
        <v>86</v>
      </c>
      <c r="F5379">
        <v>10.1</v>
      </c>
      <c r="G5379">
        <v>68.5</v>
      </c>
      <c r="H5379">
        <v>4093501</v>
      </c>
    </row>
    <row r="5380" spans="1:8" x14ac:dyDescent="0.2">
      <c r="A5380" s="61">
        <v>41791</v>
      </c>
      <c r="B5380">
        <v>2014</v>
      </c>
      <c r="C5380" s="62" t="s">
        <v>87</v>
      </c>
      <c r="D5380" s="62" t="s">
        <v>88</v>
      </c>
      <c r="E5380" s="62" t="s">
        <v>89</v>
      </c>
      <c r="F5380">
        <v>89.6</v>
      </c>
      <c r="G5380">
        <v>2.7</v>
      </c>
      <c r="H5380">
        <v>128543</v>
      </c>
    </row>
    <row r="5381" spans="1:8" x14ac:dyDescent="0.2">
      <c r="A5381" s="61">
        <v>41791</v>
      </c>
      <c r="B5381">
        <v>2014</v>
      </c>
      <c r="C5381" s="62" t="s">
        <v>90</v>
      </c>
      <c r="D5381" s="62" t="s">
        <v>91</v>
      </c>
      <c r="E5381" s="62" t="s">
        <v>92</v>
      </c>
      <c r="F5381">
        <v>86.6</v>
      </c>
      <c r="G5381">
        <v>9.4</v>
      </c>
      <c r="H5381">
        <v>407061</v>
      </c>
    </row>
    <row r="5382" spans="1:8" x14ac:dyDescent="0.2">
      <c r="A5382" s="61">
        <v>41791</v>
      </c>
      <c r="B5382">
        <v>2014</v>
      </c>
      <c r="C5382" s="62" t="s">
        <v>93</v>
      </c>
      <c r="D5382" s="62" t="s">
        <v>94</v>
      </c>
      <c r="E5382" s="62" t="s">
        <v>95</v>
      </c>
      <c r="F5382">
        <v>119.7</v>
      </c>
      <c r="G5382">
        <v>8.3000000000000007</v>
      </c>
      <c r="H5382">
        <v>68692</v>
      </c>
    </row>
    <row r="5383" spans="1:8" x14ac:dyDescent="0.2">
      <c r="A5383" s="61">
        <v>41791</v>
      </c>
      <c r="B5383">
        <v>2014</v>
      </c>
      <c r="C5383" s="62" t="s">
        <v>96</v>
      </c>
      <c r="D5383" s="62" t="s">
        <v>97</v>
      </c>
      <c r="E5383" s="62" t="s">
        <v>98</v>
      </c>
      <c r="F5383">
        <v>217.7</v>
      </c>
      <c r="G5383">
        <v>0</v>
      </c>
      <c r="H5383">
        <v>208228</v>
      </c>
    </row>
    <row r="5384" spans="1:8" x14ac:dyDescent="0.2">
      <c r="A5384" s="61">
        <v>41821</v>
      </c>
      <c r="B5384">
        <v>2014</v>
      </c>
      <c r="C5384" s="62" t="s">
        <v>69</v>
      </c>
      <c r="D5384" s="62" t="s">
        <v>70</v>
      </c>
      <c r="E5384" s="62" t="s">
        <v>71</v>
      </c>
      <c r="F5384">
        <v>8.6</v>
      </c>
      <c r="G5384">
        <v>38.299999999999997</v>
      </c>
      <c r="H5384">
        <v>2507414</v>
      </c>
    </row>
    <row r="5385" spans="1:8" x14ac:dyDescent="0.2">
      <c r="A5385" s="61">
        <v>41821</v>
      </c>
      <c r="B5385">
        <v>2014</v>
      </c>
      <c r="C5385" s="62" t="s">
        <v>72</v>
      </c>
      <c r="D5385" s="62" t="s">
        <v>73</v>
      </c>
      <c r="E5385" s="62" t="s">
        <v>2</v>
      </c>
      <c r="F5385">
        <v>45.5</v>
      </c>
      <c r="G5385">
        <v>22.6</v>
      </c>
      <c r="H5385">
        <v>1312214</v>
      </c>
    </row>
    <row r="5386" spans="1:8" x14ac:dyDescent="0.2">
      <c r="A5386" s="61">
        <v>41821</v>
      </c>
      <c r="B5386">
        <v>2014</v>
      </c>
      <c r="C5386" s="62" t="s">
        <v>74</v>
      </c>
      <c r="D5386" s="62" t="s">
        <v>75</v>
      </c>
      <c r="E5386" s="62" t="s">
        <v>2</v>
      </c>
      <c r="F5386">
        <v>18.600000000000001</v>
      </c>
      <c r="G5386">
        <v>39.200000000000003</v>
      </c>
      <c r="H5386">
        <v>1386828</v>
      </c>
    </row>
    <row r="5387" spans="1:8" x14ac:dyDescent="0.2">
      <c r="A5387" s="61">
        <v>41821</v>
      </c>
      <c r="B5387">
        <v>2014</v>
      </c>
      <c r="C5387" s="62" t="s">
        <v>76</v>
      </c>
      <c r="D5387" s="62" t="s">
        <v>77</v>
      </c>
      <c r="E5387" s="62" t="s">
        <v>61</v>
      </c>
      <c r="F5387">
        <v>20.399999999999999</v>
      </c>
      <c r="G5387">
        <v>34.4</v>
      </c>
      <c r="H5387">
        <v>235876</v>
      </c>
    </row>
    <row r="5388" spans="1:8" x14ac:dyDescent="0.2">
      <c r="A5388" s="61">
        <v>41821</v>
      </c>
      <c r="B5388">
        <v>2014</v>
      </c>
      <c r="C5388" s="62" t="s">
        <v>78</v>
      </c>
      <c r="D5388" s="62" t="s">
        <v>79</v>
      </c>
      <c r="E5388" s="62" t="s">
        <v>61</v>
      </c>
      <c r="F5388">
        <v>21.5</v>
      </c>
      <c r="G5388">
        <v>30.9</v>
      </c>
      <c r="H5388">
        <v>294216</v>
      </c>
    </row>
    <row r="5389" spans="1:8" x14ac:dyDescent="0.2">
      <c r="A5389" s="61">
        <v>41821</v>
      </c>
      <c r="B5389">
        <v>2014</v>
      </c>
      <c r="C5389" s="62" t="s">
        <v>26</v>
      </c>
      <c r="D5389" s="62" t="s">
        <v>80</v>
      </c>
      <c r="E5389" s="62" t="s">
        <v>62</v>
      </c>
      <c r="F5389">
        <v>31.3</v>
      </c>
      <c r="G5389">
        <v>48.1</v>
      </c>
      <c r="H5389">
        <v>776923</v>
      </c>
    </row>
    <row r="5390" spans="1:8" x14ac:dyDescent="0.2">
      <c r="A5390" s="61">
        <v>41821</v>
      </c>
      <c r="B5390">
        <v>2014</v>
      </c>
      <c r="C5390" s="62" t="s">
        <v>81</v>
      </c>
      <c r="D5390" s="62" t="s">
        <v>82</v>
      </c>
      <c r="E5390" s="62" t="s">
        <v>63</v>
      </c>
      <c r="F5390">
        <v>8.8000000000000007</v>
      </c>
      <c r="G5390">
        <v>62.8</v>
      </c>
      <c r="H5390">
        <v>997494</v>
      </c>
    </row>
    <row r="5391" spans="1:8" x14ac:dyDescent="0.2">
      <c r="A5391" s="61">
        <v>41821</v>
      </c>
      <c r="B5391">
        <v>2014</v>
      </c>
      <c r="C5391" s="62" t="s">
        <v>83</v>
      </c>
      <c r="D5391" s="62" t="s">
        <v>84</v>
      </c>
      <c r="E5391" s="62" t="s">
        <v>63</v>
      </c>
      <c r="F5391">
        <v>4</v>
      </c>
      <c r="G5391">
        <v>71</v>
      </c>
      <c r="H5391">
        <v>5998737</v>
      </c>
    </row>
    <row r="5392" spans="1:8" x14ac:dyDescent="0.2">
      <c r="A5392" s="61">
        <v>41821</v>
      </c>
      <c r="B5392">
        <v>2014</v>
      </c>
      <c r="C5392" s="62" t="s">
        <v>27</v>
      </c>
      <c r="D5392" s="62" t="s">
        <v>85</v>
      </c>
      <c r="E5392" s="62" t="s">
        <v>86</v>
      </c>
      <c r="F5392">
        <v>2.9</v>
      </c>
      <c r="G5392">
        <v>101.2</v>
      </c>
      <c r="H5392">
        <v>4093501</v>
      </c>
    </row>
    <row r="5393" spans="1:8" x14ac:dyDescent="0.2">
      <c r="A5393" s="61">
        <v>41821</v>
      </c>
      <c r="B5393">
        <v>2014</v>
      </c>
      <c r="C5393" s="62" t="s">
        <v>87</v>
      </c>
      <c r="D5393" s="62" t="s">
        <v>88</v>
      </c>
      <c r="E5393" s="62" t="s">
        <v>89</v>
      </c>
      <c r="F5393">
        <v>32.1</v>
      </c>
      <c r="G5393">
        <v>10.9</v>
      </c>
      <c r="H5393">
        <v>128543</v>
      </c>
    </row>
    <row r="5394" spans="1:8" x14ac:dyDescent="0.2">
      <c r="A5394" s="61">
        <v>41821</v>
      </c>
      <c r="B5394">
        <v>2014</v>
      </c>
      <c r="C5394" s="62" t="s">
        <v>90</v>
      </c>
      <c r="D5394" s="62" t="s">
        <v>91</v>
      </c>
      <c r="E5394" s="62" t="s">
        <v>92</v>
      </c>
      <c r="F5394">
        <v>4</v>
      </c>
      <c r="G5394">
        <v>71.900000000000006</v>
      </c>
      <c r="H5394">
        <v>407061</v>
      </c>
    </row>
    <row r="5395" spans="1:8" x14ac:dyDescent="0.2">
      <c r="A5395" s="61">
        <v>41821</v>
      </c>
      <c r="B5395">
        <v>2014</v>
      </c>
      <c r="C5395" s="62" t="s">
        <v>93</v>
      </c>
      <c r="D5395" s="62" t="s">
        <v>94</v>
      </c>
      <c r="E5395" s="62" t="s">
        <v>95</v>
      </c>
      <c r="F5395">
        <v>0.7</v>
      </c>
      <c r="G5395">
        <v>102.8</v>
      </c>
      <c r="H5395">
        <v>68692</v>
      </c>
    </row>
    <row r="5396" spans="1:8" x14ac:dyDescent="0.2">
      <c r="A5396" s="61">
        <v>41821</v>
      </c>
      <c r="B5396">
        <v>2014</v>
      </c>
      <c r="C5396" s="62" t="s">
        <v>96</v>
      </c>
      <c r="D5396" s="62" t="s">
        <v>97</v>
      </c>
      <c r="E5396" s="62" t="s">
        <v>98</v>
      </c>
      <c r="F5396">
        <v>7.2</v>
      </c>
      <c r="G5396">
        <v>68.3</v>
      </c>
      <c r="H5396">
        <v>208228</v>
      </c>
    </row>
    <row r="5397" spans="1:8" x14ac:dyDescent="0.2">
      <c r="A5397" s="61">
        <v>41852</v>
      </c>
      <c r="B5397">
        <v>2014</v>
      </c>
      <c r="C5397" s="62" t="s">
        <v>69</v>
      </c>
      <c r="D5397" s="62" t="s">
        <v>70</v>
      </c>
      <c r="E5397" s="62" t="s">
        <v>71</v>
      </c>
      <c r="F5397">
        <v>3.3</v>
      </c>
      <c r="G5397">
        <v>39.799999999999997</v>
      </c>
      <c r="H5397">
        <v>2507414</v>
      </c>
    </row>
    <row r="5398" spans="1:8" x14ac:dyDescent="0.2">
      <c r="A5398" s="61">
        <v>41852</v>
      </c>
      <c r="B5398">
        <v>2014</v>
      </c>
      <c r="C5398" s="62" t="s">
        <v>72</v>
      </c>
      <c r="D5398" s="62" t="s">
        <v>73</v>
      </c>
      <c r="E5398" s="62" t="s">
        <v>2</v>
      </c>
      <c r="F5398">
        <v>81.2</v>
      </c>
      <c r="G5398">
        <v>18.100000000000001</v>
      </c>
      <c r="H5398">
        <v>1312214</v>
      </c>
    </row>
    <row r="5399" spans="1:8" x14ac:dyDescent="0.2">
      <c r="A5399" s="61">
        <v>41852</v>
      </c>
      <c r="B5399">
        <v>2014</v>
      </c>
      <c r="C5399" s="62" t="s">
        <v>74</v>
      </c>
      <c r="D5399" s="62" t="s">
        <v>75</v>
      </c>
      <c r="E5399" s="62" t="s">
        <v>2</v>
      </c>
      <c r="F5399">
        <v>67.400000000000006</v>
      </c>
      <c r="G5399">
        <v>26.7</v>
      </c>
      <c r="H5399">
        <v>1386828</v>
      </c>
    </row>
    <row r="5400" spans="1:8" x14ac:dyDescent="0.2">
      <c r="A5400" s="61">
        <v>41852</v>
      </c>
      <c r="B5400">
        <v>2014</v>
      </c>
      <c r="C5400" s="62" t="s">
        <v>76</v>
      </c>
      <c r="D5400" s="62" t="s">
        <v>77</v>
      </c>
      <c r="E5400" s="62" t="s">
        <v>61</v>
      </c>
      <c r="F5400">
        <v>38.799999999999997</v>
      </c>
      <c r="G5400">
        <v>47.7</v>
      </c>
      <c r="H5400">
        <v>235876</v>
      </c>
    </row>
    <row r="5401" spans="1:8" x14ac:dyDescent="0.2">
      <c r="A5401" s="61">
        <v>41852</v>
      </c>
      <c r="B5401">
        <v>2014</v>
      </c>
      <c r="C5401" s="62" t="s">
        <v>78</v>
      </c>
      <c r="D5401" s="62" t="s">
        <v>79</v>
      </c>
      <c r="E5401" s="62" t="s">
        <v>61</v>
      </c>
      <c r="F5401">
        <v>47.6</v>
      </c>
      <c r="G5401">
        <v>45.4</v>
      </c>
      <c r="H5401">
        <v>294216</v>
      </c>
    </row>
    <row r="5402" spans="1:8" x14ac:dyDescent="0.2">
      <c r="A5402" s="61">
        <v>41852</v>
      </c>
      <c r="B5402">
        <v>2014</v>
      </c>
      <c r="C5402" s="62" t="s">
        <v>26</v>
      </c>
      <c r="D5402" s="62" t="s">
        <v>80</v>
      </c>
      <c r="E5402" s="62" t="s">
        <v>62</v>
      </c>
      <c r="F5402">
        <v>29.9</v>
      </c>
      <c r="G5402">
        <v>68</v>
      </c>
      <c r="H5402">
        <v>776923</v>
      </c>
    </row>
    <row r="5403" spans="1:8" x14ac:dyDescent="0.2">
      <c r="A5403" s="61">
        <v>41852</v>
      </c>
      <c r="B5403">
        <v>2014</v>
      </c>
      <c r="C5403" s="62" t="s">
        <v>81</v>
      </c>
      <c r="D5403" s="62" t="s">
        <v>82</v>
      </c>
      <c r="E5403" s="62" t="s">
        <v>63</v>
      </c>
      <c r="F5403">
        <v>21.4</v>
      </c>
      <c r="G5403">
        <v>55.8</v>
      </c>
      <c r="H5403">
        <v>997494</v>
      </c>
    </row>
    <row r="5404" spans="1:8" x14ac:dyDescent="0.2">
      <c r="A5404" s="61">
        <v>41852</v>
      </c>
      <c r="B5404">
        <v>2014</v>
      </c>
      <c r="C5404" s="62" t="s">
        <v>83</v>
      </c>
      <c r="D5404" s="62" t="s">
        <v>84</v>
      </c>
      <c r="E5404" s="62" t="s">
        <v>63</v>
      </c>
      <c r="F5404">
        <v>8.8000000000000007</v>
      </c>
      <c r="G5404">
        <v>81.8</v>
      </c>
      <c r="H5404">
        <v>5998737</v>
      </c>
    </row>
    <row r="5405" spans="1:8" x14ac:dyDescent="0.2">
      <c r="A5405" s="61">
        <v>41852</v>
      </c>
      <c r="B5405">
        <v>2014</v>
      </c>
      <c r="C5405" s="62" t="s">
        <v>27</v>
      </c>
      <c r="D5405" s="62" t="s">
        <v>85</v>
      </c>
      <c r="E5405" s="62" t="s">
        <v>86</v>
      </c>
      <c r="F5405">
        <v>10.6</v>
      </c>
      <c r="G5405">
        <v>82.5</v>
      </c>
      <c r="H5405">
        <v>4093501</v>
      </c>
    </row>
    <row r="5406" spans="1:8" x14ac:dyDescent="0.2">
      <c r="A5406" s="61">
        <v>41852</v>
      </c>
      <c r="B5406">
        <v>2014</v>
      </c>
      <c r="C5406" s="62" t="s">
        <v>87</v>
      </c>
      <c r="D5406" s="62" t="s">
        <v>88</v>
      </c>
      <c r="E5406" s="62" t="s">
        <v>89</v>
      </c>
      <c r="F5406">
        <v>38.799999999999997</v>
      </c>
      <c r="G5406">
        <v>10.7</v>
      </c>
      <c r="H5406">
        <v>128543</v>
      </c>
    </row>
    <row r="5407" spans="1:8" x14ac:dyDescent="0.2">
      <c r="A5407" s="61">
        <v>41852</v>
      </c>
      <c r="B5407">
        <v>2014</v>
      </c>
      <c r="C5407" s="62" t="s">
        <v>90</v>
      </c>
      <c r="D5407" s="62" t="s">
        <v>91</v>
      </c>
      <c r="E5407" s="62" t="s">
        <v>92</v>
      </c>
      <c r="F5407">
        <v>9.6999999999999993</v>
      </c>
      <c r="G5407">
        <v>36.6</v>
      </c>
      <c r="H5407">
        <v>407061</v>
      </c>
    </row>
    <row r="5408" spans="1:8" x14ac:dyDescent="0.2">
      <c r="A5408" s="61">
        <v>41852</v>
      </c>
      <c r="B5408">
        <v>2014</v>
      </c>
      <c r="C5408" s="62" t="s">
        <v>93</v>
      </c>
      <c r="D5408" s="62" t="s">
        <v>94</v>
      </c>
      <c r="E5408" s="62" t="s">
        <v>95</v>
      </c>
      <c r="F5408">
        <v>28.2</v>
      </c>
      <c r="G5408">
        <v>35.6</v>
      </c>
      <c r="H5408">
        <v>68692</v>
      </c>
    </row>
    <row r="5409" spans="1:8" x14ac:dyDescent="0.2">
      <c r="A5409" s="61">
        <v>41852</v>
      </c>
      <c r="B5409">
        <v>2014</v>
      </c>
      <c r="C5409" s="62" t="s">
        <v>96</v>
      </c>
      <c r="D5409" s="62" t="s">
        <v>97</v>
      </c>
      <c r="E5409" s="62" t="s">
        <v>98</v>
      </c>
      <c r="F5409">
        <v>68.599999999999994</v>
      </c>
      <c r="G5409">
        <v>20.399999999999999</v>
      </c>
      <c r="H5409">
        <v>208228</v>
      </c>
    </row>
    <row r="5410" spans="1:8" x14ac:dyDescent="0.2">
      <c r="A5410" s="61">
        <v>41883</v>
      </c>
      <c r="B5410">
        <v>2014</v>
      </c>
      <c r="C5410" s="62" t="s">
        <v>69</v>
      </c>
      <c r="D5410" s="62" t="s">
        <v>70</v>
      </c>
      <c r="E5410" s="62" t="s">
        <v>71</v>
      </c>
      <c r="F5410">
        <v>62.1</v>
      </c>
      <c r="G5410">
        <v>0.3</v>
      </c>
      <c r="H5410">
        <v>2507414</v>
      </c>
    </row>
    <row r="5411" spans="1:8" x14ac:dyDescent="0.2">
      <c r="A5411" s="61">
        <v>41883</v>
      </c>
      <c r="B5411">
        <v>2014</v>
      </c>
      <c r="C5411" s="62" t="s">
        <v>72</v>
      </c>
      <c r="D5411" s="62" t="s">
        <v>73</v>
      </c>
      <c r="E5411" s="62" t="s">
        <v>2</v>
      </c>
      <c r="F5411">
        <v>230.5</v>
      </c>
      <c r="G5411">
        <v>0</v>
      </c>
      <c r="H5411">
        <v>1312214</v>
      </c>
    </row>
    <row r="5412" spans="1:8" x14ac:dyDescent="0.2">
      <c r="A5412" s="61">
        <v>41883</v>
      </c>
      <c r="B5412">
        <v>2014</v>
      </c>
      <c r="C5412" s="62" t="s">
        <v>74</v>
      </c>
      <c r="D5412" s="62" t="s">
        <v>75</v>
      </c>
      <c r="E5412" s="62" t="s">
        <v>2</v>
      </c>
      <c r="F5412">
        <v>189.3</v>
      </c>
      <c r="G5412">
        <v>2.8</v>
      </c>
      <c r="H5412">
        <v>1386828</v>
      </c>
    </row>
    <row r="5413" spans="1:8" x14ac:dyDescent="0.2">
      <c r="A5413" s="61">
        <v>41883</v>
      </c>
      <c r="B5413">
        <v>2014</v>
      </c>
      <c r="C5413" s="62" t="s">
        <v>76</v>
      </c>
      <c r="D5413" s="62" t="s">
        <v>77</v>
      </c>
      <c r="E5413" s="62" t="s">
        <v>61</v>
      </c>
      <c r="F5413">
        <v>174.5</v>
      </c>
      <c r="G5413">
        <v>8.6</v>
      </c>
      <c r="H5413">
        <v>235876</v>
      </c>
    </row>
    <row r="5414" spans="1:8" x14ac:dyDescent="0.2">
      <c r="A5414" s="61">
        <v>41883</v>
      </c>
      <c r="B5414">
        <v>2014</v>
      </c>
      <c r="C5414" s="62" t="s">
        <v>78</v>
      </c>
      <c r="D5414" s="62" t="s">
        <v>79</v>
      </c>
      <c r="E5414" s="62" t="s">
        <v>61</v>
      </c>
      <c r="F5414">
        <v>173.6</v>
      </c>
      <c r="G5414">
        <v>5.4</v>
      </c>
      <c r="H5414">
        <v>294216</v>
      </c>
    </row>
    <row r="5415" spans="1:8" x14ac:dyDescent="0.2">
      <c r="A5415" s="61">
        <v>41883</v>
      </c>
      <c r="B5415">
        <v>2014</v>
      </c>
      <c r="C5415" s="62" t="s">
        <v>26</v>
      </c>
      <c r="D5415" s="62" t="s">
        <v>80</v>
      </c>
      <c r="E5415" s="62" t="s">
        <v>62</v>
      </c>
      <c r="F5415">
        <v>145.69999999999999</v>
      </c>
      <c r="G5415">
        <v>11.5</v>
      </c>
      <c r="H5415">
        <v>776923</v>
      </c>
    </row>
    <row r="5416" spans="1:8" x14ac:dyDescent="0.2">
      <c r="A5416" s="61">
        <v>41883</v>
      </c>
      <c r="B5416">
        <v>2014</v>
      </c>
      <c r="C5416" s="62" t="s">
        <v>81</v>
      </c>
      <c r="D5416" s="62" t="s">
        <v>82</v>
      </c>
      <c r="E5416" s="62" t="s">
        <v>63</v>
      </c>
      <c r="F5416">
        <v>110.3</v>
      </c>
      <c r="G5416">
        <v>21.6</v>
      </c>
      <c r="H5416">
        <v>997494</v>
      </c>
    </row>
    <row r="5417" spans="1:8" x14ac:dyDescent="0.2">
      <c r="A5417" s="61">
        <v>41883</v>
      </c>
      <c r="B5417">
        <v>2014</v>
      </c>
      <c r="C5417" s="62" t="s">
        <v>83</v>
      </c>
      <c r="D5417" s="62" t="s">
        <v>84</v>
      </c>
      <c r="E5417" s="62" t="s">
        <v>63</v>
      </c>
      <c r="F5417">
        <v>69.7</v>
      </c>
      <c r="G5417">
        <v>30.1</v>
      </c>
      <c r="H5417">
        <v>5998737</v>
      </c>
    </row>
    <row r="5418" spans="1:8" x14ac:dyDescent="0.2">
      <c r="A5418" s="61">
        <v>41883</v>
      </c>
      <c r="B5418">
        <v>2014</v>
      </c>
      <c r="C5418" s="62" t="s">
        <v>27</v>
      </c>
      <c r="D5418" s="62" t="s">
        <v>85</v>
      </c>
      <c r="E5418" s="62" t="s">
        <v>86</v>
      </c>
      <c r="F5418">
        <v>69.7</v>
      </c>
      <c r="G5418">
        <v>30.1</v>
      </c>
      <c r="H5418">
        <v>4093501</v>
      </c>
    </row>
    <row r="5419" spans="1:8" x14ac:dyDescent="0.2">
      <c r="A5419" s="61">
        <v>41883</v>
      </c>
      <c r="B5419">
        <v>2014</v>
      </c>
      <c r="C5419" s="62" t="s">
        <v>87</v>
      </c>
      <c r="D5419" s="62" t="s">
        <v>88</v>
      </c>
      <c r="E5419" s="62" t="s">
        <v>89</v>
      </c>
      <c r="F5419">
        <v>145.4</v>
      </c>
      <c r="G5419">
        <v>2.8</v>
      </c>
      <c r="H5419">
        <v>128543</v>
      </c>
    </row>
    <row r="5420" spans="1:8" x14ac:dyDescent="0.2">
      <c r="A5420" s="61">
        <v>41883</v>
      </c>
      <c r="B5420">
        <v>2014</v>
      </c>
      <c r="C5420" s="62" t="s">
        <v>90</v>
      </c>
      <c r="D5420" s="62" t="s">
        <v>91</v>
      </c>
      <c r="E5420" s="62" t="s">
        <v>92</v>
      </c>
      <c r="F5420">
        <v>110.4</v>
      </c>
      <c r="G5420">
        <v>15</v>
      </c>
      <c r="H5420">
        <v>407061</v>
      </c>
    </row>
    <row r="5421" spans="1:8" x14ac:dyDescent="0.2">
      <c r="A5421" s="61">
        <v>41883</v>
      </c>
      <c r="B5421">
        <v>2014</v>
      </c>
      <c r="C5421" s="62" t="s">
        <v>93</v>
      </c>
      <c r="D5421" s="62" t="s">
        <v>94</v>
      </c>
      <c r="E5421" s="62" t="s">
        <v>95</v>
      </c>
      <c r="F5421">
        <v>118.1</v>
      </c>
      <c r="G5421">
        <v>12.2</v>
      </c>
      <c r="H5421">
        <v>68692</v>
      </c>
    </row>
    <row r="5422" spans="1:8" x14ac:dyDescent="0.2">
      <c r="A5422" s="61">
        <v>41883</v>
      </c>
      <c r="B5422">
        <v>2014</v>
      </c>
      <c r="C5422" s="62" t="s">
        <v>96</v>
      </c>
      <c r="D5422" s="62" t="s">
        <v>97</v>
      </c>
      <c r="E5422" s="62" t="s">
        <v>98</v>
      </c>
      <c r="F5422">
        <v>113.1</v>
      </c>
      <c r="G5422">
        <v>7.1</v>
      </c>
      <c r="H5422">
        <v>208228</v>
      </c>
    </row>
    <row r="5423" spans="1:8" x14ac:dyDescent="0.2">
      <c r="A5423" s="61">
        <v>41913</v>
      </c>
      <c r="B5423">
        <v>2014</v>
      </c>
      <c r="C5423" s="62" t="s">
        <v>69</v>
      </c>
      <c r="D5423" s="62" t="s">
        <v>70</v>
      </c>
      <c r="E5423" s="62" t="s">
        <v>71</v>
      </c>
      <c r="F5423">
        <v>153.30000000000001</v>
      </c>
      <c r="G5423">
        <v>0</v>
      </c>
      <c r="H5423">
        <v>2507414</v>
      </c>
    </row>
    <row r="5424" spans="1:8" x14ac:dyDescent="0.2">
      <c r="A5424" s="61">
        <v>41913</v>
      </c>
      <c r="B5424">
        <v>2014</v>
      </c>
      <c r="C5424" s="62" t="s">
        <v>72</v>
      </c>
      <c r="D5424" s="62" t="s">
        <v>73</v>
      </c>
      <c r="E5424" s="62" t="s">
        <v>2</v>
      </c>
      <c r="F5424">
        <v>378.3</v>
      </c>
      <c r="G5424">
        <v>0</v>
      </c>
      <c r="H5424">
        <v>1312214</v>
      </c>
    </row>
    <row r="5425" spans="1:8" x14ac:dyDescent="0.2">
      <c r="A5425" s="61">
        <v>41913</v>
      </c>
      <c r="B5425">
        <v>2014</v>
      </c>
      <c r="C5425" s="62" t="s">
        <v>74</v>
      </c>
      <c r="D5425" s="62" t="s">
        <v>75</v>
      </c>
      <c r="E5425" s="62" t="s">
        <v>2</v>
      </c>
      <c r="F5425">
        <v>300.5</v>
      </c>
      <c r="G5425">
        <v>0</v>
      </c>
      <c r="H5425">
        <v>1386828</v>
      </c>
    </row>
    <row r="5426" spans="1:8" x14ac:dyDescent="0.2">
      <c r="A5426" s="61">
        <v>41913</v>
      </c>
      <c r="B5426">
        <v>2014</v>
      </c>
      <c r="C5426" s="62" t="s">
        <v>76</v>
      </c>
      <c r="D5426" s="62" t="s">
        <v>77</v>
      </c>
      <c r="E5426" s="62" t="s">
        <v>61</v>
      </c>
      <c r="F5426">
        <v>359.2</v>
      </c>
      <c r="G5426">
        <v>0</v>
      </c>
      <c r="H5426">
        <v>235876</v>
      </c>
    </row>
    <row r="5427" spans="1:8" x14ac:dyDescent="0.2">
      <c r="A5427" s="61">
        <v>41913</v>
      </c>
      <c r="B5427">
        <v>2014</v>
      </c>
      <c r="C5427" s="62" t="s">
        <v>78</v>
      </c>
      <c r="D5427" s="62" t="s">
        <v>79</v>
      </c>
      <c r="E5427" s="62" t="s">
        <v>61</v>
      </c>
      <c r="F5427">
        <v>351.1</v>
      </c>
      <c r="G5427">
        <v>0</v>
      </c>
      <c r="H5427">
        <v>294216</v>
      </c>
    </row>
    <row r="5428" spans="1:8" x14ac:dyDescent="0.2">
      <c r="A5428" s="61">
        <v>41913</v>
      </c>
      <c r="B5428">
        <v>2014</v>
      </c>
      <c r="C5428" s="62" t="s">
        <v>26</v>
      </c>
      <c r="D5428" s="62" t="s">
        <v>80</v>
      </c>
      <c r="E5428" s="62" t="s">
        <v>62</v>
      </c>
      <c r="F5428">
        <v>345.6</v>
      </c>
      <c r="G5428">
        <v>0</v>
      </c>
      <c r="H5428">
        <v>776923</v>
      </c>
    </row>
    <row r="5429" spans="1:8" x14ac:dyDescent="0.2">
      <c r="A5429" s="61">
        <v>41913</v>
      </c>
      <c r="B5429">
        <v>2014</v>
      </c>
      <c r="C5429" s="62" t="s">
        <v>81</v>
      </c>
      <c r="D5429" s="62" t="s">
        <v>82</v>
      </c>
      <c r="E5429" s="62" t="s">
        <v>63</v>
      </c>
      <c r="F5429">
        <v>257.89999999999998</v>
      </c>
      <c r="G5429">
        <v>3.1</v>
      </c>
      <c r="H5429">
        <v>997494</v>
      </c>
    </row>
    <row r="5430" spans="1:8" x14ac:dyDescent="0.2">
      <c r="A5430" s="61">
        <v>41913</v>
      </c>
      <c r="B5430">
        <v>2014</v>
      </c>
      <c r="C5430" s="62" t="s">
        <v>83</v>
      </c>
      <c r="D5430" s="62" t="s">
        <v>84</v>
      </c>
      <c r="E5430" s="62" t="s">
        <v>63</v>
      </c>
      <c r="F5430">
        <v>224.3</v>
      </c>
      <c r="G5430">
        <v>1.3</v>
      </c>
      <c r="H5430">
        <v>5998737</v>
      </c>
    </row>
    <row r="5431" spans="1:8" x14ac:dyDescent="0.2">
      <c r="A5431" s="61">
        <v>41913</v>
      </c>
      <c r="B5431">
        <v>2014</v>
      </c>
      <c r="C5431" s="62" t="s">
        <v>27</v>
      </c>
      <c r="D5431" s="62" t="s">
        <v>85</v>
      </c>
      <c r="E5431" s="62" t="s">
        <v>86</v>
      </c>
      <c r="F5431">
        <v>224.1</v>
      </c>
      <c r="G5431">
        <v>4.4000000000000004</v>
      </c>
      <c r="H5431">
        <v>4093501</v>
      </c>
    </row>
    <row r="5432" spans="1:8" x14ac:dyDescent="0.2">
      <c r="A5432" s="61">
        <v>41913</v>
      </c>
      <c r="B5432">
        <v>2014</v>
      </c>
      <c r="C5432" s="62" t="s">
        <v>87</v>
      </c>
      <c r="D5432" s="62" t="s">
        <v>88</v>
      </c>
      <c r="E5432" s="62" t="s">
        <v>89</v>
      </c>
      <c r="F5432">
        <v>255.7</v>
      </c>
      <c r="G5432">
        <v>0</v>
      </c>
      <c r="H5432">
        <v>128543</v>
      </c>
    </row>
    <row r="5433" spans="1:8" x14ac:dyDescent="0.2">
      <c r="A5433" s="61">
        <v>41913</v>
      </c>
      <c r="B5433">
        <v>2014</v>
      </c>
      <c r="C5433" s="62" t="s">
        <v>90</v>
      </c>
      <c r="D5433" s="62" t="s">
        <v>91</v>
      </c>
      <c r="E5433" s="62" t="s">
        <v>92</v>
      </c>
      <c r="F5433">
        <v>209.2</v>
      </c>
      <c r="G5433">
        <v>1.5</v>
      </c>
      <c r="H5433">
        <v>407061</v>
      </c>
    </row>
    <row r="5434" spans="1:8" x14ac:dyDescent="0.2">
      <c r="A5434" s="61">
        <v>41913</v>
      </c>
      <c r="B5434">
        <v>2014</v>
      </c>
      <c r="C5434" s="62" t="s">
        <v>93</v>
      </c>
      <c r="D5434" s="62" t="s">
        <v>94</v>
      </c>
      <c r="E5434" s="62" t="s">
        <v>95</v>
      </c>
      <c r="F5434">
        <v>227.9</v>
      </c>
      <c r="G5434">
        <v>0</v>
      </c>
      <c r="H5434">
        <v>68692</v>
      </c>
    </row>
    <row r="5435" spans="1:8" x14ac:dyDescent="0.2">
      <c r="A5435" s="61">
        <v>41913</v>
      </c>
      <c r="B5435">
        <v>2014</v>
      </c>
      <c r="C5435" s="62" t="s">
        <v>96</v>
      </c>
      <c r="D5435" s="62" t="s">
        <v>97</v>
      </c>
      <c r="E5435" s="62" t="s">
        <v>98</v>
      </c>
      <c r="F5435">
        <v>272.5</v>
      </c>
      <c r="G5435">
        <v>0</v>
      </c>
      <c r="H5435">
        <v>208228</v>
      </c>
    </row>
    <row r="5436" spans="1:8" x14ac:dyDescent="0.2">
      <c r="A5436" s="61">
        <v>41944</v>
      </c>
      <c r="B5436">
        <v>2014</v>
      </c>
      <c r="C5436" s="62" t="s">
        <v>69</v>
      </c>
      <c r="D5436" s="62" t="s">
        <v>70</v>
      </c>
      <c r="E5436" s="62" t="s">
        <v>71</v>
      </c>
      <c r="F5436">
        <v>365.3</v>
      </c>
      <c r="G5436">
        <v>0</v>
      </c>
      <c r="H5436">
        <v>2507414</v>
      </c>
    </row>
    <row r="5437" spans="1:8" x14ac:dyDescent="0.2">
      <c r="A5437" s="61">
        <v>41944</v>
      </c>
      <c r="B5437">
        <v>2014</v>
      </c>
      <c r="C5437" s="62" t="s">
        <v>72</v>
      </c>
      <c r="D5437" s="62" t="s">
        <v>73</v>
      </c>
      <c r="E5437" s="62" t="s">
        <v>2</v>
      </c>
      <c r="F5437">
        <v>791.6</v>
      </c>
      <c r="G5437">
        <v>0</v>
      </c>
      <c r="H5437">
        <v>1312214</v>
      </c>
    </row>
    <row r="5438" spans="1:8" x14ac:dyDescent="0.2">
      <c r="A5438" s="61">
        <v>41944</v>
      </c>
      <c r="B5438">
        <v>2014</v>
      </c>
      <c r="C5438" s="62" t="s">
        <v>74</v>
      </c>
      <c r="D5438" s="62" t="s">
        <v>75</v>
      </c>
      <c r="E5438" s="62" t="s">
        <v>2</v>
      </c>
      <c r="F5438">
        <v>695.3</v>
      </c>
      <c r="G5438">
        <v>0</v>
      </c>
      <c r="H5438">
        <v>1386828</v>
      </c>
    </row>
    <row r="5439" spans="1:8" x14ac:dyDescent="0.2">
      <c r="A5439" s="61">
        <v>41944</v>
      </c>
      <c r="B5439">
        <v>2014</v>
      </c>
      <c r="C5439" s="62" t="s">
        <v>76</v>
      </c>
      <c r="D5439" s="62" t="s">
        <v>77</v>
      </c>
      <c r="E5439" s="62" t="s">
        <v>61</v>
      </c>
      <c r="F5439">
        <v>753.6</v>
      </c>
      <c r="G5439">
        <v>0</v>
      </c>
      <c r="H5439">
        <v>235876</v>
      </c>
    </row>
    <row r="5440" spans="1:8" x14ac:dyDescent="0.2">
      <c r="A5440" s="61">
        <v>41944</v>
      </c>
      <c r="B5440">
        <v>2014</v>
      </c>
      <c r="C5440" s="62" t="s">
        <v>78</v>
      </c>
      <c r="D5440" s="62" t="s">
        <v>79</v>
      </c>
      <c r="E5440" s="62" t="s">
        <v>61</v>
      </c>
      <c r="F5440">
        <v>802.2</v>
      </c>
      <c r="G5440">
        <v>0</v>
      </c>
      <c r="H5440">
        <v>294216</v>
      </c>
    </row>
    <row r="5441" spans="1:8" x14ac:dyDescent="0.2">
      <c r="A5441" s="61">
        <v>41944</v>
      </c>
      <c r="B5441">
        <v>2014</v>
      </c>
      <c r="C5441" s="62" t="s">
        <v>26</v>
      </c>
      <c r="D5441" s="62" t="s">
        <v>80</v>
      </c>
      <c r="E5441" s="62" t="s">
        <v>62</v>
      </c>
      <c r="F5441">
        <v>804.2</v>
      </c>
      <c r="G5441">
        <v>0</v>
      </c>
      <c r="H5441">
        <v>776923</v>
      </c>
    </row>
    <row r="5442" spans="1:8" x14ac:dyDescent="0.2">
      <c r="A5442" s="61">
        <v>41944</v>
      </c>
      <c r="B5442">
        <v>2014</v>
      </c>
      <c r="C5442" s="62" t="s">
        <v>81</v>
      </c>
      <c r="D5442" s="62" t="s">
        <v>82</v>
      </c>
      <c r="E5442" s="62" t="s">
        <v>63</v>
      </c>
      <c r="F5442">
        <v>510.6</v>
      </c>
      <c r="G5442">
        <v>0</v>
      </c>
      <c r="H5442">
        <v>997494</v>
      </c>
    </row>
    <row r="5443" spans="1:8" x14ac:dyDescent="0.2">
      <c r="A5443" s="61">
        <v>41944</v>
      </c>
      <c r="B5443">
        <v>2014</v>
      </c>
      <c r="C5443" s="62" t="s">
        <v>83</v>
      </c>
      <c r="D5443" s="62" t="s">
        <v>84</v>
      </c>
      <c r="E5443" s="62" t="s">
        <v>63</v>
      </c>
      <c r="F5443">
        <v>482.1</v>
      </c>
      <c r="G5443">
        <v>0</v>
      </c>
      <c r="H5443">
        <v>5998737</v>
      </c>
    </row>
    <row r="5444" spans="1:8" x14ac:dyDescent="0.2">
      <c r="A5444" s="61">
        <v>41944</v>
      </c>
      <c r="B5444">
        <v>2014</v>
      </c>
      <c r="C5444" s="62" t="s">
        <v>27</v>
      </c>
      <c r="D5444" s="62" t="s">
        <v>85</v>
      </c>
      <c r="E5444" s="62" t="s">
        <v>86</v>
      </c>
      <c r="F5444">
        <v>484</v>
      </c>
      <c r="G5444">
        <v>0</v>
      </c>
      <c r="H5444">
        <v>4093501</v>
      </c>
    </row>
    <row r="5445" spans="1:8" x14ac:dyDescent="0.2">
      <c r="A5445" s="61">
        <v>41944</v>
      </c>
      <c r="B5445">
        <v>2014</v>
      </c>
      <c r="C5445" s="62" t="s">
        <v>87</v>
      </c>
      <c r="D5445" s="62" t="s">
        <v>88</v>
      </c>
      <c r="E5445" s="62" t="s">
        <v>89</v>
      </c>
      <c r="F5445">
        <v>509.8</v>
      </c>
      <c r="G5445">
        <v>0</v>
      </c>
      <c r="H5445">
        <v>128543</v>
      </c>
    </row>
    <row r="5446" spans="1:8" x14ac:dyDescent="0.2">
      <c r="A5446" s="61">
        <v>41944</v>
      </c>
      <c r="B5446">
        <v>2014</v>
      </c>
      <c r="C5446" s="62" t="s">
        <v>90</v>
      </c>
      <c r="D5446" s="62" t="s">
        <v>91</v>
      </c>
      <c r="E5446" s="62" t="s">
        <v>92</v>
      </c>
      <c r="F5446">
        <v>429.7</v>
      </c>
      <c r="G5446">
        <v>0</v>
      </c>
      <c r="H5446">
        <v>407061</v>
      </c>
    </row>
    <row r="5447" spans="1:8" x14ac:dyDescent="0.2">
      <c r="A5447" s="61">
        <v>41944</v>
      </c>
      <c r="B5447">
        <v>2014</v>
      </c>
      <c r="C5447" s="62" t="s">
        <v>93</v>
      </c>
      <c r="D5447" s="62" t="s">
        <v>94</v>
      </c>
      <c r="E5447" s="62" t="s">
        <v>95</v>
      </c>
      <c r="F5447">
        <v>460.9</v>
      </c>
      <c r="G5447">
        <v>0</v>
      </c>
      <c r="H5447">
        <v>68692</v>
      </c>
    </row>
    <row r="5448" spans="1:8" x14ac:dyDescent="0.2">
      <c r="A5448" s="61">
        <v>41944</v>
      </c>
      <c r="B5448">
        <v>2014</v>
      </c>
      <c r="C5448" s="62" t="s">
        <v>96</v>
      </c>
      <c r="D5448" s="62" t="s">
        <v>97</v>
      </c>
      <c r="E5448" s="62" t="s">
        <v>98</v>
      </c>
      <c r="F5448">
        <v>415.1</v>
      </c>
      <c r="G5448">
        <v>0</v>
      </c>
      <c r="H5448">
        <v>208228</v>
      </c>
    </row>
    <row r="5449" spans="1:8" x14ac:dyDescent="0.2">
      <c r="A5449" s="61">
        <v>41974</v>
      </c>
      <c r="B5449">
        <v>2014</v>
      </c>
      <c r="C5449" s="62" t="s">
        <v>69</v>
      </c>
      <c r="D5449" s="62" t="s">
        <v>70</v>
      </c>
      <c r="E5449" s="62" t="s">
        <v>71</v>
      </c>
      <c r="F5449">
        <v>405.2</v>
      </c>
      <c r="G5449">
        <v>0</v>
      </c>
      <c r="H5449">
        <v>2507414</v>
      </c>
    </row>
    <row r="5450" spans="1:8" x14ac:dyDescent="0.2">
      <c r="A5450" s="61">
        <v>41974</v>
      </c>
      <c r="B5450">
        <v>2014</v>
      </c>
      <c r="C5450" s="62" t="s">
        <v>72</v>
      </c>
      <c r="D5450" s="62" t="s">
        <v>73</v>
      </c>
      <c r="E5450" s="62" t="s">
        <v>2</v>
      </c>
      <c r="F5450">
        <v>807.1</v>
      </c>
      <c r="G5450">
        <v>0</v>
      </c>
      <c r="H5450">
        <v>1312214</v>
      </c>
    </row>
    <row r="5451" spans="1:8" x14ac:dyDescent="0.2">
      <c r="A5451" s="61">
        <v>41974</v>
      </c>
      <c r="B5451">
        <v>2014</v>
      </c>
      <c r="C5451" s="62" t="s">
        <v>74</v>
      </c>
      <c r="D5451" s="62" t="s">
        <v>75</v>
      </c>
      <c r="E5451" s="62" t="s">
        <v>2</v>
      </c>
      <c r="F5451">
        <v>663.1</v>
      </c>
      <c r="G5451">
        <v>0</v>
      </c>
      <c r="H5451">
        <v>1386828</v>
      </c>
    </row>
    <row r="5452" spans="1:8" x14ac:dyDescent="0.2">
      <c r="A5452" s="61">
        <v>41974</v>
      </c>
      <c r="B5452">
        <v>2014</v>
      </c>
      <c r="C5452" s="62" t="s">
        <v>76</v>
      </c>
      <c r="D5452" s="62" t="s">
        <v>77</v>
      </c>
      <c r="E5452" s="62" t="s">
        <v>61</v>
      </c>
      <c r="F5452">
        <v>840.5</v>
      </c>
      <c r="G5452">
        <v>0</v>
      </c>
      <c r="H5452">
        <v>235876</v>
      </c>
    </row>
    <row r="5453" spans="1:8" x14ac:dyDescent="0.2">
      <c r="A5453" s="61">
        <v>41974</v>
      </c>
      <c r="B5453">
        <v>2014</v>
      </c>
      <c r="C5453" s="62" t="s">
        <v>78</v>
      </c>
      <c r="D5453" s="62" t="s">
        <v>79</v>
      </c>
      <c r="E5453" s="62" t="s">
        <v>61</v>
      </c>
      <c r="F5453">
        <v>848.2</v>
      </c>
      <c r="G5453">
        <v>0</v>
      </c>
      <c r="H5453">
        <v>294216</v>
      </c>
    </row>
    <row r="5454" spans="1:8" x14ac:dyDescent="0.2">
      <c r="A5454" s="61">
        <v>41974</v>
      </c>
      <c r="B5454">
        <v>2014</v>
      </c>
      <c r="C5454" s="62" t="s">
        <v>26</v>
      </c>
      <c r="D5454" s="62" t="s">
        <v>80</v>
      </c>
      <c r="E5454" s="62" t="s">
        <v>62</v>
      </c>
      <c r="F5454">
        <v>823.8</v>
      </c>
      <c r="G5454">
        <v>0</v>
      </c>
      <c r="H5454">
        <v>776923</v>
      </c>
    </row>
    <row r="5455" spans="1:8" x14ac:dyDescent="0.2">
      <c r="A5455" s="61">
        <v>41974</v>
      </c>
      <c r="B5455">
        <v>2014</v>
      </c>
      <c r="C5455" s="62" t="s">
        <v>81</v>
      </c>
      <c r="D5455" s="62" t="s">
        <v>82</v>
      </c>
      <c r="E5455" s="62" t="s">
        <v>63</v>
      </c>
      <c r="F5455">
        <v>696.4</v>
      </c>
      <c r="G5455">
        <v>0</v>
      </c>
      <c r="H5455">
        <v>997494</v>
      </c>
    </row>
    <row r="5456" spans="1:8" x14ac:dyDescent="0.2">
      <c r="A5456" s="61">
        <v>41974</v>
      </c>
      <c r="B5456">
        <v>2014</v>
      </c>
      <c r="C5456" s="62" t="s">
        <v>83</v>
      </c>
      <c r="D5456" s="62" t="s">
        <v>84</v>
      </c>
      <c r="E5456" s="62" t="s">
        <v>63</v>
      </c>
      <c r="F5456">
        <v>557.29999999999995</v>
      </c>
      <c r="G5456">
        <v>0</v>
      </c>
      <c r="H5456">
        <v>5998737</v>
      </c>
    </row>
    <row r="5457" spans="1:8" x14ac:dyDescent="0.2">
      <c r="A5457" s="61">
        <v>41974</v>
      </c>
      <c r="B5457">
        <v>2014</v>
      </c>
      <c r="C5457" s="62" t="s">
        <v>27</v>
      </c>
      <c r="D5457" s="62" t="s">
        <v>85</v>
      </c>
      <c r="E5457" s="62" t="s">
        <v>86</v>
      </c>
      <c r="F5457">
        <v>664.7</v>
      </c>
      <c r="G5457">
        <v>0</v>
      </c>
      <c r="H5457">
        <v>4093501</v>
      </c>
    </row>
    <row r="5458" spans="1:8" x14ac:dyDescent="0.2">
      <c r="A5458" s="61">
        <v>41974</v>
      </c>
      <c r="B5458">
        <v>2014</v>
      </c>
      <c r="C5458" s="62" t="s">
        <v>87</v>
      </c>
      <c r="D5458" s="62" t="s">
        <v>88</v>
      </c>
      <c r="E5458" s="62" t="s">
        <v>89</v>
      </c>
      <c r="F5458">
        <v>595.79999999999995</v>
      </c>
      <c r="G5458">
        <v>0</v>
      </c>
      <c r="H5458">
        <v>128543</v>
      </c>
    </row>
    <row r="5459" spans="1:8" x14ac:dyDescent="0.2">
      <c r="A5459" s="61">
        <v>41974</v>
      </c>
      <c r="B5459">
        <v>2014</v>
      </c>
      <c r="C5459" s="62" t="s">
        <v>90</v>
      </c>
      <c r="D5459" s="62" t="s">
        <v>91</v>
      </c>
      <c r="E5459" s="62" t="s">
        <v>92</v>
      </c>
      <c r="F5459">
        <v>542.79999999999995</v>
      </c>
      <c r="G5459">
        <v>0</v>
      </c>
      <c r="H5459">
        <v>407061</v>
      </c>
    </row>
    <row r="5460" spans="1:8" x14ac:dyDescent="0.2">
      <c r="A5460" s="61">
        <v>41974</v>
      </c>
      <c r="B5460">
        <v>2014</v>
      </c>
      <c r="C5460" s="62" t="s">
        <v>93</v>
      </c>
      <c r="D5460" s="62" t="s">
        <v>94</v>
      </c>
      <c r="E5460" s="62" t="s">
        <v>95</v>
      </c>
      <c r="F5460">
        <v>582.1</v>
      </c>
      <c r="G5460">
        <v>0</v>
      </c>
      <c r="H5460">
        <v>68692</v>
      </c>
    </row>
    <row r="5461" spans="1:8" x14ac:dyDescent="0.2">
      <c r="A5461" s="61">
        <v>41974</v>
      </c>
      <c r="B5461">
        <v>2014</v>
      </c>
      <c r="C5461" s="62" t="s">
        <v>96</v>
      </c>
      <c r="D5461" s="62" t="s">
        <v>97</v>
      </c>
      <c r="E5461" s="62" t="s">
        <v>98</v>
      </c>
      <c r="F5461">
        <v>552.1</v>
      </c>
      <c r="G5461">
        <v>0</v>
      </c>
      <c r="H5461">
        <v>208228</v>
      </c>
    </row>
    <row r="5462" spans="1:8" x14ac:dyDescent="0.2">
      <c r="A5462" s="61">
        <v>42005</v>
      </c>
      <c r="B5462">
        <v>2015</v>
      </c>
      <c r="C5462" s="62" t="s">
        <v>69</v>
      </c>
      <c r="D5462" s="62" t="s">
        <v>70</v>
      </c>
      <c r="E5462" s="62" t="s">
        <v>71</v>
      </c>
      <c r="F5462">
        <v>383.5</v>
      </c>
      <c r="G5462">
        <v>0</v>
      </c>
      <c r="H5462">
        <v>2544484</v>
      </c>
    </row>
    <row r="5463" spans="1:8" x14ac:dyDescent="0.2">
      <c r="A5463" s="61">
        <v>42005</v>
      </c>
      <c r="B5463">
        <v>2015</v>
      </c>
      <c r="C5463" s="62" t="s">
        <v>72</v>
      </c>
      <c r="D5463" s="62" t="s">
        <v>73</v>
      </c>
      <c r="E5463" s="62" t="s">
        <v>2</v>
      </c>
      <c r="F5463">
        <v>854.3</v>
      </c>
      <c r="G5463">
        <v>0</v>
      </c>
      <c r="H5463">
        <v>1338092</v>
      </c>
    </row>
    <row r="5464" spans="1:8" x14ac:dyDescent="0.2">
      <c r="A5464" s="61">
        <v>42005</v>
      </c>
      <c r="B5464">
        <v>2015</v>
      </c>
      <c r="C5464" s="62" t="s">
        <v>74</v>
      </c>
      <c r="D5464" s="62" t="s">
        <v>75</v>
      </c>
      <c r="E5464" s="62" t="s">
        <v>2</v>
      </c>
      <c r="F5464">
        <v>650.20000000000005</v>
      </c>
      <c r="G5464">
        <v>0</v>
      </c>
      <c r="H5464">
        <v>1414010</v>
      </c>
    </row>
    <row r="5465" spans="1:8" x14ac:dyDescent="0.2">
      <c r="A5465" s="61">
        <v>42005</v>
      </c>
      <c r="B5465">
        <v>2015</v>
      </c>
      <c r="C5465" s="62" t="s">
        <v>76</v>
      </c>
      <c r="D5465" s="62" t="s">
        <v>77</v>
      </c>
      <c r="E5465" s="62" t="s">
        <v>61</v>
      </c>
      <c r="F5465">
        <v>900.5</v>
      </c>
      <c r="G5465">
        <v>0</v>
      </c>
      <c r="H5465">
        <v>239403</v>
      </c>
    </row>
    <row r="5466" spans="1:8" x14ac:dyDescent="0.2">
      <c r="A5466" s="61">
        <v>42005</v>
      </c>
      <c r="B5466">
        <v>2015</v>
      </c>
      <c r="C5466" s="62" t="s">
        <v>78</v>
      </c>
      <c r="D5466" s="62" t="s">
        <v>79</v>
      </c>
      <c r="E5466" s="62" t="s">
        <v>61</v>
      </c>
      <c r="F5466">
        <v>923.5</v>
      </c>
      <c r="G5466">
        <v>0</v>
      </c>
      <c r="H5466">
        <v>299349</v>
      </c>
    </row>
    <row r="5467" spans="1:8" x14ac:dyDescent="0.2">
      <c r="A5467" s="61">
        <v>42005</v>
      </c>
      <c r="B5467">
        <v>2015</v>
      </c>
      <c r="C5467" s="62" t="s">
        <v>26</v>
      </c>
      <c r="D5467" s="62" t="s">
        <v>80</v>
      </c>
      <c r="E5467" s="62" t="s">
        <v>62</v>
      </c>
      <c r="F5467">
        <v>982.1</v>
      </c>
      <c r="G5467">
        <v>0</v>
      </c>
      <c r="H5467">
        <v>785860</v>
      </c>
    </row>
    <row r="5468" spans="1:8" x14ac:dyDescent="0.2">
      <c r="A5468" s="61">
        <v>42005</v>
      </c>
      <c r="B5468">
        <v>2015</v>
      </c>
      <c r="C5468" s="62" t="s">
        <v>81</v>
      </c>
      <c r="D5468" s="62" t="s">
        <v>82</v>
      </c>
      <c r="E5468" s="62" t="s">
        <v>63</v>
      </c>
      <c r="F5468">
        <v>968.2</v>
      </c>
      <c r="G5468">
        <v>0</v>
      </c>
      <c r="H5468">
        <v>1006491</v>
      </c>
    </row>
    <row r="5469" spans="1:8" x14ac:dyDescent="0.2">
      <c r="A5469" s="61">
        <v>42005</v>
      </c>
      <c r="B5469">
        <v>2015</v>
      </c>
      <c r="C5469" s="62" t="s">
        <v>83</v>
      </c>
      <c r="D5469" s="62" t="s">
        <v>84</v>
      </c>
      <c r="E5469" s="62" t="s">
        <v>63</v>
      </c>
      <c r="F5469">
        <v>792.4</v>
      </c>
      <c r="G5469">
        <v>0</v>
      </c>
      <c r="H5469">
        <v>6045240</v>
      </c>
    </row>
    <row r="5470" spans="1:8" x14ac:dyDescent="0.2">
      <c r="A5470" s="61">
        <v>42005</v>
      </c>
      <c r="B5470">
        <v>2015</v>
      </c>
      <c r="C5470" s="62" t="s">
        <v>27</v>
      </c>
      <c r="D5470" s="62" t="s">
        <v>85</v>
      </c>
      <c r="E5470" s="62" t="s">
        <v>86</v>
      </c>
      <c r="F5470">
        <v>926.3</v>
      </c>
      <c r="G5470">
        <v>0</v>
      </c>
      <c r="H5470">
        <v>4109712</v>
      </c>
    </row>
    <row r="5471" spans="1:8" x14ac:dyDescent="0.2">
      <c r="A5471" s="61">
        <v>42005</v>
      </c>
      <c r="B5471">
        <v>2015</v>
      </c>
      <c r="C5471" s="62" t="s">
        <v>87</v>
      </c>
      <c r="D5471" s="62" t="s">
        <v>88</v>
      </c>
      <c r="E5471" s="62" t="s">
        <v>89</v>
      </c>
      <c r="F5471">
        <v>868.6</v>
      </c>
      <c r="G5471">
        <v>0</v>
      </c>
      <c r="H5471">
        <v>128282</v>
      </c>
    </row>
    <row r="5472" spans="1:8" x14ac:dyDescent="0.2">
      <c r="A5472" s="61">
        <v>42005</v>
      </c>
      <c r="B5472">
        <v>2015</v>
      </c>
      <c r="C5472" s="62" t="s">
        <v>90</v>
      </c>
      <c r="D5472" s="62" t="s">
        <v>91</v>
      </c>
      <c r="E5472" s="62" t="s">
        <v>92</v>
      </c>
      <c r="F5472">
        <v>768.4</v>
      </c>
      <c r="G5472">
        <v>0</v>
      </c>
      <c r="H5472">
        <v>408017</v>
      </c>
    </row>
    <row r="5473" spans="1:8" x14ac:dyDescent="0.2">
      <c r="A5473" s="61">
        <v>42005</v>
      </c>
      <c r="B5473">
        <v>2015</v>
      </c>
      <c r="C5473" s="62" t="s">
        <v>93</v>
      </c>
      <c r="D5473" s="62" t="s">
        <v>94</v>
      </c>
      <c r="E5473" s="62" t="s">
        <v>95</v>
      </c>
      <c r="F5473">
        <v>828.9</v>
      </c>
      <c r="G5473">
        <v>0</v>
      </c>
      <c r="H5473">
        <v>69480</v>
      </c>
    </row>
    <row r="5474" spans="1:8" x14ac:dyDescent="0.2">
      <c r="A5474" s="61">
        <v>42005</v>
      </c>
      <c r="B5474">
        <v>2015</v>
      </c>
      <c r="C5474" s="62" t="s">
        <v>96</v>
      </c>
      <c r="D5474" s="62" t="s">
        <v>97</v>
      </c>
      <c r="E5474" s="62" t="s">
        <v>98</v>
      </c>
      <c r="F5474">
        <v>681.9</v>
      </c>
      <c r="G5474">
        <v>0</v>
      </c>
      <c r="H5474">
        <v>209191</v>
      </c>
    </row>
    <row r="5475" spans="1:8" x14ac:dyDescent="0.2">
      <c r="A5475" s="61">
        <v>42036</v>
      </c>
      <c r="B5475">
        <v>2015</v>
      </c>
      <c r="C5475" s="62" t="s">
        <v>69</v>
      </c>
      <c r="D5475" s="62" t="s">
        <v>70</v>
      </c>
      <c r="E5475" s="62" t="s">
        <v>71</v>
      </c>
      <c r="F5475">
        <v>296.39999999999998</v>
      </c>
      <c r="G5475">
        <v>0</v>
      </c>
      <c r="H5475">
        <v>2544484</v>
      </c>
    </row>
    <row r="5476" spans="1:8" x14ac:dyDescent="0.2">
      <c r="A5476" s="61">
        <v>42036</v>
      </c>
      <c r="B5476">
        <v>2015</v>
      </c>
      <c r="C5476" s="62" t="s">
        <v>72</v>
      </c>
      <c r="D5476" s="62" t="s">
        <v>73</v>
      </c>
      <c r="E5476" s="62" t="s">
        <v>2</v>
      </c>
      <c r="F5476">
        <v>797.2</v>
      </c>
      <c r="G5476">
        <v>0</v>
      </c>
      <c r="H5476">
        <v>1338092</v>
      </c>
    </row>
    <row r="5477" spans="1:8" x14ac:dyDescent="0.2">
      <c r="A5477" s="61">
        <v>42036</v>
      </c>
      <c r="B5477">
        <v>2015</v>
      </c>
      <c r="C5477" s="62" t="s">
        <v>74</v>
      </c>
      <c r="D5477" s="62" t="s">
        <v>75</v>
      </c>
      <c r="E5477" s="62" t="s">
        <v>2</v>
      </c>
      <c r="F5477">
        <v>633.6</v>
      </c>
      <c r="G5477">
        <v>0</v>
      </c>
      <c r="H5477">
        <v>1414010</v>
      </c>
    </row>
    <row r="5478" spans="1:8" x14ac:dyDescent="0.2">
      <c r="A5478" s="61">
        <v>42036</v>
      </c>
      <c r="B5478">
        <v>2015</v>
      </c>
      <c r="C5478" s="62" t="s">
        <v>76</v>
      </c>
      <c r="D5478" s="62" t="s">
        <v>77</v>
      </c>
      <c r="E5478" s="62" t="s">
        <v>61</v>
      </c>
      <c r="F5478">
        <v>968</v>
      </c>
      <c r="G5478">
        <v>0</v>
      </c>
      <c r="H5478">
        <v>239403</v>
      </c>
    </row>
    <row r="5479" spans="1:8" x14ac:dyDescent="0.2">
      <c r="A5479" s="61">
        <v>42036</v>
      </c>
      <c r="B5479">
        <v>2015</v>
      </c>
      <c r="C5479" s="62" t="s">
        <v>78</v>
      </c>
      <c r="D5479" s="62" t="s">
        <v>79</v>
      </c>
      <c r="E5479" s="62" t="s">
        <v>61</v>
      </c>
      <c r="F5479">
        <v>991.7</v>
      </c>
      <c r="G5479">
        <v>0</v>
      </c>
      <c r="H5479">
        <v>299349</v>
      </c>
    </row>
    <row r="5480" spans="1:8" x14ac:dyDescent="0.2">
      <c r="A5480" s="61">
        <v>42036</v>
      </c>
      <c r="B5480">
        <v>2015</v>
      </c>
      <c r="C5480" s="62" t="s">
        <v>26</v>
      </c>
      <c r="D5480" s="62" t="s">
        <v>80</v>
      </c>
      <c r="E5480" s="62" t="s">
        <v>62</v>
      </c>
      <c r="F5480">
        <v>1041</v>
      </c>
      <c r="G5480">
        <v>0</v>
      </c>
      <c r="H5480">
        <v>785860</v>
      </c>
    </row>
    <row r="5481" spans="1:8" x14ac:dyDescent="0.2">
      <c r="A5481" s="61">
        <v>42036</v>
      </c>
      <c r="B5481">
        <v>2015</v>
      </c>
      <c r="C5481" s="62" t="s">
        <v>81</v>
      </c>
      <c r="D5481" s="62" t="s">
        <v>82</v>
      </c>
      <c r="E5481" s="62" t="s">
        <v>63</v>
      </c>
      <c r="F5481">
        <v>957.8</v>
      </c>
      <c r="G5481">
        <v>0</v>
      </c>
      <c r="H5481">
        <v>1006491</v>
      </c>
    </row>
    <row r="5482" spans="1:8" x14ac:dyDescent="0.2">
      <c r="A5482" s="61">
        <v>42036</v>
      </c>
      <c r="B5482">
        <v>2015</v>
      </c>
      <c r="C5482" s="62" t="s">
        <v>83</v>
      </c>
      <c r="D5482" s="62" t="s">
        <v>84</v>
      </c>
      <c r="E5482" s="62" t="s">
        <v>63</v>
      </c>
      <c r="F5482">
        <v>856.8</v>
      </c>
      <c r="G5482">
        <v>0</v>
      </c>
      <c r="H5482">
        <v>6045240</v>
      </c>
    </row>
    <row r="5483" spans="1:8" x14ac:dyDescent="0.2">
      <c r="A5483" s="61">
        <v>42036</v>
      </c>
      <c r="B5483">
        <v>2015</v>
      </c>
      <c r="C5483" s="62" t="s">
        <v>27</v>
      </c>
      <c r="D5483" s="62" t="s">
        <v>85</v>
      </c>
      <c r="E5483" s="62" t="s">
        <v>86</v>
      </c>
      <c r="F5483">
        <v>929.3</v>
      </c>
      <c r="G5483">
        <v>0</v>
      </c>
      <c r="H5483">
        <v>4109712</v>
      </c>
    </row>
    <row r="5484" spans="1:8" x14ac:dyDescent="0.2">
      <c r="A5484" s="61">
        <v>42036</v>
      </c>
      <c r="B5484">
        <v>2015</v>
      </c>
      <c r="C5484" s="62" t="s">
        <v>87</v>
      </c>
      <c r="D5484" s="62" t="s">
        <v>88</v>
      </c>
      <c r="E5484" s="62" t="s">
        <v>89</v>
      </c>
      <c r="F5484">
        <v>890.9</v>
      </c>
      <c r="G5484">
        <v>0</v>
      </c>
      <c r="H5484">
        <v>128282</v>
      </c>
    </row>
    <row r="5485" spans="1:8" x14ac:dyDescent="0.2">
      <c r="A5485" s="61">
        <v>42036</v>
      </c>
      <c r="B5485">
        <v>2015</v>
      </c>
      <c r="C5485" s="62" t="s">
        <v>90</v>
      </c>
      <c r="D5485" s="62" t="s">
        <v>91</v>
      </c>
      <c r="E5485" s="62" t="s">
        <v>92</v>
      </c>
      <c r="F5485">
        <v>782.7</v>
      </c>
      <c r="G5485">
        <v>0</v>
      </c>
      <c r="H5485">
        <v>408017</v>
      </c>
    </row>
    <row r="5486" spans="1:8" x14ac:dyDescent="0.2">
      <c r="A5486" s="61">
        <v>42036</v>
      </c>
      <c r="B5486">
        <v>2015</v>
      </c>
      <c r="C5486" s="62" t="s">
        <v>93</v>
      </c>
      <c r="D5486" s="62" t="s">
        <v>94</v>
      </c>
      <c r="E5486" s="62" t="s">
        <v>95</v>
      </c>
      <c r="F5486">
        <v>858</v>
      </c>
      <c r="G5486">
        <v>0</v>
      </c>
      <c r="H5486">
        <v>69480</v>
      </c>
    </row>
    <row r="5487" spans="1:8" x14ac:dyDescent="0.2">
      <c r="A5487" s="61">
        <v>42036</v>
      </c>
      <c r="B5487">
        <v>2015</v>
      </c>
      <c r="C5487" s="62" t="s">
        <v>96</v>
      </c>
      <c r="D5487" s="62" t="s">
        <v>97</v>
      </c>
      <c r="E5487" s="62" t="s">
        <v>98</v>
      </c>
      <c r="F5487">
        <v>635</v>
      </c>
      <c r="G5487">
        <v>0</v>
      </c>
      <c r="H5487">
        <v>209191</v>
      </c>
    </row>
    <row r="5488" spans="1:8" x14ac:dyDescent="0.2">
      <c r="A5488" s="61">
        <v>42064</v>
      </c>
      <c r="B5488">
        <v>2015</v>
      </c>
      <c r="C5488" s="62" t="s">
        <v>69</v>
      </c>
      <c r="D5488" s="62" t="s">
        <v>70</v>
      </c>
      <c r="E5488" s="62" t="s">
        <v>71</v>
      </c>
      <c r="F5488">
        <v>296.2</v>
      </c>
      <c r="G5488">
        <v>0</v>
      </c>
      <c r="H5488">
        <v>2544484</v>
      </c>
    </row>
    <row r="5489" spans="1:8" x14ac:dyDescent="0.2">
      <c r="A5489" s="61">
        <v>42064</v>
      </c>
      <c r="B5489">
        <v>2015</v>
      </c>
      <c r="C5489" s="62" t="s">
        <v>72</v>
      </c>
      <c r="D5489" s="62" t="s">
        <v>73</v>
      </c>
      <c r="E5489" s="62" t="s">
        <v>2</v>
      </c>
      <c r="F5489">
        <v>586.4</v>
      </c>
      <c r="G5489">
        <v>0</v>
      </c>
      <c r="H5489">
        <v>1338092</v>
      </c>
    </row>
    <row r="5490" spans="1:8" x14ac:dyDescent="0.2">
      <c r="A5490" s="61">
        <v>42064</v>
      </c>
      <c r="B5490">
        <v>2015</v>
      </c>
      <c r="C5490" s="62" t="s">
        <v>74</v>
      </c>
      <c r="D5490" s="62" t="s">
        <v>75</v>
      </c>
      <c r="E5490" s="62" t="s">
        <v>2</v>
      </c>
      <c r="F5490">
        <v>466.3</v>
      </c>
      <c r="G5490">
        <v>0</v>
      </c>
      <c r="H5490">
        <v>1414010</v>
      </c>
    </row>
    <row r="5491" spans="1:8" x14ac:dyDescent="0.2">
      <c r="A5491" s="61">
        <v>42064</v>
      </c>
      <c r="B5491">
        <v>2015</v>
      </c>
      <c r="C5491" s="62" t="s">
        <v>76</v>
      </c>
      <c r="D5491" s="62" t="s">
        <v>77</v>
      </c>
      <c r="E5491" s="62" t="s">
        <v>61</v>
      </c>
      <c r="F5491">
        <v>621.29999999999995</v>
      </c>
      <c r="G5491">
        <v>0</v>
      </c>
      <c r="H5491">
        <v>239403</v>
      </c>
    </row>
    <row r="5492" spans="1:8" x14ac:dyDescent="0.2">
      <c r="A5492" s="61">
        <v>42064</v>
      </c>
      <c r="B5492">
        <v>2015</v>
      </c>
      <c r="C5492" s="62" t="s">
        <v>78</v>
      </c>
      <c r="D5492" s="62" t="s">
        <v>79</v>
      </c>
      <c r="E5492" s="62" t="s">
        <v>61</v>
      </c>
      <c r="F5492">
        <v>631.79999999999995</v>
      </c>
      <c r="G5492">
        <v>0</v>
      </c>
      <c r="H5492">
        <v>299349</v>
      </c>
    </row>
    <row r="5493" spans="1:8" x14ac:dyDescent="0.2">
      <c r="A5493" s="61">
        <v>42064</v>
      </c>
      <c r="B5493">
        <v>2015</v>
      </c>
      <c r="C5493" s="62" t="s">
        <v>26</v>
      </c>
      <c r="D5493" s="62" t="s">
        <v>80</v>
      </c>
      <c r="E5493" s="62" t="s">
        <v>62</v>
      </c>
      <c r="F5493">
        <v>651.4</v>
      </c>
      <c r="G5493">
        <v>0</v>
      </c>
      <c r="H5493">
        <v>785860</v>
      </c>
    </row>
    <row r="5494" spans="1:8" x14ac:dyDescent="0.2">
      <c r="A5494" s="61">
        <v>42064</v>
      </c>
      <c r="B5494">
        <v>2015</v>
      </c>
      <c r="C5494" s="62" t="s">
        <v>81</v>
      </c>
      <c r="D5494" s="62" t="s">
        <v>82</v>
      </c>
      <c r="E5494" s="62" t="s">
        <v>63</v>
      </c>
      <c r="F5494">
        <v>718.6</v>
      </c>
      <c r="G5494">
        <v>0</v>
      </c>
      <c r="H5494">
        <v>1006491</v>
      </c>
    </row>
    <row r="5495" spans="1:8" x14ac:dyDescent="0.2">
      <c r="A5495" s="61">
        <v>42064</v>
      </c>
      <c r="B5495">
        <v>2015</v>
      </c>
      <c r="C5495" s="62" t="s">
        <v>83</v>
      </c>
      <c r="D5495" s="62" t="s">
        <v>84</v>
      </c>
      <c r="E5495" s="62" t="s">
        <v>63</v>
      </c>
      <c r="F5495">
        <v>615.5</v>
      </c>
      <c r="G5495">
        <v>0</v>
      </c>
      <c r="H5495">
        <v>6045240</v>
      </c>
    </row>
    <row r="5496" spans="1:8" x14ac:dyDescent="0.2">
      <c r="A5496" s="61">
        <v>42064</v>
      </c>
      <c r="B5496">
        <v>2015</v>
      </c>
      <c r="C5496" s="62" t="s">
        <v>27</v>
      </c>
      <c r="D5496" s="62" t="s">
        <v>85</v>
      </c>
      <c r="E5496" s="62" t="s">
        <v>86</v>
      </c>
      <c r="F5496">
        <v>706.5</v>
      </c>
      <c r="G5496">
        <v>0</v>
      </c>
      <c r="H5496">
        <v>4109712</v>
      </c>
    </row>
    <row r="5497" spans="1:8" x14ac:dyDescent="0.2">
      <c r="A5497" s="61">
        <v>42064</v>
      </c>
      <c r="B5497">
        <v>2015</v>
      </c>
      <c r="C5497" s="62" t="s">
        <v>87</v>
      </c>
      <c r="D5497" s="62" t="s">
        <v>88</v>
      </c>
      <c r="E5497" s="62" t="s">
        <v>89</v>
      </c>
      <c r="F5497">
        <v>742.9</v>
      </c>
      <c r="G5497">
        <v>0</v>
      </c>
      <c r="H5497">
        <v>128282</v>
      </c>
    </row>
    <row r="5498" spans="1:8" x14ac:dyDescent="0.2">
      <c r="A5498" s="61">
        <v>42064</v>
      </c>
      <c r="B5498">
        <v>2015</v>
      </c>
      <c r="C5498" s="62" t="s">
        <v>90</v>
      </c>
      <c r="D5498" s="62" t="s">
        <v>91</v>
      </c>
      <c r="E5498" s="62" t="s">
        <v>92</v>
      </c>
      <c r="F5498">
        <v>704.5</v>
      </c>
      <c r="G5498">
        <v>0</v>
      </c>
      <c r="H5498">
        <v>408017</v>
      </c>
    </row>
    <row r="5499" spans="1:8" x14ac:dyDescent="0.2">
      <c r="A5499" s="61">
        <v>42064</v>
      </c>
      <c r="B5499">
        <v>2015</v>
      </c>
      <c r="C5499" s="62" t="s">
        <v>93</v>
      </c>
      <c r="D5499" s="62" t="s">
        <v>94</v>
      </c>
      <c r="E5499" s="62" t="s">
        <v>95</v>
      </c>
      <c r="F5499">
        <v>742.9</v>
      </c>
      <c r="G5499">
        <v>0</v>
      </c>
      <c r="H5499">
        <v>69480</v>
      </c>
    </row>
    <row r="5500" spans="1:8" x14ac:dyDescent="0.2">
      <c r="A5500" s="61">
        <v>42064</v>
      </c>
      <c r="B5500">
        <v>2015</v>
      </c>
      <c r="C5500" s="62" t="s">
        <v>96</v>
      </c>
      <c r="D5500" s="62" t="s">
        <v>97</v>
      </c>
      <c r="E5500" s="62" t="s">
        <v>98</v>
      </c>
      <c r="F5500">
        <v>705.6</v>
      </c>
      <c r="G5500">
        <v>0</v>
      </c>
      <c r="H5500">
        <v>209191</v>
      </c>
    </row>
    <row r="5501" spans="1:8" x14ac:dyDescent="0.2">
      <c r="A5501" s="61">
        <v>42095</v>
      </c>
      <c r="B5501">
        <v>2015</v>
      </c>
      <c r="C5501" s="62" t="s">
        <v>69</v>
      </c>
      <c r="D5501" s="62" t="s">
        <v>70</v>
      </c>
      <c r="E5501" s="62" t="s">
        <v>71</v>
      </c>
      <c r="F5501">
        <v>263.89999999999998</v>
      </c>
      <c r="G5501">
        <v>0</v>
      </c>
      <c r="H5501">
        <v>2544484</v>
      </c>
    </row>
    <row r="5502" spans="1:8" x14ac:dyDescent="0.2">
      <c r="A5502" s="61">
        <v>42095</v>
      </c>
      <c r="B5502">
        <v>2015</v>
      </c>
      <c r="C5502" s="62" t="s">
        <v>72</v>
      </c>
      <c r="D5502" s="62" t="s">
        <v>73</v>
      </c>
      <c r="E5502" s="62" t="s">
        <v>2</v>
      </c>
      <c r="F5502">
        <v>416.4</v>
      </c>
      <c r="G5502">
        <v>0</v>
      </c>
      <c r="H5502">
        <v>1338092</v>
      </c>
    </row>
    <row r="5503" spans="1:8" x14ac:dyDescent="0.2">
      <c r="A5503" s="61">
        <v>42095</v>
      </c>
      <c r="B5503">
        <v>2015</v>
      </c>
      <c r="C5503" s="62" t="s">
        <v>74</v>
      </c>
      <c r="D5503" s="62" t="s">
        <v>75</v>
      </c>
      <c r="E5503" s="62" t="s">
        <v>2</v>
      </c>
      <c r="F5503">
        <v>354.9</v>
      </c>
      <c r="G5503">
        <v>0</v>
      </c>
      <c r="H5503">
        <v>1414010</v>
      </c>
    </row>
    <row r="5504" spans="1:8" x14ac:dyDescent="0.2">
      <c r="A5504" s="61">
        <v>42095</v>
      </c>
      <c r="B5504">
        <v>2015</v>
      </c>
      <c r="C5504" s="62" t="s">
        <v>76</v>
      </c>
      <c r="D5504" s="62" t="s">
        <v>77</v>
      </c>
      <c r="E5504" s="62" t="s">
        <v>61</v>
      </c>
      <c r="F5504">
        <v>372.6</v>
      </c>
      <c r="G5504">
        <v>0</v>
      </c>
      <c r="H5504">
        <v>239403</v>
      </c>
    </row>
    <row r="5505" spans="1:8" x14ac:dyDescent="0.2">
      <c r="A5505" s="61">
        <v>42095</v>
      </c>
      <c r="B5505">
        <v>2015</v>
      </c>
      <c r="C5505" s="62" t="s">
        <v>78</v>
      </c>
      <c r="D5505" s="62" t="s">
        <v>79</v>
      </c>
      <c r="E5505" s="62" t="s">
        <v>61</v>
      </c>
      <c r="F5505">
        <v>372.4</v>
      </c>
      <c r="G5505">
        <v>0</v>
      </c>
      <c r="H5505">
        <v>299349</v>
      </c>
    </row>
    <row r="5506" spans="1:8" x14ac:dyDescent="0.2">
      <c r="A5506" s="61">
        <v>42095</v>
      </c>
      <c r="B5506">
        <v>2015</v>
      </c>
      <c r="C5506" s="62" t="s">
        <v>26</v>
      </c>
      <c r="D5506" s="62" t="s">
        <v>80</v>
      </c>
      <c r="E5506" s="62" t="s">
        <v>62</v>
      </c>
      <c r="F5506">
        <v>378.9</v>
      </c>
      <c r="G5506">
        <v>0</v>
      </c>
      <c r="H5506">
        <v>785860</v>
      </c>
    </row>
    <row r="5507" spans="1:8" x14ac:dyDescent="0.2">
      <c r="A5507" s="61">
        <v>42095</v>
      </c>
      <c r="B5507">
        <v>2015</v>
      </c>
      <c r="C5507" s="62" t="s">
        <v>81</v>
      </c>
      <c r="D5507" s="62" t="s">
        <v>82</v>
      </c>
      <c r="E5507" s="62" t="s">
        <v>63</v>
      </c>
      <c r="F5507">
        <v>352.6</v>
      </c>
      <c r="G5507">
        <v>0</v>
      </c>
      <c r="H5507">
        <v>1006491</v>
      </c>
    </row>
    <row r="5508" spans="1:8" x14ac:dyDescent="0.2">
      <c r="A5508" s="61">
        <v>42095</v>
      </c>
      <c r="B5508">
        <v>2015</v>
      </c>
      <c r="C5508" s="62" t="s">
        <v>83</v>
      </c>
      <c r="D5508" s="62" t="s">
        <v>84</v>
      </c>
      <c r="E5508" s="62" t="s">
        <v>63</v>
      </c>
      <c r="F5508">
        <v>313.7</v>
      </c>
      <c r="G5508">
        <v>0</v>
      </c>
      <c r="H5508">
        <v>6045240</v>
      </c>
    </row>
    <row r="5509" spans="1:8" x14ac:dyDescent="0.2">
      <c r="A5509" s="61">
        <v>42095</v>
      </c>
      <c r="B5509">
        <v>2015</v>
      </c>
      <c r="C5509" s="62" t="s">
        <v>27</v>
      </c>
      <c r="D5509" s="62" t="s">
        <v>85</v>
      </c>
      <c r="E5509" s="62" t="s">
        <v>86</v>
      </c>
      <c r="F5509">
        <v>351.6</v>
      </c>
      <c r="G5509">
        <v>0</v>
      </c>
      <c r="H5509">
        <v>4109712</v>
      </c>
    </row>
    <row r="5510" spans="1:8" x14ac:dyDescent="0.2">
      <c r="A5510" s="61">
        <v>42095</v>
      </c>
      <c r="B5510">
        <v>2015</v>
      </c>
      <c r="C5510" s="62" t="s">
        <v>87</v>
      </c>
      <c r="D5510" s="62" t="s">
        <v>88</v>
      </c>
      <c r="E5510" s="62" t="s">
        <v>89</v>
      </c>
      <c r="F5510">
        <v>489.2</v>
      </c>
      <c r="G5510">
        <v>0</v>
      </c>
      <c r="H5510">
        <v>128282</v>
      </c>
    </row>
    <row r="5511" spans="1:8" x14ac:dyDescent="0.2">
      <c r="A5511" s="61">
        <v>42095</v>
      </c>
      <c r="B5511">
        <v>2015</v>
      </c>
      <c r="C5511" s="62" t="s">
        <v>90</v>
      </c>
      <c r="D5511" s="62" t="s">
        <v>91</v>
      </c>
      <c r="E5511" s="62" t="s">
        <v>92</v>
      </c>
      <c r="F5511">
        <v>481.4</v>
      </c>
      <c r="G5511">
        <v>0</v>
      </c>
      <c r="H5511">
        <v>408017</v>
      </c>
    </row>
    <row r="5512" spans="1:8" x14ac:dyDescent="0.2">
      <c r="A5512" s="61">
        <v>42095</v>
      </c>
      <c r="B5512">
        <v>2015</v>
      </c>
      <c r="C5512" s="62" t="s">
        <v>93</v>
      </c>
      <c r="D5512" s="62" t="s">
        <v>94</v>
      </c>
      <c r="E5512" s="62" t="s">
        <v>95</v>
      </c>
      <c r="F5512">
        <v>536.6</v>
      </c>
      <c r="G5512">
        <v>3.7</v>
      </c>
      <c r="H5512">
        <v>69480</v>
      </c>
    </row>
    <row r="5513" spans="1:8" x14ac:dyDescent="0.2">
      <c r="A5513" s="61">
        <v>42095</v>
      </c>
      <c r="B5513">
        <v>2015</v>
      </c>
      <c r="C5513" s="62" t="s">
        <v>96</v>
      </c>
      <c r="D5513" s="62" t="s">
        <v>97</v>
      </c>
      <c r="E5513" s="62" t="s">
        <v>98</v>
      </c>
      <c r="F5513">
        <v>553.1</v>
      </c>
      <c r="G5513">
        <v>0</v>
      </c>
      <c r="H5513">
        <v>209191</v>
      </c>
    </row>
    <row r="5514" spans="1:8" x14ac:dyDescent="0.2">
      <c r="A5514" s="61">
        <v>42125</v>
      </c>
      <c r="B5514">
        <v>2015</v>
      </c>
      <c r="C5514" s="62" t="s">
        <v>69</v>
      </c>
      <c r="D5514" s="62" t="s">
        <v>70</v>
      </c>
      <c r="E5514" s="62" t="s">
        <v>71</v>
      </c>
      <c r="F5514">
        <v>103.6</v>
      </c>
      <c r="G5514">
        <v>0.4</v>
      </c>
      <c r="H5514">
        <v>2544484</v>
      </c>
    </row>
    <row r="5515" spans="1:8" x14ac:dyDescent="0.2">
      <c r="A5515" s="61">
        <v>42125</v>
      </c>
      <c r="B5515">
        <v>2015</v>
      </c>
      <c r="C5515" s="62" t="s">
        <v>72</v>
      </c>
      <c r="D5515" s="62" t="s">
        <v>73</v>
      </c>
      <c r="E5515" s="62" t="s">
        <v>2</v>
      </c>
      <c r="F5515">
        <v>265.8</v>
      </c>
      <c r="G5515">
        <v>0</v>
      </c>
      <c r="H5515">
        <v>1338092</v>
      </c>
    </row>
    <row r="5516" spans="1:8" x14ac:dyDescent="0.2">
      <c r="A5516" s="61">
        <v>42125</v>
      </c>
      <c r="B5516">
        <v>2015</v>
      </c>
      <c r="C5516" s="62" t="s">
        <v>74</v>
      </c>
      <c r="D5516" s="62" t="s">
        <v>75</v>
      </c>
      <c r="E5516" s="62" t="s">
        <v>2</v>
      </c>
      <c r="F5516">
        <v>245.6</v>
      </c>
      <c r="G5516">
        <v>0</v>
      </c>
      <c r="H5516">
        <v>1414010</v>
      </c>
    </row>
    <row r="5517" spans="1:8" x14ac:dyDescent="0.2">
      <c r="A5517" s="61">
        <v>42125</v>
      </c>
      <c r="B5517">
        <v>2015</v>
      </c>
      <c r="C5517" s="62" t="s">
        <v>76</v>
      </c>
      <c r="D5517" s="62" t="s">
        <v>77</v>
      </c>
      <c r="E5517" s="62" t="s">
        <v>61</v>
      </c>
      <c r="F5517">
        <v>229.8</v>
      </c>
      <c r="G5517">
        <v>1.1000000000000001</v>
      </c>
      <c r="H5517">
        <v>239403</v>
      </c>
    </row>
    <row r="5518" spans="1:8" x14ac:dyDescent="0.2">
      <c r="A5518" s="61">
        <v>42125</v>
      </c>
      <c r="B5518">
        <v>2015</v>
      </c>
      <c r="C5518" s="62" t="s">
        <v>78</v>
      </c>
      <c r="D5518" s="62" t="s">
        <v>79</v>
      </c>
      <c r="E5518" s="62" t="s">
        <v>61</v>
      </c>
      <c r="F5518">
        <v>236.7</v>
      </c>
      <c r="G5518">
        <v>0.9</v>
      </c>
      <c r="H5518">
        <v>299349</v>
      </c>
    </row>
    <row r="5519" spans="1:8" x14ac:dyDescent="0.2">
      <c r="A5519" s="61">
        <v>42125</v>
      </c>
      <c r="B5519">
        <v>2015</v>
      </c>
      <c r="C5519" s="62" t="s">
        <v>26</v>
      </c>
      <c r="D5519" s="62" t="s">
        <v>80</v>
      </c>
      <c r="E5519" s="62" t="s">
        <v>62</v>
      </c>
      <c r="F5519">
        <v>225.8</v>
      </c>
      <c r="G5519">
        <v>8.1999999999999993</v>
      </c>
      <c r="H5519">
        <v>785860</v>
      </c>
    </row>
    <row r="5520" spans="1:8" x14ac:dyDescent="0.2">
      <c r="A5520" s="61">
        <v>42125</v>
      </c>
      <c r="B5520">
        <v>2015</v>
      </c>
      <c r="C5520" s="62" t="s">
        <v>81</v>
      </c>
      <c r="D5520" s="62" t="s">
        <v>82</v>
      </c>
      <c r="E5520" s="62" t="s">
        <v>63</v>
      </c>
      <c r="F5520">
        <v>94.2</v>
      </c>
      <c r="G5520">
        <v>25.3</v>
      </c>
      <c r="H5520">
        <v>1006491</v>
      </c>
    </row>
    <row r="5521" spans="1:8" x14ac:dyDescent="0.2">
      <c r="A5521" s="61">
        <v>42125</v>
      </c>
      <c r="B5521">
        <v>2015</v>
      </c>
      <c r="C5521" s="62" t="s">
        <v>83</v>
      </c>
      <c r="D5521" s="62" t="s">
        <v>84</v>
      </c>
      <c r="E5521" s="62" t="s">
        <v>63</v>
      </c>
      <c r="F5521">
        <v>89.3</v>
      </c>
      <c r="G5521">
        <v>34.1</v>
      </c>
      <c r="H5521">
        <v>6045240</v>
      </c>
    </row>
    <row r="5522" spans="1:8" x14ac:dyDescent="0.2">
      <c r="A5522" s="61">
        <v>42125</v>
      </c>
      <c r="B5522">
        <v>2015</v>
      </c>
      <c r="C5522" s="62" t="s">
        <v>27</v>
      </c>
      <c r="D5522" s="62" t="s">
        <v>85</v>
      </c>
      <c r="E5522" s="62" t="s">
        <v>86</v>
      </c>
      <c r="F5522">
        <v>73</v>
      </c>
      <c r="G5522">
        <v>30.8</v>
      </c>
      <c r="H5522">
        <v>4109712</v>
      </c>
    </row>
    <row r="5523" spans="1:8" x14ac:dyDescent="0.2">
      <c r="A5523" s="61">
        <v>42125</v>
      </c>
      <c r="B5523">
        <v>2015</v>
      </c>
      <c r="C5523" s="62" t="s">
        <v>87</v>
      </c>
      <c r="D5523" s="62" t="s">
        <v>88</v>
      </c>
      <c r="E5523" s="62" t="s">
        <v>89</v>
      </c>
      <c r="F5523">
        <v>268.8</v>
      </c>
      <c r="G5523">
        <v>0</v>
      </c>
      <c r="H5523">
        <v>128282</v>
      </c>
    </row>
    <row r="5524" spans="1:8" x14ac:dyDescent="0.2">
      <c r="A5524" s="61">
        <v>42125</v>
      </c>
      <c r="B5524">
        <v>2015</v>
      </c>
      <c r="C5524" s="62" t="s">
        <v>90</v>
      </c>
      <c r="D5524" s="62" t="s">
        <v>91</v>
      </c>
      <c r="E5524" s="62" t="s">
        <v>92</v>
      </c>
      <c r="F5524">
        <v>204.1</v>
      </c>
      <c r="G5524">
        <v>0</v>
      </c>
      <c r="H5524">
        <v>408017</v>
      </c>
    </row>
    <row r="5525" spans="1:8" x14ac:dyDescent="0.2">
      <c r="A5525" s="61">
        <v>42125</v>
      </c>
      <c r="B5525">
        <v>2015</v>
      </c>
      <c r="C5525" s="62" t="s">
        <v>93</v>
      </c>
      <c r="D5525" s="62" t="s">
        <v>94</v>
      </c>
      <c r="E5525" s="62" t="s">
        <v>95</v>
      </c>
      <c r="F5525">
        <v>232.8</v>
      </c>
      <c r="G5525">
        <v>0</v>
      </c>
      <c r="H5525">
        <v>69480</v>
      </c>
    </row>
    <row r="5526" spans="1:8" x14ac:dyDescent="0.2">
      <c r="A5526" s="61">
        <v>42125</v>
      </c>
      <c r="B5526">
        <v>2015</v>
      </c>
      <c r="C5526" s="62" t="s">
        <v>96</v>
      </c>
      <c r="D5526" s="62" t="s">
        <v>97</v>
      </c>
      <c r="E5526" s="62" t="s">
        <v>98</v>
      </c>
      <c r="F5526">
        <v>335.4</v>
      </c>
      <c r="G5526">
        <v>0</v>
      </c>
      <c r="H5526">
        <v>209191</v>
      </c>
    </row>
    <row r="5527" spans="1:8" x14ac:dyDescent="0.2">
      <c r="A5527" s="61">
        <v>42156</v>
      </c>
      <c r="B5527">
        <v>2015</v>
      </c>
      <c r="C5527" s="62" t="s">
        <v>69</v>
      </c>
      <c r="D5527" s="62" t="s">
        <v>70</v>
      </c>
      <c r="E5527" s="62" t="s">
        <v>71</v>
      </c>
      <c r="F5527">
        <v>27.6</v>
      </c>
      <c r="G5527">
        <v>24.5</v>
      </c>
      <c r="H5527">
        <v>2544484</v>
      </c>
    </row>
    <row r="5528" spans="1:8" x14ac:dyDescent="0.2">
      <c r="A5528" s="61">
        <v>42156</v>
      </c>
      <c r="B5528">
        <v>2015</v>
      </c>
      <c r="C5528" s="62" t="s">
        <v>72</v>
      </c>
      <c r="D5528" s="62" t="s">
        <v>73</v>
      </c>
      <c r="E5528" s="62" t="s">
        <v>2</v>
      </c>
      <c r="F5528">
        <v>97</v>
      </c>
      <c r="G5528">
        <v>11.2</v>
      </c>
      <c r="H5528">
        <v>1338092</v>
      </c>
    </row>
    <row r="5529" spans="1:8" x14ac:dyDescent="0.2">
      <c r="A5529" s="61">
        <v>42156</v>
      </c>
      <c r="B5529">
        <v>2015</v>
      </c>
      <c r="C5529" s="62" t="s">
        <v>74</v>
      </c>
      <c r="D5529" s="62" t="s">
        <v>75</v>
      </c>
      <c r="E5529" s="62" t="s">
        <v>2</v>
      </c>
      <c r="F5529">
        <v>88.6</v>
      </c>
      <c r="G5529">
        <v>24.8</v>
      </c>
      <c r="H5529">
        <v>1414010</v>
      </c>
    </row>
    <row r="5530" spans="1:8" x14ac:dyDescent="0.2">
      <c r="A5530" s="61">
        <v>42156</v>
      </c>
      <c r="B5530">
        <v>2015</v>
      </c>
      <c r="C5530" s="62" t="s">
        <v>76</v>
      </c>
      <c r="D5530" s="62" t="s">
        <v>77</v>
      </c>
      <c r="E5530" s="62" t="s">
        <v>61</v>
      </c>
      <c r="F5530">
        <v>52.1</v>
      </c>
      <c r="G5530">
        <v>20.6</v>
      </c>
      <c r="H5530">
        <v>239403</v>
      </c>
    </row>
    <row r="5531" spans="1:8" x14ac:dyDescent="0.2">
      <c r="A5531" s="61">
        <v>42156</v>
      </c>
      <c r="B5531">
        <v>2015</v>
      </c>
      <c r="C5531" s="62" t="s">
        <v>78</v>
      </c>
      <c r="D5531" s="62" t="s">
        <v>79</v>
      </c>
      <c r="E5531" s="62" t="s">
        <v>61</v>
      </c>
      <c r="F5531">
        <v>56.6</v>
      </c>
      <c r="G5531">
        <v>33.4</v>
      </c>
      <c r="H5531">
        <v>299349</v>
      </c>
    </row>
    <row r="5532" spans="1:8" x14ac:dyDescent="0.2">
      <c r="A5532" s="61">
        <v>42156</v>
      </c>
      <c r="B5532">
        <v>2015</v>
      </c>
      <c r="C5532" s="62" t="s">
        <v>26</v>
      </c>
      <c r="D5532" s="62" t="s">
        <v>80</v>
      </c>
      <c r="E5532" s="62" t="s">
        <v>62</v>
      </c>
      <c r="F5532">
        <v>35.299999999999997</v>
      </c>
      <c r="G5532">
        <v>17.600000000000001</v>
      </c>
      <c r="H5532">
        <v>785860</v>
      </c>
    </row>
    <row r="5533" spans="1:8" x14ac:dyDescent="0.2">
      <c r="A5533" s="61">
        <v>42156</v>
      </c>
      <c r="B5533">
        <v>2015</v>
      </c>
      <c r="C5533" s="62" t="s">
        <v>81</v>
      </c>
      <c r="D5533" s="62" t="s">
        <v>82</v>
      </c>
      <c r="E5533" s="62" t="s">
        <v>63</v>
      </c>
      <c r="F5533">
        <v>45.2</v>
      </c>
      <c r="G5533">
        <v>20.3</v>
      </c>
      <c r="H5533">
        <v>1006491</v>
      </c>
    </row>
    <row r="5534" spans="1:8" x14ac:dyDescent="0.2">
      <c r="A5534" s="61">
        <v>42156</v>
      </c>
      <c r="B5534">
        <v>2015</v>
      </c>
      <c r="C5534" s="62" t="s">
        <v>83</v>
      </c>
      <c r="D5534" s="62" t="s">
        <v>84</v>
      </c>
      <c r="E5534" s="62" t="s">
        <v>63</v>
      </c>
      <c r="F5534">
        <v>33.799999999999997</v>
      </c>
      <c r="G5534">
        <v>32.299999999999997</v>
      </c>
      <c r="H5534">
        <v>6045240</v>
      </c>
    </row>
    <row r="5535" spans="1:8" x14ac:dyDescent="0.2">
      <c r="A5535" s="61">
        <v>42156</v>
      </c>
      <c r="B5535">
        <v>2015</v>
      </c>
      <c r="C5535" s="62" t="s">
        <v>27</v>
      </c>
      <c r="D5535" s="62" t="s">
        <v>85</v>
      </c>
      <c r="E5535" s="62" t="s">
        <v>86</v>
      </c>
      <c r="F5535">
        <v>40.1</v>
      </c>
      <c r="G5535">
        <v>27.4</v>
      </c>
      <c r="H5535">
        <v>4109712</v>
      </c>
    </row>
    <row r="5536" spans="1:8" x14ac:dyDescent="0.2">
      <c r="A5536" s="61">
        <v>42156</v>
      </c>
      <c r="B5536">
        <v>2015</v>
      </c>
      <c r="C5536" s="62" t="s">
        <v>87</v>
      </c>
      <c r="D5536" s="62" t="s">
        <v>88</v>
      </c>
      <c r="E5536" s="62" t="s">
        <v>89</v>
      </c>
      <c r="F5536">
        <v>159.1</v>
      </c>
      <c r="G5536">
        <v>3.2</v>
      </c>
      <c r="H5536">
        <v>128282</v>
      </c>
    </row>
    <row r="5537" spans="1:8" x14ac:dyDescent="0.2">
      <c r="A5537" s="61">
        <v>42156</v>
      </c>
      <c r="B5537">
        <v>2015</v>
      </c>
      <c r="C5537" s="62" t="s">
        <v>90</v>
      </c>
      <c r="D5537" s="62" t="s">
        <v>91</v>
      </c>
      <c r="E5537" s="62" t="s">
        <v>92</v>
      </c>
      <c r="F5537">
        <v>143.6</v>
      </c>
      <c r="G5537">
        <v>2.1</v>
      </c>
      <c r="H5537">
        <v>408017</v>
      </c>
    </row>
    <row r="5538" spans="1:8" x14ac:dyDescent="0.2">
      <c r="A5538" s="61">
        <v>42156</v>
      </c>
      <c r="B5538">
        <v>2015</v>
      </c>
      <c r="C5538" s="62" t="s">
        <v>93</v>
      </c>
      <c r="D5538" s="62" t="s">
        <v>94</v>
      </c>
      <c r="E5538" s="62" t="s">
        <v>95</v>
      </c>
      <c r="F5538">
        <v>163.4</v>
      </c>
      <c r="G5538">
        <v>1.1000000000000001</v>
      </c>
      <c r="H5538">
        <v>69480</v>
      </c>
    </row>
    <row r="5539" spans="1:8" x14ac:dyDescent="0.2">
      <c r="A5539" s="61">
        <v>42156</v>
      </c>
      <c r="B5539">
        <v>2015</v>
      </c>
      <c r="C5539" s="62" t="s">
        <v>96</v>
      </c>
      <c r="D5539" s="62" t="s">
        <v>97</v>
      </c>
      <c r="E5539" s="62" t="s">
        <v>98</v>
      </c>
      <c r="F5539">
        <v>251.3</v>
      </c>
      <c r="G5539">
        <v>0</v>
      </c>
      <c r="H5539">
        <v>209191</v>
      </c>
    </row>
    <row r="5540" spans="1:8" x14ac:dyDescent="0.2">
      <c r="A5540" s="61">
        <v>42186</v>
      </c>
      <c r="B5540">
        <v>2015</v>
      </c>
      <c r="C5540" s="62" t="s">
        <v>69</v>
      </c>
      <c r="D5540" s="62" t="s">
        <v>70</v>
      </c>
      <c r="E5540" s="62" t="s">
        <v>71</v>
      </c>
      <c r="F5540">
        <v>5.5</v>
      </c>
      <c r="G5540">
        <v>47.3</v>
      </c>
      <c r="H5540">
        <v>2544484</v>
      </c>
    </row>
    <row r="5541" spans="1:8" x14ac:dyDescent="0.2">
      <c r="A5541" s="61">
        <v>42186</v>
      </c>
      <c r="B5541">
        <v>2015</v>
      </c>
      <c r="C5541" s="62" t="s">
        <v>72</v>
      </c>
      <c r="D5541" s="62" t="s">
        <v>73</v>
      </c>
      <c r="E5541" s="62" t="s">
        <v>2</v>
      </c>
      <c r="F5541">
        <v>53.7</v>
      </c>
      <c r="G5541">
        <v>27.3</v>
      </c>
      <c r="H5541">
        <v>1338092</v>
      </c>
    </row>
    <row r="5542" spans="1:8" x14ac:dyDescent="0.2">
      <c r="A5542" s="61">
        <v>42186</v>
      </c>
      <c r="B5542">
        <v>2015</v>
      </c>
      <c r="C5542" s="62" t="s">
        <v>74</v>
      </c>
      <c r="D5542" s="62" t="s">
        <v>75</v>
      </c>
      <c r="E5542" s="62" t="s">
        <v>2</v>
      </c>
      <c r="F5542">
        <v>31.7</v>
      </c>
      <c r="G5542">
        <v>40</v>
      </c>
      <c r="H5542">
        <v>1414010</v>
      </c>
    </row>
    <row r="5543" spans="1:8" x14ac:dyDescent="0.2">
      <c r="A5543" s="61">
        <v>42186</v>
      </c>
      <c r="B5543">
        <v>2015</v>
      </c>
      <c r="C5543" s="62" t="s">
        <v>76</v>
      </c>
      <c r="D5543" s="62" t="s">
        <v>77</v>
      </c>
      <c r="E5543" s="62" t="s">
        <v>61</v>
      </c>
      <c r="F5543">
        <v>19.7</v>
      </c>
      <c r="G5543">
        <v>59.7</v>
      </c>
      <c r="H5543">
        <v>239403</v>
      </c>
    </row>
    <row r="5544" spans="1:8" x14ac:dyDescent="0.2">
      <c r="A5544" s="61">
        <v>42186</v>
      </c>
      <c r="B5544">
        <v>2015</v>
      </c>
      <c r="C5544" s="62" t="s">
        <v>78</v>
      </c>
      <c r="D5544" s="62" t="s">
        <v>79</v>
      </c>
      <c r="E5544" s="62" t="s">
        <v>61</v>
      </c>
      <c r="F5544">
        <v>25</v>
      </c>
      <c r="G5544">
        <v>68.599999999999994</v>
      </c>
      <c r="H5544">
        <v>299349</v>
      </c>
    </row>
    <row r="5545" spans="1:8" x14ac:dyDescent="0.2">
      <c r="A5545" s="61">
        <v>42186</v>
      </c>
      <c r="B5545">
        <v>2015</v>
      </c>
      <c r="C5545" s="62" t="s">
        <v>26</v>
      </c>
      <c r="D5545" s="62" t="s">
        <v>80</v>
      </c>
      <c r="E5545" s="62" t="s">
        <v>62</v>
      </c>
      <c r="F5545">
        <v>16</v>
      </c>
      <c r="G5545">
        <v>84.1</v>
      </c>
      <c r="H5545">
        <v>785860</v>
      </c>
    </row>
    <row r="5546" spans="1:8" x14ac:dyDescent="0.2">
      <c r="A5546" s="61">
        <v>42186</v>
      </c>
      <c r="B5546">
        <v>2015</v>
      </c>
      <c r="C5546" s="62" t="s">
        <v>81</v>
      </c>
      <c r="D5546" s="62" t="s">
        <v>82</v>
      </c>
      <c r="E5546" s="62" t="s">
        <v>63</v>
      </c>
      <c r="F5546">
        <v>6.6</v>
      </c>
      <c r="G5546">
        <v>111.1</v>
      </c>
      <c r="H5546">
        <v>1006491</v>
      </c>
    </row>
    <row r="5547" spans="1:8" x14ac:dyDescent="0.2">
      <c r="A5547" s="61">
        <v>42186</v>
      </c>
      <c r="B5547">
        <v>2015</v>
      </c>
      <c r="C5547" s="62" t="s">
        <v>83</v>
      </c>
      <c r="D5547" s="62" t="s">
        <v>84</v>
      </c>
      <c r="E5547" s="62" t="s">
        <v>63</v>
      </c>
      <c r="F5547">
        <v>4</v>
      </c>
      <c r="G5547">
        <v>114.3</v>
      </c>
      <c r="H5547">
        <v>6045240</v>
      </c>
    </row>
    <row r="5548" spans="1:8" x14ac:dyDescent="0.2">
      <c r="A5548" s="61">
        <v>42186</v>
      </c>
      <c r="B5548">
        <v>2015</v>
      </c>
      <c r="C5548" s="62" t="s">
        <v>27</v>
      </c>
      <c r="D5548" s="62" t="s">
        <v>85</v>
      </c>
      <c r="E5548" s="62" t="s">
        <v>86</v>
      </c>
      <c r="F5548">
        <v>1.1000000000000001</v>
      </c>
      <c r="G5548">
        <v>113.8</v>
      </c>
      <c r="H5548">
        <v>4109712</v>
      </c>
    </row>
    <row r="5549" spans="1:8" x14ac:dyDescent="0.2">
      <c r="A5549" s="61">
        <v>42186</v>
      </c>
      <c r="B5549">
        <v>2015</v>
      </c>
      <c r="C5549" s="62" t="s">
        <v>87</v>
      </c>
      <c r="D5549" s="62" t="s">
        <v>88</v>
      </c>
      <c r="E5549" s="62" t="s">
        <v>89</v>
      </c>
      <c r="F5549">
        <v>43.8</v>
      </c>
      <c r="G5549">
        <v>6.4</v>
      </c>
      <c r="H5549">
        <v>128282</v>
      </c>
    </row>
    <row r="5550" spans="1:8" x14ac:dyDescent="0.2">
      <c r="A5550" s="61">
        <v>42186</v>
      </c>
      <c r="B5550">
        <v>2015</v>
      </c>
      <c r="C5550" s="62" t="s">
        <v>90</v>
      </c>
      <c r="D5550" s="62" t="s">
        <v>91</v>
      </c>
      <c r="E5550" s="62" t="s">
        <v>92</v>
      </c>
      <c r="F5550">
        <v>15.2</v>
      </c>
      <c r="G5550">
        <v>34.1</v>
      </c>
      <c r="H5550">
        <v>408017</v>
      </c>
    </row>
    <row r="5551" spans="1:8" x14ac:dyDescent="0.2">
      <c r="A5551" s="61">
        <v>42186</v>
      </c>
      <c r="B5551">
        <v>2015</v>
      </c>
      <c r="C5551" s="62" t="s">
        <v>93</v>
      </c>
      <c r="D5551" s="62" t="s">
        <v>94</v>
      </c>
      <c r="E5551" s="62" t="s">
        <v>95</v>
      </c>
      <c r="F5551">
        <v>28</v>
      </c>
      <c r="G5551">
        <v>29.4</v>
      </c>
      <c r="H5551">
        <v>69480</v>
      </c>
    </row>
    <row r="5552" spans="1:8" x14ac:dyDescent="0.2">
      <c r="A5552" s="61">
        <v>42186</v>
      </c>
      <c r="B5552">
        <v>2015</v>
      </c>
      <c r="C5552" s="62" t="s">
        <v>96</v>
      </c>
      <c r="D5552" s="62" t="s">
        <v>97</v>
      </c>
      <c r="E5552" s="62" t="s">
        <v>98</v>
      </c>
      <c r="F5552">
        <v>181.4</v>
      </c>
      <c r="G5552">
        <v>1.1000000000000001</v>
      </c>
      <c r="H5552">
        <v>209191</v>
      </c>
    </row>
    <row r="5553" spans="1:8" x14ac:dyDescent="0.2">
      <c r="A5553" s="61">
        <v>42217</v>
      </c>
      <c r="B5553">
        <v>2015</v>
      </c>
      <c r="C5553" s="62" t="s">
        <v>69</v>
      </c>
      <c r="D5553" s="62" t="s">
        <v>70</v>
      </c>
      <c r="E5553" s="62" t="s">
        <v>71</v>
      </c>
      <c r="F5553">
        <v>12.4</v>
      </c>
      <c r="G5553">
        <v>25.4</v>
      </c>
      <c r="H5553">
        <v>2544484</v>
      </c>
    </row>
    <row r="5554" spans="1:8" x14ac:dyDescent="0.2">
      <c r="A5554" s="61">
        <v>42217</v>
      </c>
      <c r="B5554">
        <v>2015</v>
      </c>
      <c r="C5554" s="62" t="s">
        <v>72</v>
      </c>
      <c r="D5554" s="62" t="s">
        <v>73</v>
      </c>
      <c r="E5554" s="62" t="s">
        <v>2</v>
      </c>
      <c r="F5554">
        <v>102.1</v>
      </c>
      <c r="G5554">
        <v>6.2</v>
      </c>
      <c r="H5554">
        <v>1338092</v>
      </c>
    </row>
    <row r="5555" spans="1:8" x14ac:dyDescent="0.2">
      <c r="A5555" s="61">
        <v>42217</v>
      </c>
      <c r="B5555">
        <v>2015</v>
      </c>
      <c r="C5555" s="62" t="s">
        <v>74</v>
      </c>
      <c r="D5555" s="62" t="s">
        <v>75</v>
      </c>
      <c r="E5555" s="62" t="s">
        <v>2</v>
      </c>
      <c r="F5555">
        <v>61.8</v>
      </c>
      <c r="G5555">
        <v>28.6</v>
      </c>
      <c r="H5555">
        <v>1414010</v>
      </c>
    </row>
    <row r="5556" spans="1:8" x14ac:dyDescent="0.2">
      <c r="A5556" s="61">
        <v>42217</v>
      </c>
      <c r="B5556">
        <v>2015</v>
      </c>
      <c r="C5556" s="62" t="s">
        <v>76</v>
      </c>
      <c r="D5556" s="62" t="s">
        <v>77</v>
      </c>
      <c r="E5556" s="62" t="s">
        <v>61</v>
      </c>
      <c r="F5556">
        <v>53.1</v>
      </c>
      <c r="G5556">
        <v>39.799999999999997</v>
      </c>
      <c r="H5556">
        <v>239403</v>
      </c>
    </row>
    <row r="5557" spans="1:8" x14ac:dyDescent="0.2">
      <c r="A5557" s="61">
        <v>42217</v>
      </c>
      <c r="B5557">
        <v>2015</v>
      </c>
      <c r="C5557" s="62" t="s">
        <v>78</v>
      </c>
      <c r="D5557" s="62" t="s">
        <v>79</v>
      </c>
      <c r="E5557" s="62" t="s">
        <v>61</v>
      </c>
      <c r="F5557">
        <v>56.6</v>
      </c>
      <c r="G5557">
        <v>36.5</v>
      </c>
      <c r="H5557">
        <v>299349</v>
      </c>
    </row>
    <row r="5558" spans="1:8" x14ac:dyDescent="0.2">
      <c r="A5558" s="61">
        <v>42217</v>
      </c>
      <c r="B5558">
        <v>2015</v>
      </c>
      <c r="C5558" s="62" t="s">
        <v>26</v>
      </c>
      <c r="D5558" s="62" t="s">
        <v>80</v>
      </c>
      <c r="E5558" s="62" t="s">
        <v>62</v>
      </c>
      <c r="F5558">
        <v>40.700000000000003</v>
      </c>
      <c r="G5558">
        <v>56.7</v>
      </c>
      <c r="H5558">
        <v>785860</v>
      </c>
    </row>
    <row r="5559" spans="1:8" x14ac:dyDescent="0.2">
      <c r="A5559" s="61">
        <v>42217</v>
      </c>
      <c r="B5559">
        <v>2015</v>
      </c>
      <c r="C5559" s="62" t="s">
        <v>81</v>
      </c>
      <c r="D5559" s="62" t="s">
        <v>82</v>
      </c>
      <c r="E5559" s="62" t="s">
        <v>63</v>
      </c>
      <c r="F5559">
        <v>5.6</v>
      </c>
      <c r="G5559">
        <v>67.400000000000006</v>
      </c>
      <c r="H5559">
        <v>1006491</v>
      </c>
    </row>
    <row r="5560" spans="1:8" x14ac:dyDescent="0.2">
      <c r="A5560" s="61">
        <v>42217</v>
      </c>
      <c r="B5560">
        <v>2015</v>
      </c>
      <c r="C5560" s="62" t="s">
        <v>83</v>
      </c>
      <c r="D5560" s="62" t="s">
        <v>84</v>
      </c>
      <c r="E5560" s="62" t="s">
        <v>63</v>
      </c>
      <c r="F5560">
        <v>4.4000000000000004</v>
      </c>
      <c r="G5560">
        <v>88.6</v>
      </c>
      <c r="H5560">
        <v>6045240</v>
      </c>
    </row>
    <row r="5561" spans="1:8" x14ac:dyDescent="0.2">
      <c r="A5561" s="61">
        <v>42217</v>
      </c>
      <c r="B5561">
        <v>2015</v>
      </c>
      <c r="C5561" s="62" t="s">
        <v>27</v>
      </c>
      <c r="D5561" s="62" t="s">
        <v>85</v>
      </c>
      <c r="E5561" s="62" t="s">
        <v>86</v>
      </c>
      <c r="F5561">
        <v>0.9</v>
      </c>
      <c r="G5561">
        <v>100.7</v>
      </c>
      <c r="H5561">
        <v>4109712</v>
      </c>
    </row>
    <row r="5562" spans="1:8" x14ac:dyDescent="0.2">
      <c r="A5562" s="61">
        <v>42217</v>
      </c>
      <c r="B5562">
        <v>2015</v>
      </c>
      <c r="C5562" s="62" t="s">
        <v>87</v>
      </c>
      <c r="D5562" s="62" t="s">
        <v>88</v>
      </c>
      <c r="E5562" s="62" t="s">
        <v>89</v>
      </c>
      <c r="F5562">
        <v>16</v>
      </c>
      <c r="G5562">
        <v>39.1</v>
      </c>
      <c r="H5562">
        <v>128282</v>
      </c>
    </row>
    <row r="5563" spans="1:8" x14ac:dyDescent="0.2">
      <c r="A5563" s="61">
        <v>42217</v>
      </c>
      <c r="B5563">
        <v>2015</v>
      </c>
      <c r="C5563" s="62" t="s">
        <v>90</v>
      </c>
      <c r="D5563" s="62" t="s">
        <v>91</v>
      </c>
      <c r="E5563" s="62" t="s">
        <v>92</v>
      </c>
      <c r="F5563">
        <v>2.7</v>
      </c>
      <c r="G5563">
        <v>87.4</v>
      </c>
      <c r="H5563">
        <v>408017</v>
      </c>
    </row>
    <row r="5564" spans="1:8" x14ac:dyDescent="0.2">
      <c r="A5564" s="61">
        <v>42217</v>
      </c>
      <c r="B5564">
        <v>2015</v>
      </c>
      <c r="C5564" s="62" t="s">
        <v>93</v>
      </c>
      <c r="D5564" s="62" t="s">
        <v>94</v>
      </c>
      <c r="E5564" s="62" t="s">
        <v>95</v>
      </c>
      <c r="F5564">
        <v>3.3</v>
      </c>
      <c r="G5564">
        <v>105.9</v>
      </c>
      <c r="H5564">
        <v>69480</v>
      </c>
    </row>
    <row r="5565" spans="1:8" x14ac:dyDescent="0.2">
      <c r="A5565" s="61">
        <v>42217</v>
      </c>
      <c r="B5565">
        <v>2015</v>
      </c>
      <c r="C5565" s="62" t="s">
        <v>96</v>
      </c>
      <c r="D5565" s="62" t="s">
        <v>97</v>
      </c>
      <c r="E5565" s="62" t="s">
        <v>98</v>
      </c>
      <c r="F5565">
        <v>39.799999999999997</v>
      </c>
      <c r="G5565">
        <v>29.9</v>
      </c>
      <c r="H5565">
        <v>209191</v>
      </c>
    </row>
    <row r="5566" spans="1:8" x14ac:dyDescent="0.2">
      <c r="A5566" s="61">
        <v>42248</v>
      </c>
      <c r="B5566">
        <v>2015</v>
      </c>
      <c r="C5566" s="62" t="s">
        <v>69</v>
      </c>
      <c r="D5566" s="62" t="s">
        <v>70</v>
      </c>
      <c r="E5566" s="62" t="s">
        <v>71</v>
      </c>
      <c r="F5566">
        <v>119</v>
      </c>
      <c r="G5566">
        <v>0.5</v>
      </c>
      <c r="H5566">
        <v>2544484</v>
      </c>
    </row>
    <row r="5567" spans="1:8" x14ac:dyDescent="0.2">
      <c r="A5567" s="61">
        <v>42248</v>
      </c>
      <c r="B5567">
        <v>2015</v>
      </c>
      <c r="C5567" s="62" t="s">
        <v>72</v>
      </c>
      <c r="D5567" s="62" t="s">
        <v>73</v>
      </c>
      <c r="E5567" s="62" t="s">
        <v>2</v>
      </c>
      <c r="F5567">
        <v>258.3</v>
      </c>
      <c r="G5567">
        <v>0</v>
      </c>
      <c r="H5567">
        <v>1338092</v>
      </c>
    </row>
    <row r="5568" spans="1:8" x14ac:dyDescent="0.2">
      <c r="A5568" s="61">
        <v>42248</v>
      </c>
      <c r="B5568">
        <v>2015</v>
      </c>
      <c r="C5568" s="62" t="s">
        <v>74</v>
      </c>
      <c r="D5568" s="62" t="s">
        <v>75</v>
      </c>
      <c r="E5568" s="62" t="s">
        <v>2</v>
      </c>
      <c r="F5568">
        <v>221.5</v>
      </c>
      <c r="G5568">
        <v>1.2</v>
      </c>
      <c r="H5568">
        <v>1414010</v>
      </c>
    </row>
    <row r="5569" spans="1:8" x14ac:dyDescent="0.2">
      <c r="A5569" s="61">
        <v>42248</v>
      </c>
      <c r="B5569">
        <v>2015</v>
      </c>
      <c r="C5569" s="62" t="s">
        <v>76</v>
      </c>
      <c r="D5569" s="62" t="s">
        <v>77</v>
      </c>
      <c r="E5569" s="62" t="s">
        <v>61</v>
      </c>
      <c r="F5569">
        <v>175</v>
      </c>
      <c r="G5569">
        <v>6.7</v>
      </c>
      <c r="H5569">
        <v>239403</v>
      </c>
    </row>
    <row r="5570" spans="1:8" x14ac:dyDescent="0.2">
      <c r="A5570" s="61">
        <v>42248</v>
      </c>
      <c r="B5570">
        <v>2015</v>
      </c>
      <c r="C5570" s="62" t="s">
        <v>78</v>
      </c>
      <c r="D5570" s="62" t="s">
        <v>79</v>
      </c>
      <c r="E5570" s="62" t="s">
        <v>61</v>
      </c>
      <c r="F5570">
        <v>177.4</v>
      </c>
      <c r="G5570">
        <v>1.4</v>
      </c>
      <c r="H5570">
        <v>299349</v>
      </c>
    </row>
    <row r="5571" spans="1:8" x14ac:dyDescent="0.2">
      <c r="A5571" s="61">
        <v>42248</v>
      </c>
      <c r="B5571">
        <v>2015</v>
      </c>
      <c r="C5571" s="62" t="s">
        <v>26</v>
      </c>
      <c r="D5571" s="62" t="s">
        <v>80</v>
      </c>
      <c r="E5571" s="62" t="s">
        <v>62</v>
      </c>
      <c r="F5571">
        <v>99</v>
      </c>
      <c r="G5571">
        <v>33.5</v>
      </c>
      <c r="H5571">
        <v>785860</v>
      </c>
    </row>
    <row r="5572" spans="1:8" x14ac:dyDescent="0.2">
      <c r="A5572" s="61">
        <v>42248</v>
      </c>
      <c r="B5572">
        <v>2015</v>
      </c>
      <c r="C5572" s="62" t="s">
        <v>81</v>
      </c>
      <c r="D5572" s="62" t="s">
        <v>82</v>
      </c>
      <c r="E5572" s="62" t="s">
        <v>63</v>
      </c>
      <c r="F5572">
        <v>48.4</v>
      </c>
      <c r="G5572">
        <v>46.5</v>
      </c>
      <c r="H5572">
        <v>1006491</v>
      </c>
    </row>
    <row r="5573" spans="1:8" x14ac:dyDescent="0.2">
      <c r="A5573" s="61">
        <v>42248</v>
      </c>
      <c r="B5573">
        <v>2015</v>
      </c>
      <c r="C5573" s="62" t="s">
        <v>83</v>
      </c>
      <c r="D5573" s="62" t="s">
        <v>84</v>
      </c>
      <c r="E5573" s="62" t="s">
        <v>63</v>
      </c>
      <c r="F5573">
        <v>31.1</v>
      </c>
      <c r="G5573">
        <v>81.900000000000006</v>
      </c>
      <c r="H5573">
        <v>6045240</v>
      </c>
    </row>
    <row r="5574" spans="1:8" x14ac:dyDescent="0.2">
      <c r="A5574" s="61">
        <v>42248</v>
      </c>
      <c r="B5574">
        <v>2015</v>
      </c>
      <c r="C5574" s="62" t="s">
        <v>27</v>
      </c>
      <c r="D5574" s="62" t="s">
        <v>85</v>
      </c>
      <c r="E5574" s="62" t="s">
        <v>86</v>
      </c>
      <c r="F5574">
        <v>39.5</v>
      </c>
      <c r="G5574">
        <v>63.7</v>
      </c>
      <c r="H5574">
        <v>4109712</v>
      </c>
    </row>
    <row r="5575" spans="1:8" x14ac:dyDescent="0.2">
      <c r="A5575" s="61">
        <v>42248</v>
      </c>
      <c r="B5575">
        <v>2015</v>
      </c>
      <c r="C5575" s="62" t="s">
        <v>87</v>
      </c>
      <c r="D5575" s="62" t="s">
        <v>88</v>
      </c>
      <c r="E5575" s="62" t="s">
        <v>89</v>
      </c>
      <c r="F5575">
        <v>95.5</v>
      </c>
      <c r="G5575">
        <v>7.9</v>
      </c>
      <c r="H5575">
        <v>128282</v>
      </c>
    </row>
    <row r="5576" spans="1:8" x14ac:dyDescent="0.2">
      <c r="A5576" s="61">
        <v>42248</v>
      </c>
      <c r="B5576">
        <v>2015</v>
      </c>
      <c r="C5576" s="62" t="s">
        <v>90</v>
      </c>
      <c r="D5576" s="62" t="s">
        <v>91</v>
      </c>
      <c r="E5576" s="62" t="s">
        <v>92</v>
      </c>
      <c r="F5576">
        <v>60.4</v>
      </c>
      <c r="G5576">
        <v>29.2</v>
      </c>
      <c r="H5576">
        <v>408017</v>
      </c>
    </row>
    <row r="5577" spans="1:8" x14ac:dyDescent="0.2">
      <c r="A5577" s="61">
        <v>42248</v>
      </c>
      <c r="B5577">
        <v>2015</v>
      </c>
      <c r="C5577" s="62" t="s">
        <v>93</v>
      </c>
      <c r="D5577" s="62" t="s">
        <v>94</v>
      </c>
      <c r="E5577" s="62" t="s">
        <v>95</v>
      </c>
      <c r="F5577">
        <v>72.5</v>
      </c>
      <c r="G5577">
        <v>22.2</v>
      </c>
      <c r="H5577">
        <v>69480</v>
      </c>
    </row>
    <row r="5578" spans="1:8" x14ac:dyDescent="0.2">
      <c r="A5578" s="61">
        <v>42248</v>
      </c>
      <c r="B5578">
        <v>2015</v>
      </c>
      <c r="C5578" s="62" t="s">
        <v>96</v>
      </c>
      <c r="D5578" s="62" t="s">
        <v>97</v>
      </c>
      <c r="E5578" s="62" t="s">
        <v>98</v>
      </c>
      <c r="F5578">
        <v>156.1</v>
      </c>
      <c r="G5578">
        <v>1.5</v>
      </c>
      <c r="H5578">
        <v>209191</v>
      </c>
    </row>
    <row r="5579" spans="1:8" x14ac:dyDescent="0.2">
      <c r="A5579" s="61">
        <v>42278</v>
      </c>
      <c r="B5579">
        <v>2015</v>
      </c>
      <c r="C5579" s="62" t="s">
        <v>69</v>
      </c>
      <c r="D5579" s="62" t="s">
        <v>70</v>
      </c>
      <c r="E5579" s="62" t="s">
        <v>71</v>
      </c>
      <c r="F5579">
        <v>195.1</v>
      </c>
      <c r="G5579">
        <v>0</v>
      </c>
      <c r="H5579">
        <v>2544484</v>
      </c>
    </row>
    <row r="5580" spans="1:8" x14ac:dyDescent="0.2">
      <c r="A5580" s="61">
        <v>42278</v>
      </c>
      <c r="B5580">
        <v>2015</v>
      </c>
      <c r="C5580" s="62" t="s">
        <v>72</v>
      </c>
      <c r="D5580" s="62" t="s">
        <v>73</v>
      </c>
      <c r="E5580" s="62" t="s">
        <v>2</v>
      </c>
      <c r="F5580">
        <v>370.9</v>
      </c>
      <c r="G5580">
        <v>0</v>
      </c>
      <c r="H5580">
        <v>1338092</v>
      </c>
    </row>
    <row r="5581" spans="1:8" x14ac:dyDescent="0.2">
      <c r="A5581" s="61">
        <v>42278</v>
      </c>
      <c r="B5581">
        <v>2015</v>
      </c>
      <c r="C5581" s="62" t="s">
        <v>74</v>
      </c>
      <c r="D5581" s="62" t="s">
        <v>75</v>
      </c>
      <c r="E5581" s="62" t="s">
        <v>2</v>
      </c>
      <c r="F5581">
        <v>309.89999999999998</v>
      </c>
      <c r="G5581">
        <v>0</v>
      </c>
      <c r="H5581">
        <v>1414010</v>
      </c>
    </row>
    <row r="5582" spans="1:8" x14ac:dyDescent="0.2">
      <c r="A5582" s="61">
        <v>42278</v>
      </c>
      <c r="B5582">
        <v>2015</v>
      </c>
      <c r="C5582" s="62" t="s">
        <v>76</v>
      </c>
      <c r="D5582" s="62" t="s">
        <v>77</v>
      </c>
      <c r="E5582" s="62" t="s">
        <v>61</v>
      </c>
      <c r="F5582">
        <v>331.9</v>
      </c>
      <c r="G5582">
        <v>0</v>
      </c>
      <c r="H5582">
        <v>239403</v>
      </c>
    </row>
    <row r="5583" spans="1:8" x14ac:dyDescent="0.2">
      <c r="A5583" s="61">
        <v>42278</v>
      </c>
      <c r="B5583">
        <v>2015</v>
      </c>
      <c r="C5583" s="62" t="s">
        <v>78</v>
      </c>
      <c r="D5583" s="62" t="s">
        <v>79</v>
      </c>
      <c r="E5583" s="62" t="s">
        <v>61</v>
      </c>
      <c r="F5583">
        <v>339</v>
      </c>
      <c r="G5583">
        <v>0</v>
      </c>
      <c r="H5583">
        <v>299349</v>
      </c>
    </row>
    <row r="5584" spans="1:8" x14ac:dyDescent="0.2">
      <c r="A5584" s="61">
        <v>42278</v>
      </c>
      <c r="B5584">
        <v>2015</v>
      </c>
      <c r="C5584" s="62" t="s">
        <v>26</v>
      </c>
      <c r="D5584" s="62" t="s">
        <v>80</v>
      </c>
      <c r="E5584" s="62" t="s">
        <v>62</v>
      </c>
      <c r="F5584">
        <v>338.3</v>
      </c>
      <c r="G5584">
        <v>0</v>
      </c>
      <c r="H5584">
        <v>785860</v>
      </c>
    </row>
    <row r="5585" spans="1:8" x14ac:dyDescent="0.2">
      <c r="A5585" s="61">
        <v>42278</v>
      </c>
      <c r="B5585">
        <v>2015</v>
      </c>
      <c r="C5585" s="62" t="s">
        <v>81</v>
      </c>
      <c r="D5585" s="62" t="s">
        <v>82</v>
      </c>
      <c r="E5585" s="62" t="s">
        <v>63</v>
      </c>
      <c r="F5585">
        <v>337.3</v>
      </c>
      <c r="G5585">
        <v>0</v>
      </c>
      <c r="H5585">
        <v>1006491</v>
      </c>
    </row>
    <row r="5586" spans="1:8" x14ac:dyDescent="0.2">
      <c r="A5586" s="61">
        <v>42278</v>
      </c>
      <c r="B5586">
        <v>2015</v>
      </c>
      <c r="C5586" s="62" t="s">
        <v>83</v>
      </c>
      <c r="D5586" s="62" t="s">
        <v>84</v>
      </c>
      <c r="E5586" s="62" t="s">
        <v>63</v>
      </c>
      <c r="F5586">
        <v>249.8</v>
      </c>
      <c r="G5586">
        <v>0</v>
      </c>
      <c r="H5586">
        <v>6045240</v>
      </c>
    </row>
    <row r="5587" spans="1:8" x14ac:dyDescent="0.2">
      <c r="A5587" s="61">
        <v>42278</v>
      </c>
      <c r="B5587">
        <v>2015</v>
      </c>
      <c r="C5587" s="62" t="s">
        <v>27</v>
      </c>
      <c r="D5587" s="62" t="s">
        <v>85</v>
      </c>
      <c r="E5587" s="62" t="s">
        <v>86</v>
      </c>
      <c r="F5587">
        <v>315.5</v>
      </c>
      <c r="G5587">
        <v>0</v>
      </c>
      <c r="H5587">
        <v>4109712</v>
      </c>
    </row>
    <row r="5588" spans="1:8" x14ac:dyDescent="0.2">
      <c r="A5588" s="61">
        <v>42278</v>
      </c>
      <c r="B5588">
        <v>2015</v>
      </c>
      <c r="C5588" s="62" t="s">
        <v>87</v>
      </c>
      <c r="D5588" s="62" t="s">
        <v>88</v>
      </c>
      <c r="E5588" s="62" t="s">
        <v>89</v>
      </c>
      <c r="F5588">
        <v>355.3</v>
      </c>
      <c r="G5588">
        <v>0</v>
      </c>
      <c r="H5588">
        <v>128282</v>
      </c>
    </row>
    <row r="5589" spans="1:8" x14ac:dyDescent="0.2">
      <c r="A5589" s="61">
        <v>42278</v>
      </c>
      <c r="B5589">
        <v>2015</v>
      </c>
      <c r="C5589" s="62" t="s">
        <v>90</v>
      </c>
      <c r="D5589" s="62" t="s">
        <v>91</v>
      </c>
      <c r="E5589" s="62" t="s">
        <v>92</v>
      </c>
      <c r="F5589">
        <v>290</v>
      </c>
      <c r="G5589">
        <v>0</v>
      </c>
      <c r="H5589">
        <v>408017</v>
      </c>
    </row>
    <row r="5590" spans="1:8" x14ac:dyDescent="0.2">
      <c r="A5590" s="61">
        <v>42278</v>
      </c>
      <c r="B5590">
        <v>2015</v>
      </c>
      <c r="C5590" s="62" t="s">
        <v>93</v>
      </c>
      <c r="D5590" s="62" t="s">
        <v>94</v>
      </c>
      <c r="E5590" s="62" t="s">
        <v>95</v>
      </c>
      <c r="F5590">
        <v>315.10000000000002</v>
      </c>
      <c r="G5590">
        <v>0</v>
      </c>
      <c r="H5590">
        <v>69480</v>
      </c>
    </row>
    <row r="5591" spans="1:8" x14ac:dyDescent="0.2">
      <c r="A5591" s="61">
        <v>42278</v>
      </c>
      <c r="B5591">
        <v>2015</v>
      </c>
      <c r="C5591" s="62" t="s">
        <v>96</v>
      </c>
      <c r="D5591" s="62" t="s">
        <v>97</v>
      </c>
      <c r="E5591" s="62" t="s">
        <v>98</v>
      </c>
      <c r="F5591">
        <v>313.7</v>
      </c>
      <c r="G5591">
        <v>0</v>
      </c>
      <c r="H5591">
        <v>209191</v>
      </c>
    </row>
    <row r="5592" spans="1:8" x14ac:dyDescent="0.2">
      <c r="A5592" s="61">
        <v>42309</v>
      </c>
      <c r="B5592">
        <v>2015</v>
      </c>
      <c r="C5592" s="62" t="s">
        <v>69</v>
      </c>
      <c r="D5592" s="62" t="s">
        <v>70</v>
      </c>
      <c r="E5592" s="62" t="s">
        <v>71</v>
      </c>
      <c r="F5592">
        <v>390</v>
      </c>
      <c r="G5592">
        <v>0</v>
      </c>
      <c r="H5592">
        <v>2544484</v>
      </c>
    </row>
    <row r="5593" spans="1:8" x14ac:dyDescent="0.2">
      <c r="A5593" s="61">
        <v>42309</v>
      </c>
      <c r="B5593">
        <v>2015</v>
      </c>
      <c r="C5593" s="62" t="s">
        <v>72</v>
      </c>
      <c r="D5593" s="62" t="s">
        <v>73</v>
      </c>
      <c r="E5593" s="62" t="s">
        <v>2</v>
      </c>
      <c r="F5593">
        <v>663.6</v>
      </c>
      <c r="G5593">
        <v>0</v>
      </c>
      <c r="H5593">
        <v>1338092</v>
      </c>
    </row>
    <row r="5594" spans="1:8" x14ac:dyDescent="0.2">
      <c r="A5594" s="61">
        <v>42309</v>
      </c>
      <c r="B5594">
        <v>2015</v>
      </c>
      <c r="C5594" s="62" t="s">
        <v>74</v>
      </c>
      <c r="D5594" s="62" t="s">
        <v>75</v>
      </c>
      <c r="E5594" s="62" t="s">
        <v>2</v>
      </c>
      <c r="F5594">
        <v>569.1</v>
      </c>
      <c r="G5594">
        <v>0</v>
      </c>
      <c r="H5594">
        <v>1414010</v>
      </c>
    </row>
    <row r="5595" spans="1:8" x14ac:dyDescent="0.2">
      <c r="A5595" s="61">
        <v>42309</v>
      </c>
      <c r="B5595">
        <v>2015</v>
      </c>
      <c r="C5595" s="62" t="s">
        <v>76</v>
      </c>
      <c r="D5595" s="62" t="s">
        <v>77</v>
      </c>
      <c r="E5595" s="62" t="s">
        <v>61</v>
      </c>
      <c r="F5595">
        <v>590.1</v>
      </c>
      <c r="G5595">
        <v>0</v>
      </c>
      <c r="H5595">
        <v>239403</v>
      </c>
    </row>
    <row r="5596" spans="1:8" x14ac:dyDescent="0.2">
      <c r="A5596" s="61">
        <v>42309</v>
      </c>
      <c r="B5596">
        <v>2015</v>
      </c>
      <c r="C5596" s="62" t="s">
        <v>78</v>
      </c>
      <c r="D5596" s="62" t="s">
        <v>79</v>
      </c>
      <c r="E5596" s="62" t="s">
        <v>61</v>
      </c>
      <c r="F5596">
        <v>610.4</v>
      </c>
      <c r="G5596">
        <v>0</v>
      </c>
      <c r="H5596">
        <v>299349</v>
      </c>
    </row>
    <row r="5597" spans="1:8" x14ac:dyDescent="0.2">
      <c r="A5597" s="61">
        <v>42309</v>
      </c>
      <c r="B5597">
        <v>2015</v>
      </c>
      <c r="C5597" s="62" t="s">
        <v>26</v>
      </c>
      <c r="D5597" s="62" t="s">
        <v>80</v>
      </c>
      <c r="E5597" s="62" t="s">
        <v>62</v>
      </c>
      <c r="F5597">
        <v>516.29999999999995</v>
      </c>
      <c r="G5597">
        <v>0</v>
      </c>
      <c r="H5597">
        <v>785860</v>
      </c>
    </row>
    <row r="5598" spans="1:8" x14ac:dyDescent="0.2">
      <c r="A5598" s="61">
        <v>42309</v>
      </c>
      <c r="B5598">
        <v>2015</v>
      </c>
      <c r="C5598" s="62" t="s">
        <v>81</v>
      </c>
      <c r="D5598" s="62" t="s">
        <v>82</v>
      </c>
      <c r="E5598" s="62" t="s">
        <v>63</v>
      </c>
      <c r="F5598">
        <v>429</v>
      </c>
      <c r="G5598">
        <v>0</v>
      </c>
      <c r="H5598">
        <v>1006491</v>
      </c>
    </row>
    <row r="5599" spans="1:8" x14ac:dyDescent="0.2">
      <c r="A5599" s="61">
        <v>42309</v>
      </c>
      <c r="B5599">
        <v>2015</v>
      </c>
      <c r="C5599" s="62" t="s">
        <v>83</v>
      </c>
      <c r="D5599" s="62" t="s">
        <v>84</v>
      </c>
      <c r="E5599" s="62" t="s">
        <v>63</v>
      </c>
      <c r="F5599">
        <v>345</v>
      </c>
      <c r="G5599">
        <v>0</v>
      </c>
      <c r="H5599">
        <v>6045240</v>
      </c>
    </row>
    <row r="5600" spans="1:8" x14ac:dyDescent="0.2">
      <c r="A5600" s="61">
        <v>42309</v>
      </c>
      <c r="B5600">
        <v>2015</v>
      </c>
      <c r="C5600" s="62" t="s">
        <v>27</v>
      </c>
      <c r="D5600" s="62" t="s">
        <v>85</v>
      </c>
      <c r="E5600" s="62" t="s">
        <v>86</v>
      </c>
      <c r="F5600">
        <v>410</v>
      </c>
      <c r="G5600">
        <v>0</v>
      </c>
      <c r="H5600">
        <v>4109712</v>
      </c>
    </row>
    <row r="5601" spans="1:8" x14ac:dyDescent="0.2">
      <c r="A5601" s="61">
        <v>42309</v>
      </c>
      <c r="B5601">
        <v>2015</v>
      </c>
      <c r="C5601" s="62" t="s">
        <v>87</v>
      </c>
      <c r="D5601" s="62" t="s">
        <v>88</v>
      </c>
      <c r="E5601" s="62" t="s">
        <v>89</v>
      </c>
      <c r="F5601">
        <v>439</v>
      </c>
      <c r="G5601">
        <v>0</v>
      </c>
      <c r="H5601">
        <v>128282</v>
      </c>
    </row>
    <row r="5602" spans="1:8" x14ac:dyDescent="0.2">
      <c r="A5602" s="61">
        <v>42309</v>
      </c>
      <c r="B5602">
        <v>2015</v>
      </c>
      <c r="C5602" s="62" t="s">
        <v>90</v>
      </c>
      <c r="D5602" s="62" t="s">
        <v>91</v>
      </c>
      <c r="E5602" s="62" t="s">
        <v>92</v>
      </c>
      <c r="F5602">
        <v>400</v>
      </c>
      <c r="G5602">
        <v>0</v>
      </c>
      <c r="H5602">
        <v>408017</v>
      </c>
    </row>
    <row r="5603" spans="1:8" x14ac:dyDescent="0.2">
      <c r="A5603" s="61">
        <v>42309</v>
      </c>
      <c r="B5603">
        <v>2015</v>
      </c>
      <c r="C5603" s="62" t="s">
        <v>93</v>
      </c>
      <c r="D5603" s="62" t="s">
        <v>94</v>
      </c>
      <c r="E5603" s="62" t="s">
        <v>95</v>
      </c>
      <c r="F5603">
        <v>420</v>
      </c>
      <c r="G5603">
        <v>0</v>
      </c>
      <c r="H5603">
        <v>69480</v>
      </c>
    </row>
    <row r="5604" spans="1:8" x14ac:dyDescent="0.2">
      <c r="A5604" s="61">
        <v>42309</v>
      </c>
      <c r="B5604">
        <v>2015</v>
      </c>
      <c r="C5604" s="62" t="s">
        <v>96</v>
      </c>
      <c r="D5604" s="62" t="s">
        <v>97</v>
      </c>
      <c r="E5604" s="62" t="s">
        <v>98</v>
      </c>
      <c r="F5604">
        <v>483.8</v>
      </c>
      <c r="G5604">
        <v>0</v>
      </c>
      <c r="H5604">
        <v>209191</v>
      </c>
    </row>
    <row r="5605" spans="1:8" x14ac:dyDescent="0.2">
      <c r="A5605" s="61">
        <v>42339</v>
      </c>
      <c r="B5605">
        <v>2015</v>
      </c>
      <c r="C5605" s="62" t="s">
        <v>69</v>
      </c>
      <c r="D5605" s="62" t="s">
        <v>70</v>
      </c>
      <c r="E5605" s="62" t="s">
        <v>71</v>
      </c>
      <c r="F5605">
        <v>397.8</v>
      </c>
      <c r="G5605">
        <v>0</v>
      </c>
      <c r="H5605">
        <v>2544484</v>
      </c>
    </row>
    <row r="5606" spans="1:8" x14ac:dyDescent="0.2">
      <c r="A5606" s="61">
        <v>42339</v>
      </c>
      <c r="B5606">
        <v>2015</v>
      </c>
      <c r="C5606" s="62" t="s">
        <v>72</v>
      </c>
      <c r="D5606" s="62" t="s">
        <v>73</v>
      </c>
      <c r="E5606" s="62" t="s">
        <v>2</v>
      </c>
      <c r="F5606">
        <v>887.6</v>
      </c>
      <c r="G5606">
        <v>0</v>
      </c>
      <c r="H5606">
        <v>1338092</v>
      </c>
    </row>
    <row r="5607" spans="1:8" x14ac:dyDescent="0.2">
      <c r="A5607" s="61">
        <v>42339</v>
      </c>
      <c r="B5607">
        <v>2015</v>
      </c>
      <c r="C5607" s="62" t="s">
        <v>74</v>
      </c>
      <c r="D5607" s="62" t="s">
        <v>75</v>
      </c>
      <c r="E5607" s="62" t="s">
        <v>2</v>
      </c>
      <c r="F5607">
        <v>738.9</v>
      </c>
      <c r="G5607">
        <v>0</v>
      </c>
      <c r="H5607">
        <v>1414010</v>
      </c>
    </row>
    <row r="5608" spans="1:8" x14ac:dyDescent="0.2">
      <c r="A5608" s="61">
        <v>42339</v>
      </c>
      <c r="B5608">
        <v>2015</v>
      </c>
      <c r="C5608" s="62" t="s">
        <v>76</v>
      </c>
      <c r="D5608" s="62" t="s">
        <v>77</v>
      </c>
      <c r="E5608" s="62" t="s">
        <v>61</v>
      </c>
      <c r="F5608">
        <v>781.4</v>
      </c>
      <c r="G5608">
        <v>0</v>
      </c>
      <c r="H5608">
        <v>239403</v>
      </c>
    </row>
    <row r="5609" spans="1:8" x14ac:dyDescent="0.2">
      <c r="A5609" s="61">
        <v>42339</v>
      </c>
      <c r="B5609">
        <v>2015</v>
      </c>
      <c r="C5609" s="62" t="s">
        <v>78</v>
      </c>
      <c r="D5609" s="62" t="s">
        <v>79</v>
      </c>
      <c r="E5609" s="62" t="s">
        <v>61</v>
      </c>
      <c r="F5609">
        <v>847.1</v>
      </c>
      <c r="G5609">
        <v>0</v>
      </c>
      <c r="H5609">
        <v>299349</v>
      </c>
    </row>
    <row r="5610" spans="1:8" x14ac:dyDescent="0.2">
      <c r="A5610" s="61">
        <v>42339</v>
      </c>
      <c r="B5610">
        <v>2015</v>
      </c>
      <c r="C5610" s="62" t="s">
        <v>26</v>
      </c>
      <c r="D5610" s="62" t="s">
        <v>80</v>
      </c>
      <c r="E5610" s="62" t="s">
        <v>62</v>
      </c>
      <c r="F5610">
        <v>808.4</v>
      </c>
      <c r="G5610">
        <v>0</v>
      </c>
      <c r="H5610">
        <v>785860</v>
      </c>
    </row>
    <row r="5611" spans="1:8" x14ac:dyDescent="0.2">
      <c r="A5611" s="61">
        <v>42339</v>
      </c>
      <c r="B5611">
        <v>2015</v>
      </c>
      <c r="C5611" s="62" t="s">
        <v>81</v>
      </c>
      <c r="D5611" s="62" t="s">
        <v>82</v>
      </c>
      <c r="E5611" s="62" t="s">
        <v>63</v>
      </c>
      <c r="F5611">
        <v>519.9</v>
      </c>
      <c r="G5611">
        <v>0</v>
      </c>
      <c r="H5611">
        <v>1006491</v>
      </c>
    </row>
    <row r="5612" spans="1:8" x14ac:dyDescent="0.2">
      <c r="A5612" s="61">
        <v>42339</v>
      </c>
      <c r="B5612">
        <v>2015</v>
      </c>
      <c r="C5612" s="62" t="s">
        <v>83</v>
      </c>
      <c r="D5612" s="62" t="s">
        <v>84</v>
      </c>
      <c r="E5612" s="62" t="s">
        <v>63</v>
      </c>
      <c r="F5612">
        <v>429.7</v>
      </c>
      <c r="G5612">
        <v>0</v>
      </c>
      <c r="H5612">
        <v>6045240</v>
      </c>
    </row>
    <row r="5613" spans="1:8" x14ac:dyDescent="0.2">
      <c r="A5613" s="61">
        <v>42339</v>
      </c>
      <c r="B5613">
        <v>2015</v>
      </c>
      <c r="C5613" s="62" t="s">
        <v>27</v>
      </c>
      <c r="D5613" s="62" t="s">
        <v>85</v>
      </c>
      <c r="E5613" s="62" t="s">
        <v>86</v>
      </c>
      <c r="F5613">
        <v>506.6</v>
      </c>
      <c r="G5613">
        <v>0</v>
      </c>
      <c r="H5613">
        <v>4109712</v>
      </c>
    </row>
    <row r="5614" spans="1:8" x14ac:dyDescent="0.2">
      <c r="A5614" s="61">
        <v>42339</v>
      </c>
      <c r="B5614">
        <v>2015</v>
      </c>
      <c r="C5614" s="62" t="s">
        <v>87</v>
      </c>
      <c r="D5614" s="62" t="s">
        <v>88</v>
      </c>
      <c r="E5614" s="62" t="s">
        <v>89</v>
      </c>
      <c r="F5614">
        <v>537.5</v>
      </c>
      <c r="G5614">
        <v>0</v>
      </c>
      <c r="H5614">
        <v>128282</v>
      </c>
    </row>
    <row r="5615" spans="1:8" x14ac:dyDescent="0.2">
      <c r="A5615" s="61">
        <v>42339</v>
      </c>
      <c r="B5615">
        <v>2015</v>
      </c>
      <c r="C5615" s="62" t="s">
        <v>90</v>
      </c>
      <c r="D5615" s="62" t="s">
        <v>91</v>
      </c>
      <c r="E5615" s="62" t="s">
        <v>92</v>
      </c>
      <c r="F5615">
        <v>511.1</v>
      </c>
      <c r="G5615">
        <v>0</v>
      </c>
      <c r="H5615">
        <v>408017</v>
      </c>
    </row>
    <row r="5616" spans="1:8" x14ac:dyDescent="0.2">
      <c r="A5616" s="61">
        <v>42339</v>
      </c>
      <c r="B5616">
        <v>2015</v>
      </c>
      <c r="C5616" s="62" t="s">
        <v>93</v>
      </c>
      <c r="D5616" s="62" t="s">
        <v>94</v>
      </c>
      <c r="E5616" s="62" t="s">
        <v>95</v>
      </c>
      <c r="F5616">
        <v>544.9</v>
      </c>
      <c r="G5616">
        <v>0</v>
      </c>
      <c r="H5616">
        <v>69480</v>
      </c>
    </row>
    <row r="5617" spans="1:8" x14ac:dyDescent="0.2">
      <c r="A5617" s="61">
        <v>42339</v>
      </c>
      <c r="B5617">
        <v>2015</v>
      </c>
      <c r="C5617" s="62" t="s">
        <v>96</v>
      </c>
      <c r="D5617" s="62" t="s">
        <v>97</v>
      </c>
      <c r="E5617" s="62" t="s">
        <v>98</v>
      </c>
      <c r="F5617">
        <v>616.29999999999995</v>
      </c>
      <c r="G5617">
        <v>0</v>
      </c>
      <c r="H5617">
        <v>209191</v>
      </c>
    </row>
    <row r="5618" spans="1:8" x14ac:dyDescent="0.2">
      <c r="A5618" s="61">
        <v>42370</v>
      </c>
      <c r="B5618">
        <v>2016</v>
      </c>
      <c r="C5618" s="62" t="s">
        <v>69</v>
      </c>
      <c r="D5618" s="62" t="s">
        <v>70</v>
      </c>
      <c r="E5618" s="62" t="s">
        <v>71</v>
      </c>
      <c r="F5618">
        <v>413.2</v>
      </c>
      <c r="G5618">
        <v>0</v>
      </c>
      <c r="H5618">
        <v>2582202</v>
      </c>
    </row>
    <row r="5619" spans="1:8" x14ac:dyDescent="0.2">
      <c r="A5619" s="61">
        <v>42370</v>
      </c>
      <c r="B5619">
        <v>2016</v>
      </c>
      <c r="C5619" s="62" t="s">
        <v>72</v>
      </c>
      <c r="D5619" s="62" t="s">
        <v>73</v>
      </c>
      <c r="E5619" s="62" t="s">
        <v>2</v>
      </c>
      <c r="F5619">
        <v>903.8</v>
      </c>
      <c r="G5619">
        <v>0</v>
      </c>
      <c r="H5619">
        <v>1364394</v>
      </c>
    </row>
    <row r="5620" spans="1:8" x14ac:dyDescent="0.2">
      <c r="A5620" s="61">
        <v>42370</v>
      </c>
      <c r="B5620">
        <v>2016</v>
      </c>
      <c r="C5620" s="62" t="s">
        <v>74</v>
      </c>
      <c r="D5620" s="62" t="s">
        <v>75</v>
      </c>
      <c r="E5620" s="62" t="s">
        <v>2</v>
      </c>
      <c r="F5620">
        <v>724</v>
      </c>
      <c r="G5620">
        <v>0</v>
      </c>
      <c r="H5620">
        <v>1438160</v>
      </c>
    </row>
    <row r="5621" spans="1:8" x14ac:dyDescent="0.2">
      <c r="A5621" s="61">
        <v>42370</v>
      </c>
      <c r="B5621">
        <v>2016</v>
      </c>
      <c r="C5621" s="62" t="s">
        <v>76</v>
      </c>
      <c r="D5621" s="62" t="s">
        <v>77</v>
      </c>
      <c r="E5621" s="62" t="s">
        <v>61</v>
      </c>
      <c r="F5621">
        <v>906.4</v>
      </c>
      <c r="G5621">
        <v>0</v>
      </c>
      <c r="H5621">
        <v>245228</v>
      </c>
    </row>
    <row r="5622" spans="1:8" x14ac:dyDescent="0.2">
      <c r="A5622" s="61">
        <v>42370</v>
      </c>
      <c r="B5622">
        <v>2016</v>
      </c>
      <c r="C5622" s="62" t="s">
        <v>78</v>
      </c>
      <c r="D5622" s="62" t="s">
        <v>79</v>
      </c>
      <c r="E5622" s="62" t="s">
        <v>61</v>
      </c>
      <c r="F5622">
        <v>957.2</v>
      </c>
      <c r="G5622">
        <v>0</v>
      </c>
      <c r="H5622">
        <v>307367</v>
      </c>
    </row>
    <row r="5623" spans="1:8" x14ac:dyDescent="0.2">
      <c r="A5623" s="61">
        <v>42370</v>
      </c>
      <c r="B5623">
        <v>2016</v>
      </c>
      <c r="C5623" s="62" t="s">
        <v>26</v>
      </c>
      <c r="D5623" s="62" t="s">
        <v>80</v>
      </c>
      <c r="E5623" s="62" t="s">
        <v>62</v>
      </c>
      <c r="F5623">
        <v>1009.8</v>
      </c>
      <c r="G5623">
        <v>0</v>
      </c>
      <c r="H5623">
        <v>801177</v>
      </c>
    </row>
    <row r="5624" spans="1:8" x14ac:dyDescent="0.2">
      <c r="A5624" s="61">
        <v>42370</v>
      </c>
      <c r="B5624">
        <v>2016</v>
      </c>
      <c r="C5624" s="62" t="s">
        <v>81</v>
      </c>
      <c r="D5624" s="62" t="s">
        <v>82</v>
      </c>
      <c r="E5624" s="62" t="s">
        <v>63</v>
      </c>
      <c r="F5624">
        <v>804.8</v>
      </c>
      <c r="G5624">
        <v>0</v>
      </c>
      <c r="H5624">
        <v>1023678</v>
      </c>
    </row>
    <row r="5625" spans="1:8" x14ac:dyDescent="0.2">
      <c r="A5625" s="61">
        <v>42370</v>
      </c>
      <c r="B5625">
        <v>2016</v>
      </c>
      <c r="C5625" s="62" t="s">
        <v>83</v>
      </c>
      <c r="D5625" s="62" t="s">
        <v>84</v>
      </c>
      <c r="E5625" s="62" t="s">
        <v>63</v>
      </c>
      <c r="F5625">
        <v>670.4</v>
      </c>
      <c r="G5625">
        <v>0</v>
      </c>
      <c r="H5625">
        <v>6125013</v>
      </c>
    </row>
    <row r="5626" spans="1:8" x14ac:dyDescent="0.2">
      <c r="A5626" s="61">
        <v>42370</v>
      </c>
      <c r="B5626">
        <v>2016</v>
      </c>
      <c r="C5626" s="62" t="s">
        <v>27</v>
      </c>
      <c r="D5626" s="62" t="s">
        <v>85</v>
      </c>
      <c r="E5626" s="62" t="s">
        <v>86</v>
      </c>
      <c r="F5626">
        <v>755.3</v>
      </c>
      <c r="G5626">
        <v>0</v>
      </c>
      <c r="H5626">
        <v>4140425</v>
      </c>
    </row>
    <row r="5627" spans="1:8" x14ac:dyDescent="0.2">
      <c r="A5627" s="61">
        <v>42370</v>
      </c>
      <c r="B5627">
        <v>2016</v>
      </c>
      <c r="C5627" s="62" t="s">
        <v>87</v>
      </c>
      <c r="D5627" s="62" t="s">
        <v>88</v>
      </c>
      <c r="E5627" s="62" t="s">
        <v>89</v>
      </c>
      <c r="F5627">
        <v>753.6</v>
      </c>
      <c r="G5627">
        <v>0</v>
      </c>
      <c r="H5627">
        <v>128926</v>
      </c>
    </row>
    <row r="5628" spans="1:8" x14ac:dyDescent="0.2">
      <c r="A5628" s="61">
        <v>42370</v>
      </c>
      <c r="B5628">
        <v>2016</v>
      </c>
      <c r="C5628" s="62" t="s">
        <v>90</v>
      </c>
      <c r="D5628" s="62" t="s">
        <v>91</v>
      </c>
      <c r="E5628" s="62" t="s">
        <v>92</v>
      </c>
      <c r="F5628">
        <v>692.3</v>
      </c>
      <c r="G5628">
        <v>0</v>
      </c>
      <c r="H5628">
        <v>414015</v>
      </c>
    </row>
    <row r="5629" spans="1:8" x14ac:dyDescent="0.2">
      <c r="A5629" s="61">
        <v>42370</v>
      </c>
      <c r="B5629">
        <v>2016</v>
      </c>
      <c r="C5629" s="62" t="s">
        <v>93</v>
      </c>
      <c r="D5629" s="62" t="s">
        <v>94</v>
      </c>
      <c r="E5629" s="62" t="s">
        <v>95</v>
      </c>
      <c r="F5629">
        <v>713.3</v>
      </c>
      <c r="G5629">
        <v>0</v>
      </c>
      <c r="H5629">
        <v>71533</v>
      </c>
    </row>
    <row r="5630" spans="1:8" x14ac:dyDescent="0.2">
      <c r="A5630" s="61">
        <v>42370</v>
      </c>
      <c r="B5630">
        <v>2016</v>
      </c>
      <c r="C5630" s="62" t="s">
        <v>96</v>
      </c>
      <c r="D5630" s="62" t="s">
        <v>97</v>
      </c>
      <c r="E5630" s="62" t="s">
        <v>98</v>
      </c>
      <c r="F5630">
        <v>673.2</v>
      </c>
      <c r="G5630">
        <v>0</v>
      </c>
      <c r="H5630">
        <v>211003</v>
      </c>
    </row>
    <row r="5631" spans="1:8" x14ac:dyDescent="0.2">
      <c r="A5631" s="61">
        <v>42401</v>
      </c>
      <c r="B5631">
        <v>2016</v>
      </c>
      <c r="C5631" s="62" t="s">
        <v>69</v>
      </c>
      <c r="D5631" s="62" t="s">
        <v>70</v>
      </c>
      <c r="E5631" s="62" t="s">
        <v>71</v>
      </c>
      <c r="F5631">
        <v>305.8</v>
      </c>
      <c r="G5631">
        <v>0</v>
      </c>
      <c r="H5631">
        <v>2582202</v>
      </c>
    </row>
    <row r="5632" spans="1:8" x14ac:dyDescent="0.2">
      <c r="A5632" s="61">
        <v>42401</v>
      </c>
      <c r="B5632">
        <v>2016</v>
      </c>
      <c r="C5632" s="62" t="s">
        <v>72</v>
      </c>
      <c r="D5632" s="62" t="s">
        <v>73</v>
      </c>
      <c r="E5632" s="62" t="s">
        <v>2</v>
      </c>
      <c r="F5632">
        <v>637.6</v>
      </c>
      <c r="G5632">
        <v>0</v>
      </c>
      <c r="H5632">
        <v>1364394</v>
      </c>
    </row>
    <row r="5633" spans="1:8" x14ac:dyDescent="0.2">
      <c r="A5633" s="61">
        <v>42401</v>
      </c>
      <c r="B5633">
        <v>2016</v>
      </c>
      <c r="C5633" s="62" t="s">
        <v>74</v>
      </c>
      <c r="D5633" s="62" t="s">
        <v>75</v>
      </c>
      <c r="E5633" s="62" t="s">
        <v>2</v>
      </c>
      <c r="F5633">
        <v>480.5</v>
      </c>
      <c r="G5633">
        <v>0</v>
      </c>
      <c r="H5633">
        <v>1438160</v>
      </c>
    </row>
    <row r="5634" spans="1:8" x14ac:dyDescent="0.2">
      <c r="A5634" s="61">
        <v>42401</v>
      </c>
      <c r="B5634">
        <v>2016</v>
      </c>
      <c r="C5634" s="62" t="s">
        <v>76</v>
      </c>
      <c r="D5634" s="62" t="s">
        <v>77</v>
      </c>
      <c r="E5634" s="62" t="s">
        <v>61</v>
      </c>
      <c r="F5634">
        <v>651.1</v>
      </c>
      <c r="G5634">
        <v>0</v>
      </c>
      <c r="H5634">
        <v>245228</v>
      </c>
    </row>
    <row r="5635" spans="1:8" x14ac:dyDescent="0.2">
      <c r="A5635" s="61">
        <v>42401</v>
      </c>
      <c r="B5635">
        <v>2016</v>
      </c>
      <c r="C5635" s="62" t="s">
        <v>78</v>
      </c>
      <c r="D5635" s="62" t="s">
        <v>79</v>
      </c>
      <c r="E5635" s="62" t="s">
        <v>61</v>
      </c>
      <c r="F5635">
        <v>751.4</v>
      </c>
      <c r="G5635">
        <v>0</v>
      </c>
      <c r="H5635">
        <v>307367</v>
      </c>
    </row>
    <row r="5636" spans="1:8" x14ac:dyDescent="0.2">
      <c r="A5636" s="61">
        <v>42401</v>
      </c>
      <c r="B5636">
        <v>2016</v>
      </c>
      <c r="C5636" s="62" t="s">
        <v>26</v>
      </c>
      <c r="D5636" s="62" t="s">
        <v>80</v>
      </c>
      <c r="E5636" s="62" t="s">
        <v>62</v>
      </c>
      <c r="F5636">
        <v>844.3</v>
      </c>
      <c r="G5636">
        <v>0</v>
      </c>
      <c r="H5636">
        <v>801177</v>
      </c>
    </row>
    <row r="5637" spans="1:8" x14ac:dyDescent="0.2">
      <c r="A5637" s="61">
        <v>42401</v>
      </c>
      <c r="B5637">
        <v>2016</v>
      </c>
      <c r="C5637" s="62" t="s">
        <v>81</v>
      </c>
      <c r="D5637" s="62" t="s">
        <v>82</v>
      </c>
      <c r="E5637" s="62" t="s">
        <v>63</v>
      </c>
      <c r="F5637">
        <v>756.3</v>
      </c>
      <c r="G5637">
        <v>0</v>
      </c>
      <c r="H5637">
        <v>1023678</v>
      </c>
    </row>
    <row r="5638" spans="1:8" x14ac:dyDescent="0.2">
      <c r="A5638" s="61">
        <v>42401</v>
      </c>
      <c r="B5638">
        <v>2016</v>
      </c>
      <c r="C5638" s="62" t="s">
        <v>83</v>
      </c>
      <c r="D5638" s="62" t="s">
        <v>84</v>
      </c>
      <c r="E5638" s="62" t="s">
        <v>63</v>
      </c>
      <c r="F5638">
        <v>588.4</v>
      </c>
      <c r="G5638">
        <v>0</v>
      </c>
      <c r="H5638">
        <v>6125013</v>
      </c>
    </row>
    <row r="5639" spans="1:8" x14ac:dyDescent="0.2">
      <c r="A5639" s="61">
        <v>42401</v>
      </c>
      <c r="B5639">
        <v>2016</v>
      </c>
      <c r="C5639" s="62" t="s">
        <v>27</v>
      </c>
      <c r="D5639" s="62" t="s">
        <v>85</v>
      </c>
      <c r="E5639" s="62" t="s">
        <v>86</v>
      </c>
      <c r="F5639">
        <v>671.5</v>
      </c>
      <c r="G5639">
        <v>0</v>
      </c>
      <c r="H5639">
        <v>4140425</v>
      </c>
    </row>
    <row r="5640" spans="1:8" x14ac:dyDescent="0.2">
      <c r="A5640" s="61">
        <v>42401</v>
      </c>
      <c r="B5640">
        <v>2016</v>
      </c>
      <c r="C5640" s="62" t="s">
        <v>87</v>
      </c>
      <c r="D5640" s="62" t="s">
        <v>88</v>
      </c>
      <c r="E5640" s="62" t="s">
        <v>89</v>
      </c>
      <c r="F5640">
        <v>634.6</v>
      </c>
      <c r="G5640">
        <v>0</v>
      </c>
      <c r="H5640">
        <v>128926</v>
      </c>
    </row>
    <row r="5641" spans="1:8" x14ac:dyDescent="0.2">
      <c r="A5641" s="61">
        <v>42401</v>
      </c>
      <c r="B5641">
        <v>2016</v>
      </c>
      <c r="C5641" s="62" t="s">
        <v>90</v>
      </c>
      <c r="D5641" s="62" t="s">
        <v>91</v>
      </c>
      <c r="E5641" s="62" t="s">
        <v>92</v>
      </c>
      <c r="F5641">
        <v>581.9</v>
      </c>
      <c r="G5641">
        <v>0</v>
      </c>
      <c r="H5641">
        <v>414015</v>
      </c>
    </row>
    <row r="5642" spans="1:8" x14ac:dyDescent="0.2">
      <c r="A5642" s="61">
        <v>42401</v>
      </c>
      <c r="B5642">
        <v>2016</v>
      </c>
      <c r="C5642" s="62" t="s">
        <v>93</v>
      </c>
      <c r="D5642" s="62" t="s">
        <v>94</v>
      </c>
      <c r="E5642" s="62" t="s">
        <v>95</v>
      </c>
      <c r="F5642">
        <v>607.5</v>
      </c>
      <c r="G5642">
        <v>0</v>
      </c>
      <c r="H5642">
        <v>71533</v>
      </c>
    </row>
    <row r="5643" spans="1:8" x14ac:dyDescent="0.2">
      <c r="A5643" s="61">
        <v>42401</v>
      </c>
      <c r="B5643">
        <v>2016</v>
      </c>
      <c r="C5643" s="62" t="s">
        <v>96</v>
      </c>
      <c r="D5643" s="62" t="s">
        <v>97</v>
      </c>
      <c r="E5643" s="62" t="s">
        <v>98</v>
      </c>
      <c r="F5643">
        <v>572.79999999999995</v>
      </c>
      <c r="G5643">
        <v>0</v>
      </c>
      <c r="H5643">
        <v>211003</v>
      </c>
    </row>
    <row r="5644" spans="1:8" x14ac:dyDescent="0.2">
      <c r="A5644" s="61">
        <v>42430</v>
      </c>
      <c r="B5644">
        <v>2016</v>
      </c>
      <c r="C5644" s="62" t="s">
        <v>69</v>
      </c>
      <c r="D5644" s="62" t="s">
        <v>70</v>
      </c>
      <c r="E5644" s="62" t="s">
        <v>71</v>
      </c>
      <c r="F5644">
        <v>299.3</v>
      </c>
      <c r="G5644">
        <v>0</v>
      </c>
      <c r="H5644">
        <v>2582202</v>
      </c>
    </row>
    <row r="5645" spans="1:8" x14ac:dyDescent="0.2">
      <c r="A5645" s="61">
        <v>42430</v>
      </c>
      <c r="B5645">
        <v>2016</v>
      </c>
      <c r="C5645" s="62" t="s">
        <v>72</v>
      </c>
      <c r="D5645" s="62" t="s">
        <v>73</v>
      </c>
      <c r="E5645" s="62" t="s">
        <v>2</v>
      </c>
      <c r="F5645">
        <v>522</v>
      </c>
      <c r="G5645">
        <v>0</v>
      </c>
      <c r="H5645">
        <v>1364394</v>
      </c>
    </row>
    <row r="5646" spans="1:8" x14ac:dyDescent="0.2">
      <c r="A5646" s="61">
        <v>42430</v>
      </c>
      <c r="B5646">
        <v>2016</v>
      </c>
      <c r="C5646" s="62" t="s">
        <v>74</v>
      </c>
      <c r="D5646" s="62" t="s">
        <v>75</v>
      </c>
      <c r="E5646" s="62" t="s">
        <v>2</v>
      </c>
      <c r="F5646">
        <v>455.3</v>
      </c>
      <c r="G5646">
        <v>0</v>
      </c>
      <c r="H5646">
        <v>1438160</v>
      </c>
    </row>
    <row r="5647" spans="1:8" x14ac:dyDescent="0.2">
      <c r="A5647" s="61">
        <v>42430</v>
      </c>
      <c r="B5647">
        <v>2016</v>
      </c>
      <c r="C5647" s="62" t="s">
        <v>76</v>
      </c>
      <c r="D5647" s="62" t="s">
        <v>77</v>
      </c>
      <c r="E5647" s="62" t="s">
        <v>61</v>
      </c>
      <c r="F5647">
        <v>549.5</v>
      </c>
      <c r="G5647">
        <v>0</v>
      </c>
      <c r="H5647">
        <v>245228</v>
      </c>
    </row>
    <row r="5648" spans="1:8" x14ac:dyDescent="0.2">
      <c r="A5648" s="61">
        <v>42430</v>
      </c>
      <c r="B5648">
        <v>2016</v>
      </c>
      <c r="C5648" s="62" t="s">
        <v>78</v>
      </c>
      <c r="D5648" s="62" t="s">
        <v>79</v>
      </c>
      <c r="E5648" s="62" t="s">
        <v>61</v>
      </c>
      <c r="F5648">
        <v>603.20000000000005</v>
      </c>
      <c r="G5648">
        <v>0</v>
      </c>
      <c r="H5648">
        <v>307367</v>
      </c>
    </row>
    <row r="5649" spans="1:8" x14ac:dyDescent="0.2">
      <c r="A5649" s="61">
        <v>42430</v>
      </c>
      <c r="B5649">
        <v>2016</v>
      </c>
      <c r="C5649" s="62" t="s">
        <v>26</v>
      </c>
      <c r="D5649" s="62" t="s">
        <v>80</v>
      </c>
      <c r="E5649" s="62" t="s">
        <v>62</v>
      </c>
      <c r="F5649">
        <v>619.29999999999995</v>
      </c>
      <c r="G5649">
        <v>0</v>
      </c>
      <c r="H5649">
        <v>801177</v>
      </c>
    </row>
    <row r="5650" spans="1:8" x14ac:dyDescent="0.2">
      <c r="A5650" s="61">
        <v>42430</v>
      </c>
      <c r="B5650">
        <v>2016</v>
      </c>
      <c r="C5650" s="62" t="s">
        <v>81</v>
      </c>
      <c r="D5650" s="62" t="s">
        <v>82</v>
      </c>
      <c r="E5650" s="62" t="s">
        <v>63</v>
      </c>
      <c r="F5650">
        <v>519.4</v>
      </c>
      <c r="G5650">
        <v>0</v>
      </c>
      <c r="H5650">
        <v>1023678</v>
      </c>
    </row>
    <row r="5651" spans="1:8" x14ac:dyDescent="0.2">
      <c r="A5651" s="61">
        <v>42430</v>
      </c>
      <c r="B5651">
        <v>2016</v>
      </c>
      <c r="C5651" s="62" t="s">
        <v>83</v>
      </c>
      <c r="D5651" s="62" t="s">
        <v>84</v>
      </c>
      <c r="E5651" s="62" t="s">
        <v>63</v>
      </c>
      <c r="F5651">
        <v>476.1</v>
      </c>
      <c r="G5651">
        <v>0</v>
      </c>
      <c r="H5651">
        <v>6125013</v>
      </c>
    </row>
    <row r="5652" spans="1:8" x14ac:dyDescent="0.2">
      <c r="A5652" s="61">
        <v>42430</v>
      </c>
      <c r="B5652">
        <v>2016</v>
      </c>
      <c r="C5652" s="62" t="s">
        <v>27</v>
      </c>
      <c r="D5652" s="62" t="s">
        <v>85</v>
      </c>
      <c r="E5652" s="62" t="s">
        <v>86</v>
      </c>
      <c r="F5652">
        <v>559.79999999999995</v>
      </c>
      <c r="G5652">
        <v>0</v>
      </c>
      <c r="H5652">
        <v>4140425</v>
      </c>
    </row>
    <row r="5653" spans="1:8" x14ac:dyDescent="0.2">
      <c r="A5653" s="61">
        <v>42430</v>
      </c>
      <c r="B5653">
        <v>2016</v>
      </c>
      <c r="C5653" s="62" t="s">
        <v>87</v>
      </c>
      <c r="D5653" s="62" t="s">
        <v>88</v>
      </c>
      <c r="E5653" s="62" t="s">
        <v>89</v>
      </c>
      <c r="F5653">
        <v>625.9</v>
      </c>
      <c r="G5653">
        <v>0</v>
      </c>
      <c r="H5653">
        <v>128926</v>
      </c>
    </row>
    <row r="5654" spans="1:8" x14ac:dyDescent="0.2">
      <c r="A5654" s="61">
        <v>42430</v>
      </c>
      <c r="B5654">
        <v>2016</v>
      </c>
      <c r="C5654" s="62" t="s">
        <v>90</v>
      </c>
      <c r="D5654" s="62" t="s">
        <v>91</v>
      </c>
      <c r="E5654" s="62" t="s">
        <v>92</v>
      </c>
      <c r="F5654">
        <v>589.1</v>
      </c>
      <c r="G5654">
        <v>0</v>
      </c>
      <c r="H5654">
        <v>414015</v>
      </c>
    </row>
    <row r="5655" spans="1:8" x14ac:dyDescent="0.2">
      <c r="A5655" s="61">
        <v>42430</v>
      </c>
      <c r="B5655">
        <v>2016</v>
      </c>
      <c r="C5655" s="62" t="s">
        <v>93</v>
      </c>
      <c r="D5655" s="62" t="s">
        <v>94</v>
      </c>
      <c r="E5655" s="62" t="s">
        <v>95</v>
      </c>
      <c r="F5655">
        <v>653.79999999999995</v>
      </c>
      <c r="G5655">
        <v>0</v>
      </c>
      <c r="H5655">
        <v>71533</v>
      </c>
    </row>
    <row r="5656" spans="1:8" x14ac:dyDescent="0.2">
      <c r="A5656" s="61">
        <v>42430</v>
      </c>
      <c r="B5656">
        <v>2016</v>
      </c>
      <c r="C5656" s="62" t="s">
        <v>96</v>
      </c>
      <c r="D5656" s="62" t="s">
        <v>97</v>
      </c>
      <c r="E5656" s="62" t="s">
        <v>98</v>
      </c>
      <c r="F5656">
        <v>621.70000000000005</v>
      </c>
      <c r="G5656">
        <v>0</v>
      </c>
      <c r="H5656">
        <v>211003</v>
      </c>
    </row>
    <row r="5657" spans="1:8" x14ac:dyDescent="0.2">
      <c r="A5657" s="61">
        <v>42461</v>
      </c>
      <c r="B5657">
        <v>2016</v>
      </c>
      <c r="C5657" s="62" t="s">
        <v>69</v>
      </c>
      <c r="D5657" s="62" t="s">
        <v>70</v>
      </c>
      <c r="E5657" s="62" t="s">
        <v>71</v>
      </c>
      <c r="F5657">
        <v>186.6</v>
      </c>
      <c r="G5657">
        <v>0</v>
      </c>
      <c r="H5657">
        <v>2582202</v>
      </c>
    </row>
    <row r="5658" spans="1:8" x14ac:dyDescent="0.2">
      <c r="A5658" s="61">
        <v>42461</v>
      </c>
      <c r="B5658">
        <v>2016</v>
      </c>
      <c r="C5658" s="62" t="s">
        <v>72</v>
      </c>
      <c r="D5658" s="62" t="s">
        <v>73</v>
      </c>
      <c r="E5658" s="62" t="s">
        <v>2</v>
      </c>
      <c r="F5658">
        <v>322.5</v>
      </c>
      <c r="G5658">
        <v>0</v>
      </c>
      <c r="H5658">
        <v>1364394</v>
      </c>
    </row>
    <row r="5659" spans="1:8" x14ac:dyDescent="0.2">
      <c r="A5659" s="61">
        <v>42461</v>
      </c>
      <c r="B5659">
        <v>2016</v>
      </c>
      <c r="C5659" s="62" t="s">
        <v>74</v>
      </c>
      <c r="D5659" s="62" t="s">
        <v>75</v>
      </c>
      <c r="E5659" s="62" t="s">
        <v>2</v>
      </c>
      <c r="F5659">
        <v>276</v>
      </c>
      <c r="G5659">
        <v>0</v>
      </c>
      <c r="H5659">
        <v>1438160</v>
      </c>
    </row>
    <row r="5660" spans="1:8" x14ac:dyDescent="0.2">
      <c r="A5660" s="61">
        <v>42461</v>
      </c>
      <c r="B5660">
        <v>2016</v>
      </c>
      <c r="C5660" s="62" t="s">
        <v>76</v>
      </c>
      <c r="D5660" s="62" t="s">
        <v>77</v>
      </c>
      <c r="E5660" s="62" t="s">
        <v>61</v>
      </c>
      <c r="F5660">
        <v>371.9</v>
      </c>
      <c r="G5660">
        <v>0</v>
      </c>
      <c r="H5660">
        <v>245228</v>
      </c>
    </row>
    <row r="5661" spans="1:8" x14ac:dyDescent="0.2">
      <c r="A5661" s="61">
        <v>42461</v>
      </c>
      <c r="B5661">
        <v>2016</v>
      </c>
      <c r="C5661" s="62" t="s">
        <v>78</v>
      </c>
      <c r="D5661" s="62" t="s">
        <v>79</v>
      </c>
      <c r="E5661" s="62" t="s">
        <v>61</v>
      </c>
      <c r="F5661">
        <v>374.7</v>
      </c>
      <c r="G5661">
        <v>0</v>
      </c>
      <c r="H5661">
        <v>307367</v>
      </c>
    </row>
    <row r="5662" spans="1:8" x14ac:dyDescent="0.2">
      <c r="A5662" s="61">
        <v>42461</v>
      </c>
      <c r="B5662">
        <v>2016</v>
      </c>
      <c r="C5662" s="62" t="s">
        <v>26</v>
      </c>
      <c r="D5662" s="62" t="s">
        <v>80</v>
      </c>
      <c r="E5662" s="62" t="s">
        <v>62</v>
      </c>
      <c r="F5662">
        <v>456.6</v>
      </c>
      <c r="G5662">
        <v>0</v>
      </c>
      <c r="H5662">
        <v>801177</v>
      </c>
    </row>
    <row r="5663" spans="1:8" x14ac:dyDescent="0.2">
      <c r="A5663" s="61">
        <v>42461</v>
      </c>
      <c r="B5663">
        <v>2016</v>
      </c>
      <c r="C5663" s="62" t="s">
        <v>81</v>
      </c>
      <c r="D5663" s="62" t="s">
        <v>82</v>
      </c>
      <c r="E5663" s="62" t="s">
        <v>63</v>
      </c>
      <c r="F5663">
        <v>591.4</v>
      </c>
      <c r="G5663">
        <v>0</v>
      </c>
      <c r="H5663">
        <v>1023678</v>
      </c>
    </row>
    <row r="5664" spans="1:8" x14ac:dyDescent="0.2">
      <c r="A5664" s="61">
        <v>42461</v>
      </c>
      <c r="B5664">
        <v>2016</v>
      </c>
      <c r="C5664" s="62" t="s">
        <v>83</v>
      </c>
      <c r="D5664" s="62" t="s">
        <v>84</v>
      </c>
      <c r="E5664" s="62" t="s">
        <v>63</v>
      </c>
      <c r="F5664">
        <v>476.1</v>
      </c>
      <c r="G5664">
        <v>0</v>
      </c>
      <c r="H5664">
        <v>6125013</v>
      </c>
    </row>
    <row r="5665" spans="1:8" x14ac:dyDescent="0.2">
      <c r="A5665" s="61">
        <v>42461</v>
      </c>
      <c r="B5665">
        <v>2016</v>
      </c>
      <c r="C5665" s="62" t="s">
        <v>27</v>
      </c>
      <c r="D5665" s="62" t="s">
        <v>85</v>
      </c>
      <c r="E5665" s="62" t="s">
        <v>86</v>
      </c>
      <c r="F5665">
        <v>420.4</v>
      </c>
      <c r="G5665">
        <v>0</v>
      </c>
      <c r="H5665">
        <v>4140425</v>
      </c>
    </row>
    <row r="5666" spans="1:8" x14ac:dyDescent="0.2">
      <c r="A5666" s="61">
        <v>42461</v>
      </c>
      <c r="B5666">
        <v>2016</v>
      </c>
      <c r="C5666" s="62" t="s">
        <v>87</v>
      </c>
      <c r="D5666" s="62" t="s">
        <v>88</v>
      </c>
      <c r="E5666" s="62" t="s">
        <v>89</v>
      </c>
      <c r="F5666">
        <v>446.1</v>
      </c>
      <c r="G5666">
        <v>0</v>
      </c>
      <c r="H5666">
        <v>128926</v>
      </c>
    </row>
    <row r="5667" spans="1:8" x14ac:dyDescent="0.2">
      <c r="A5667" s="61">
        <v>42461</v>
      </c>
      <c r="B5667">
        <v>2016</v>
      </c>
      <c r="C5667" s="62" t="s">
        <v>90</v>
      </c>
      <c r="D5667" s="62" t="s">
        <v>91</v>
      </c>
      <c r="E5667" s="62" t="s">
        <v>92</v>
      </c>
      <c r="F5667">
        <v>432</v>
      </c>
      <c r="G5667">
        <v>0</v>
      </c>
      <c r="H5667">
        <v>414015</v>
      </c>
    </row>
    <row r="5668" spans="1:8" x14ac:dyDescent="0.2">
      <c r="A5668" s="61">
        <v>42461</v>
      </c>
      <c r="B5668">
        <v>2016</v>
      </c>
      <c r="C5668" s="62" t="s">
        <v>93</v>
      </c>
      <c r="D5668" s="62" t="s">
        <v>94</v>
      </c>
      <c r="E5668" s="62" t="s">
        <v>95</v>
      </c>
      <c r="F5668">
        <v>474.8</v>
      </c>
      <c r="G5668">
        <v>0</v>
      </c>
      <c r="H5668">
        <v>71533</v>
      </c>
    </row>
    <row r="5669" spans="1:8" x14ac:dyDescent="0.2">
      <c r="A5669" s="61">
        <v>42461</v>
      </c>
      <c r="B5669">
        <v>2016</v>
      </c>
      <c r="C5669" s="62" t="s">
        <v>96</v>
      </c>
      <c r="D5669" s="62" t="s">
        <v>97</v>
      </c>
      <c r="E5669" s="62" t="s">
        <v>98</v>
      </c>
      <c r="F5669">
        <v>477.6</v>
      </c>
      <c r="G5669">
        <v>0</v>
      </c>
      <c r="H5669">
        <v>211003</v>
      </c>
    </row>
    <row r="5670" spans="1:8" x14ac:dyDescent="0.2">
      <c r="A5670" s="61">
        <v>42491</v>
      </c>
      <c r="B5670">
        <v>2016</v>
      </c>
      <c r="C5670" s="62" t="s">
        <v>69</v>
      </c>
      <c r="D5670" s="62" t="s">
        <v>70</v>
      </c>
      <c r="E5670" s="62" t="s">
        <v>71</v>
      </c>
      <c r="F5670">
        <v>115.4</v>
      </c>
      <c r="G5670">
        <v>0</v>
      </c>
      <c r="H5670">
        <v>2582202</v>
      </c>
    </row>
    <row r="5671" spans="1:8" x14ac:dyDescent="0.2">
      <c r="A5671" s="61">
        <v>42491</v>
      </c>
      <c r="B5671">
        <v>2016</v>
      </c>
      <c r="C5671" s="62" t="s">
        <v>72</v>
      </c>
      <c r="D5671" s="62" t="s">
        <v>73</v>
      </c>
      <c r="E5671" s="62" t="s">
        <v>2</v>
      </c>
      <c r="F5671">
        <v>227.7</v>
      </c>
      <c r="G5671">
        <v>1.7</v>
      </c>
      <c r="H5671">
        <v>1364394</v>
      </c>
    </row>
    <row r="5672" spans="1:8" x14ac:dyDescent="0.2">
      <c r="A5672" s="61">
        <v>42491</v>
      </c>
      <c r="B5672">
        <v>2016</v>
      </c>
      <c r="C5672" s="62" t="s">
        <v>74</v>
      </c>
      <c r="D5672" s="62" t="s">
        <v>75</v>
      </c>
      <c r="E5672" s="62" t="s">
        <v>2</v>
      </c>
      <c r="F5672">
        <v>232</v>
      </c>
      <c r="G5672">
        <v>0</v>
      </c>
      <c r="H5672">
        <v>1438160</v>
      </c>
    </row>
    <row r="5673" spans="1:8" x14ac:dyDescent="0.2">
      <c r="A5673" s="61">
        <v>42491</v>
      </c>
      <c r="B5673">
        <v>2016</v>
      </c>
      <c r="C5673" s="62" t="s">
        <v>76</v>
      </c>
      <c r="D5673" s="62" t="s">
        <v>77</v>
      </c>
      <c r="E5673" s="62" t="s">
        <v>61</v>
      </c>
      <c r="F5673">
        <v>167.9</v>
      </c>
      <c r="G5673">
        <v>7.4</v>
      </c>
      <c r="H5673">
        <v>245228</v>
      </c>
    </row>
    <row r="5674" spans="1:8" x14ac:dyDescent="0.2">
      <c r="A5674" s="61">
        <v>42491</v>
      </c>
      <c r="B5674">
        <v>2016</v>
      </c>
      <c r="C5674" s="62" t="s">
        <v>78</v>
      </c>
      <c r="D5674" s="62" t="s">
        <v>79</v>
      </c>
      <c r="E5674" s="62" t="s">
        <v>61</v>
      </c>
      <c r="F5674">
        <v>137.69999999999999</v>
      </c>
      <c r="G5674">
        <v>12.2</v>
      </c>
      <c r="H5674">
        <v>307367</v>
      </c>
    </row>
    <row r="5675" spans="1:8" x14ac:dyDescent="0.2">
      <c r="A5675" s="61">
        <v>42491</v>
      </c>
      <c r="B5675">
        <v>2016</v>
      </c>
      <c r="C5675" s="62" t="s">
        <v>26</v>
      </c>
      <c r="D5675" s="62" t="s">
        <v>80</v>
      </c>
      <c r="E5675" s="62" t="s">
        <v>62</v>
      </c>
      <c r="F5675">
        <v>140.30000000000001</v>
      </c>
      <c r="G5675">
        <v>16.3</v>
      </c>
      <c r="H5675">
        <v>801177</v>
      </c>
    </row>
    <row r="5676" spans="1:8" x14ac:dyDescent="0.2">
      <c r="A5676" s="61">
        <v>42491</v>
      </c>
      <c r="B5676">
        <v>2016</v>
      </c>
      <c r="C5676" s="62" t="s">
        <v>81</v>
      </c>
      <c r="D5676" s="62" t="s">
        <v>82</v>
      </c>
      <c r="E5676" s="62" t="s">
        <v>63</v>
      </c>
      <c r="F5676">
        <v>145.4</v>
      </c>
      <c r="G5676">
        <v>28.7</v>
      </c>
      <c r="H5676">
        <v>1023678</v>
      </c>
    </row>
    <row r="5677" spans="1:8" x14ac:dyDescent="0.2">
      <c r="A5677" s="61">
        <v>42491</v>
      </c>
      <c r="B5677">
        <v>2016</v>
      </c>
      <c r="C5677" s="62" t="s">
        <v>83</v>
      </c>
      <c r="D5677" s="62" t="s">
        <v>84</v>
      </c>
      <c r="E5677" s="62" t="s">
        <v>63</v>
      </c>
      <c r="F5677">
        <v>142.5</v>
      </c>
      <c r="G5677">
        <v>36.9</v>
      </c>
      <c r="H5677">
        <v>6125013</v>
      </c>
    </row>
    <row r="5678" spans="1:8" x14ac:dyDescent="0.2">
      <c r="A5678" s="61">
        <v>42491</v>
      </c>
      <c r="B5678">
        <v>2016</v>
      </c>
      <c r="C5678" s="62" t="s">
        <v>27</v>
      </c>
      <c r="D5678" s="62" t="s">
        <v>85</v>
      </c>
      <c r="E5678" s="62" t="s">
        <v>86</v>
      </c>
      <c r="F5678">
        <v>135.1</v>
      </c>
      <c r="G5678">
        <v>27.2</v>
      </c>
      <c r="H5678">
        <v>4140425</v>
      </c>
    </row>
    <row r="5679" spans="1:8" x14ac:dyDescent="0.2">
      <c r="A5679" s="61">
        <v>42491</v>
      </c>
      <c r="B5679">
        <v>2016</v>
      </c>
      <c r="C5679" s="62" t="s">
        <v>87</v>
      </c>
      <c r="D5679" s="62" t="s">
        <v>88</v>
      </c>
      <c r="E5679" s="62" t="s">
        <v>89</v>
      </c>
      <c r="F5679">
        <v>248.7</v>
      </c>
      <c r="G5679">
        <v>0</v>
      </c>
      <c r="H5679">
        <v>128926</v>
      </c>
    </row>
    <row r="5680" spans="1:8" x14ac:dyDescent="0.2">
      <c r="A5680" s="61">
        <v>42491</v>
      </c>
      <c r="B5680">
        <v>2016</v>
      </c>
      <c r="C5680" s="62" t="s">
        <v>90</v>
      </c>
      <c r="D5680" s="62" t="s">
        <v>91</v>
      </c>
      <c r="E5680" s="62" t="s">
        <v>92</v>
      </c>
      <c r="F5680">
        <v>228.1</v>
      </c>
      <c r="G5680">
        <v>1.6</v>
      </c>
      <c r="H5680">
        <v>414015</v>
      </c>
    </row>
    <row r="5681" spans="1:8" x14ac:dyDescent="0.2">
      <c r="A5681" s="61">
        <v>42491</v>
      </c>
      <c r="B5681">
        <v>2016</v>
      </c>
      <c r="C5681" s="62" t="s">
        <v>93</v>
      </c>
      <c r="D5681" s="62" t="s">
        <v>94</v>
      </c>
      <c r="E5681" s="62" t="s">
        <v>95</v>
      </c>
      <c r="F5681">
        <v>258.7</v>
      </c>
      <c r="G5681">
        <v>2.1</v>
      </c>
      <c r="H5681">
        <v>71533</v>
      </c>
    </row>
    <row r="5682" spans="1:8" x14ac:dyDescent="0.2">
      <c r="A5682" s="61">
        <v>42491</v>
      </c>
      <c r="B5682">
        <v>2016</v>
      </c>
      <c r="C5682" s="62" t="s">
        <v>96</v>
      </c>
      <c r="D5682" s="62" t="s">
        <v>97</v>
      </c>
      <c r="E5682" s="62" t="s">
        <v>98</v>
      </c>
      <c r="F5682">
        <v>328.5</v>
      </c>
      <c r="G5682">
        <v>0.5</v>
      </c>
      <c r="H5682">
        <v>211003</v>
      </c>
    </row>
    <row r="5683" spans="1:8" x14ac:dyDescent="0.2">
      <c r="A5683" s="61">
        <v>42522</v>
      </c>
      <c r="B5683">
        <v>2016</v>
      </c>
      <c r="C5683" s="62" t="s">
        <v>69</v>
      </c>
      <c r="D5683" s="62" t="s">
        <v>70</v>
      </c>
      <c r="E5683" s="62" t="s">
        <v>71</v>
      </c>
      <c r="F5683">
        <v>61.6</v>
      </c>
      <c r="G5683">
        <v>6</v>
      </c>
      <c r="H5683">
        <v>2582202</v>
      </c>
    </row>
    <row r="5684" spans="1:8" x14ac:dyDescent="0.2">
      <c r="A5684" s="61">
        <v>42522</v>
      </c>
      <c r="B5684">
        <v>2016</v>
      </c>
      <c r="C5684" s="62" t="s">
        <v>72</v>
      </c>
      <c r="D5684" s="62" t="s">
        <v>73</v>
      </c>
      <c r="E5684" s="62" t="s">
        <v>2</v>
      </c>
      <c r="F5684">
        <v>87.8</v>
      </c>
      <c r="G5684">
        <v>7.9</v>
      </c>
      <c r="H5684">
        <v>1364394</v>
      </c>
    </row>
    <row r="5685" spans="1:8" x14ac:dyDescent="0.2">
      <c r="A5685" s="61">
        <v>42522</v>
      </c>
      <c r="B5685">
        <v>2016</v>
      </c>
      <c r="C5685" s="62" t="s">
        <v>74</v>
      </c>
      <c r="D5685" s="62" t="s">
        <v>75</v>
      </c>
      <c r="E5685" s="62" t="s">
        <v>2</v>
      </c>
      <c r="F5685">
        <v>65.2</v>
      </c>
      <c r="G5685">
        <v>15.6</v>
      </c>
      <c r="H5685">
        <v>1438160</v>
      </c>
    </row>
    <row r="5686" spans="1:8" x14ac:dyDescent="0.2">
      <c r="A5686" s="61">
        <v>42522</v>
      </c>
      <c r="B5686">
        <v>2016</v>
      </c>
      <c r="C5686" s="62" t="s">
        <v>76</v>
      </c>
      <c r="D5686" s="62" t="s">
        <v>77</v>
      </c>
      <c r="E5686" s="62" t="s">
        <v>61</v>
      </c>
      <c r="F5686">
        <v>46.8</v>
      </c>
      <c r="G5686">
        <v>16.100000000000001</v>
      </c>
      <c r="H5686">
        <v>245228</v>
      </c>
    </row>
    <row r="5687" spans="1:8" x14ac:dyDescent="0.2">
      <c r="A5687" s="61">
        <v>42522</v>
      </c>
      <c r="B5687">
        <v>2016</v>
      </c>
      <c r="C5687" s="62" t="s">
        <v>78</v>
      </c>
      <c r="D5687" s="62" t="s">
        <v>79</v>
      </c>
      <c r="E5687" s="62" t="s">
        <v>61</v>
      </c>
      <c r="F5687">
        <v>43.6</v>
      </c>
      <c r="G5687">
        <v>24.7</v>
      </c>
      <c r="H5687">
        <v>307367</v>
      </c>
    </row>
    <row r="5688" spans="1:8" x14ac:dyDescent="0.2">
      <c r="A5688" s="61">
        <v>42522</v>
      </c>
      <c r="B5688">
        <v>2016</v>
      </c>
      <c r="C5688" s="62" t="s">
        <v>26</v>
      </c>
      <c r="D5688" s="62" t="s">
        <v>80</v>
      </c>
      <c r="E5688" s="62" t="s">
        <v>62</v>
      </c>
      <c r="F5688">
        <v>49.2</v>
      </c>
      <c r="G5688">
        <v>26</v>
      </c>
      <c r="H5688">
        <v>801177</v>
      </c>
    </row>
    <row r="5689" spans="1:8" x14ac:dyDescent="0.2">
      <c r="A5689" s="61">
        <v>42522</v>
      </c>
      <c r="B5689">
        <v>2016</v>
      </c>
      <c r="C5689" s="62" t="s">
        <v>81</v>
      </c>
      <c r="D5689" s="62" t="s">
        <v>82</v>
      </c>
      <c r="E5689" s="62" t="s">
        <v>63</v>
      </c>
      <c r="F5689">
        <v>36.299999999999997</v>
      </c>
      <c r="G5689">
        <v>52</v>
      </c>
      <c r="H5689">
        <v>1023678</v>
      </c>
    </row>
    <row r="5690" spans="1:8" x14ac:dyDescent="0.2">
      <c r="A5690" s="61">
        <v>42522</v>
      </c>
      <c r="B5690">
        <v>2016</v>
      </c>
      <c r="C5690" s="62" t="s">
        <v>83</v>
      </c>
      <c r="D5690" s="62" t="s">
        <v>84</v>
      </c>
      <c r="E5690" s="62" t="s">
        <v>63</v>
      </c>
      <c r="F5690">
        <v>24.2</v>
      </c>
      <c r="G5690">
        <v>83.7</v>
      </c>
      <c r="H5690">
        <v>6125013</v>
      </c>
    </row>
    <row r="5691" spans="1:8" x14ac:dyDescent="0.2">
      <c r="A5691" s="61">
        <v>42522</v>
      </c>
      <c r="B5691">
        <v>2016</v>
      </c>
      <c r="C5691" s="62" t="s">
        <v>27</v>
      </c>
      <c r="D5691" s="62" t="s">
        <v>85</v>
      </c>
      <c r="E5691" s="62" t="s">
        <v>86</v>
      </c>
      <c r="F5691">
        <v>31.2</v>
      </c>
      <c r="G5691">
        <v>67.599999999999994</v>
      </c>
      <c r="H5691">
        <v>4140425</v>
      </c>
    </row>
    <row r="5692" spans="1:8" x14ac:dyDescent="0.2">
      <c r="A5692" s="61">
        <v>42522</v>
      </c>
      <c r="B5692">
        <v>2016</v>
      </c>
      <c r="C5692" s="62" t="s">
        <v>87</v>
      </c>
      <c r="D5692" s="62" t="s">
        <v>88</v>
      </c>
      <c r="E5692" s="62" t="s">
        <v>89</v>
      </c>
      <c r="F5692">
        <v>130.1</v>
      </c>
      <c r="G5692">
        <v>1.1000000000000001</v>
      </c>
      <c r="H5692">
        <v>128926</v>
      </c>
    </row>
    <row r="5693" spans="1:8" x14ac:dyDescent="0.2">
      <c r="A5693" s="61">
        <v>42522</v>
      </c>
      <c r="B5693">
        <v>2016</v>
      </c>
      <c r="C5693" s="62" t="s">
        <v>90</v>
      </c>
      <c r="D5693" s="62" t="s">
        <v>91</v>
      </c>
      <c r="E5693" s="62" t="s">
        <v>92</v>
      </c>
      <c r="F5693">
        <v>111.5</v>
      </c>
      <c r="G5693">
        <v>8.1</v>
      </c>
      <c r="H5693">
        <v>414015</v>
      </c>
    </row>
    <row r="5694" spans="1:8" x14ac:dyDescent="0.2">
      <c r="A5694" s="61">
        <v>42522</v>
      </c>
      <c r="B5694">
        <v>2016</v>
      </c>
      <c r="C5694" s="62" t="s">
        <v>93</v>
      </c>
      <c r="D5694" s="62" t="s">
        <v>94</v>
      </c>
      <c r="E5694" s="62" t="s">
        <v>95</v>
      </c>
      <c r="F5694">
        <v>121.2</v>
      </c>
      <c r="G5694">
        <v>17.600000000000001</v>
      </c>
      <c r="H5694">
        <v>71533</v>
      </c>
    </row>
    <row r="5695" spans="1:8" x14ac:dyDescent="0.2">
      <c r="A5695" s="61">
        <v>42522</v>
      </c>
      <c r="B5695">
        <v>2016</v>
      </c>
      <c r="C5695" s="62" t="s">
        <v>96</v>
      </c>
      <c r="D5695" s="62" t="s">
        <v>97</v>
      </c>
      <c r="E5695" s="62" t="s">
        <v>98</v>
      </c>
      <c r="F5695">
        <v>208.3</v>
      </c>
      <c r="G5695">
        <v>11.4</v>
      </c>
      <c r="H5695">
        <v>211003</v>
      </c>
    </row>
    <row r="5696" spans="1:8" x14ac:dyDescent="0.2">
      <c r="A5696" s="61">
        <v>42552</v>
      </c>
      <c r="B5696">
        <v>2016</v>
      </c>
      <c r="C5696" s="62" t="s">
        <v>69</v>
      </c>
      <c r="D5696" s="62" t="s">
        <v>70</v>
      </c>
      <c r="E5696" s="62" t="s">
        <v>71</v>
      </c>
      <c r="F5696">
        <v>9.5</v>
      </c>
      <c r="G5696">
        <v>19.3</v>
      </c>
      <c r="H5696">
        <v>2582202</v>
      </c>
    </row>
    <row r="5697" spans="1:8" x14ac:dyDescent="0.2">
      <c r="A5697" s="61">
        <v>42552</v>
      </c>
      <c r="B5697">
        <v>2016</v>
      </c>
      <c r="C5697" s="62" t="s">
        <v>72</v>
      </c>
      <c r="D5697" s="62" t="s">
        <v>73</v>
      </c>
      <c r="E5697" s="62" t="s">
        <v>2</v>
      </c>
      <c r="F5697">
        <v>44.3</v>
      </c>
      <c r="G5697">
        <v>3.2</v>
      </c>
      <c r="H5697">
        <v>1364394</v>
      </c>
    </row>
    <row r="5698" spans="1:8" x14ac:dyDescent="0.2">
      <c r="A5698" s="61">
        <v>42552</v>
      </c>
      <c r="B5698">
        <v>2016</v>
      </c>
      <c r="C5698" s="62" t="s">
        <v>74</v>
      </c>
      <c r="D5698" s="62" t="s">
        <v>75</v>
      </c>
      <c r="E5698" s="62" t="s">
        <v>2</v>
      </c>
      <c r="F5698">
        <v>45.8</v>
      </c>
      <c r="G5698">
        <v>11.2</v>
      </c>
      <c r="H5698">
        <v>1438160</v>
      </c>
    </row>
    <row r="5699" spans="1:8" x14ac:dyDescent="0.2">
      <c r="A5699" s="61">
        <v>42552</v>
      </c>
      <c r="B5699">
        <v>2016</v>
      </c>
      <c r="C5699" s="62" t="s">
        <v>76</v>
      </c>
      <c r="D5699" s="62" t="s">
        <v>77</v>
      </c>
      <c r="E5699" s="62" t="s">
        <v>61</v>
      </c>
      <c r="F5699">
        <v>14.1</v>
      </c>
      <c r="G5699">
        <v>32.4</v>
      </c>
      <c r="H5699">
        <v>245228</v>
      </c>
    </row>
    <row r="5700" spans="1:8" x14ac:dyDescent="0.2">
      <c r="A5700" s="61">
        <v>42552</v>
      </c>
      <c r="B5700">
        <v>2016</v>
      </c>
      <c r="C5700" s="62" t="s">
        <v>78</v>
      </c>
      <c r="D5700" s="62" t="s">
        <v>79</v>
      </c>
      <c r="E5700" s="62" t="s">
        <v>61</v>
      </c>
      <c r="F5700">
        <v>11.5</v>
      </c>
      <c r="G5700">
        <v>33.9</v>
      </c>
      <c r="H5700">
        <v>307367</v>
      </c>
    </row>
    <row r="5701" spans="1:8" x14ac:dyDescent="0.2">
      <c r="A5701" s="61">
        <v>42552</v>
      </c>
      <c r="B5701">
        <v>2016</v>
      </c>
      <c r="C5701" s="62" t="s">
        <v>26</v>
      </c>
      <c r="D5701" s="62" t="s">
        <v>80</v>
      </c>
      <c r="E5701" s="62" t="s">
        <v>62</v>
      </c>
      <c r="F5701">
        <v>17</v>
      </c>
      <c r="G5701">
        <v>57.1</v>
      </c>
      <c r="H5701">
        <v>801177</v>
      </c>
    </row>
    <row r="5702" spans="1:8" x14ac:dyDescent="0.2">
      <c r="A5702" s="61">
        <v>42552</v>
      </c>
      <c r="B5702">
        <v>2016</v>
      </c>
      <c r="C5702" s="62" t="s">
        <v>81</v>
      </c>
      <c r="D5702" s="62" t="s">
        <v>82</v>
      </c>
      <c r="E5702" s="62" t="s">
        <v>63</v>
      </c>
      <c r="F5702">
        <v>3.4</v>
      </c>
      <c r="G5702">
        <v>112.6</v>
      </c>
      <c r="H5702">
        <v>1023678</v>
      </c>
    </row>
    <row r="5703" spans="1:8" x14ac:dyDescent="0.2">
      <c r="A5703" s="61">
        <v>42552</v>
      </c>
      <c r="B5703">
        <v>2016</v>
      </c>
      <c r="C5703" s="62" t="s">
        <v>83</v>
      </c>
      <c r="D5703" s="62" t="s">
        <v>84</v>
      </c>
      <c r="E5703" s="62" t="s">
        <v>63</v>
      </c>
      <c r="F5703">
        <v>0</v>
      </c>
      <c r="G5703">
        <v>176.9</v>
      </c>
      <c r="H5703">
        <v>6125013</v>
      </c>
    </row>
    <row r="5704" spans="1:8" x14ac:dyDescent="0.2">
      <c r="A5704" s="61">
        <v>42552</v>
      </c>
      <c r="B5704">
        <v>2016</v>
      </c>
      <c r="C5704" s="62" t="s">
        <v>27</v>
      </c>
      <c r="D5704" s="62" t="s">
        <v>85</v>
      </c>
      <c r="E5704" s="62" t="s">
        <v>86</v>
      </c>
      <c r="F5704">
        <v>3.4</v>
      </c>
      <c r="G5704">
        <v>124.6</v>
      </c>
      <c r="H5704">
        <v>4140425</v>
      </c>
    </row>
    <row r="5705" spans="1:8" x14ac:dyDescent="0.2">
      <c r="A5705" s="61">
        <v>42552</v>
      </c>
      <c r="B5705">
        <v>2016</v>
      </c>
      <c r="C5705" s="62" t="s">
        <v>87</v>
      </c>
      <c r="D5705" s="62" t="s">
        <v>88</v>
      </c>
      <c r="E5705" s="62" t="s">
        <v>89</v>
      </c>
      <c r="F5705">
        <v>34.1</v>
      </c>
      <c r="G5705">
        <v>24</v>
      </c>
      <c r="H5705">
        <v>128926</v>
      </c>
    </row>
    <row r="5706" spans="1:8" x14ac:dyDescent="0.2">
      <c r="A5706" s="61">
        <v>42552</v>
      </c>
      <c r="B5706">
        <v>2016</v>
      </c>
      <c r="C5706" s="62" t="s">
        <v>90</v>
      </c>
      <c r="D5706" s="62" t="s">
        <v>91</v>
      </c>
      <c r="E5706" s="62" t="s">
        <v>92</v>
      </c>
      <c r="F5706">
        <v>23.7</v>
      </c>
      <c r="G5706">
        <v>71.5</v>
      </c>
      <c r="H5706">
        <v>414015</v>
      </c>
    </row>
    <row r="5707" spans="1:8" x14ac:dyDescent="0.2">
      <c r="A5707" s="61">
        <v>42552</v>
      </c>
      <c r="B5707">
        <v>2016</v>
      </c>
      <c r="C5707" s="62" t="s">
        <v>93</v>
      </c>
      <c r="D5707" s="62" t="s">
        <v>94</v>
      </c>
      <c r="E5707" s="62" t="s">
        <v>95</v>
      </c>
      <c r="F5707">
        <v>29.8</v>
      </c>
      <c r="G5707">
        <v>58</v>
      </c>
      <c r="H5707">
        <v>71533</v>
      </c>
    </row>
    <row r="5708" spans="1:8" x14ac:dyDescent="0.2">
      <c r="A5708" s="61">
        <v>42552</v>
      </c>
      <c r="B5708">
        <v>2016</v>
      </c>
      <c r="C5708" s="62" t="s">
        <v>96</v>
      </c>
      <c r="D5708" s="62" t="s">
        <v>97</v>
      </c>
      <c r="E5708" s="62" t="s">
        <v>98</v>
      </c>
      <c r="F5708">
        <v>102.6</v>
      </c>
      <c r="G5708">
        <v>25.2</v>
      </c>
      <c r="H5708">
        <v>211003</v>
      </c>
    </row>
    <row r="5709" spans="1:8" x14ac:dyDescent="0.2">
      <c r="A5709" s="61">
        <v>42583</v>
      </c>
      <c r="B5709">
        <v>2016</v>
      </c>
      <c r="C5709" s="62" t="s">
        <v>69</v>
      </c>
      <c r="D5709" s="62" t="s">
        <v>70</v>
      </c>
      <c r="E5709" s="62" t="s">
        <v>71</v>
      </c>
      <c r="F5709">
        <v>11.4</v>
      </c>
      <c r="G5709">
        <v>24.1</v>
      </c>
      <c r="H5709">
        <v>2582202</v>
      </c>
    </row>
    <row r="5710" spans="1:8" x14ac:dyDescent="0.2">
      <c r="A5710" s="61">
        <v>42583</v>
      </c>
      <c r="B5710">
        <v>2016</v>
      </c>
      <c r="C5710" s="62" t="s">
        <v>72</v>
      </c>
      <c r="D5710" s="62" t="s">
        <v>73</v>
      </c>
      <c r="E5710" s="62" t="s">
        <v>2</v>
      </c>
      <c r="F5710">
        <v>78.599999999999994</v>
      </c>
      <c r="G5710">
        <v>3.9</v>
      </c>
      <c r="H5710">
        <v>1364394</v>
      </c>
    </row>
    <row r="5711" spans="1:8" x14ac:dyDescent="0.2">
      <c r="A5711" s="61">
        <v>42583</v>
      </c>
      <c r="B5711">
        <v>2016</v>
      </c>
      <c r="C5711" s="62" t="s">
        <v>74</v>
      </c>
      <c r="D5711" s="62" t="s">
        <v>75</v>
      </c>
      <c r="E5711" s="62" t="s">
        <v>2</v>
      </c>
      <c r="F5711">
        <v>61.5</v>
      </c>
      <c r="G5711">
        <v>5.8</v>
      </c>
      <c r="H5711">
        <v>1438160</v>
      </c>
    </row>
    <row r="5712" spans="1:8" x14ac:dyDescent="0.2">
      <c r="A5712" s="61">
        <v>42583</v>
      </c>
      <c r="B5712">
        <v>2016</v>
      </c>
      <c r="C5712" s="62" t="s">
        <v>76</v>
      </c>
      <c r="D5712" s="62" t="s">
        <v>77</v>
      </c>
      <c r="E5712" s="62" t="s">
        <v>61</v>
      </c>
      <c r="F5712">
        <v>44.2</v>
      </c>
      <c r="G5712">
        <v>25.5</v>
      </c>
      <c r="H5712">
        <v>245228</v>
      </c>
    </row>
    <row r="5713" spans="1:8" x14ac:dyDescent="0.2">
      <c r="A5713" s="61">
        <v>42583</v>
      </c>
      <c r="B5713">
        <v>2016</v>
      </c>
      <c r="C5713" s="62" t="s">
        <v>78</v>
      </c>
      <c r="D5713" s="62" t="s">
        <v>79</v>
      </c>
      <c r="E5713" s="62" t="s">
        <v>61</v>
      </c>
      <c r="F5713">
        <v>50.4</v>
      </c>
      <c r="G5713">
        <v>16.7</v>
      </c>
      <c r="H5713">
        <v>307367</v>
      </c>
    </row>
    <row r="5714" spans="1:8" x14ac:dyDescent="0.2">
      <c r="A5714" s="61">
        <v>42583</v>
      </c>
      <c r="B5714">
        <v>2016</v>
      </c>
      <c r="C5714" s="62" t="s">
        <v>26</v>
      </c>
      <c r="D5714" s="62" t="s">
        <v>80</v>
      </c>
      <c r="E5714" s="62" t="s">
        <v>62</v>
      </c>
      <c r="F5714">
        <v>22.6</v>
      </c>
      <c r="G5714">
        <v>50.3</v>
      </c>
      <c r="H5714">
        <v>801177</v>
      </c>
    </row>
    <row r="5715" spans="1:8" x14ac:dyDescent="0.2">
      <c r="A5715" s="61">
        <v>42583</v>
      </c>
      <c r="B5715">
        <v>2016</v>
      </c>
      <c r="C5715" s="62" t="s">
        <v>81</v>
      </c>
      <c r="D5715" s="62" t="s">
        <v>82</v>
      </c>
      <c r="E5715" s="62" t="s">
        <v>63</v>
      </c>
      <c r="F5715">
        <v>1.4</v>
      </c>
      <c r="G5715">
        <v>124.6</v>
      </c>
      <c r="H5715">
        <v>1023678</v>
      </c>
    </row>
    <row r="5716" spans="1:8" x14ac:dyDescent="0.2">
      <c r="A5716" s="61">
        <v>42583</v>
      </c>
      <c r="B5716">
        <v>2016</v>
      </c>
      <c r="C5716" s="62" t="s">
        <v>83</v>
      </c>
      <c r="D5716" s="62" t="s">
        <v>84</v>
      </c>
      <c r="E5716" s="62" t="s">
        <v>63</v>
      </c>
      <c r="F5716">
        <v>0</v>
      </c>
      <c r="G5716">
        <v>195.4</v>
      </c>
      <c r="H5716">
        <v>6125013</v>
      </c>
    </row>
    <row r="5717" spans="1:8" x14ac:dyDescent="0.2">
      <c r="A5717" s="61">
        <v>42583</v>
      </c>
      <c r="B5717">
        <v>2016</v>
      </c>
      <c r="C5717" s="62" t="s">
        <v>27</v>
      </c>
      <c r="D5717" s="62" t="s">
        <v>85</v>
      </c>
      <c r="E5717" s="62" t="s">
        <v>86</v>
      </c>
      <c r="F5717">
        <v>0.4</v>
      </c>
      <c r="G5717">
        <v>146.80000000000001</v>
      </c>
      <c r="H5717">
        <v>4140425</v>
      </c>
    </row>
    <row r="5718" spans="1:8" x14ac:dyDescent="0.2">
      <c r="A5718" s="61">
        <v>42583</v>
      </c>
      <c r="B5718">
        <v>2016</v>
      </c>
      <c r="C5718" s="62" t="s">
        <v>87</v>
      </c>
      <c r="D5718" s="62" t="s">
        <v>88</v>
      </c>
      <c r="E5718" s="62" t="s">
        <v>89</v>
      </c>
      <c r="F5718">
        <v>27.6</v>
      </c>
      <c r="G5718">
        <v>14</v>
      </c>
      <c r="H5718">
        <v>128926</v>
      </c>
    </row>
    <row r="5719" spans="1:8" x14ac:dyDescent="0.2">
      <c r="A5719" s="61">
        <v>42583</v>
      </c>
      <c r="B5719">
        <v>2016</v>
      </c>
      <c r="C5719" s="62" t="s">
        <v>90</v>
      </c>
      <c r="D5719" s="62" t="s">
        <v>91</v>
      </c>
      <c r="E5719" s="62" t="s">
        <v>92</v>
      </c>
      <c r="F5719">
        <v>2.2000000000000002</v>
      </c>
      <c r="G5719">
        <v>50.3</v>
      </c>
      <c r="H5719">
        <v>414015</v>
      </c>
    </row>
    <row r="5720" spans="1:8" x14ac:dyDescent="0.2">
      <c r="A5720" s="61">
        <v>42583</v>
      </c>
      <c r="B5720">
        <v>2016</v>
      </c>
      <c r="C5720" s="62" t="s">
        <v>93</v>
      </c>
      <c r="D5720" s="62" t="s">
        <v>94</v>
      </c>
      <c r="E5720" s="62" t="s">
        <v>95</v>
      </c>
      <c r="F5720">
        <v>23.4</v>
      </c>
      <c r="G5720">
        <v>40.9</v>
      </c>
      <c r="H5720">
        <v>71533</v>
      </c>
    </row>
    <row r="5721" spans="1:8" x14ac:dyDescent="0.2">
      <c r="A5721" s="61">
        <v>42583</v>
      </c>
      <c r="B5721">
        <v>2016</v>
      </c>
      <c r="C5721" s="62" t="s">
        <v>96</v>
      </c>
      <c r="D5721" s="62" t="s">
        <v>97</v>
      </c>
      <c r="E5721" s="62" t="s">
        <v>98</v>
      </c>
      <c r="F5721">
        <v>69.8</v>
      </c>
      <c r="G5721">
        <v>9.9</v>
      </c>
      <c r="H5721">
        <v>211003</v>
      </c>
    </row>
    <row r="5722" spans="1:8" x14ac:dyDescent="0.2">
      <c r="A5722" s="61">
        <v>42614</v>
      </c>
      <c r="B5722">
        <v>2016</v>
      </c>
      <c r="C5722" s="62" t="s">
        <v>69</v>
      </c>
      <c r="D5722" s="62" t="s">
        <v>70</v>
      </c>
      <c r="E5722" s="62" t="s">
        <v>71</v>
      </c>
      <c r="F5722">
        <v>113.9</v>
      </c>
      <c r="G5722">
        <v>0</v>
      </c>
      <c r="H5722">
        <v>2582202</v>
      </c>
    </row>
    <row r="5723" spans="1:8" x14ac:dyDescent="0.2">
      <c r="A5723" s="61">
        <v>42614</v>
      </c>
      <c r="B5723">
        <v>2016</v>
      </c>
      <c r="C5723" s="62" t="s">
        <v>72</v>
      </c>
      <c r="D5723" s="62" t="s">
        <v>73</v>
      </c>
      <c r="E5723" s="62" t="s">
        <v>2</v>
      </c>
      <c r="F5723">
        <v>246.1</v>
      </c>
      <c r="G5723">
        <v>0</v>
      </c>
      <c r="H5723">
        <v>1364394</v>
      </c>
    </row>
    <row r="5724" spans="1:8" x14ac:dyDescent="0.2">
      <c r="A5724" s="61">
        <v>42614</v>
      </c>
      <c r="B5724">
        <v>2016</v>
      </c>
      <c r="C5724" s="62" t="s">
        <v>74</v>
      </c>
      <c r="D5724" s="62" t="s">
        <v>75</v>
      </c>
      <c r="E5724" s="62" t="s">
        <v>2</v>
      </c>
      <c r="F5724">
        <v>206.5</v>
      </c>
      <c r="G5724">
        <v>0.9</v>
      </c>
      <c r="H5724">
        <v>1438160</v>
      </c>
    </row>
    <row r="5725" spans="1:8" x14ac:dyDescent="0.2">
      <c r="A5725" s="61">
        <v>42614</v>
      </c>
      <c r="B5725">
        <v>2016</v>
      </c>
      <c r="C5725" s="62" t="s">
        <v>76</v>
      </c>
      <c r="D5725" s="62" t="s">
        <v>77</v>
      </c>
      <c r="E5725" s="62" t="s">
        <v>61</v>
      </c>
      <c r="F5725">
        <v>169.5</v>
      </c>
      <c r="G5725">
        <v>14</v>
      </c>
      <c r="H5725">
        <v>245228</v>
      </c>
    </row>
    <row r="5726" spans="1:8" x14ac:dyDescent="0.2">
      <c r="A5726" s="61">
        <v>42614</v>
      </c>
      <c r="B5726">
        <v>2016</v>
      </c>
      <c r="C5726" s="62" t="s">
        <v>78</v>
      </c>
      <c r="D5726" s="62" t="s">
        <v>79</v>
      </c>
      <c r="E5726" s="62" t="s">
        <v>61</v>
      </c>
      <c r="F5726">
        <v>192.3</v>
      </c>
      <c r="G5726">
        <v>4.8</v>
      </c>
      <c r="H5726">
        <v>307367</v>
      </c>
    </row>
    <row r="5727" spans="1:8" x14ac:dyDescent="0.2">
      <c r="A5727" s="61">
        <v>42614</v>
      </c>
      <c r="B5727">
        <v>2016</v>
      </c>
      <c r="C5727" s="62" t="s">
        <v>26</v>
      </c>
      <c r="D5727" s="62" t="s">
        <v>80</v>
      </c>
      <c r="E5727" s="62" t="s">
        <v>62</v>
      </c>
      <c r="F5727">
        <v>117.6</v>
      </c>
      <c r="G5727">
        <v>10.8</v>
      </c>
      <c r="H5727">
        <v>801177</v>
      </c>
    </row>
    <row r="5728" spans="1:8" x14ac:dyDescent="0.2">
      <c r="A5728" s="61">
        <v>42614</v>
      </c>
      <c r="B5728">
        <v>2016</v>
      </c>
      <c r="C5728" s="62" t="s">
        <v>81</v>
      </c>
      <c r="D5728" s="62" t="s">
        <v>82</v>
      </c>
      <c r="E5728" s="62" t="s">
        <v>63</v>
      </c>
      <c r="F5728">
        <v>75.099999999999994</v>
      </c>
      <c r="G5728">
        <v>24.9</v>
      </c>
      <c r="H5728">
        <v>1023678</v>
      </c>
    </row>
    <row r="5729" spans="1:8" x14ac:dyDescent="0.2">
      <c r="A5729" s="61">
        <v>42614</v>
      </c>
      <c r="B5729">
        <v>2016</v>
      </c>
      <c r="C5729" s="62" t="s">
        <v>83</v>
      </c>
      <c r="D5729" s="62" t="s">
        <v>84</v>
      </c>
      <c r="E5729" s="62" t="s">
        <v>63</v>
      </c>
      <c r="F5729">
        <v>25.9</v>
      </c>
      <c r="G5729">
        <v>69.400000000000006</v>
      </c>
      <c r="H5729">
        <v>6125013</v>
      </c>
    </row>
    <row r="5730" spans="1:8" x14ac:dyDescent="0.2">
      <c r="A5730" s="61">
        <v>42614</v>
      </c>
      <c r="B5730">
        <v>2016</v>
      </c>
      <c r="C5730" s="62" t="s">
        <v>27</v>
      </c>
      <c r="D5730" s="62" t="s">
        <v>85</v>
      </c>
      <c r="E5730" s="62" t="s">
        <v>86</v>
      </c>
      <c r="F5730">
        <v>55</v>
      </c>
      <c r="G5730">
        <v>39</v>
      </c>
      <c r="H5730">
        <v>4140425</v>
      </c>
    </row>
    <row r="5731" spans="1:8" x14ac:dyDescent="0.2">
      <c r="A5731" s="61">
        <v>42614</v>
      </c>
      <c r="B5731">
        <v>2016</v>
      </c>
      <c r="C5731" s="62" t="s">
        <v>87</v>
      </c>
      <c r="D5731" s="62" t="s">
        <v>88</v>
      </c>
      <c r="E5731" s="62" t="s">
        <v>89</v>
      </c>
      <c r="F5731">
        <v>131.6</v>
      </c>
      <c r="G5731">
        <v>11.6</v>
      </c>
      <c r="H5731">
        <v>128926</v>
      </c>
    </row>
    <row r="5732" spans="1:8" x14ac:dyDescent="0.2">
      <c r="A5732" s="61">
        <v>42614</v>
      </c>
      <c r="B5732">
        <v>2016</v>
      </c>
      <c r="C5732" s="62" t="s">
        <v>90</v>
      </c>
      <c r="D5732" s="62" t="s">
        <v>91</v>
      </c>
      <c r="E5732" s="62" t="s">
        <v>92</v>
      </c>
      <c r="F5732">
        <v>81.5</v>
      </c>
      <c r="G5732">
        <v>28.4</v>
      </c>
      <c r="H5732">
        <v>414015</v>
      </c>
    </row>
    <row r="5733" spans="1:8" x14ac:dyDescent="0.2">
      <c r="A5733" s="61">
        <v>42614</v>
      </c>
      <c r="B5733">
        <v>2016</v>
      </c>
      <c r="C5733" s="62" t="s">
        <v>93</v>
      </c>
      <c r="D5733" s="62" t="s">
        <v>94</v>
      </c>
      <c r="E5733" s="62" t="s">
        <v>95</v>
      </c>
      <c r="F5733">
        <v>101.3</v>
      </c>
      <c r="G5733">
        <v>18.7</v>
      </c>
      <c r="H5733">
        <v>71533</v>
      </c>
    </row>
    <row r="5734" spans="1:8" x14ac:dyDescent="0.2">
      <c r="A5734" s="61">
        <v>42614</v>
      </c>
      <c r="B5734">
        <v>2016</v>
      </c>
      <c r="C5734" s="62" t="s">
        <v>96</v>
      </c>
      <c r="D5734" s="62" t="s">
        <v>97</v>
      </c>
      <c r="E5734" s="62" t="s">
        <v>98</v>
      </c>
      <c r="F5734">
        <v>187.7</v>
      </c>
      <c r="G5734">
        <v>4</v>
      </c>
      <c r="H5734">
        <v>211003</v>
      </c>
    </row>
    <row r="5735" spans="1:8" x14ac:dyDescent="0.2">
      <c r="A5735" s="61">
        <v>42644</v>
      </c>
      <c r="B5735">
        <v>2016</v>
      </c>
      <c r="C5735" s="62" t="s">
        <v>69</v>
      </c>
      <c r="D5735" s="62" t="s">
        <v>70</v>
      </c>
      <c r="E5735" s="62" t="s">
        <v>71</v>
      </c>
      <c r="F5735">
        <v>209.7</v>
      </c>
      <c r="G5735">
        <v>0</v>
      </c>
      <c r="H5735">
        <v>2582202</v>
      </c>
    </row>
    <row r="5736" spans="1:8" x14ac:dyDescent="0.2">
      <c r="A5736" s="61">
        <v>42644</v>
      </c>
      <c r="B5736">
        <v>2016</v>
      </c>
      <c r="C5736" s="62" t="s">
        <v>72</v>
      </c>
      <c r="D5736" s="62" t="s">
        <v>73</v>
      </c>
      <c r="E5736" s="62" t="s">
        <v>2</v>
      </c>
      <c r="F5736">
        <v>517.70000000000005</v>
      </c>
      <c r="G5736">
        <v>0</v>
      </c>
      <c r="H5736">
        <v>1364394</v>
      </c>
    </row>
    <row r="5737" spans="1:8" x14ac:dyDescent="0.2">
      <c r="A5737" s="61">
        <v>42644</v>
      </c>
      <c r="B5737">
        <v>2016</v>
      </c>
      <c r="C5737" s="62" t="s">
        <v>74</v>
      </c>
      <c r="D5737" s="62" t="s">
        <v>75</v>
      </c>
      <c r="E5737" s="62" t="s">
        <v>2</v>
      </c>
      <c r="F5737">
        <v>456.9</v>
      </c>
      <c r="G5737">
        <v>0</v>
      </c>
      <c r="H5737">
        <v>1438160</v>
      </c>
    </row>
    <row r="5738" spans="1:8" x14ac:dyDescent="0.2">
      <c r="A5738" s="61">
        <v>42644</v>
      </c>
      <c r="B5738">
        <v>2016</v>
      </c>
      <c r="C5738" s="62" t="s">
        <v>76</v>
      </c>
      <c r="D5738" s="62" t="s">
        <v>77</v>
      </c>
      <c r="E5738" s="62" t="s">
        <v>61</v>
      </c>
      <c r="F5738">
        <v>425.2</v>
      </c>
      <c r="G5738">
        <v>0</v>
      </c>
      <c r="H5738">
        <v>245228</v>
      </c>
    </row>
    <row r="5739" spans="1:8" x14ac:dyDescent="0.2">
      <c r="A5739" s="61">
        <v>42644</v>
      </c>
      <c r="B5739">
        <v>2016</v>
      </c>
      <c r="C5739" s="62" t="s">
        <v>78</v>
      </c>
      <c r="D5739" s="62" t="s">
        <v>79</v>
      </c>
      <c r="E5739" s="62" t="s">
        <v>61</v>
      </c>
      <c r="F5739">
        <v>477.6</v>
      </c>
      <c r="G5739">
        <v>0</v>
      </c>
      <c r="H5739">
        <v>307367</v>
      </c>
    </row>
    <row r="5740" spans="1:8" x14ac:dyDescent="0.2">
      <c r="A5740" s="61">
        <v>42644</v>
      </c>
      <c r="B5740">
        <v>2016</v>
      </c>
      <c r="C5740" s="62" t="s">
        <v>26</v>
      </c>
      <c r="D5740" s="62" t="s">
        <v>80</v>
      </c>
      <c r="E5740" s="62" t="s">
        <v>62</v>
      </c>
      <c r="F5740">
        <v>356.7</v>
      </c>
      <c r="G5740">
        <v>0</v>
      </c>
      <c r="H5740">
        <v>801177</v>
      </c>
    </row>
    <row r="5741" spans="1:8" x14ac:dyDescent="0.2">
      <c r="A5741" s="61">
        <v>42644</v>
      </c>
      <c r="B5741">
        <v>2016</v>
      </c>
      <c r="C5741" s="62" t="s">
        <v>81</v>
      </c>
      <c r="D5741" s="62" t="s">
        <v>82</v>
      </c>
      <c r="E5741" s="62" t="s">
        <v>63</v>
      </c>
      <c r="F5741">
        <v>291.10000000000002</v>
      </c>
      <c r="G5741">
        <v>0</v>
      </c>
      <c r="H5741">
        <v>1023678</v>
      </c>
    </row>
    <row r="5742" spans="1:8" x14ac:dyDescent="0.2">
      <c r="A5742" s="61">
        <v>42644</v>
      </c>
      <c r="B5742">
        <v>2016</v>
      </c>
      <c r="C5742" s="62" t="s">
        <v>83</v>
      </c>
      <c r="D5742" s="62" t="s">
        <v>84</v>
      </c>
      <c r="E5742" s="62" t="s">
        <v>63</v>
      </c>
      <c r="F5742">
        <v>194.2</v>
      </c>
      <c r="G5742">
        <v>4.0999999999999996</v>
      </c>
      <c r="H5742">
        <v>6125013</v>
      </c>
    </row>
    <row r="5743" spans="1:8" x14ac:dyDescent="0.2">
      <c r="A5743" s="61">
        <v>42644</v>
      </c>
      <c r="B5743">
        <v>2016</v>
      </c>
      <c r="C5743" s="62" t="s">
        <v>27</v>
      </c>
      <c r="D5743" s="62" t="s">
        <v>85</v>
      </c>
      <c r="E5743" s="62" t="s">
        <v>86</v>
      </c>
      <c r="F5743">
        <v>256.39999999999998</v>
      </c>
      <c r="G5743">
        <v>0</v>
      </c>
      <c r="H5743">
        <v>4140425</v>
      </c>
    </row>
    <row r="5744" spans="1:8" x14ac:dyDescent="0.2">
      <c r="A5744" s="61">
        <v>42644</v>
      </c>
      <c r="B5744">
        <v>2016</v>
      </c>
      <c r="C5744" s="62" t="s">
        <v>87</v>
      </c>
      <c r="D5744" s="62" t="s">
        <v>88</v>
      </c>
      <c r="E5744" s="62" t="s">
        <v>89</v>
      </c>
      <c r="F5744">
        <v>294.5</v>
      </c>
      <c r="G5744">
        <v>0</v>
      </c>
      <c r="H5744">
        <v>128926</v>
      </c>
    </row>
    <row r="5745" spans="1:8" x14ac:dyDescent="0.2">
      <c r="A5745" s="61">
        <v>42644</v>
      </c>
      <c r="B5745">
        <v>2016</v>
      </c>
      <c r="C5745" s="62" t="s">
        <v>90</v>
      </c>
      <c r="D5745" s="62" t="s">
        <v>91</v>
      </c>
      <c r="E5745" s="62" t="s">
        <v>92</v>
      </c>
      <c r="F5745">
        <v>242.2</v>
      </c>
      <c r="G5745">
        <v>0</v>
      </c>
      <c r="H5745">
        <v>414015</v>
      </c>
    </row>
    <row r="5746" spans="1:8" x14ac:dyDescent="0.2">
      <c r="A5746" s="61">
        <v>42644</v>
      </c>
      <c r="B5746">
        <v>2016</v>
      </c>
      <c r="C5746" s="62" t="s">
        <v>93</v>
      </c>
      <c r="D5746" s="62" t="s">
        <v>94</v>
      </c>
      <c r="E5746" s="62" t="s">
        <v>95</v>
      </c>
      <c r="F5746">
        <v>255.2</v>
      </c>
      <c r="G5746">
        <v>0</v>
      </c>
      <c r="H5746">
        <v>71533</v>
      </c>
    </row>
    <row r="5747" spans="1:8" x14ac:dyDescent="0.2">
      <c r="A5747" s="61">
        <v>42644</v>
      </c>
      <c r="B5747">
        <v>2016</v>
      </c>
      <c r="C5747" s="62" t="s">
        <v>96</v>
      </c>
      <c r="D5747" s="62" t="s">
        <v>97</v>
      </c>
      <c r="E5747" s="62" t="s">
        <v>98</v>
      </c>
      <c r="F5747">
        <v>304</v>
      </c>
      <c r="G5747">
        <v>0</v>
      </c>
      <c r="H5747">
        <v>211003</v>
      </c>
    </row>
    <row r="5748" spans="1:8" x14ac:dyDescent="0.2">
      <c r="A5748" s="61">
        <v>42675</v>
      </c>
      <c r="B5748">
        <v>2016</v>
      </c>
      <c r="C5748" s="62" t="s">
        <v>69</v>
      </c>
      <c r="D5748" s="62" t="s">
        <v>70</v>
      </c>
      <c r="E5748" s="62" t="s">
        <v>71</v>
      </c>
      <c r="F5748">
        <v>247.6</v>
      </c>
      <c r="G5748">
        <v>0</v>
      </c>
      <c r="H5748">
        <v>2582202</v>
      </c>
    </row>
    <row r="5749" spans="1:8" x14ac:dyDescent="0.2">
      <c r="A5749" s="61">
        <v>42675</v>
      </c>
      <c r="B5749">
        <v>2016</v>
      </c>
      <c r="C5749" s="62" t="s">
        <v>72</v>
      </c>
      <c r="D5749" s="62" t="s">
        <v>73</v>
      </c>
      <c r="E5749" s="62" t="s">
        <v>2</v>
      </c>
      <c r="F5749">
        <v>538.29999999999995</v>
      </c>
      <c r="G5749">
        <v>0</v>
      </c>
      <c r="H5749">
        <v>1364394</v>
      </c>
    </row>
    <row r="5750" spans="1:8" x14ac:dyDescent="0.2">
      <c r="A5750" s="61">
        <v>42675</v>
      </c>
      <c r="B5750">
        <v>2016</v>
      </c>
      <c r="C5750" s="62" t="s">
        <v>74</v>
      </c>
      <c r="D5750" s="62" t="s">
        <v>75</v>
      </c>
      <c r="E5750" s="62" t="s">
        <v>2</v>
      </c>
      <c r="F5750">
        <v>461.5</v>
      </c>
      <c r="G5750">
        <v>0</v>
      </c>
      <c r="H5750">
        <v>1438160</v>
      </c>
    </row>
    <row r="5751" spans="1:8" x14ac:dyDescent="0.2">
      <c r="A5751" s="61">
        <v>42675</v>
      </c>
      <c r="B5751">
        <v>2016</v>
      </c>
      <c r="C5751" s="62" t="s">
        <v>76</v>
      </c>
      <c r="D5751" s="62" t="s">
        <v>77</v>
      </c>
      <c r="E5751" s="62" t="s">
        <v>61</v>
      </c>
      <c r="F5751">
        <v>477.5</v>
      </c>
      <c r="G5751">
        <v>0</v>
      </c>
      <c r="H5751">
        <v>245228</v>
      </c>
    </row>
    <row r="5752" spans="1:8" x14ac:dyDescent="0.2">
      <c r="A5752" s="61">
        <v>42675</v>
      </c>
      <c r="B5752">
        <v>2016</v>
      </c>
      <c r="C5752" s="62" t="s">
        <v>78</v>
      </c>
      <c r="D5752" s="62" t="s">
        <v>79</v>
      </c>
      <c r="E5752" s="62" t="s">
        <v>61</v>
      </c>
      <c r="F5752">
        <v>483.4</v>
      </c>
      <c r="G5752">
        <v>0</v>
      </c>
      <c r="H5752">
        <v>307367</v>
      </c>
    </row>
    <row r="5753" spans="1:8" x14ac:dyDescent="0.2">
      <c r="A5753" s="61">
        <v>42675</v>
      </c>
      <c r="B5753">
        <v>2016</v>
      </c>
      <c r="C5753" s="62" t="s">
        <v>26</v>
      </c>
      <c r="D5753" s="62" t="s">
        <v>80</v>
      </c>
      <c r="E5753" s="62" t="s">
        <v>62</v>
      </c>
      <c r="F5753">
        <v>447.7</v>
      </c>
      <c r="G5753">
        <v>0</v>
      </c>
      <c r="H5753">
        <v>801177</v>
      </c>
    </row>
    <row r="5754" spans="1:8" x14ac:dyDescent="0.2">
      <c r="A5754" s="61">
        <v>42675</v>
      </c>
      <c r="B5754">
        <v>2016</v>
      </c>
      <c r="C5754" s="62" t="s">
        <v>81</v>
      </c>
      <c r="D5754" s="62" t="s">
        <v>82</v>
      </c>
      <c r="E5754" s="62" t="s">
        <v>63</v>
      </c>
      <c r="F5754">
        <v>449.5</v>
      </c>
      <c r="G5754">
        <v>0</v>
      </c>
      <c r="H5754">
        <v>1023678</v>
      </c>
    </row>
    <row r="5755" spans="1:8" x14ac:dyDescent="0.2">
      <c r="A5755" s="61">
        <v>42675</v>
      </c>
      <c r="B5755">
        <v>2016</v>
      </c>
      <c r="C5755" s="62" t="s">
        <v>83</v>
      </c>
      <c r="D5755" s="62" t="s">
        <v>84</v>
      </c>
      <c r="E5755" s="62" t="s">
        <v>63</v>
      </c>
      <c r="F5755">
        <v>337.8</v>
      </c>
      <c r="G5755">
        <v>0</v>
      </c>
      <c r="H5755">
        <v>6125013</v>
      </c>
    </row>
    <row r="5756" spans="1:8" x14ac:dyDescent="0.2">
      <c r="A5756" s="61">
        <v>42675</v>
      </c>
      <c r="B5756">
        <v>2016</v>
      </c>
      <c r="C5756" s="62" t="s">
        <v>27</v>
      </c>
      <c r="D5756" s="62" t="s">
        <v>85</v>
      </c>
      <c r="E5756" s="62" t="s">
        <v>86</v>
      </c>
      <c r="F5756">
        <v>422.2</v>
      </c>
      <c r="G5756">
        <v>0</v>
      </c>
      <c r="H5756">
        <v>4140425</v>
      </c>
    </row>
    <row r="5757" spans="1:8" x14ac:dyDescent="0.2">
      <c r="A5757" s="61">
        <v>42675</v>
      </c>
      <c r="B5757">
        <v>2016</v>
      </c>
      <c r="C5757" s="62" t="s">
        <v>87</v>
      </c>
      <c r="D5757" s="62" t="s">
        <v>88</v>
      </c>
      <c r="E5757" s="62" t="s">
        <v>89</v>
      </c>
      <c r="F5757">
        <v>422</v>
      </c>
      <c r="G5757">
        <v>0</v>
      </c>
      <c r="H5757">
        <v>128926</v>
      </c>
    </row>
    <row r="5758" spans="1:8" x14ac:dyDescent="0.2">
      <c r="A5758" s="61">
        <v>42675</v>
      </c>
      <c r="B5758">
        <v>2016</v>
      </c>
      <c r="C5758" s="62" t="s">
        <v>90</v>
      </c>
      <c r="D5758" s="62" t="s">
        <v>91</v>
      </c>
      <c r="E5758" s="62" t="s">
        <v>92</v>
      </c>
      <c r="F5758">
        <v>395.8</v>
      </c>
      <c r="G5758">
        <v>0</v>
      </c>
      <c r="H5758">
        <v>414015</v>
      </c>
    </row>
    <row r="5759" spans="1:8" x14ac:dyDescent="0.2">
      <c r="A5759" s="61">
        <v>42675</v>
      </c>
      <c r="B5759">
        <v>2016</v>
      </c>
      <c r="C5759" s="62" t="s">
        <v>93</v>
      </c>
      <c r="D5759" s="62" t="s">
        <v>94</v>
      </c>
      <c r="E5759" s="62" t="s">
        <v>95</v>
      </c>
      <c r="F5759">
        <v>401.1</v>
      </c>
      <c r="G5759">
        <v>0</v>
      </c>
      <c r="H5759">
        <v>71533</v>
      </c>
    </row>
    <row r="5760" spans="1:8" x14ac:dyDescent="0.2">
      <c r="A5760" s="61">
        <v>42675</v>
      </c>
      <c r="B5760">
        <v>2016</v>
      </c>
      <c r="C5760" s="62" t="s">
        <v>96</v>
      </c>
      <c r="D5760" s="62" t="s">
        <v>97</v>
      </c>
      <c r="E5760" s="62" t="s">
        <v>98</v>
      </c>
      <c r="F5760">
        <v>361.6</v>
      </c>
      <c r="G5760">
        <v>0</v>
      </c>
      <c r="H5760">
        <v>211003</v>
      </c>
    </row>
    <row r="5761" spans="1:8" x14ac:dyDescent="0.2">
      <c r="A5761" s="61">
        <v>42705</v>
      </c>
      <c r="B5761">
        <v>2016</v>
      </c>
      <c r="C5761" s="62" t="s">
        <v>69</v>
      </c>
      <c r="D5761" s="62" t="s">
        <v>70</v>
      </c>
      <c r="E5761" s="62" t="s">
        <v>71</v>
      </c>
      <c r="F5761">
        <v>513.9</v>
      </c>
      <c r="G5761">
        <v>0</v>
      </c>
      <c r="H5761">
        <v>2582202</v>
      </c>
    </row>
    <row r="5762" spans="1:8" x14ac:dyDescent="0.2">
      <c r="A5762" s="61">
        <v>42705</v>
      </c>
      <c r="B5762">
        <v>2016</v>
      </c>
      <c r="C5762" s="62" t="s">
        <v>72</v>
      </c>
      <c r="D5762" s="62" t="s">
        <v>73</v>
      </c>
      <c r="E5762" s="62" t="s">
        <v>2</v>
      </c>
      <c r="F5762">
        <v>949.2</v>
      </c>
      <c r="G5762">
        <v>0</v>
      </c>
      <c r="H5762">
        <v>1364394</v>
      </c>
    </row>
    <row r="5763" spans="1:8" x14ac:dyDescent="0.2">
      <c r="A5763" s="61">
        <v>42705</v>
      </c>
      <c r="B5763">
        <v>2016</v>
      </c>
      <c r="C5763" s="62" t="s">
        <v>74</v>
      </c>
      <c r="D5763" s="62" t="s">
        <v>75</v>
      </c>
      <c r="E5763" s="62" t="s">
        <v>2</v>
      </c>
      <c r="F5763">
        <v>849.5</v>
      </c>
      <c r="G5763">
        <v>0</v>
      </c>
      <c r="H5763">
        <v>1438160</v>
      </c>
    </row>
    <row r="5764" spans="1:8" x14ac:dyDescent="0.2">
      <c r="A5764" s="61">
        <v>42705</v>
      </c>
      <c r="B5764">
        <v>2016</v>
      </c>
      <c r="C5764" s="62" t="s">
        <v>76</v>
      </c>
      <c r="D5764" s="62" t="s">
        <v>77</v>
      </c>
      <c r="E5764" s="62" t="s">
        <v>61</v>
      </c>
      <c r="F5764">
        <v>975.9</v>
      </c>
      <c r="G5764">
        <v>0</v>
      </c>
      <c r="H5764">
        <v>245228</v>
      </c>
    </row>
    <row r="5765" spans="1:8" x14ac:dyDescent="0.2">
      <c r="A5765" s="61">
        <v>42705</v>
      </c>
      <c r="B5765">
        <v>2016</v>
      </c>
      <c r="C5765" s="62" t="s">
        <v>78</v>
      </c>
      <c r="D5765" s="62" t="s">
        <v>79</v>
      </c>
      <c r="E5765" s="62" t="s">
        <v>61</v>
      </c>
      <c r="F5765">
        <v>983.6</v>
      </c>
      <c r="G5765">
        <v>0</v>
      </c>
      <c r="H5765">
        <v>307367</v>
      </c>
    </row>
    <row r="5766" spans="1:8" x14ac:dyDescent="0.2">
      <c r="A5766" s="61">
        <v>42705</v>
      </c>
      <c r="B5766">
        <v>2016</v>
      </c>
      <c r="C5766" s="62" t="s">
        <v>26</v>
      </c>
      <c r="D5766" s="62" t="s">
        <v>80</v>
      </c>
      <c r="E5766" s="62" t="s">
        <v>62</v>
      </c>
      <c r="F5766">
        <v>972</v>
      </c>
      <c r="G5766">
        <v>0</v>
      </c>
      <c r="H5766">
        <v>801177</v>
      </c>
    </row>
    <row r="5767" spans="1:8" x14ac:dyDescent="0.2">
      <c r="A5767" s="61">
        <v>42705</v>
      </c>
      <c r="B5767">
        <v>2016</v>
      </c>
      <c r="C5767" s="62" t="s">
        <v>81</v>
      </c>
      <c r="D5767" s="62" t="s">
        <v>82</v>
      </c>
      <c r="E5767" s="62" t="s">
        <v>63</v>
      </c>
      <c r="F5767">
        <v>733.4</v>
      </c>
      <c r="G5767">
        <v>0</v>
      </c>
      <c r="H5767">
        <v>1023678</v>
      </c>
    </row>
    <row r="5768" spans="1:8" x14ac:dyDescent="0.2">
      <c r="A5768" s="61">
        <v>42705</v>
      </c>
      <c r="B5768">
        <v>2016</v>
      </c>
      <c r="C5768" s="62" t="s">
        <v>83</v>
      </c>
      <c r="D5768" s="62" t="s">
        <v>84</v>
      </c>
      <c r="E5768" s="62" t="s">
        <v>63</v>
      </c>
      <c r="F5768">
        <v>608</v>
      </c>
      <c r="G5768">
        <v>0</v>
      </c>
      <c r="H5768">
        <v>6125013</v>
      </c>
    </row>
    <row r="5769" spans="1:8" x14ac:dyDescent="0.2">
      <c r="A5769" s="61">
        <v>42705</v>
      </c>
      <c r="B5769">
        <v>2016</v>
      </c>
      <c r="C5769" s="62" t="s">
        <v>27</v>
      </c>
      <c r="D5769" s="62" t="s">
        <v>85</v>
      </c>
      <c r="E5769" s="62" t="s">
        <v>86</v>
      </c>
      <c r="F5769">
        <v>690.4</v>
      </c>
      <c r="G5769">
        <v>0</v>
      </c>
      <c r="H5769">
        <v>4140425</v>
      </c>
    </row>
    <row r="5770" spans="1:8" x14ac:dyDescent="0.2">
      <c r="A5770" s="61">
        <v>42705</v>
      </c>
      <c r="B5770">
        <v>2016</v>
      </c>
      <c r="C5770" s="62" t="s">
        <v>87</v>
      </c>
      <c r="D5770" s="62" t="s">
        <v>88</v>
      </c>
      <c r="E5770" s="62" t="s">
        <v>89</v>
      </c>
      <c r="F5770">
        <v>710.2</v>
      </c>
      <c r="G5770">
        <v>0</v>
      </c>
      <c r="H5770">
        <v>128926</v>
      </c>
    </row>
    <row r="5771" spans="1:8" x14ac:dyDescent="0.2">
      <c r="A5771" s="61">
        <v>42705</v>
      </c>
      <c r="B5771">
        <v>2016</v>
      </c>
      <c r="C5771" s="62" t="s">
        <v>90</v>
      </c>
      <c r="D5771" s="62" t="s">
        <v>91</v>
      </c>
      <c r="E5771" s="62" t="s">
        <v>92</v>
      </c>
      <c r="F5771">
        <v>647.70000000000005</v>
      </c>
      <c r="G5771">
        <v>0</v>
      </c>
      <c r="H5771">
        <v>414015</v>
      </c>
    </row>
    <row r="5772" spans="1:8" x14ac:dyDescent="0.2">
      <c r="A5772" s="61">
        <v>42705</v>
      </c>
      <c r="B5772">
        <v>2016</v>
      </c>
      <c r="C5772" s="62" t="s">
        <v>93</v>
      </c>
      <c r="D5772" s="62" t="s">
        <v>94</v>
      </c>
      <c r="E5772" s="62" t="s">
        <v>95</v>
      </c>
      <c r="F5772">
        <v>639.1</v>
      </c>
      <c r="G5772">
        <v>0</v>
      </c>
      <c r="H5772">
        <v>71533</v>
      </c>
    </row>
    <row r="5773" spans="1:8" x14ac:dyDescent="0.2">
      <c r="A5773" s="61">
        <v>42705</v>
      </c>
      <c r="B5773">
        <v>2016</v>
      </c>
      <c r="C5773" s="62" t="s">
        <v>96</v>
      </c>
      <c r="D5773" s="62" t="s">
        <v>97</v>
      </c>
      <c r="E5773" s="62" t="s">
        <v>98</v>
      </c>
      <c r="F5773">
        <v>640.1</v>
      </c>
      <c r="G5773">
        <v>0</v>
      </c>
      <c r="H5773">
        <v>211003</v>
      </c>
    </row>
    <row r="5774" spans="1:8" x14ac:dyDescent="0.2">
      <c r="A5774" s="61">
        <v>42736</v>
      </c>
      <c r="B5774">
        <v>2017</v>
      </c>
      <c r="C5774" s="62" t="s">
        <v>69</v>
      </c>
      <c r="D5774" s="62" t="s">
        <v>70</v>
      </c>
      <c r="E5774" s="62" t="s">
        <v>71</v>
      </c>
      <c r="F5774">
        <v>499</v>
      </c>
      <c r="G5774">
        <v>0</v>
      </c>
      <c r="H5774">
        <v>2616904</v>
      </c>
    </row>
    <row r="5775" spans="1:8" x14ac:dyDescent="0.2">
      <c r="A5775" s="61">
        <v>42736</v>
      </c>
      <c r="B5775">
        <v>2017</v>
      </c>
      <c r="C5775" s="62" t="s">
        <v>72</v>
      </c>
      <c r="D5775" s="62" t="s">
        <v>73</v>
      </c>
      <c r="E5775" s="62" t="s">
        <v>2</v>
      </c>
      <c r="F5775">
        <v>873.1</v>
      </c>
      <c r="G5775">
        <v>0</v>
      </c>
      <c r="H5775">
        <v>1390149</v>
      </c>
    </row>
    <row r="5776" spans="1:8" x14ac:dyDescent="0.2">
      <c r="A5776" s="61">
        <v>42736</v>
      </c>
      <c r="B5776">
        <v>2017</v>
      </c>
      <c r="C5776" s="62" t="s">
        <v>74</v>
      </c>
      <c r="D5776" s="62" t="s">
        <v>75</v>
      </c>
      <c r="E5776" s="62" t="s">
        <v>2</v>
      </c>
      <c r="F5776">
        <v>743.1</v>
      </c>
      <c r="G5776">
        <v>0</v>
      </c>
      <c r="H5776">
        <v>1458336</v>
      </c>
    </row>
    <row r="5777" spans="1:8" x14ac:dyDescent="0.2">
      <c r="A5777" s="61">
        <v>42736</v>
      </c>
      <c r="B5777">
        <v>2017</v>
      </c>
      <c r="C5777" s="62" t="s">
        <v>76</v>
      </c>
      <c r="D5777" s="62" t="s">
        <v>77</v>
      </c>
      <c r="E5777" s="62" t="s">
        <v>61</v>
      </c>
      <c r="F5777">
        <v>957.3</v>
      </c>
      <c r="G5777">
        <v>0</v>
      </c>
      <c r="H5777">
        <v>251167</v>
      </c>
    </row>
    <row r="5778" spans="1:8" x14ac:dyDescent="0.2">
      <c r="A5778" s="61">
        <v>42736</v>
      </c>
      <c r="B5778">
        <v>2017</v>
      </c>
      <c r="C5778" s="62" t="s">
        <v>78</v>
      </c>
      <c r="D5778" s="62" t="s">
        <v>79</v>
      </c>
      <c r="E5778" s="62" t="s">
        <v>61</v>
      </c>
      <c r="F5778">
        <v>962.4</v>
      </c>
      <c r="G5778">
        <v>0</v>
      </c>
      <c r="H5778">
        <v>315702</v>
      </c>
    </row>
    <row r="5779" spans="1:8" x14ac:dyDescent="0.2">
      <c r="A5779" s="61">
        <v>42736</v>
      </c>
      <c r="B5779">
        <v>2017</v>
      </c>
      <c r="C5779" s="62" t="s">
        <v>26</v>
      </c>
      <c r="D5779" s="62" t="s">
        <v>80</v>
      </c>
      <c r="E5779" s="62" t="s">
        <v>62</v>
      </c>
      <c r="F5779">
        <v>941.8</v>
      </c>
      <c r="G5779">
        <v>0</v>
      </c>
      <c r="H5779">
        <v>817603</v>
      </c>
    </row>
    <row r="5780" spans="1:8" x14ac:dyDescent="0.2">
      <c r="A5780" s="61">
        <v>42736</v>
      </c>
      <c r="B5780">
        <v>2017</v>
      </c>
      <c r="C5780" s="62" t="s">
        <v>81</v>
      </c>
      <c r="D5780" s="62" t="s">
        <v>82</v>
      </c>
      <c r="E5780" s="62" t="s">
        <v>63</v>
      </c>
      <c r="F5780">
        <v>732.5</v>
      </c>
      <c r="G5780">
        <v>0</v>
      </c>
      <c r="H5780">
        <v>1047447</v>
      </c>
    </row>
    <row r="5781" spans="1:8" x14ac:dyDescent="0.2">
      <c r="A5781" s="61">
        <v>42736</v>
      </c>
      <c r="B5781">
        <v>2017</v>
      </c>
      <c r="C5781" s="62" t="s">
        <v>83</v>
      </c>
      <c r="D5781" s="62" t="s">
        <v>84</v>
      </c>
      <c r="E5781" s="62" t="s">
        <v>63</v>
      </c>
      <c r="F5781">
        <v>608.9</v>
      </c>
      <c r="G5781">
        <v>0</v>
      </c>
      <c r="H5781">
        <v>6217328</v>
      </c>
    </row>
    <row r="5782" spans="1:8" x14ac:dyDescent="0.2">
      <c r="A5782" s="61">
        <v>42736</v>
      </c>
      <c r="B5782">
        <v>2017</v>
      </c>
      <c r="C5782" s="62" t="s">
        <v>27</v>
      </c>
      <c r="D5782" s="62" t="s">
        <v>85</v>
      </c>
      <c r="E5782" s="62" t="s">
        <v>86</v>
      </c>
      <c r="F5782">
        <v>699</v>
      </c>
      <c r="G5782">
        <v>0</v>
      </c>
      <c r="H5782">
        <v>4193207</v>
      </c>
    </row>
    <row r="5783" spans="1:8" x14ac:dyDescent="0.2">
      <c r="A5783" s="61">
        <v>42736</v>
      </c>
      <c r="B5783">
        <v>2017</v>
      </c>
      <c r="C5783" s="62" t="s">
        <v>87</v>
      </c>
      <c r="D5783" s="62" t="s">
        <v>88</v>
      </c>
      <c r="E5783" s="62" t="s">
        <v>89</v>
      </c>
      <c r="F5783">
        <v>699.6</v>
      </c>
      <c r="G5783">
        <v>0</v>
      </c>
      <c r="H5783">
        <v>129483</v>
      </c>
    </row>
    <row r="5784" spans="1:8" x14ac:dyDescent="0.2">
      <c r="A5784" s="61">
        <v>42736</v>
      </c>
      <c r="B5784">
        <v>2017</v>
      </c>
      <c r="C5784" s="62" t="s">
        <v>90</v>
      </c>
      <c r="D5784" s="62" t="s">
        <v>91</v>
      </c>
      <c r="E5784" s="62" t="s">
        <v>92</v>
      </c>
      <c r="F5784">
        <v>629.29999999999995</v>
      </c>
      <c r="G5784">
        <v>0</v>
      </c>
      <c r="H5784">
        <v>421712</v>
      </c>
    </row>
    <row r="5785" spans="1:8" x14ac:dyDescent="0.2">
      <c r="A5785" s="61">
        <v>42736</v>
      </c>
      <c r="B5785">
        <v>2017</v>
      </c>
      <c r="C5785" s="62" t="s">
        <v>93</v>
      </c>
      <c r="D5785" s="62" t="s">
        <v>94</v>
      </c>
      <c r="E5785" s="62" t="s">
        <v>95</v>
      </c>
      <c r="F5785">
        <v>711.6</v>
      </c>
      <c r="G5785">
        <v>0</v>
      </c>
      <c r="H5785">
        <v>74485</v>
      </c>
    </row>
    <row r="5786" spans="1:8" x14ac:dyDescent="0.2">
      <c r="A5786" s="61">
        <v>42736</v>
      </c>
      <c r="B5786">
        <v>2017</v>
      </c>
      <c r="C5786" s="62" t="s">
        <v>96</v>
      </c>
      <c r="D5786" s="62" t="s">
        <v>97</v>
      </c>
      <c r="E5786" s="62" t="s">
        <v>98</v>
      </c>
      <c r="F5786">
        <v>669.9</v>
      </c>
      <c r="G5786">
        <v>0</v>
      </c>
      <c r="H5786">
        <v>212144</v>
      </c>
    </row>
    <row r="5787" spans="1:8" x14ac:dyDescent="0.2">
      <c r="A5787" s="61">
        <v>42767</v>
      </c>
      <c r="B5787">
        <v>2017</v>
      </c>
      <c r="C5787" s="62" t="s">
        <v>69</v>
      </c>
      <c r="D5787" s="62" t="s">
        <v>70</v>
      </c>
      <c r="E5787" s="62" t="s">
        <v>71</v>
      </c>
      <c r="F5787">
        <v>420.4</v>
      </c>
      <c r="G5787">
        <v>0</v>
      </c>
      <c r="H5787">
        <v>2616904</v>
      </c>
    </row>
    <row r="5788" spans="1:8" x14ac:dyDescent="0.2">
      <c r="A5788" s="61">
        <v>42767</v>
      </c>
      <c r="B5788">
        <v>2017</v>
      </c>
      <c r="C5788" s="62" t="s">
        <v>72</v>
      </c>
      <c r="D5788" s="62" t="s">
        <v>73</v>
      </c>
      <c r="E5788" s="62" t="s">
        <v>2</v>
      </c>
      <c r="F5788">
        <v>723.1</v>
      </c>
      <c r="G5788">
        <v>0</v>
      </c>
      <c r="H5788">
        <v>1390149</v>
      </c>
    </row>
    <row r="5789" spans="1:8" x14ac:dyDescent="0.2">
      <c r="A5789" s="61">
        <v>42767</v>
      </c>
      <c r="B5789">
        <v>2017</v>
      </c>
      <c r="C5789" s="62" t="s">
        <v>74</v>
      </c>
      <c r="D5789" s="62" t="s">
        <v>75</v>
      </c>
      <c r="E5789" s="62" t="s">
        <v>2</v>
      </c>
      <c r="F5789">
        <v>677.2</v>
      </c>
      <c r="G5789">
        <v>0</v>
      </c>
      <c r="H5789">
        <v>1458336</v>
      </c>
    </row>
    <row r="5790" spans="1:8" x14ac:dyDescent="0.2">
      <c r="A5790" s="61">
        <v>42767</v>
      </c>
      <c r="B5790">
        <v>2017</v>
      </c>
      <c r="C5790" s="62" t="s">
        <v>76</v>
      </c>
      <c r="D5790" s="62" t="s">
        <v>77</v>
      </c>
      <c r="E5790" s="62" t="s">
        <v>61</v>
      </c>
      <c r="F5790">
        <v>752.5</v>
      </c>
      <c r="G5790">
        <v>0</v>
      </c>
      <c r="H5790">
        <v>251167</v>
      </c>
    </row>
    <row r="5791" spans="1:8" x14ac:dyDescent="0.2">
      <c r="A5791" s="61">
        <v>42767</v>
      </c>
      <c r="B5791">
        <v>2017</v>
      </c>
      <c r="C5791" s="62" t="s">
        <v>78</v>
      </c>
      <c r="D5791" s="62" t="s">
        <v>79</v>
      </c>
      <c r="E5791" s="62" t="s">
        <v>61</v>
      </c>
      <c r="F5791">
        <v>765.5</v>
      </c>
      <c r="G5791">
        <v>0</v>
      </c>
      <c r="H5791">
        <v>315702</v>
      </c>
    </row>
    <row r="5792" spans="1:8" x14ac:dyDescent="0.2">
      <c r="A5792" s="61">
        <v>42767</v>
      </c>
      <c r="B5792">
        <v>2017</v>
      </c>
      <c r="C5792" s="62" t="s">
        <v>26</v>
      </c>
      <c r="D5792" s="62" t="s">
        <v>80</v>
      </c>
      <c r="E5792" s="62" t="s">
        <v>62</v>
      </c>
      <c r="F5792">
        <v>783.9</v>
      </c>
      <c r="G5792">
        <v>0</v>
      </c>
      <c r="H5792">
        <v>817603</v>
      </c>
    </row>
    <row r="5793" spans="1:8" x14ac:dyDescent="0.2">
      <c r="A5793" s="61">
        <v>42767</v>
      </c>
      <c r="B5793">
        <v>2017</v>
      </c>
      <c r="C5793" s="62" t="s">
        <v>81</v>
      </c>
      <c r="D5793" s="62" t="s">
        <v>82</v>
      </c>
      <c r="E5793" s="62" t="s">
        <v>63</v>
      </c>
      <c r="F5793">
        <v>662.1</v>
      </c>
      <c r="G5793">
        <v>0</v>
      </c>
      <c r="H5793">
        <v>1047447</v>
      </c>
    </row>
    <row r="5794" spans="1:8" x14ac:dyDescent="0.2">
      <c r="A5794" s="61">
        <v>42767</v>
      </c>
      <c r="B5794">
        <v>2017</v>
      </c>
      <c r="C5794" s="62" t="s">
        <v>83</v>
      </c>
      <c r="D5794" s="62" t="s">
        <v>84</v>
      </c>
      <c r="E5794" s="62" t="s">
        <v>63</v>
      </c>
      <c r="F5794">
        <v>510.4</v>
      </c>
      <c r="G5794">
        <v>0</v>
      </c>
      <c r="H5794">
        <v>6217328</v>
      </c>
    </row>
    <row r="5795" spans="1:8" x14ac:dyDescent="0.2">
      <c r="A5795" s="61">
        <v>42767</v>
      </c>
      <c r="B5795">
        <v>2017</v>
      </c>
      <c r="C5795" s="62" t="s">
        <v>27</v>
      </c>
      <c r="D5795" s="62" t="s">
        <v>85</v>
      </c>
      <c r="E5795" s="62" t="s">
        <v>86</v>
      </c>
      <c r="F5795">
        <v>614.70000000000005</v>
      </c>
      <c r="G5795">
        <v>0</v>
      </c>
      <c r="H5795">
        <v>4193207</v>
      </c>
    </row>
    <row r="5796" spans="1:8" x14ac:dyDescent="0.2">
      <c r="A5796" s="61">
        <v>42767</v>
      </c>
      <c r="B5796">
        <v>2017</v>
      </c>
      <c r="C5796" s="62" t="s">
        <v>87</v>
      </c>
      <c r="D5796" s="62" t="s">
        <v>88</v>
      </c>
      <c r="E5796" s="62" t="s">
        <v>89</v>
      </c>
      <c r="F5796">
        <v>668.7</v>
      </c>
      <c r="G5796">
        <v>0</v>
      </c>
      <c r="H5796">
        <v>129483</v>
      </c>
    </row>
    <row r="5797" spans="1:8" x14ac:dyDescent="0.2">
      <c r="A5797" s="61">
        <v>42767</v>
      </c>
      <c r="B5797">
        <v>2017</v>
      </c>
      <c r="C5797" s="62" t="s">
        <v>90</v>
      </c>
      <c r="D5797" s="62" t="s">
        <v>91</v>
      </c>
      <c r="E5797" s="62" t="s">
        <v>92</v>
      </c>
      <c r="F5797">
        <v>578.4</v>
      </c>
      <c r="G5797">
        <v>0</v>
      </c>
      <c r="H5797">
        <v>421712</v>
      </c>
    </row>
    <row r="5798" spans="1:8" x14ac:dyDescent="0.2">
      <c r="A5798" s="61">
        <v>42767</v>
      </c>
      <c r="B5798">
        <v>2017</v>
      </c>
      <c r="C5798" s="62" t="s">
        <v>93</v>
      </c>
      <c r="D5798" s="62" t="s">
        <v>94</v>
      </c>
      <c r="E5798" s="62" t="s">
        <v>95</v>
      </c>
      <c r="F5798">
        <v>657</v>
      </c>
      <c r="G5798">
        <v>0</v>
      </c>
      <c r="H5798">
        <v>74485</v>
      </c>
    </row>
    <row r="5799" spans="1:8" x14ac:dyDescent="0.2">
      <c r="A5799" s="61">
        <v>42767</v>
      </c>
      <c r="B5799">
        <v>2017</v>
      </c>
      <c r="C5799" s="62" t="s">
        <v>96</v>
      </c>
      <c r="D5799" s="62" t="s">
        <v>97</v>
      </c>
      <c r="E5799" s="62" t="s">
        <v>98</v>
      </c>
      <c r="F5799">
        <v>605</v>
      </c>
      <c r="G5799">
        <v>0</v>
      </c>
      <c r="H5799">
        <v>212144</v>
      </c>
    </row>
    <row r="5800" spans="1:8" x14ac:dyDescent="0.2">
      <c r="A5800" s="61">
        <v>42795</v>
      </c>
      <c r="B5800">
        <v>2017</v>
      </c>
      <c r="C5800" s="62" t="s">
        <v>69</v>
      </c>
      <c r="D5800" s="62" t="s">
        <v>70</v>
      </c>
      <c r="E5800" s="62" t="s">
        <v>71</v>
      </c>
      <c r="F5800">
        <v>347.9</v>
      </c>
      <c r="G5800">
        <v>0</v>
      </c>
      <c r="H5800">
        <v>2616904</v>
      </c>
    </row>
    <row r="5801" spans="1:8" x14ac:dyDescent="0.2">
      <c r="A5801" s="61">
        <v>42795</v>
      </c>
      <c r="B5801">
        <v>2017</v>
      </c>
      <c r="C5801" s="62" t="s">
        <v>72</v>
      </c>
      <c r="D5801" s="62" t="s">
        <v>73</v>
      </c>
      <c r="E5801" s="62" t="s">
        <v>2</v>
      </c>
      <c r="F5801">
        <v>473</v>
      </c>
      <c r="G5801">
        <v>0</v>
      </c>
      <c r="H5801">
        <v>1390149</v>
      </c>
    </row>
    <row r="5802" spans="1:8" x14ac:dyDescent="0.2">
      <c r="A5802" s="61">
        <v>42795</v>
      </c>
      <c r="B5802">
        <v>2017</v>
      </c>
      <c r="C5802" s="62" t="s">
        <v>74</v>
      </c>
      <c r="D5802" s="62" t="s">
        <v>75</v>
      </c>
      <c r="E5802" s="62" t="s">
        <v>2</v>
      </c>
      <c r="F5802">
        <v>632.79999999999995</v>
      </c>
      <c r="G5802">
        <v>0</v>
      </c>
      <c r="H5802">
        <v>1458336</v>
      </c>
    </row>
    <row r="5803" spans="1:8" x14ac:dyDescent="0.2">
      <c r="A5803" s="61">
        <v>42795</v>
      </c>
      <c r="B5803">
        <v>2017</v>
      </c>
      <c r="C5803" s="62" t="s">
        <v>76</v>
      </c>
      <c r="D5803" s="62" t="s">
        <v>77</v>
      </c>
      <c r="E5803" s="62" t="s">
        <v>61</v>
      </c>
      <c r="F5803">
        <v>684.6</v>
      </c>
      <c r="G5803">
        <v>0</v>
      </c>
      <c r="H5803">
        <v>251167</v>
      </c>
    </row>
    <row r="5804" spans="1:8" x14ac:dyDescent="0.2">
      <c r="A5804" s="61">
        <v>42795</v>
      </c>
      <c r="B5804">
        <v>2017</v>
      </c>
      <c r="C5804" s="62" t="s">
        <v>78</v>
      </c>
      <c r="D5804" s="62" t="s">
        <v>79</v>
      </c>
      <c r="E5804" s="62" t="s">
        <v>61</v>
      </c>
      <c r="F5804">
        <v>719.1</v>
      </c>
      <c r="G5804">
        <v>0</v>
      </c>
      <c r="H5804">
        <v>315702</v>
      </c>
    </row>
    <row r="5805" spans="1:8" x14ac:dyDescent="0.2">
      <c r="A5805" s="61">
        <v>42795</v>
      </c>
      <c r="B5805">
        <v>2017</v>
      </c>
      <c r="C5805" s="62" t="s">
        <v>26</v>
      </c>
      <c r="D5805" s="62" t="s">
        <v>80</v>
      </c>
      <c r="E5805" s="62" t="s">
        <v>62</v>
      </c>
      <c r="F5805">
        <v>720.4</v>
      </c>
      <c r="G5805">
        <v>0</v>
      </c>
      <c r="H5805">
        <v>817603</v>
      </c>
    </row>
    <row r="5806" spans="1:8" x14ac:dyDescent="0.2">
      <c r="A5806" s="61">
        <v>42795</v>
      </c>
      <c r="B5806">
        <v>2017</v>
      </c>
      <c r="C5806" s="62" t="s">
        <v>81</v>
      </c>
      <c r="D5806" s="62" t="s">
        <v>82</v>
      </c>
      <c r="E5806" s="62" t="s">
        <v>63</v>
      </c>
      <c r="F5806">
        <v>731.7</v>
      </c>
      <c r="G5806">
        <v>0</v>
      </c>
      <c r="H5806">
        <v>1047447</v>
      </c>
    </row>
    <row r="5807" spans="1:8" x14ac:dyDescent="0.2">
      <c r="A5807" s="61">
        <v>42795</v>
      </c>
      <c r="B5807">
        <v>2017</v>
      </c>
      <c r="C5807" s="62" t="s">
        <v>83</v>
      </c>
      <c r="D5807" s="62" t="s">
        <v>84</v>
      </c>
      <c r="E5807" s="62" t="s">
        <v>63</v>
      </c>
      <c r="F5807">
        <v>574</v>
      </c>
      <c r="G5807">
        <v>0</v>
      </c>
      <c r="H5807">
        <v>6217328</v>
      </c>
    </row>
    <row r="5808" spans="1:8" x14ac:dyDescent="0.2">
      <c r="A5808" s="61">
        <v>42795</v>
      </c>
      <c r="B5808">
        <v>2017</v>
      </c>
      <c r="C5808" s="62" t="s">
        <v>27</v>
      </c>
      <c r="D5808" s="62" t="s">
        <v>85</v>
      </c>
      <c r="E5808" s="62" t="s">
        <v>86</v>
      </c>
      <c r="F5808">
        <v>696.8</v>
      </c>
      <c r="G5808">
        <v>0</v>
      </c>
      <c r="H5808">
        <v>4193207</v>
      </c>
    </row>
    <row r="5809" spans="1:8" x14ac:dyDescent="0.2">
      <c r="A5809" s="61">
        <v>42795</v>
      </c>
      <c r="B5809">
        <v>2017</v>
      </c>
      <c r="C5809" s="62" t="s">
        <v>87</v>
      </c>
      <c r="D5809" s="62" t="s">
        <v>88</v>
      </c>
      <c r="E5809" s="62" t="s">
        <v>89</v>
      </c>
      <c r="F5809">
        <v>688.5</v>
      </c>
      <c r="G5809">
        <v>0</v>
      </c>
      <c r="H5809">
        <v>129483</v>
      </c>
    </row>
    <row r="5810" spans="1:8" x14ac:dyDescent="0.2">
      <c r="A5810" s="61">
        <v>42795</v>
      </c>
      <c r="B5810">
        <v>2017</v>
      </c>
      <c r="C5810" s="62" t="s">
        <v>90</v>
      </c>
      <c r="D5810" s="62" t="s">
        <v>91</v>
      </c>
      <c r="E5810" s="62" t="s">
        <v>92</v>
      </c>
      <c r="F5810">
        <v>643.9</v>
      </c>
      <c r="G5810">
        <v>0</v>
      </c>
      <c r="H5810">
        <v>421712</v>
      </c>
    </row>
    <row r="5811" spans="1:8" x14ac:dyDescent="0.2">
      <c r="A5811" s="61">
        <v>42795</v>
      </c>
      <c r="B5811">
        <v>2017</v>
      </c>
      <c r="C5811" s="62" t="s">
        <v>93</v>
      </c>
      <c r="D5811" s="62" t="s">
        <v>94</v>
      </c>
      <c r="E5811" s="62" t="s">
        <v>95</v>
      </c>
      <c r="F5811">
        <v>690.3</v>
      </c>
      <c r="G5811">
        <v>0</v>
      </c>
      <c r="H5811">
        <v>74485</v>
      </c>
    </row>
    <row r="5812" spans="1:8" x14ac:dyDescent="0.2">
      <c r="A5812" s="61">
        <v>42795</v>
      </c>
      <c r="B5812">
        <v>2017</v>
      </c>
      <c r="C5812" s="62" t="s">
        <v>96</v>
      </c>
      <c r="D5812" s="62" t="s">
        <v>97</v>
      </c>
      <c r="E5812" s="62" t="s">
        <v>98</v>
      </c>
      <c r="F5812">
        <v>615.70000000000005</v>
      </c>
      <c r="G5812">
        <v>0</v>
      </c>
      <c r="H5812">
        <v>212144</v>
      </c>
    </row>
    <row r="5813" spans="1:8" x14ac:dyDescent="0.2">
      <c r="A5813" s="61">
        <v>42826</v>
      </c>
      <c r="B5813">
        <v>2017</v>
      </c>
      <c r="C5813" s="62" t="s">
        <v>69</v>
      </c>
      <c r="D5813" s="62" t="s">
        <v>70</v>
      </c>
      <c r="E5813" s="62" t="s">
        <v>71</v>
      </c>
      <c r="F5813">
        <v>245.9</v>
      </c>
      <c r="G5813">
        <v>0</v>
      </c>
      <c r="H5813">
        <v>2616904</v>
      </c>
    </row>
    <row r="5814" spans="1:8" x14ac:dyDescent="0.2">
      <c r="A5814" s="61">
        <v>42826</v>
      </c>
      <c r="B5814">
        <v>2017</v>
      </c>
      <c r="C5814" s="62" t="s">
        <v>72</v>
      </c>
      <c r="D5814" s="62" t="s">
        <v>73</v>
      </c>
      <c r="E5814" s="62" t="s">
        <v>2</v>
      </c>
      <c r="F5814">
        <v>463.8</v>
      </c>
      <c r="G5814">
        <v>0</v>
      </c>
      <c r="H5814">
        <v>1390149</v>
      </c>
    </row>
    <row r="5815" spans="1:8" x14ac:dyDescent="0.2">
      <c r="A5815" s="61">
        <v>42826</v>
      </c>
      <c r="B5815">
        <v>2017</v>
      </c>
      <c r="C5815" s="62" t="s">
        <v>74</v>
      </c>
      <c r="D5815" s="62" t="s">
        <v>75</v>
      </c>
      <c r="E5815" s="62" t="s">
        <v>2</v>
      </c>
      <c r="F5815">
        <v>396</v>
      </c>
      <c r="G5815">
        <v>0</v>
      </c>
      <c r="H5815">
        <v>1458336</v>
      </c>
    </row>
    <row r="5816" spans="1:8" x14ac:dyDescent="0.2">
      <c r="A5816" s="61">
        <v>42826</v>
      </c>
      <c r="B5816">
        <v>2017</v>
      </c>
      <c r="C5816" s="62" t="s">
        <v>76</v>
      </c>
      <c r="D5816" s="62" t="s">
        <v>77</v>
      </c>
      <c r="E5816" s="62" t="s">
        <v>61</v>
      </c>
      <c r="F5816">
        <v>390.5</v>
      </c>
      <c r="G5816">
        <v>0</v>
      </c>
      <c r="H5816">
        <v>251167</v>
      </c>
    </row>
    <row r="5817" spans="1:8" x14ac:dyDescent="0.2">
      <c r="A5817" s="61">
        <v>42826</v>
      </c>
      <c r="B5817">
        <v>2017</v>
      </c>
      <c r="C5817" s="62" t="s">
        <v>78</v>
      </c>
      <c r="D5817" s="62" t="s">
        <v>79</v>
      </c>
      <c r="E5817" s="62" t="s">
        <v>61</v>
      </c>
      <c r="F5817">
        <v>412</v>
      </c>
      <c r="G5817">
        <v>0</v>
      </c>
      <c r="H5817">
        <v>315702</v>
      </c>
    </row>
    <row r="5818" spans="1:8" x14ac:dyDescent="0.2">
      <c r="A5818" s="61">
        <v>42826</v>
      </c>
      <c r="B5818">
        <v>2017</v>
      </c>
      <c r="C5818" s="62" t="s">
        <v>26</v>
      </c>
      <c r="D5818" s="62" t="s">
        <v>80</v>
      </c>
      <c r="E5818" s="62" t="s">
        <v>62</v>
      </c>
      <c r="F5818">
        <v>392.4</v>
      </c>
      <c r="G5818">
        <v>0</v>
      </c>
      <c r="H5818">
        <v>817603</v>
      </c>
    </row>
    <row r="5819" spans="1:8" x14ac:dyDescent="0.2">
      <c r="A5819" s="61">
        <v>42826</v>
      </c>
      <c r="B5819">
        <v>2017</v>
      </c>
      <c r="C5819" s="62" t="s">
        <v>81</v>
      </c>
      <c r="D5819" s="62" t="s">
        <v>82</v>
      </c>
      <c r="E5819" s="62" t="s">
        <v>63</v>
      </c>
      <c r="F5819">
        <v>319.39999999999998</v>
      </c>
      <c r="G5819">
        <v>1.2</v>
      </c>
      <c r="H5819">
        <v>1047447</v>
      </c>
    </row>
    <row r="5820" spans="1:8" x14ac:dyDescent="0.2">
      <c r="A5820" s="61">
        <v>42826</v>
      </c>
      <c r="B5820">
        <v>2017</v>
      </c>
      <c r="C5820" s="62" t="s">
        <v>83</v>
      </c>
      <c r="D5820" s="62" t="s">
        <v>84</v>
      </c>
      <c r="E5820" s="62" t="s">
        <v>63</v>
      </c>
      <c r="F5820">
        <v>257.5</v>
      </c>
      <c r="G5820">
        <v>0</v>
      </c>
      <c r="H5820">
        <v>6217328</v>
      </c>
    </row>
    <row r="5821" spans="1:8" x14ac:dyDescent="0.2">
      <c r="A5821" s="61">
        <v>42826</v>
      </c>
      <c r="B5821">
        <v>2017</v>
      </c>
      <c r="C5821" s="62" t="s">
        <v>27</v>
      </c>
      <c r="D5821" s="62" t="s">
        <v>85</v>
      </c>
      <c r="E5821" s="62" t="s">
        <v>86</v>
      </c>
      <c r="F5821">
        <v>304.39999999999998</v>
      </c>
      <c r="G5821">
        <v>0</v>
      </c>
      <c r="H5821">
        <v>4193207</v>
      </c>
    </row>
    <row r="5822" spans="1:8" x14ac:dyDescent="0.2">
      <c r="A5822" s="61">
        <v>42826</v>
      </c>
      <c r="B5822">
        <v>2017</v>
      </c>
      <c r="C5822" s="62" t="s">
        <v>87</v>
      </c>
      <c r="D5822" s="62" t="s">
        <v>88</v>
      </c>
      <c r="E5822" s="62" t="s">
        <v>89</v>
      </c>
      <c r="F5822">
        <v>383.2</v>
      </c>
      <c r="G5822">
        <v>0</v>
      </c>
      <c r="H5822">
        <v>129483</v>
      </c>
    </row>
    <row r="5823" spans="1:8" x14ac:dyDescent="0.2">
      <c r="A5823" s="61">
        <v>42826</v>
      </c>
      <c r="B5823">
        <v>2017</v>
      </c>
      <c r="C5823" s="62" t="s">
        <v>90</v>
      </c>
      <c r="D5823" s="62" t="s">
        <v>91</v>
      </c>
      <c r="E5823" s="62" t="s">
        <v>92</v>
      </c>
      <c r="F5823">
        <v>383.2</v>
      </c>
      <c r="G5823">
        <v>0</v>
      </c>
      <c r="H5823">
        <v>421712</v>
      </c>
    </row>
    <row r="5824" spans="1:8" x14ac:dyDescent="0.2">
      <c r="A5824" s="61">
        <v>42826</v>
      </c>
      <c r="B5824">
        <v>2017</v>
      </c>
      <c r="C5824" s="62" t="s">
        <v>93</v>
      </c>
      <c r="D5824" s="62" t="s">
        <v>94</v>
      </c>
      <c r="E5824" s="62" t="s">
        <v>95</v>
      </c>
      <c r="F5824">
        <v>415.8</v>
      </c>
      <c r="G5824">
        <v>0</v>
      </c>
      <c r="H5824">
        <v>74485</v>
      </c>
    </row>
    <row r="5825" spans="1:8" x14ac:dyDescent="0.2">
      <c r="A5825" s="61">
        <v>42826</v>
      </c>
      <c r="B5825">
        <v>2017</v>
      </c>
      <c r="C5825" s="62" t="s">
        <v>96</v>
      </c>
      <c r="D5825" s="62" t="s">
        <v>97</v>
      </c>
      <c r="E5825" s="62" t="s">
        <v>98</v>
      </c>
      <c r="F5825">
        <v>501.2</v>
      </c>
      <c r="G5825">
        <v>0</v>
      </c>
      <c r="H5825">
        <v>212144</v>
      </c>
    </row>
    <row r="5826" spans="1:8" x14ac:dyDescent="0.2">
      <c r="A5826" s="61">
        <v>42856</v>
      </c>
      <c r="B5826">
        <v>2017</v>
      </c>
      <c r="C5826" s="62" t="s">
        <v>69</v>
      </c>
      <c r="D5826" s="62" t="s">
        <v>70</v>
      </c>
      <c r="E5826" s="62" t="s">
        <v>71</v>
      </c>
      <c r="F5826">
        <v>161.19999999999999</v>
      </c>
      <c r="G5826">
        <v>0.4</v>
      </c>
      <c r="H5826">
        <v>2616904</v>
      </c>
    </row>
    <row r="5827" spans="1:8" x14ac:dyDescent="0.2">
      <c r="A5827" s="61">
        <v>42856</v>
      </c>
      <c r="B5827">
        <v>2017</v>
      </c>
      <c r="C5827" s="62" t="s">
        <v>72</v>
      </c>
      <c r="D5827" s="62" t="s">
        <v>73</v>
      </c>
      <c r="E5827" s="62" t="s">
        <v>2</v>
      </c>
      <c r="F5827">
        <v>189.8</v>
      </c>
      <c r="G5827">
        <v>6.2</v>
      </c>
      <c r="H5827">
        <v>1390149</v>
      </c>
    </row>
    <row r="5828" spans="1:8" x14ac:dyDescent="0.2">
      <c r="A5828" s="61">
        <v>42856</v>
      </c>
      <c r="B5828">
        <v>2017</v>
      </c>
      <c r="C5828" s="62" t="s">
        <v>74</v>
      </c>
      <c r="D5828" s="62" t="s">
        <v>75</v>
      </c>
      <c r="E5828" s="62" t="s">
        <v>2</v>
      </c>
      <c r="F5828">
        <v>158.5</v>
      </c>
      <c r="G5828">
        <v>4.5999999999999996</v>
      </c>
      <c r="H5828">
        <v>1458336</v>
      </c>
    </row>
    <row r="5829" spans="1:8" x14ac:dyDescent="0.2">
      <c r="A5829" s="61">
        <v>42856</v>
      </c>
      <c r="B5829">
        <v>2017</v>
      </c>
      <c r="C5829" s="62" t="s">
        <v>76</v>
      </c>
      <c r="D5829" s="62" t="s">
        <v>77</v>
      </c>
      <c r="E5829" s="62" t="s">
        <v>61</v>
      </c>
      <c r="F5829">
        <v>189.1</v>
      </c>
      <c r="G5829">
        <v>3.8</v>
      </c>
      <c r="H5829">
        <v>251167</v>
      </c>
    </row>
    <row r="5830" spans="1:8" x14ac:dyDescent="0.2">
      <c r="A5830" s="61">
        <v>42856</v>
      </c>
      <c r="B5830">
        <v>2017</v>
      </c>
      <c r="C5830" s="62" t="s">
        <v>78</v>
      </c>
      <c r="D5830" s="62" t="s">
        <v>79</v>
      </c>
      <c r="E5830" s="62" t="s">
        <v>61</v>
      </c>
      <c r="F5830">
        <v>187.7</v>
      </c>
      <c r="G5830">
        <v>4.3</v>
      </c>
      <c r="H5830">
        <v>315702</v>
      </c>
    </row>
    <row r="5831" spans="1:8" x14ac:dyDescent="0.2">
      <c r="A5831" s="61">
        <v>42856</v>
      </c>
      <c r="B5831">
        <v>2017</v>
      </c>
      <c r="C5831" s="62" t="s">
        <v>26</v>
      </c>
      <c r="D5831" s="62" t="s">
        <v>80</v>
      </c>
      <c r="E5831" s="62" t="s">
        <v>62</v>
      </c>
      <c r="F5831">
        <v>206.7</v>
      </c>
      <c r="G5831">
        <v>0</v>
      </c>
      <c r="H5831">
        <v>817603</v>
      </c>
    </row>
    <row r="5832" spans="1:8" x14ac:dyDescent="0.2">
      <c r="A5832" s="61">
        <v>42856</v>
      </c>
      <c r="B5832">
        <v>2017</v>
      </c>
      <c r="C5832" s="62" t="s">
        <v>81</v>
      </c>
      <c r="D5832" s="62" t="s">
        <v>82</v>
      </c>
      <c r="E5832" s="62" t="s">
        <v>63</v>
      </c>
      <c r="F5832">
        <v>190.4</v>
      </c>
      <c r="G5832">
        <v>9.1</v>
      </c>
      <c r="H5832">
        <v>1047447</v>
      </c>
    </row>
    <row r="5833" spans="1:8" x14ac:dyDescent="0.2">
      <c r="A5833" s="61">
        <v>42856</v>
      </c>
      <c r="B5833">
        <v>2017</v>
      </c>
      <c r="C5833" s="62" t="s">
        <v>83</v>
      </c>
      <c r="D5833" s="62" t="s">
        <v>84</v>
      </c>
      <c r="E5833" s="62" t="s">
        <v>63</v>
      </c>
      <c r="F5833">
        <v>177</v>
      </c>
      <c r="G5833">
        <v>9</v>
      </c>
      <c r="H5833">
        <v>6217328</v>
      </c>
    </row>
    <row r="5834" spans="1:8" x14ac:dyDescent="0.2">
      <c r="A5834" s="61">
        <v>42856</v>
      </c>
      <c r="B5834">
        <v>2017</v>
      </c>
      <c r="C5834" s="62" t="s">
        <v>27</v>
      </c>
      <c r="D5834" s="62" t="s">
        <v>85</v>
      </c>
      <c r="E5834" s="62" t="s">
        <v>86</v>
      </c>
      <c r="F5834">
        <v>161.9</v>
      </c>
      <c r="G5834">
        <v>11.2</v>
      </c>
      <c r="H5834">
        <v>4193207</v>
      </c>
    </row>
    <row r="5835" spans="1:8" x14ac:dyDescent="0.2">
      <c r="A5835" s="61">
        <v>42856</v>
      </c>
      <c r="B5835">
        <v>2017</v>
      </c>
      <c r="C5835" s="62" t="s">
        <v>87</v>
      </c>
      <c r="D5835" s="62" t="s">
        <v>88</v>
      </c>
      <c r="E5835" s="62" t="s">
        <v>89</v>
      </c>
      <c r="F5835">
        <v>242.7</v>
      </c>
      <c r="G5835">
        <v>0.5</v>
      </c>
      <c r="H5835">
        <v>129483</v>
      </c>
    </row>
    <row r="5836" spans="1:8" x14ac:dyDescent="0.2">
      <c r="A5836" s="61">
        <v>42856</v>
      </c>
      <c r="B5836">
        <v>2017</v>
      </c>
      <c r="C5836" s="62" t="s">
        <v>90</v>
      </c>
      <c r="D5836" s="62" t="s">
        <v>91</v>
      </c>
      <c r="E5836" s="62" t="s">
        <v>92</v>
      </c>
      <c r="F5836">
        <v>243.8</v>
      </c>
      <c r="G5836">
        <v>3.5</v>
      </c>
      <c r="H5836">
        <v>421712</v>
      </c>
    </row>
    <row r="5837" spans="1:8" x14ac:dyDescent="0.2">
      <c r="A5837" s="61">
        <v>42856</v>
      </c>
      <c r="B5837">
        <v>2017</v>
      </c>
      <c r="C5837" s="62" t="s">
        <v>93</v>
      </c>
      <c r="D5837" s="62" t="s">
        <v>94</v>
      </c>
      <c r="E5837" s="62" t="s">
        <v>95</v>
      </c>
      <c r="F5837">
        <v>264.2</v>
      </c>
      <c r="G5837">
        <v>0</v>
      </c>
      <c r="H5837">
        <v>74485</v>
      </c>
    </row>
    <row r="5838" spans="1:8" x14ac:dyDescent="0.2">
      <c r="A5838" s="61">
        <v>42856</v>
      </c>
      <c r="B5838">
        <v>2017</v>
      </c>
      <c r="C5838" s="62" t="s">
        <v>96</v>
      </c>
      <c r="D5838" s="62" t="s">
        <v>97</v>
      </c>
      <c r="E5838" s="62" t="s">
        <v>98</v>
      </c>
      <c r="F5838">
        <v>437.2</v>
      </c>
      <c r="G5838">
        <v>0</v>
      </c>
      <c r="H5838">
        <v>212144</v>
      </c>
    </row>
    <row r="5839" spans="1:8" x14ac:dyDescent="0.2">
      <c r="A5839" s="61">
        <v>42887</v>
      </c>
      <c r="B5839">
        <v>2017</v>
      </c>
      <c r="C5839" s="62" t="s">
        <v>69</v>
      </c>
      <c r="D5839" s="62" t="s">
        <v>70</v>
      </c>
      <c r="E5839" s="62" t="s">
        <v>71</v>
      </c>
      <c r="F5839">
        <v>72.5</v>
      </c>
      <c r="G5839">
        <v>3.7</v>
      </c>
      <c r="H5839">
        <v>2616904</v>
      </c>
    </row>
    <row r="5840" spans="1:8" x14ac:dyDescent="0.2">
      <c r="A5840" s="61">
        <v>42887</v>
      </c>
      <c r="B5840">
        <v>2017</v>
      </c>
      <c r="C5840" s="62" t="s">
        <v>72</v>
      </c>
      <c r="D5840" s="62" t="s">
        <v>73</v>
      </c>
      <c r="E5840" s="62" t="s">
        <v>2</v>
      </c>
      <c r="F5840">
        <v>99.9</v>
      </c>
      <c r="G5840">
        <v>9.9</v>
      </c>
      <c r="H5840">
        <v>1390149</v>
      </c>
    </row>
    <row r="5841" spans="1:8" x14ac:dyDescent="0.2">
      <c r="A5841" s="61">
        <v>42887</v>
      </c>
      <c r="B5841">
        <v>2017</v>
      </c>
      <c r="C5841" s="62" t="s">
        <v>74</v>
      </c>
      <c r="D5841" s="62" t="s">
        <v>75</v>
      </c>
      <c r="E5841" s="62" t="s">
        <v>2</v>
      </c>
      <c r="F5841">
        <v>71.599999999999994</v>
      </c>
      <c r="G5841">
        <v>8.6</v>
      </c>
      <c r="H5841">
        <v>1458336</v>
      </c>
    </row>
    <row r="5842" spans="1:8" x14ac:dyDescent="0.2">
      <c r="A5842" s="61">
        <v>42887</v>
      </c>
      <c r="B5842">
        <v>2017</v>
      </c>
      <c r="C5842" s="62" t="s">
        <v>76</v>
      </c>
      <c r="D5842" s="62" t="s">
        <v>77</v>
      </c>
      <c r="E5842" s="62" t="s">
        <v>61</v>
      </c>
      <c r="F5842">
        <v>76.2</v>
      </c>
      <c r="G5842">
        <v>18.2</v>
      </c>
      <c r="H5842">
        <v>251167</v>
      </c>
    </row>
    <row r="5843" spans="1:8" x14ac:dyDescent="0.2">
      <c r="A5843" s="61">
        <v>42887</v>
      </c>
      <c r="B5843">
        <v>2017</v>
      </c>
      <c r="C5843" s="62" t="s">
        <v>78</v>
      </c>
      <c r="D5843" s="62" t="s">
        <v>79</v>
      </c>
      <c r="E5843" s="62" t="s">
        <v>61</v>
      </c>
      <c r="F5843">
        <v>77.400000000000006</v>
      </c>
      <c r="G5843">
        <v>21</v>
      </c>
      <c r="H5843">
        <v>315702</v>
      </c>
    </row>
    <row r="5844" spans="1:8" x14ac:dyDescent="0.2">
      <c r="A5844" s="61">
        <v>42887</v>
      </c>
      <c r="B5844">
        <v>2017</v>
      </c>
      <c r="C5844" s="62" t="s">
        <v>26</v>
      </c>
      <c r="D5844" s="62" t="s">
        <v>80</v>
      </c>
      <c r="E5844" s="62" t="s">
        <v>62</v>
      </c>
      <c r="F5844">
        <v>64.599999999999994</v>
      </c>
      <c r="G5844">
        <v>28.2</v>
      </c>
      <c r="H5844">
        <v>817603</v>
      </c>
    </row>
    <row r="5845" spans="1:8" x14ac:dyDescent="0.2">
      <c r="A5845" s="61">
        <v>42887</v>
      </c>
      <c r="B5845">
        <v>2017</v>
      </c>
      <c r="C5845" s="62" t="s">
        <v>81</v>
      </c>
      <c r="D5845" s="62" t="s">
        <v>82</v>
      </c>
      <c r="E5845" s="62" t="s">
        <v>63</v>
      </c>
      <c r="F5845">
        <v>52.1</v>
      </c>
      <c r="G5845">
        <v>45</v>
      </c>
      <c r="H5845">
        <v>1047447</v>
      </c>
    </row>
    <row r="5846" spans="1:8" x14ac:dyDescent="0.2">
      <c r="A5846" s="61">
        <v>42887</v>
      </c>
      <c r="B5846">
        <v>2017</v>
      </c>
      <c r="C5846" s="62" t="s">
        <v>83</v>
      </c>
      <c r="D5846" s="62" t="s">
        <v>84</v>
      </c>
      <c r="E5846" s="62" t="s">
        <v>63</v>
      </c>
      <c r="F5846">
        <v>26.7</v>
      </c>
      <c r="G5846">
        <v>68.2</v>
      </c>
      <c r="H5846">
        <v>6217328</v>
      </c>
    </row>
    <row r="5847" spans="1:8" x14ac:dyDescent="0.2">
      <c r="A5847" s="61">
        <v>42887</v>
      </c>
      <c r="B5847">
        <v>2017</v>
      </c>
      <c r="C5847" s="62" t="s">
        <v>27</v>
      </c>
      <c r="D5847" s="62" t="s">
        <v>85</v>
      </c>
      <c r="E5847" s="62" t="s">
        <v>86</v>
      </c>
      <c r="F5847">
        <v>33</v>
      </c>
      <c r="G5847">
        <v>53.5</v>
      </c>
      <c r="H5847">
        <v>4193207</v>
      </c>
    </row>
    <row r="5848" spans="1:8" x14ac:dyDescent="0.2">
      <c r="A5848" s="61">
        <v>42887</v>
      </c>
      <c r="B5848">
        <v>2017</v>
      </c>
      <c r="C5848" s="62" t="s">
        <v>87</v>
      </c>
      <c r="D5848" s="62" t="s">
        <v>88</v>
      </c>
      <c r="E5848" s="62" t="s">
        <v>89</v>
      </c>
      <c r="F5848">
        <v>131.4</v>
      </c>
      <c r="G5848">
        <v>4.5</v>
      </c>
      <c r="H5848">
        <v>129483</v>
      </c>
    </row>
    <row r="5849" spans="1:8" x14ac:dyDescent="0.2">
      <c r="A5849" s="61">
        <v>42887</v>
      </c>
      <c r="B5849">
        <v>2017</v>
      </c>
      <c r="C5849" s="62" t="s">
        <v>90</v>
      </c>
      <c r="D5849" s="62" t="s">
        <v>91</v>
      </c>
      <c r="E5849" s="62" t="s">
        <v>92</v>
      </c>
      <c r="F5849">
        <v>83.3</v>
      </c>
      <c r="G5849">
        <v>15.6</v>
      </c>
      <c r="H5849">
        <v>421712</v>
      </c>
    </row>
    <row r="5850" spans="1:8" x14ac:dyDescent="0.2">
      <c r="A5850" s="61">
        <v>42887</v>
      </c>
      <c r="B5850">
        <v>2017</v>
      </c>
      <c r="C5850" s="62" t="s">
        <v>93</v>
      </c>
      <c r="D5850" s="62" t="s">
        <v>94</v>
      </c>
      <c r="E5850" s="62" t="s">
        <v>95</v>
      </c>
      <c r="F5850">
        <v>93.8</v>
      </c>
      <c r="G5850">
        <v>19.100000000000001</v>
      </c>
      <c r="H5850">
        <v>74485</v>
      </c>
    </row>
    <row r="5851" spans="1:8" x14ac:dyDescent="0.2">
      <c r="A5851" s="61">
        <v>42887</v>
      </c>
      <c r="B5851">
        <v>2017</v>
      </c>
      <c r="C5851" s="62" t="s">
        <v>96</v>
      </c>
      <c r="D5851" s="62" t="s">
        <v>97</v>
      </c>
      <c r="E5851" s="62" t="s">
        <v>98</v>
      </c>
      <c r="F5851">
        <v>175.9</v>
      </c>
      <c r="G5851">
        <v>2.9</v>
      </c>
      <c r="H5851">
        <v>212144</v>
      </c>
    </row>
    <row r="5852" spans="1:8" x14ac:dyDescent="0.2">
      <c r="A5852" s="61">
        <v>42917</v>
      </c>
      <c r="B5852">
        <v>2017</v>
      </c>
      <c r="C5852" s="62" t="s">
        <v>69</v>
      </c>
      <c r="D5852" s="62" t="s">
        <v>70</v>
      </c>
      <c r="E5852" s="62" t="s">
        <v>71</v>
      </c>
      <c r="F5852">
        <v>8.1999999999999993</v>
      </c>
      <c r="G5852">
        <v>17.600000000000001</v>
      </c>
      <c r="H5852">
        <v>2616904</v>
      </c>
    </row>
    <row r="5853" spans="1:8" x14ac:dyDescent="0.2">
      <c r="A5853" s="61">
        <v>42917</v>
      </c>
      <c r="B5853">
        <v>2017</v>
      </c>
      <c r="C5853" s="62" t="s">
        <v>72</v>
      </c>
      <c r="D5853" s="62" t="s">
        <v>73</v>
      </c>
      <c r="E5853" s="62" t="s">
        <v>2</v>
      </c>
      <c r="F5853">
        <v>58.4</v>
      </c>
      <c r="G5853">
        <v>7.4</v>
      </c>
      <c r="H5853">
        <v>1390149</v>
      </c>
    </row>
    <row r="5854" spans="1:8" x14ac:dyDescent="0.2">
      <c r="A5854" s="61">
        <v>42917</v>
      </c>
      <c r="B5854">
        <v>2017</v>
      </c>
      <c r="C5854" s="62" t="s">
        <v>74</v>
      </c>
      <c r="D5854" s="62" t="s">
        <v>75</v>
      </c>
      <c r="E5854" s="62" t="s">
        <v>2</v>
      </c>
      <c r="F5854">
        <v>13.5</v>
      </c>
      <c r="G5854">
        <v>52.7</v>
      </c>
      <c r="H5854">
        <v>1458336</v>
      </c>
    </row>
    <row r="5855" spans="1:8" x14ac:dyDescent="0.2">
      <c r="A5855" s="61">
        <v>42917</v>
      </c>
      <c r="B5855">
        <v>2017</v>
      </c>
      <c r="C5855" s="62" t="s">
        <v>76</v>
      </c>
      <c r="D5855" s="62" t="s">
        <v>77</v>
      </c>
      <c r="E5855" s="62" t="s">
        <v>61</v>
      </c>
      <c r="F5855">
        <v>8.6</v>
      </c>
      <c r="G5855">
        <v>83.8</v>
      </c>
      <c r="H5855">
        <v>251167</v>
      </c>
    </row>
    <row r="5856" spans="1:8" x14ac:dyDescent="0.2">
      <c r="A5856" s="61">
        <v>42917</v>
      </c>
      <c r="B5856">
        <v>2017</v>
      </c>
      <c r="C5856" s="62" t="s">
        <v>78</v>
      </c>
      <c r="D5856" s="62" t="s">
        <v>79</v>
      </c>
      <c r="E5856" s="62" t="s">
        <v>61</v>
      </c>
      <c r="F5856">
        <v>14.5</v>
      </c>
      <c r="G5856">
        <v>63.9</v>
      </c>
      <c r="H5856">
        <v>315702</v>
      </c>
    </row>
    <row r="5857" spans="1:8" x14ac:dyDescent="0.2">
      <c r="A5857" s="61">
        <v>42917</v>
      </c>
      <c r="B5857">
        <v>2017</v>
      </c>
      <c r="C5857" s="62" t="s">
        <v>26</v>
      </c>
      <c r="D5857" s="62" t="s">
        <v>80</v>
      </c>
      <c r="E5857" s="62" t="s">
        <v>62</v>
      </c>
      <c r="F5857">
        <v>11.7</v>
      </c>
      <c r="G5857">
        <v>47.9</v>
      </c>
      <c r="H5857">
        <v>817603</v>
      </c>
    </row>
    <row r="5858" spans="1:8" x14ac:dyDescent="0.2">
      <c r="A5858" s="61">
        <v>42917</v>
      </c>
      <c r="B5858">
        <v>2017</v>
      </c>
      <c r="C5858" s="62" t="s">
        <v>81</v>
      </c>
      <c r="D5858" s="62" t="s">
        <v>82</v>
      </c>
      <c r="E5858" s="62" t="s">
        <v>63</v>
      </c>
      <c r="F5858">
        <v>4.8</v>
      </c>
      <c r="G5858">
        <v>63.8</v>
      </c>
      <c r="H5858">
        <v>1047447</v>
      </c>
    </row>
    <row r="5859" spans="1:8" x14ac:dyDescent="0.2">
      <c r="A5859" s="61">
        <v>42917</v>
      </c>
      <c r="B5859">
        <v>2017</v>
      </c>
      <c r="C5859" s="62" t="s">
        <v>83</v>
      </c>
      <c r="D5859" s="62" t="s">
        <v>84</v>
      </c>
      <c r="E5859" s="62" t="s">
        <v>63</v>
      </c>
      <c r="F5859">
        <v>0</v>
      </c>
      <c r="G5859">
        <v>116.5</v>
      </c>
      <c r="H5859">
        <v>6217328</v>
      </c>
    </row>
    <row r="5860" spans="1:8" x14ac:dyDescent="0.2">
      <c r="A5860" s="61">
        <v>42917</v>
      </c>
      <c r="B5860">
        <v>2017</v>
      </c>
      <c r="C5860" s="62" t="s">
        <v>27</v>
      </c>
      <c r="D5860" s="62" t="s">
        <v>85</v>
      </c>
      <c r="E5860" s="62" t="s">
        <v>86</v>
      </c>
      <c r="F5860">
        <v>2.1</v>
      </c>
      <c r="G5860">
        <v>89.1</v>
      </c>
      <c r="H5860">
        <v>4193207</v>
      </c>
    </row>
    <row r="5861" spans="1:8" x14ac:dyDescent="0.2">
      <c r="A5861" s="61">
        <v>42917</v>
      </c>
      <c r="B5861">
        <v>2017</v>
      </c>
      <c r="C5861" s="62" t="s">
        <v>87</v>
      </c>
      <c r="D5861" s="62" t="s">
        <v>88</v>
      </c>
      <c r="E5861" s="62" t="s">
        <v>89</v>
      </c>
      <c r="F5861">
        <v>56.8</v>
      </c>
      <c r="G5861">
        <v>15</v>
      </c>
      <c r="H5861">
        <v>129483</v>
      </c>
    </row>
    <row r="5862" spans="1:8" x14ac:dyDescent="0.2">
      <c r="A5862" s="61">
        <v>42917</v>
      </c>
      <c r="B5862">
        <v>2017</v>
      </c>
      <c r="C5862" s="62" t="s">
        <v>90</v>
      </c>
      <c r="D5862" s="62" t="s">
        <v>91</v>
      </c>
      <c r="E5862" s="62" t="s">
        <v>92</v>
      </c>
      <c r="F5862">
        <v>21.7</v>
      </c>
      <c r="G5862">
        <v>39</v>
      </c>
      <c r="H5862">
        <v>421712</v>
      </c>
    </row>
    <row r="5863" spans="1:8" x14ac:dyDescent="0.2">
      <c r="A5863" s="61">
        <v>42917</v>
      </c>
      <c r="B5863">
        <v>2017</v>
      </c>
      <c r="C5863" s="62" t="s">
        <v>93</v>
      </c>
      <c r="D5863" s="62" t="s">
        <v>94</v>
      </c>
      <c r="E5863" s="62" t="s">
        <v>95</v>
      </c>
      <c r="F5863">
        <v>30.7</v>
      </c>
      <c r="G5863">
        <v>43.1</v>
      </c>
      <c r="H5863">
        <v>74485</v>
      </c>
    </row>
    <row r="5864" spans="1:8" x14ac:dyDescent="0.2">
      <c r="A5864" s="61">
        <v>42917</v>
      </c>
      <c r="B5864">
        <v>2017</v>
      </c>
      <c r="C5864" s="62" t="s">
        <v>96</v>
      </c>
      <c r="D5864" s="62" t="s">
        <v>97</v>
      </c>
      <c r="E5864" s="62" t="s">
        <v>98</v>
      </c>
      <c r="F5864">
        <v>65</v>
      </c>
      <c r="G5864">
        <v>12.3</v>
      </c>
      <c r="H5864">
        <v>212144</v>
      </c>
    </row>
    <row r="5865" spans="1:8" x14ac:dyDescent="0.2">
      <c r="A5865" s="61">
        <v>42948</v>
      </c>
      <c r="B5865">
        <v>2017</v>
      </c>
      <c r="C5865" s="62" t="s">
        <v>69</v>
      </c>
      <c r="D5865" s="62" t="s">
        <v>70</v>
      </c>
      <c r="E5865" s="62" t="s">
        <v>71</v>
      </c>
      <c r="F5865">
        <v>6.7</v>
      </c>
      <c r="G5865">
        <v>32.5</v>
      </c>
      <c r="H5865">
        <v>2616904</v>
      </c>
    </row>
    <row r="5866" spans="1:8" x14ac:dyDescent="0.2">
      <c r="A5866" s="61">
        <v>42948</v>
      </c>
      <c r="B5866">
        <v>2017</v>
      </c>
      <c r="C5866" s="62" t="s">
        <v>72</v>
      </c>
      <c r="D5866" s="62" t="s">
        <v>73</v>
      </c>
      <c r="E5866" s="62" t="s">
        <v>2</v>
      </c>
      <c r="F5866">
        <v>90.5</v>
      </c>
      <c r="G5866">
        <v>3.8</v>
      </c>
      <c r="H5866">
        <v>1390149</v>
      </c>
    </row>
    <row r="5867" spans="1:8" x14ac:dyDescent="0.2">
      <c r="A5867" s="61">
        <v>42948</v>
      </c>
      <c r="B5867">
        <v>2017</v>
      </c>
      <c r="C5867" s="62" t="s">
        <v>74</v>
      </c>
      <c r="D5867" s="62" t="s">
        <v>75</v>
      </c>
      <c r="E5867" s="62" t="s">
        <v>2</v>
      </c>
      <c r="F5867">
        <v>36.799999999999997</v>
      </c>
      <c r="G5867">
        <v>22.2</v>
      </c>
      <c r="H5867">
        <v>1458336</v>
      </c>
    </row>
    <row r="5868" spans="1:8" x14ac:dyDescent="0.2">
      <c r="A5868" s="61">
        <v>42948</v>
      </c>
      <c r="B5868">
        <v>2017</v>
      </c>
      <c r="C5868" s="62" t="s">
        <v>76</v>
      </c>
      <c r="D5868" s="62" t="s">
        <v>77</v>
      </c>
      <c r="E5868" s="62" t="s">
        <v>61</v>
      </c>
      <c r="F5868">
        <v>31.8</v>
      </c>
      <c r="G5868">
        <v>26.9</v>
      </c>
      <c r="H5868">
        <v>251167</v>
      </c>
    </row>
    <row r="5869" spans="1:8" x14ac:dyDescent="0.2">
      <c r="A5869" s="61">
        <v>42948</v>
      </c>
      <c r="B5869">
        <v>2017</v>
      </c>
      <c r="C5869" s="62" t="s">
        <v>78</v>
      </c>
      <c r="D5869" s="62" t="s">
        <v>79</v>
      </c>
      <c r="E5869" s="62" t="s">
        <v>61</v>
      </c>
      <c r="F5869">
        <v>29</v>
      </c>
      <c r="G5869">
        <v>23.1</v>
      </c>
      <c r="H5869">
        <v>315702</v>
      </c>
    </row>
    <row r="5870" spans="1:8" x14ac:dyDescent="0.2">
      <c r="A5870" s="61">
        <v>42948</v>
      </c>
      <c r="B5870">
        <v>2017</v>
      </c>
      <c r="C5870" s="62" t="s">
        <v>26</v>
      </c>
      <c r="D5870" s="62" t="s">
        <v>80</v>
      </c>
      <c r="E5870" s="62" t="s">
        <v>62</v>
      </c>
      <c r="F5870">
        <v>36.799999999999997</v>
      </c>
      <c r="G5870">
        <v>28.5</v>
      </c>
      <c r="H5870">
        <v>817603</v>
      </c>
    </row>
    <row r="5871" spans="1:8" x14ac:dyDescent="0.2">
      <c r="A5871" s="61">
        <v>42948</v>
      </c>
      <c r="B5871">
        <v>2017</v>
      </c>
      <c r="C5871" s="62" t="s">
        <v>81</v>
      </c>
      <c r="D5871" s="62" t="s">
        <v>82</v>
      </c>
      <c r="E5871" s="62" t="s">
        <v>63</v>
      </c>
      <c r="F5871">
        <v>26.9</v>
      </c>
      <c r="G5871">
        <v>51</v>
      </c>
      <c r="H5871">
        <v>1047447</v>
      </c>
    </row>
    <row r="5872" spans="1:8" x14ac:dyDescent="0.2">
      <c r="A5872" s="61">
        <v>42948</v>
      </c>
      <c r="B5872">
        <v>2017</v>
      </c>
      <c r="C5872" s="62" t="s">
        <v>83</v>
      </c>
      <c r="D5872" s="62" t="s">
        <v>84</v>
      </c>
      <c r="E5872" s="62" t="s">
        <v>63</v>
      </c>
      <c r="F5872">
        <v>11.6</v>
      </c>
      <c r="G5872">
        <v>75.2</v>
      </c>
      <c r="H5872">
        <v>6217328</v>
      </c>
    </row>
    <row r="5873" spans="1:8" x14ac:dyDescent="0.2">
      <c r="A5873" s="61">
        <v>42948</v>
      </c>
      <c r="B5873">
        <v>2017</v>
      </c>
      <c r="C5873" s="62" t="s">
        <v>27</v>
      </c>
      <c r="D5873" s="62" t="s">
        <v>85</v>
      </c>
      <c r="E5873" s="62" t="s">
        <v>86</v>
      </c>
      <c r="F5873">
        <v>14</v>
      </c>
      <c r="G5873">
        <v>72.3</v>
      </c>
      <c r="H5873">
        <v>4193207</v>
      </c>
    </row>
    <row r="5874" spans="1:8" x14ac:dyDescent="0.2">
      <c r="A5874" s="61">
        <v>42948</v>
      </c>
      <c r="B5874">
        <v>2017</v>
      </c>
      <c r="C5874" s="62" t="s">
        <v>87</v>
      </c>
      <c r="D5874" s="62" t="s">
        <v>88</v>
      </c>
      <c r="E5874" s="62" t="s">
        <v>89</v>
      </c>
      <c r="F5874">
        <v>63.8</v>
      </c>
      <c r="G5874">
        <v>9</v>
      </c>
      <c r="H5874">
        <v>129483</v>
      </c>
    </row>
    <row r="5875" spans="1:8" x14ac:dyDescent="0.2">
      <c r="A5875" s="61">
        <v>42948</v>
      </c>
      <c r="B5875">
        <v>2017</v>
      </c>
      <c r="C5875" s="62" t="s">
        <v>90</v>
      </c>
      <c r="D5875" s="62" t="s">
        <v>91</v>
      </c>
      <c r="E5875" s="62" t="s">
        <v>92</v>
      </c>
      <c r="F5875">
        <v>18.399999999999999</v>
      </c>
      <c r="G5875">
        <v>40.6</v>
      </c>
      <c r="H5875">
        <v>421712</v>
      </c>
    </row>
    <row r="5876" spans="1:8" x14ac:dyDescent="0.2">
      <c r="A5876" s="61">
        <v>42948</v>
      </c>
      <c r="B5876">
        <v>2017</v>
      </c>
      <c r="C5876" s="62" t="s">
        <v>93</v>
      </c>
      <c r="D5876" s="62" t="s">
        <v>94</v>
      </c>
      <c r="E5876" s="62" t="s">
        <v>95</v>
      </c>
      <c r="F5876">
        <v>29.1</v>
      </c>
      <c r="G5876">
        <v>37.799999999999997</v>
      </c>
      <c r="H5876">
        <v>74485</v>
      </c>
    </row>
    <row r="5877" spans="1:8" x14ac:dyDescent="0.2">
      <c r="A5877" s="61">
        <v>42948</v>
      </c>
      <c r="B5877">
        <v>2017</v>
      </c>
      <c r="C5877" s="62" t="s">
        <v>96</v>
      </c>
      <c r="D5877" s="62" t="s">
        <v>97</v>
      </c>
      <c r="E5877" s="62" t="s">
        <v>98</v>
      </c>
      <c r="F5877">
        <v>85.2</v>
      </c>
      <c r="G5877">
        <v>14.1</v>
      </c>
      <c r="H5877">
        <v>212144</v>
      </c>
    </row>
    <row r="5878" spans="1:8" x14ac:dyDescent="0.2">
      <c r="A5878" s="61">
        <v>42979</v>
      </c>
      <c r="B5878">
        <v>2017</v>
      </c>
      <c r="C5878" s="62" t="s">
        <v>69</v>
      </c>
      <c r="D5878" s="62" t="s">
        <v>70</v>
      </c>
      <c r="E5878" s="62" t="s">
        <v>71</v>
      </c>
      <c r="F5878">
        <v>77.5</v>
      </c>
      <c r="G5878">
        <v>17.2</v>
      </c>
      <c r="H5878">
        <v>2616904</v>
      </c>
    </row>
    <row r="5879" spans="1:8" x14ac:dyDescent="0.2">
      <c r="A5879" s="61">
        <v>42979</v>
      </c>
      <c r="B5879">
        <v>2017</v>
      </c>
      <c r="C5879" s="62" t="s">
        <v>72</v>
      </c>
      <c r="D5879" s="62" t="s">
        <v>73</v>
      </c>
      <c r="E5879" s="62" t="s">
        <v>2</v>
      </c>
      <c r="F5879">
        <v>209.9</v>
      </c>
      <c r="G5879">
        <v>0</v>
      </c>
      <c r="H5879">
        <v>1390149</v>
      </c>
    </row>
    <row r="5880" spans="1:8" x14ac:dyDescent="0.2">
      <c r="A5880" s="61">
        <v>42979</v>
      </c>
      <c r="B5880">
        <v>2017</v>
      </c>
      <c r="C5880" s="62" t="s">
        <v>74</v>
      </c>
      <c r="D5880" s="62" t="s">
        <v>75</v>
      </c>
      <c r="E5880" s="62" t="s">
        <v>2</v>
      </c>
      <c r="F5880">
        <v>157.6</v>
      </c>
      <c r="G5880">
        <v>7.2</v>
      </c>
      <c r="H5880">
        <v>1458336</v>
      </c>
    </row>
    <row r="5881" spans="1:8" x14ac:dyDescent="0.2">
      <c r="A5881" s="61">
        <v>42979</v>
      </c>
      <c r="B5881">
        <v>2017</v>
      </c>
      <c r="C5881" s="62" t="s">
        <v>76</v>
      </c>
      <c r="D5881" s="62" t="s">
        <v>77</v>
      </c>
      <c r="E5881" s="62" t="s">
        <v>61</v>
      </c>
      <c r="F5881">
        <v>155.19999999999999</v>
      </c>
      <c r="G5881">
        <v>5.3</v>
      </c>
      <c r="H5881">
        <v>251167</v>
      </c>
    </row>
    <row r="5882" spans="1:8" x14ac:dyDescent="0.2">
      <c r="A5882" s="61">
        <v>42979</v>
      </c>
      <c r="B5882">
        <v>2017</v>
      </c>
      <c r="C5882" s="62" t="s">
        <v>78</v>
      </c>
      <c r="D5882" s="62" t="s">
        <v>79</v>
      </c>
      <c r="E5882" s="62" t="s">
        <v>61</v>
      </c>
      <c r="F5882">
        <v>166.5</v>
      </c>
      <c r="G5882">
        <v>9.6</v>
      </c>
      <c r="H5882">
        <v>315702</v>
      </c>
    </row>
    <row r="5883" spans="1:8" x14ac:dyDescent="0.2">
      <c r="A5883" s="61">
        <v>42979</v>
      </c>
      <c r="B5883">
        <v>2017</v>
      </c>
      <c r="C5883" s="62" t="s">
        <v>26</v>
      </c>
      <c r="D5883" s="62" t="s">
        <v>80</v>
      </c>
      <c r="E5883" s="62" t="s">
        <v>62</v>
      </c>
      <c r="F5883">
        <v>127</v>
      </c>
      <c r="G5883">
        <v>13.4</v>
      </c>
      <c r="H5883">
        <v>817603</v>
      </c>
    </row>
    <row r="5884" spans="1:8" x14ac:dyDescent="0.2">
      <c r="A5884" s="61">
        <v>42979</v>
      </c>
      <c r="B5884">
        <v>2017</v>
      </c>
      <c r="C5884" s="62" t="s">
        <v>81</v>
      </c>
      <c r="D5884" s="62" t="s">
        <v>82</v>
      </c>
      <c r="E5884" s="62" t="s">
        <v>63</v>
      </c>
      <c r="F5884">
        <v>69.8</v>
      </c>
      <c r="G5884">
        <v>52</v>
      </c>
      <c r="H5884">
        <v>1047447</v>
      </c>
    </row>
    <row r="5885" spans="1:8" x14ac:dyDescent="0.2">
      <c r="A5885" s="61">
        <v>42979</v>
      </c>
      <c r="B5885">
        <v>2017</v>
      </c>
      <c r="C5885" s="62" t="s">
        <v>83</v>
      </c>
      <c r="D5885" s="62" t="s">
        <v>84</v>
      </c>
      <c r="E5885" s="62" t="s">
        <v>63</v>
      </c>
      <c r="F5885">
        <v>49.1</v>
      </c>
      <c r="G5885">
        <v>71.5</v>
      </c>
      <c r="H5885">
        <v>6217328</v>
      </c>
    </row>
    <row r="5886" spans="1:8" x14ac:dyDescent="0.2">
      <c r="A5886" s="61">
        <v>42979</v>
      </c>
      <c r="B5886">
        <v>2017</v>
      </c>
      <c r="C5886" s="62" t="s">
        <v>27</v>
      </c>
      <c r="D5886" s="62" t="s">
        <v>85</v>
      </c>
      <c r="E5886" s="62" t="s">
        <v>86</v>
      </c>
      <c r="F5886">
        <v>52.1</v>
      </c>
      <c r="G5886">
        <v>64.7</v>
      </c>
      <c r="H5886">
        <v>4193207</v>
      </c>
    </row>
    <row r="5887" spans="1:8" x14ac:dyDescent="0.2">
      <c r="A5887" s="61">
        <v>42979</v>
      </c>
      <c r="B5887">
        <v>2017</v>
      </c>
      <c r="C5887" s="62" t="s">
        <v>87</v>
      </c>
      <c r="D5887" s="62" t="s">
        <v>88</v>
      </c>
      <c r="E5887" s="62" t="s">
        <v>89</v>
      </c>
      <c r="F5887">
        <v>82.1</v>
      </c>
      <c r="G5887">
        <v>7.1</v>
      </c>
      <c r="H5887">
        <v>129483</v>
      </c>
    </row>
    <row r="5888" spans="1:8" x14ac:dyDescent="0.2">
      <c r="A5888" s="61">
        <v>42979</v>
      </c>
      <c r="B5888">
        <v>2017</v>
      </c>
      <c r="C5888" s="62" t="s">
        <v>90</v>
      </c>
      <c r="D5888" s="62" t="s">
        <v>91</v>
      </c>
      <c r="E5888" s="62" t="s">
        <v>92</v>
      </c>
      <c r="F5888">
        <v>62.1</v>
      </c>
      <c r="G5888">
        <v>20.399999999999999</v>
      </c>
      <c r="H5888">
        <v>421712</v>
      </c>
    </row>
    <row r="5889" spans="1:8" x14ac:dyDescent="0.2">
      <c r="A5889" s="61">
        <v>42979</v>
      </c>
      <c r="B5889">
        <v>2017</v>
      </c>
      <c r="C5889" s="62" t="s">
        <v>93</v>
      </c>
      <c r="D5889" s="62" t="s">
        <v>94</v>
      </c>
      <c r="E5889" s="62" t="s">
        <v>95</v>
      </c>
      <c r="F5889">
        <v>91.6</v>
      </c>
      <c r="G5889">
        <v>12.8</v>
      </c>
      <c r="H5889">
        <v>74485</v>
      </c>
    </row>
    <row r="5890" spans="1:8" x14ac:dyDescent="0.2">
      <c r="A5890" s="61">
        <v>42979</v>
      </c>
      <c r="B5890">
        <v>2017</v>
      </c>
      <c r="C5890" s="62" t="s">
        <v>96</v>
      </c>
      <c r="D5890" s="62" t="s">
        <v>97</v>
      </c>
      <c r="E5890" s="62" t="s">
        <v>98</v>
      </c>
      <c r="F5890">
        <v>154.69999999999999</v>
      </c>
      <c r="G5890">
        <v>8.6999999999999993</v>
      </c>
      <c r="H5890">
        <v>212144</v>
      </c>
    </row>
    <row r="5891" spans="1:8" x14ac:dyDescent="0.2">
      <c r="A5891" s="61">
        <v>43009</v>
      </c>
      <c r="B5891">
        <v>2017</v>
      </c>
      <c r="C5891" s="62" t="s">
        <v>69</v>
      </c>
      <c r="D5891" s="62" t="s">
        <v>70</v>
      </c>
      <c r="E5891" s="62" t="s">
        <v>71</v>
      </c>
      <c r="F5891">
        <v>246.7</v>
      </c>
      <c r="G5891">
        <v>0</v>
      </c>
      <c r="H5891">
        <v>2616904</v>
      </c>
    </row>
    <row r="5892" spans="1:8" x14ac:dyDescent="0.2">
      <c r="A5892" s="61">
        <v>43009</v>
      </c>
      <c r="B5892">
        <v>2017</v>
      </c>
      <c r="C5892" s="62" t="s">
        <v>72</v>
      </c>
      <c r="D5892" s="62" t="s">
        <v>73</v>
      </c>
      <c r="E5892" s="62" t="s">
        <v>2</v>
      </c>
      <c r="F5892">
        <v>438</v>
      </c>
      <c r="G5892">
        <v>0</v>
      </c>
      <c r="H5892">
        <v>1390149</v>
      </c>
    </row>
    <row r="5893" spans="1:8" x14ac:dyDescent="0.2">
      <c r="A5893" s="61">
        <v>43009</v>
      </c>
      <c r="B5893">
        <v>2017</v>
      </c>
      <c r="C5893" s="62" t="s">
        <v>74</v>
      </c>
      <c r="D5893" s="62" t="s">
        <v>75</v>
      </c>
      <c r="E5893" s="62" t="s">
        <v>2</v>
      </c>
      <c r="F5893">
        <v>348.1</v>
      </c>
      <c r="G5893">
        <v>0</v>
      </c>
      <c r="H5893">
        <v>1458336</v>
      </c>
    </row>
    <row r="5894" spans="1:8" x14ac:dyDescent="0.2">
      <c r="A5894" s="61">
        <v>43009</v>
      </c>
      <c r="B5894">
        <v>2017</v>
      </c>
      <c r="C5894" s="62" t="s">
        <v>76</v>
      </c>
      <c r="D5894" s="62" t="s">
        <v>77</v>
      </c>
      <c r="E5894" s="62" t="s">
        <v>61</v>
      </c>
      <c r="F5894">
        <v>404.2</v>
      </c>
      <c r="G5894">
        <v>0</v>
      </c>
      <c r="H5894">
        <v>251167</v>
      </c>
    </row>
    <row r="5895" spans="1:8" x14ac:dyDescent="0.2">
      <c r="A5895" s="61">
        <v>43009</v>
      </c>
      <c r="B5895">
        <v>2017</v>
      </c>
      <c r="C5895" s="62" t="s">
        <v>78</v>
      </c>
      <c r="D5895" s="62" t="s">
        <v>79</v>
      </c>
      <c r="E5895" s="62" t="s">
        <v>61</v>
      </c>
      <c r="F5895">
        <v>375.8</v>
      </c>
      <c r="G5895">
        <v>0</v>
      </c>
      <c r="H5895">
        <v>315702</v>
      </c>
    </row>
    <row r="5896" spans="1:8" x14ac:dyDescent="0.2">
      <c r="A5896" s="61">
        <v>43009</v>
      </c>
      <c r="B5896">
        <v>2017</v>
      </c>
      <c r="C5896" s="62" t="s">
        <v>26</v>
      </c>
      <c r="D5896" s="62" t="s">
        <v>80</v>
      </c>
      <c r="E5896" s="62" t="s">
        <v>62</v>
      </c>
      <c r="F5896">
        <v>328.5</v>
      </c>
      <c r="G5896">
        <v>0</v>
      </c>
      <c r="H5896">
        <v>817603</v>
      </c>
    </row>
    <row r="5897" spans="1:8" x14ac:dyDescent="0.2">
      <c r="A5897" s="61">
        <v>43009</v>
      </c>
      <c r="B5897">
        <v>2017</v>
      </c>
      <c r="C5897" s="62" t="s">
        <v>81</v>
      </c>
      <c r="D5897" s="62" t="s">
        <v>82</v>
      </c>
      <c r="E5897" s="62" t="s">
        <v>63</v>
      </c>
      <c r="F5897">
        <v>192.8</v>
      </c>
      <c r="G5897">
        <v>0.4</v>
      </c>
      <c r="H5897">
        <v>1047447</v>
      </c>
    </row>
    <row r="5898" spans="1:8" x14ac:dyDescent="0.2">
      <c r="A5898" s="61">
        <v>43009</v>
      </c>
      <c r="B5898">
        <v>2017</v>
      </c>
      <c r="C5898" s="62" t="s">
        <v>83</v>
      </c>
      <c r="D5898" s="62" t="s">
        <v>84</v>
      </c>
      <c r="E5898" s="62" t="s">
        <v>63</v>
      </c>
      <c r="F5898">
        <v>154</v>
      </c>
      <c r="G5898">
        <v>8.1</v>
      </c>
      <c r="H5898">
        <v>6217328</v>
      </c>
    </row>
    <row r="5899" spans="1:8" x14ac:dyDescent="0.2">
      <c r="A5899" s="61">
        <v>43009</v>
      </c>
      <c r="B5899">
        <v>2017</v>
      </c>
      <c r="C5899" s="62" t="s">
        <v>27</v>
      </c>
      <c r="D5899" s="62" t="s">
        <v>85</v>
      </c>
      <c r="E5899" s="62" t="s">
        <v>86</v>
      </c>
      <c r="F5899">
        <v>139.30000000000001</v>
      </c>
      <c r="G5899">
        <v>3.8</v>
      </c>
      <c r="H5899">
        <v>4193207</v>
      </c>
    </row>
    <row r="5900" spans="1:8" x14ac:dyDescent="0.2">
      <c r="A5900" s="61">
        <v>43009</v>
      </c>
      <c r="B5900">
        <v>2017</v>
      </c>
      <c r="C5900" s="62" t="s">
        <v>87</v>
      </c>
      <c r="D5900" s="62" t="s">
        <v>88</v>
      </c>
      <c r="E5900" s="62" t="s">
        <v>89</v>
      </c>
      <c r="F5900">
        <v>235</v>
      </c>
      <c r="G5900">
        <v>0.5</v>
      </c>
      <c r="H5900">
        <v>129483</v>
      </c>
    </row>
    <row r="5901" spans="1:8" x14ac:dyDescent="0.2">
      <c r="A5901" s="61">
        <v>43009</v>
      </c>
      <c r="B5901">
        <v>2017</v>
      </c>
      <c r="C5901" s="62" t="s">
        <v>90</v>
      </c>
      <c r="D5901" s="62" t="s">
        <v>91</v>
      </c>
      <c r="E5901" s="62" t="s">
        <v>92</v>
      </c>
      <c r="F5901">
        <v>176.8</v>
      </c>
      <c r="G5901">
        <v>2.2999999999999998</v>
      </c>
      <c r="H5901">
        <v>421712</v>
      </c>
    </row>
    <row r="5902" spans="1:8" x14ac:dyDescent="0.2">
      <c r="A5902" s="61">
        <v>43009</v>
      </c>
      <c r="B5902">
        <v>2017</v>
      </c>
      <c r="C5902" s="62" t="s">
        <v>93</v>
      </c>
      <c r="D5902" s="62" t="s">
        <v>94</v>
      </c>
      <c r="E5902" s="62" t="s">
        <v>95</v>
      </c>
      <c r="F5902">
        <v>202.8</v>
      </c>
      <c r="G5902">
        <v>1.7</v>
      </c>
      <c r="H5902">
        <v>74485</v>
      </c>
    </row>
    <row r="5903" spans="1:8" x14ac:dyDescent="0.2">
      <c r="A5903" s="61">
        <v>43009</v>
      </c>
      <c r="B5903">
        <v>2017</v>
      </c>
      <c r="C5903" s="62" t="s">
        <v>96</v>
      </c>
      <c r="D5903" s="62" t="s">
        <v>97</v>
      </c>
      <c r="E5903" s="62" t="s">
        <v>98</v>
      </c>
      <c r="F5903">
        <v>304.8</v>
      </c>
      <c r="G5903">
        <v>0</v>
      </c>
      <c r="H5903">
        <v>212144</v>
      </c>
    </row>
    <row r="5904" spans="1:8" x14ac:dyDescent="0.2">
      <c r="A5904" s="61">
        <v>43040</v>
      </c>
      <c r="B5904">
        <v>2017</v>
      </c>
      <c r="C5904" s="62" t="s">
        <v>69</v>
      </c>
      <c r="D5904" s="62" t="s">
        <v>70</v>
      </c>
      <c r="E5904" s="62" t="s">
        <v>71</v>
      </c>
      <c r="F5904">
        <v>308.5</v>
      </c>
      <c r="G5904">
        <v>0</v>
      </c>
      <c r="H5904">
        <v>2616904</v>
      </c>
    </row>
    <row r="5905" spans="1:8" x14ac:dyDescent="0.2">
      <c r="A5905" s="61">
        <v>43040</v>
      </c>
      <c r="B5905">
        <v>2017</v>
      </c>
      <c r="C5905" s="62" t="s">
        <v>72</v>
      </c>
      <c r="D5905" s="62" t="s">
        <v>73</v>
      </c>
      <c r="E5905" s="62" t="s">
        <v>2</v>
      </c>
      <c r="F5905">
        <v>755.1</v>
      </c>
      <c r="G5905">
        <v>0</v>
      </c>
      <c r="H5905">
        <v>1390149</v>
      </c>
    </row>
    <row r="5906" spans="1:8" x14ac:dyDescent="0.2">
      <c r="A5906" s="61">
        <v>43040</v>
      </c>
      <c r="B5906">
        <v>2017</v>
      </c>
      <c r="C5906" s="62" t="s">
        <v>74</v>
      </c>
      <c r="D5906" s="62" t="s">
        <v>75</v>
      </c>
      <c r="E5906" s="62" t="s">
        <v>2</v>
      </c>
      <c r="F5906">
        <v>600.29999999999995</v>
      </c>
      <c r="G5906">
        <v>0</v>
      </c>
      <c r="H5906">
        <v>1458336</v>
      </c>
    </row>
    <row r="5907" spans="1:8" x14ac:dyDescent="0.2">
      <c r="A5907" s="61">
        <v>43040</v>
      </c>
      <c r="B5907">
        <v>2017</v>
      </c>
      <c r="C5907" s="62" t="s">
        <v>76</v>
      </c>
      <c r="D5907" s="62" t="s">
        <v>77</v>
      </c>
      <c r="E5907" s="62" t="s">
        <v>61</v>
      </c>
      <c r="F5907">
        <v>783.6</v>
      </c>
      <c r="G5907">
        <v>0</v>
      </c>
      <c r="H5907">
        <v>251167</v>
      </c>
    </row>
    <row r="5908" spans="1:8" x14ac:dyDescent="0.2">
      <c r="A5908" s="61">
        <v>43040</v>
      </c>
      <c r="B5908">
        <v>2017</v>
      </c>
      <c r="C5908" s="62" t="s">
        <v>78</v>
      </c>
      <c r="D5908" s="62" t="s">
        <v>79</v>
      </c>
      <c r="E5908" s="62" t="s">
        <v>61</v>
      </c>
      <c r="F5908">
        <v>835.2</v>
      </c>
      <c r="G5908">
        <v>0</v>
      </c>
      <c r="H5908">
        <v>315702</v>
      </c>
    </row>
    <row r="5909" spans="1:8" x14ac:dyDescent="0.2">
      <c r="A5909" s="61">
        <v>43040</v>
      </c>
      <c r="B5909">
        <v>2017</v>
      </c>
      <c r="C5909" s="62" t="s">
        <v>26</v>
      </c>
      <c r="D5909" s="62" t="s">
        <v>80</v>
      </c>
      <c r="E5909" s="62" t="s">
        <v>62</v>
      </c>
      <c r="F5909">
        <v>740.8</v>
      </c>
      <c r="G5909">
        <v>0</v>
      </c>
      <c r="H5909">
        <v>817603</v>
      </c>
    </row>
    <row r="5910" spans="1:8" x14ac:dyDescent="0.2">
      <c r="A5910" s="61">
        <v>43040</v>
      </c>
      <c r="B5910">
        <v>2017</v>
      </c>
      <c r="C5910" s="62" t="s">
        <v>81</v>
      </c>
      <c r="D5910" s="62" t="s">
        <v>82</v>
      </c>
      <c r="E5910" s="62" t="s">
        <v>63</v>
      </c>
      <c r="F5910">
        <v>524.5</v>
      </c>
      <c r="G5910">
        <v>0</v>
      </c>
      <c r="H5910">
        <v>1047447</v>
      </c>
    </row>
    <row r="5911" spans="1:8" x14ac:dyDescent="0.2">
      <c r="A5911" s="61">
        <v>43040</v>
      </c>
      <c r="B5911">
        <v>2017</v>
      </c>
      <c r="C5911" s="62" t="s">
        <v>83</v>
      </c>
      <c r="D5911" s="62" t="s">
        <v>84</v>
      </c>
      <c r="E5911" s="62" t="s">
        <v>63</v>
      </c>
      <c r="F5911">
        <v>414.2</v>
      </c>
      <c r="G5911">
        <v>0</v>
      </c>
      <c r="H5911">
        <v>6217328</v>
      </c>
    </row>
    <row r="5912" spans="1:8" x14ac:dyDescent="0.2">
      <c r="A5912" s="61">
        <v>43040</v>
      </c>
      <c r="B5912">
        <v>2017</v>
      </c>
      <c r="C5912" s="62" t="s">
        <v>27</v>
      </c>
      <c r="D5912" s="62" t="s">
        <v>85</v>
      </c>
      <c r="E5912" s="62" t="s">
        <v>86</v>
      </c>
      <c r="F5912">
        <v>491.2</v>
      </c>
      <c r="G5912">
        <v>0</v>
      </c>
      <c r="H5912">
        <v>4193207</v>
      </c>
    </row>
    <row r="5913" spans="1:8" x14ac:dyDescent="0.2">
      <c r="A5913" s="61">
        <v>43040</v>
      </c>
      <c r="B5913">
        <v>2017</v>
      </c>
      <c r="C5913" s="62" t="s">
        <v>87</v>
      </c>
      <c r="D5913" s="62" t="s">
        <v>88</v>
      </c>
      <c r="E5913" s="62" t="s">
        <v>89</v>
      </c>
      <c r="F5913">
        <v>446.2</v>
      </c>
      <c r="G5913">
        <v>0</v>
      </c>
      <c r="H5913">
        <v>129483</v>
      </c>
    </row>
    <row r="5914" spans="1:8" x14ac:dyDescent="0.2">
      <c r="A5914" s="61">
        <v>43040</v>
      </c>
      <c r="B5914">
        <v>2017</v>
      </c>
      <c r="C5914" s="62" t="s">
        <v>90</v>
      </c>
      <c r="D5914" s="62" t="s">
        <v>91</v>
      </c>
      <c r="E5914" s="62" t="s">
        <v>92</v>
      </c>
      <c r="F5914">
        <v>401.7</v>
      </c>
      <c r="G5914">
        <v>0</v>
      </c>
      <c r="H5914">
        <v>421712</v>
      </c>
    </row>
    <row r="5915" spans="1:8" x14ac:dyDescent="0.2">
      <c r="A5915" s="61">
        <v>43040</v>
      </c>
      <c r="B5915">
        <v>2017</v>
      </c>
      <c r="C5915" s="62" t="s">
        <v>93</v>
      </c>
      <c r="D5915" s="62" t="s">
        <v>94</v>
      </c>
      <c r="E5915" s="62" t="s">
        <v>95</v>
      </c>
      <c r="F5915">
        <v>439.7</v>
      </c>
      <c r="G5915">
        <v>0</v>
      </c>
      <c r="H5915">
        <v>74485</v>
      </c>
    </row>
    <row r="5916" spans="1:8" x14ac:dyDescent="0.2">
      <c r="A5916" s="61">
        <v>43040</v>
      </c>
      <c r="B5916">
        <v>2017</v>
      </c>
      <c r="C5916" s="62" t="s">
        <v>96</v>
      </c>
      <c r="D5916" s="62" t="s">
        <v>97</v>
      </c>
      <c r="E5916" s="62" t="s">
        <v>98</v>
      </c>
      <c r="F5916">
        <v>427.3</v>
      </c>
      <c r="G5916">
        <v>0</v>
      </c>
      <c r="H5916">
        <v>212144</v>
      </c>
    </row>
    <row r="5917" spans="1:8" x14ac:dyDescent="0.2">
      <c r="A5917" s="61">
        <v>43070</v>
      </c>
      <c r="B5917">
        <v>2017</v>
      </c>
      <c r="C5917" s="62" t="s">
        <v>69</v>
      </c>
      <c r="D5917" s="62" t="s">
        <v>70</v>
      </c>
      <c r="E5917" s="62" t="s">
        <v>71</v>
      </c>
      <c r="F5917">
        <v>478.8</v>
      </c>
      <c r="G5917">
        <v>0</v>
      </c>
      <c r="H5917">
        <v>2616904</v>
      </c>
    </row>
    <row r="5918" spans="1:8" x14ac:dyDescent="0.2">
      <c r="A5918" s="61">
        <v>43070</v>
      </c>
      <c r="B5918">
        <v>2017</v>
      </c>
      <c r="C5918" s="62" t="s">
        <v>72</v>
      </c>
      <c r="D5918" s="62" t="s">
        <v>73</v>
      </c>
      <c r="E5918" s="62" t="s">
        <v>2</v>
      </c>
      <c r="F5918">
        <v>862.1</v>
      </c>
      <c r="G5918">
        <v>0</v>
      </c>
      <c r="H5918">
        <v>1390149</v>
      </c>
    </row>
    <row r="5919" spans="1:8" x14ac:dyDescent="0.2">
      <c r="A5919" s="61">
        <v>43070</v>
      </c>
      <c r="B5919">
        <v>2017</v>
      </c>
      <c r="C5919" s="62" t="s">
        <v>74</v>
      </c>
      <c r="D5919" s="62" t="s">
        <v>75</v>
      </c>
      <c r="E5919" s="62" t="s">
        <v>2</v>
      </c>
      <c r="F5919">
        <v>736.7</v>
      </c>
      <c r="G5919">
        <v>0</v>
      </c>
      <c r="H5919">
        <v>1458336</v>
      </c>
    </row>
    <row r="5920" spans="1:8" x14ac:dyDescent="0.2">
      <c r="A5920" s="61">
        <v>43070</v>
      </c>
      <c r="B5920">
        <v>2017</v>
      </c>
      <c r="C5920" s="62" t="s">
        <v>76</v>
      </c>
      <c r="D5920" s="62" t="s">
        <v>77</v>
      </c>
      <c r="E5920" s="62" t="s">
        <v>61</v>
      </c>
      <c r="F5920">
        <v>862.8</v>
      </c>
      <c r="G5920">
        <v>0</v>
      </c>
      <c r="H5920">
        <v>251167</v>
      </c>
    </row>
    <row r="5921" spans="1:8" x14ac:dyDescent="0.2">
      <c r="A5921" s="61">
        <v>43070</v>
      </c>
      <c r="B5921">
        <v>2017</v>
      </c>
      <c r="C5921" s="62" t="s">
        <v>78</v>
      </c>
      <c r="D5921" s="62" t="s">
        <v>79</v>
      </c>
      <c r="E5921" s="62" t="s">
        <v>61</v>
      </c>
      <c r="F5921">
        <v>938.7</v>
      </c>
      <c r="G5921">
        <v>0</v>
      </c>
      <c r="H5921">
        <v>315702</v>
      </c>
    </row>
    <row r="5922" spans="1:8" x14ac:dyDescent="0.2">
      <c r="A5922" s="61">
        <v>43070</v>
      </c>
      <c r="B5922">
        <v>2017</v>
      </c>
      <c r="C5922" s="62" t="s">
        <v>26</v>
      </c>
      <c r="D5922" s="62" t="s">
        <v>80</v>
      </c>
      <c r="E5922" s="62" t="s">
        <v>62</v>
      </c>
      <c r="F5922">
        <v>1016.4</v>
      </c>
      <c r="G5922">
        <v>0</v>
      </c>
      <c r="H5922">
        <v>817603</v>
      </c>
    </row>
    <row r="5923" spans="1:8" x14ac:dyDescent="0.2">
      <c r="A5923" s="61">
        <v>43070</v>
      </c>
      <c r="B5923">
        <v>2017</v>
      </c>
      <c r="C5923" s="62" t="s">
        <v>81</v>
      </c>
      <c r="D5923" s="62" t="s">
        <v>82</v>
      </c>
      <c r="E5923" s="62" t="s">
        <v>63</v>
      </c>
      <c r="F5923">
        <v>871.3</v>
      </c>
      <c r="G5923">
        <v>0</v>
      </c>
      <c r="H5923">
        <v>1047447</v>
      </c>
    </row>
    <row r="5924" spans="1:8" x14ac:dyDescent="0.2">
      <c r="A5924" s="61">
        <v>43070</v>
      </c>
      <c r="B5924">
        <v>2017</v>
      </c>
      <c r="C5924" s="62" t="s">
        <v>83</v>
      </c>
      <c r="D5924" s="62" t="s">
        <v>84</v>
      </c>
      <c r="E5924" s="62" t="s">
        <v>63</v>
      </c>
      <c r="F5924">
        <v>718.5</v>
      </c>
      <c r="G5924">
        <v>0</v>
      </c>
      <c r="H5924">
        <v>6217328</v>
      </c>
    </row>
    <row r="5925" spans="1:8" x14ac:dyDescent="0.2">
      <c r="A5925" s="61">
        <v>43070</v>
      </c>
      <c r="B5925">
        <v>2017</v>
      </c>
      <c r="C5925" s="62" t="s">
        <v>27</v>
      </c>
      <c r="D5925" s="62" t="s">
        <v>85</v>
      </c>
      <c r="E5925" s="62" t="s">
        <v>86</v>
      </c>
      <c r="F5925">
        <v>832.6</v>
      </c>
      <c r="G5925">
        <v>0</v>
      </c>
      <c r="H5925">
        <v>4193207</v>
      </c>
    </row>
    <row r="5926" spans="1:8" x14ac:dyDescent="0.2">
      <c r="A5926" s="61">
        <v>43070</v>
      </c>
      <c r="B5926">
        <v>2017</v>
      </c>
      <c r="C5926" s="62" t="s">
        <v>87</v>
      </c>
      <c r="D5926" s="62" t="s">
        <v>88</v>
      </c>
      <c r="E5926" s="62" t="s">
        <v>89</v>
      </c>
      <c r="F5926">
        <v>724.9</v>
      </c>
      <c r="G5926">
        <v>0</v>
      </c>
      <c r="H5926">
        <v>129483</v>
      </c>
    </row>
    <row r="5927" spans="1:8" x14ac:dyDescent="0.2">
      <c r="A5927" s="61">
        <v>43070</v>
      </c>
      <c r="B5927">
        <v>2017</v>
      </c>
      <c r="C5927" s="62" t="s">
        <v>90</v>
      </c>
      <c r="D5927" s="62" t="s">
        <v>91</v>
      </c>
      <c r="E5927" s="62" t="s">
        <v>92</v>
      </c>
      <c r="F5927">
        <v>637.6</v>
      </c>
      <c r="G5927">
        <v>0</v>
      </c>
      <c r="H5927">
        <v>421712</v>
      </c>
    </row>
    <row r="5928" spans="1:8" x14ac:dyDescent="0.2">
      <c r="A5928" s="61">
        <v>43070</v>
      </c>
      <c r="B5928">
        <v>2017</v>
      </c>
      <c r="C5928" s="62" t="s">
        <v>93</v>
      </c>
      <c r="D5928" s="62" t="s">
        <v>94</v>
      </c>
      <c r="E5928" s="62" t="s">
        <v>95</v>
      </c>
      <c r="F5928">
        <v>661.3</v>
      </c>
      <c r="G5928">
        <v>0</v>
      </c>
      <c r="H5928">
        <v>74485</v>
      </c>
    </row>
    <row r="5929" spans="1:8" x14ac:dyDescent="0.2">
      <c r="A5929" s="61">
        <v>43070</v>
      </c>
      <c r="B5929">
        <v>2017</v>
      </c>
      <c r="C5929" s="62" t="s">
        <v>96</v>
      </c>
      <c r="D5929" s="62" t="s">
        <v>97</v>
      </c>
      <c r="E5929" s="62" t="s">
        <v>98</v>
      </c>
      <c r="F5929">
        <v>566.6</v>
      </c>
      <c r="G5929">
        <v>0</v>
      </c>
      <c r="H5929">
        <v>212144</v>
      </c>
    </row>
    <row r="5930" spans="1:8" x14ac:dyDescent="0.2">
      <c r="A5930" s="61">
        <v>43101</v>
      </c>
      <c r="B5930">
        <v>2018</v>
      </c>
      <c r="C5930" s="62" t="s">
        <v>69</v>
      </c>
      <c r="D5930" s="62" t="s">
        <v>70</v>
      </c>
      <c r="E5930" s="62" t="s">
        <v>71</v>
      </c>
      <c r="F5930">
        <v>392.1</v>
      </c>
      <c r="G5930">
        <v>0</v>
      </c>
      <c r="H5930">
        <v>2658582</v>
      </c>
    </row>
    <row r="5931" spans="1:8" x14ac:dyDescent="0.2">
      <c r="A5931" s="61">
        <v>43101</v>
      </c>
      <c r="B5931">
        <v>2018</v>
      </c>
      <c r="C5931" s="62" t="s">
        <v>72</v>
      </c>
      <c r="D5931" s="62" t="s">
        <v>73</v>
      </c>
      <c r="E5931" s="62" t="s">
        <v>2</v>
      </c>
      <c r="F5931">
        <v>894.8</v>
      </c>
      <c r="G5931">
        <v>0</v>
      </c>
      <c r="H5931">
        <v>1415351</v>
      </c>
    </row>
    <row r="5932" spans="1:8" x14ac:dyDescent="0.2">
      <c r="A5932" s="61">
        <v>43101</v>
      </c>
      <c r="B5932">
        <v>2018</v>
      </c>
      <c r="C5932" s="62" t="s">
        <v>74</v>
      </c>
      <c r="D5932" s="62" t="s">
        <v>75</v>
      </c>
      <c r="E5932" s="62" t="s">
        <v>2</v>
      </c>
      <c r="F5932">
        <v>727.1</v>
      </c>
      <c r="G5932">
        <v>0</v>
      </c>
      <c r="H5932">
        <v>1483528</v>
      </c>
    </row>
    <row r="5933" spans="1:8" x14ac:dyDescent="0.2">
      <c r="A5933" s="61">
        <v>43101</v>
      </c>
      <c r="B5933">
        <v>2018</v>
      </c>
      <c r="C5933" s="62" t="s">
        <v>76</v>
      </c>
      <c r="D5933" s="62" t="s">
        <v>77</v>
      </c>
      <c r="E5933" s="62" t="s">
        <v>61</v>
      </c>
      <c r="F5933">
        <v>855.9</v>
      </c>
      <c r="G5933">
        <v>0</v>
      </c>
      <c r="H5933">
        <v>256317</v>
      </c>
    </row>
    <row r="5934" spans="1:8" x14ac:dyDescent="0.2">
      <c r="A5934" s="61">
        <v>43101</v>
      </c>
      <c r="B5934">
        <v>2018</v>
      </c>
      <c r="C5934" s="62" t="s">
        <v>78</v>
      </c>
      <c r="D5934" s="62" t="s">
        <v>79</v>
      </c>
      <c r="E5934" s="62" t="s">
        <v>61</v>
      </c>
      <c r="F5934">
        <v>927.8</v>
      </c>
      <c r="G5934">
        <v>0</v>
      </c>
      <c r="H5934">
        <v>323148</v>
      </c>
    </row>
    <row r="5935" spans="1:8" x14ac:dyDescent="0.2">
      <c r="A5935" s="61">
        <v>43101</v>
      </c>
      <c r="B5935">
        <v>2018</v>
      </c>
      <c r="C5935" s="62" t="s">
        <v>26</v>
      </c>
      <c r="D5935" s="62" t="s">
        <v>80</v>
      </c>
      <c r="E5935" s="62" t="s">
        <v>62</v>
      </c>
      <c r="F5935">
        <v>1012.7</v>
      </c>
      <c r="G5935">
        <v>0</v>
      </c>
      <c r="H5935">
        <v>831823</v>
      </c>
    </row>
    <row r="5936" spans="1:8" x14ac:dyDescent="0.2">
      <c r="A5936" s="61">
        <v>43101</v>
      </c>
      <c r="B5936">
        <v>2018</v>
      </c>
      <c r="C5936" s="62" t="s">
        <v>81</v>
      </c>
      <c r="D5936" s="62" t="s">
        <v>82</v>
      </c>
      <c r="E5936" s="62" t="s">
        <v>63</v>
      </c>
      <c r="F5936">
        <v>881.5</v>
      </c>
      <c r="G5936">
        <v>0</v>
      </c>
      <c r="H5936">
        <v>1069895</v>
      </c>
    </row>
    <row r="5937" spans="1:8" x14ac:dyDescent="0.2">
      <c r="A5937" s="61">
        <v>43101</v>
      </c>
      <c r="B5937">
        <v>2018</v>
      </c>
      <c r="C5937" s="62" t="s">
        <v>83</v>
      </c>
      <c r="D5937" s="62" t="s">
        <v>84</v>
      </c>
      <c r="E5937" s="62" t="s">
        <v>63</v>
      </c>
      <c r="F5937">
        <v>732.3</v>
      </c>
      <c r="G5937">
        <v>0</v>
      </c>
      <c r="H5937">
        <v>6337780</v>
      </c>
    </row>
    <row r="5938" spans="1:8" x14ac:dyDescent="0.2">
      <c r="A5938" s="61">
        <v>43101</v>
      </c>
      <c r="B5938">
        <v>2018</v>
      </c>
      <c r="C5938" s="62" t="s">
        <v>27</v>
      </c>
      <c r="D5938" s="62" t="s">
        <v>85</v>
      </c>
      <c r="E5938" s="62" t="s">
        <v>86</v>
      </c>
      <c r="F5938">
        <v>866.6</v>
      </c>
      <c r="G5938">
        <v>0</v>
      </c>
      <c r="H5938">
        <v>4264846</v>
      </c>
    </row>
    <row r="5939" spans="1:8" x14ac:dyDescent="0.2">
      <c r="A5939" s="61">
        <v>43101</v>
      </c>
      <c r="B5939">
        <v>2018</v>
      </c>
      <c r="C5939" s="62" t="s">
        <v>87</v>
      </c>
      <c r="D5939" s="62" t="s">
        <v>88</v>
      </c>
      <c r="E5939" s="62" t="s">
        <v>89</v>
      </c>
      <c r="F5939">
        <v>764.6</v>
      </c>
      <c r="G5939">
        <v>0</v>
      </c>
      <c r="H5939">
        <v>130250</v>
      </c>
    </row>
    <row r="5940" spans="1:8" x14ac:dyDescent="0.2">
      <c r="A5940" s="61">
        <v>43101</v>
      </c>
      <c r="B5940">
        <v>2018</v>
      </c>
      <c r="C5940" s="62" t="s">
        <v>90</v>
      </c>
      <c r="D5940" s="62" t="s">
        <v>91</v>
      </c>
      <c r="E5940" s="62" t="s">
        <v>92</v>
      </c>
      <c r="F5940">
        <v>697.1</v>
      </c>
      <c r="G5940">
        <v>0</v>
      </c>
      <c r="H5940">
        <v>429893</v>
      </c>
    </row>
    <row r="5941" spans="1:8" x14ac:dyDescent="0.2">
      <c r="A5941" s="61">
        <v>43101</v>
      </c>
      <c r="B5941">
        <v>2018</v>
      </c>
      <c r="C5941" s="62" t="s">
        <v>93</v>
      </c>
      <c r="D5941" s="62" t="s">
        <v>94</v>
      </c>
      <c r="E5941" s="62" t="s">
        <v>95</v>
      </c>
      <c r="F5941">
        <v>736</v>
      </c>
      <c r="G5941">
        <v>0</v>
      </c>
      <c r="H5941">
        <v>76649</v>
      </c>
    </row>
    <row r="5942" spans="1:8" x14ac:dyDescent="0.2">
      <c r="A5942" s="61">
        <v>43101</v>
      </c>
      <c r="B5942">
        <v>2018</v>
      </c>
      <c r="C5942" s="62" t="s">
        <v>96</v>
      </c>
      <c r="D5942" s="62" t="s">
        <v>97</v>
      </c>
      <c r="E5942" s="62" t="s">
        <v>98</v>
      </c>
      <c r="F5942">
        <v>623.6</v>
      </c>
      <c r="G5942">
        <v>0</v>
      </c>
      <c r="H5942">
        <v>212344</v>
      </c>
    </row>
    <row r="5943" spans="1:8" x14ac:dyDescent="0.2">
      <c r="A5943" s="61">
        <v>43132</v>
      </c>
      <c r="B5943">
        <v>2018</v>
      </c>
      <c r="C5943" s="62" t="s">
        <v>69</v>
      </c>
      <c r="D5943" s="62" t="s">
        <v>70</v>
      </c>
      <c r="E5943" s="62" t="s">
        <v>71</v>
      </c>
      <c r="F5943">
        <v>410.1</v>
      </c>
      <c r="G5943">
        <v>0</v>
      </c>
      <c r="H5943">
        <v>2658582</v>
      </c>
    </row>
    <row r="5944" spans="1:8" x14ac:dyDescent="0.2">
      <c r="A5944" s="61">
        <v>43132</v>
      </c>
      <c r="B5944">
        <v>2018</v>
      </c>
      <c r="C5944" s="62" t="s">
        <v>72</v>
      </c>
      <c r="D5944" s="62" t="s">
        <v>73</v>
      </c>
      <c r="E5944" s="62" t="s">
        <v>2</v>
      </c>
      <c r="F5944">
        <v>934.2</v>
      </c>
      <c r="G5944">
        <v>0</v>
      </c>
      <c r="H5944">
        <v>1415351</v>
      </c>
    </row>
    <row r="5945" spans="1:8" x14ac:dyDescent="0.2">
      <c r="A5945" s="61">
        <v>43132</v>
      </c>
      <c r="B5945">
        <v>2018</v>
      </c>
      <c r="C5945" s="62" t="s">
        <v>74</v>
      </c>
      <c r="D5945" s="62" t="s">
        <v>75</v>
      </c>
      <c r="E5945" s="62" t="s">
        <v>2</v>
      </c>
      <c r="F5945">
        <v>800.4</v>
      </c>
      <c r="G5945">
        <v>0</v>
      </c>
      <c r="H5945">
        <v>1483528</v>
      </c>
    </row>
    <row r="5946" spans="1:8" x14ac:dyDescent="0.2">
      <c r="A5946" s="61">
        <v>43132</v>
      </c>
      <c r="B5946">
        <v>2018</v>
      </c>
      <c r="C5946" s="62" t="s">
        <v>76</v>
      </c>
      <c r="D5946" s="62" t="s">
        <v>77</v>
      </c>
      <c r="E5946" s="62" t="s">
        <v>61</v>
      </c>
      <c r="F5946">
        <v>1012.4</v>
      </c>
      <c r="G5946">
        <v>0</v>
      </c>
      <c r="H5946">
        <v>256317</v>
      </c>
    </row>
    <row r="5947" spans="1:8" x14ac:dyDescent="0.2">
      <c r="A5947" s="61">
        <v>43132</v>
      </c>
      <c r="B5947">
        <v>2018</v>
      </c>
      <c r="C5947" s="62" t="s">
        <v>78</v>
      </c>
      <c r="D5947" s="62" t="s">
        <v>79</v>
      </c>
      <c r="E5947" s="62" t="s">
        <v>61</v>
      </c>
      <c r="F5947">
        <v>1011.3</v>
      </c>
      <c r="G5947">
        <v>0</v>
      </c>
      <c r="H5947">
        <v>323148</v>
      </c>
    </row>
    <row r="5948" spans="1:8" x14ac:dyDescent="0.2">
      <c r="A5948" s="61">
        <v>43132</v>
      </c>
      <c r="B5948">
        <v>2018</v>
      </c>
      <c r="C5948" s="62" t="s">
        <v>26</v>
      </c>
      <c r="D5948" s="62" t="s">
        <v>80</v>
      </c>
      <c r="E5948" s="62" t="s">
        <v>62</v>
      </c>
      <c r="F5948">
        <v>967.3</v>
      </c>
      <c r="G5948">
        <v>0</v>
      </c>
      <c r="H5948">
        <v>831823</v>
      </c>
    </row>
    <row r="5949" spans="1:8" x14ac:dyDescent="0.2">
      <c r="A5949" s="61">
        <v>43132</v>
      </c>
      <c r="B5949">
        <v>2018</v>
      </c>
      <c r="C5949" s="62" t="s">
        <v>81</v>
      </c>
      <c r="D5949" s="62" t="s">
        <v>82</v>
      </c>
      <c r="E5949" s="62" t="s">
        <v>63</v>
      </c>
      <c r="F5949">
        <v>644.6</v>
      </c>
      <c r="G5949">
        <v>0</v>
      </c>
      <c r="H5949">
        <v>1069895</v>
      </c>
    </row>
    <row r="5950" spans="1:8" x14ac:dyDescent="0.2">
      <c r="A5950" s="61">
        <v>43132</v>
      </c>
      <c r="B5950">
        <v>2018</v>
      </c>
      <c r="C5950" s="62" t="s">
        <v>83</v>
      </c>
      <c r="D5950" s="62" t="s">
        <v>84</v>
      </c>
      <c r="E5950" s="62" t="s">
        <v>63</v>
      </c>
      <c r="F5950">
        <v>555</v>
      </c>
      <c r="G5950">
        <v>0</v>
      </c>
      <c r="H5950">
        <v>6337780</v>
      </c>
    </row>
    <row r="5951" spans="1:8" x14ac:dyDescent="0.2">
      <c r="A5951" s="61">
        <v>43132</v>
      </c>
      <c r="B5951">
        <v>2018</v>
      </c>
      <c r="C5951" s="62" t="s">
        <v>27</v>
      </c>
      <c r="D5951" s="62" t="s">
        <v>85</v>
      </c>
      <c r="E5951" s="62" t="s">
        <v>86</v>
      </c>
      <c r="F5951">
        <v>642.79999999999995</v>
      </c>
      <c r="G5951">
        <v>0</v>
      </c>
      <c r="H5951">
        <v>4264846</v>
      </c>
    </row>
    <row r="5952" spans="1:8" x14ac:dyDescent="0.2">
      <c r="A5952" s="61">
        <v>43132</v>
      </c>
      <c r="B5952">
        <v>2018</v>
      </c>
      <c r="C5952" s="62" t="s">
        <v>87</v>
      </c>
      <c r="D5952" s="62" t="s">
        <v>88</v>
      </c>
      <c r="E5952" s="62" t="s">
        <v>89</v>
      </c>
      <c r="F5952">
        <v>611.29999999999995</v>
      </c>
      <c r="G5952">
        <v>0</v>
      </c>
      <c r="H5952">
        <v>130250</v>
      </c>
    </row>
    <row r="5953" spans="1:8" x14ac:dyDescent="0.2">
      <c r="A5953" s="61">
        <v>43132</v>
      </c>
      <c r="B5953">
        <v>2018</v>
      </c>
      <c r="C5953" s="62" t="s">
        <v>90</v>
      </c>
      <c r="D5953" s="62" t="s">
        <v>91</v>
      </c>
      <c r="E5953" s="62" t="s">
        <v>92</v>
      </c>
      <c r="F5953">
        <v>498.5</v>
      </c>
      <c r="G5953">
        <v>0</v>
      </c>
      <c r="H5953">
        <v>429893</v>
      </c>
    </row>
    <row r="5954" spans="1:8" x14ac:dyDescent="0.2">
      <c r="A5954" s="61">
        <v>43132</v>
      </c>
      <c r="B5954">
        <v>2018</v>
      </c>
      <c r="C5954" s="62" t="s">
        <v>93</v>
      </c>
      <c r="D5954" s="62" t="s">
        <v>94</v>
      </c>
      <c r="E5954" s="62" t="s">
        <v>95</v>
      </c>
      <c r="F5954">
        <v>620.79999999999995</v>
      </c>
      <c r="G5954">
        <v>0</v>
      </c>
      <c r="H5954">
        <v>76649</v>
      </c>
    </row>
    <row r="5955" spans="1:8" x14ac:dyDescent="0.2">
      <c r="A5955" s="61">
        <v>43132</v>
      </c>
      <c r="B5955">
        <v>2018</v>
      </c>
      <c r="C5955" s="62" t="s">
        <v>96</v>
      </c>
      <c r="D5955" s="62" t="s">
        <v>97</v>
      </c>
      <c r="E5955" s="62" t="s">
        <v>98</v>
      </c>
      <c r="F5955">
        <v>544.29999999999995</v>
      </c>
      <c r="G5955">
        <v>0</v>
      </c>
      <c r="H5955">
        <v>212344</v>
      </c>
    </row>
    <row r="5956" spans="1:8" x14ac:dyDescent="0.2">
      <c r="A5956" s="61">
        <v>43160</v>
      </c>
      <c r="B5956">
        <v>2018</v>
      </c>
      <c r="C5956" s="62" t="s">
        <v>69</v>
      </c>
      <c r="D5956" s="62" t="s">
        <v>70</v>
      </c>
      <c r="E5956" s="62" t="s">
        <v>71</v>
      </c>
      <c r="F5956">
        <v>370.5</v>
      </c>
      <c r="G5956">
        <v>0</v>
      </c>
      <c r="H5956">
        <v>2658582</v>
      </c>
    </row>
    <row r="5957" spans="1:8" x14ac:dyDescent="0.2">
      <c r="A5957" s="61">
        <v>43160</v>
      </c>
      <c r="B5957">
        <v>2018</v>
      </c>
      <c r="C5957" s="62" t="s">
        <v>72</v>
      </c>
      <c r="D5957" s="62" t="s">
        <v>73</v>
      </c>
      <c r="E5957" s="62" t="s">
        <v>2</v>
      </c>
      <c r="F5957">
        <v>798.3</v>
      </c>
      <c r="G5957">
        <v>0</v>
      </c>
      <c r="H5957">
        <v>1415351</v>
      </c>
    </row>
    <row r="5958" spans="1:8" x14ac:dyDescent="0.2">
      <c r="A5958" s="61">
        <v>43160</v>
      </c>
      <c r="B5958">
        <v>2018</v>
      </c>
      <c r="C5958" s="62" t="s">
        <v>74</v>
      </c>
      <c r="D5958" s="62" t="s">
        <v>75</v>
      </c>
      <c r="E5958" s="62" t="s">
        <v>2</v>
      </c>
      <c r="F5958">
        <v>717.4</v>
      </c>
      <c r="G5958">
        <v>0</v>
      </c>
      <c r="H5958">
        <v>1483528</v>
      </c>
    </row>
    <row r="5959" spans="1:8" x14ac:dyDescent="0.2">
      <c r="A5959" s="61">
        <v>43160</v>
      </c>
      <c r="B5959">
        <v>2018</v>
      </c>
      <c r="C5959" s="62" t="s">
        <v>76</v>
      </c>
      <c r="D5959" s="62" t="s">
        <v>77</v>
      </c>
      <c r="E5959" s="62" t="s">
        <v>61</v>
      </c>
      <c r="F5959">
        <v>787.2</v>
      </c>
      <c r="G5959">
        <v>0</v>
      </c>
      <c r="H5959">
        <v>256317</v>
      </c>
    </row>
    <row r="5960" spans="1:8" x14ac:dyDescent="0.2">
      <c r="A5960" s="61">
        <v>43160</v>
      </c>
      <c r="B5960">
        <v>2018</v>
      </c>
      <c r="C5960" s="62" t="s">
        <v>78</v>
      </c>
      <c r="D5960" s="62" t="s">
        <v>79</v>
      </c>
      <c r="E5960" s="62" t="s">
        <v>61</v>
      </c>
      <c r="F5960">
        <v>798.6</v>
      </c>
      <c r="G5960">
        <v>0</v>
      </c>
      <c r="H5960">
        <v>323148</v>
      </c>
    </row>
    <row r="5961" spans="1:8" x14ac:dyDescent="0.2">
      <c r="A5961" s="61">
        <v>43160</v>
      </c>
      <c r="B5961">
        <v>2018</v>
      </c>
      <c r="C5961" s="62" t="s">
        <v>26</v>
      </c>
      <c r="D5961" s="62" t="s">
        <v>80</v>
      </c>
      <c r="E5961" s="62" t="s">
        <v>62</v>
      </c>
      <c r="F5961">
        <v>722.7</v>
      </c>
      <c r="G5961">
        <v>0</v>
      </c>
      <c r="H5961">
        <v>831823</v>
      </c>
    </row>
    <row r="5962" spans="1:8" x14ac:dyDescent="0.2">
      <c r="A5962" s="61">
        <v>43160</v>
      </c>
      <c r="B5962">
        <v>2018</v>
      </c>
      <c r="C5962" s="62" t="s">
        <v>81</v>
      </c>
      <c r="D5962" s="62" t="s">
        <v>82</v>
      </c>
      <c r="E5962" s="62" t="s">
        <v>63</v>
      </c>
      <c r="F5962">
        <v>591</v>
      </c>
      <c r="G5962">
        <v>0</v>
      </c>
      <c r="H5962">
        <v>1069895</v>
      </c>
    </row>
    <row r="5963" spans="1:8" x14ac:dyDescent="0.2">
      <c r="A5963" s="61">
        <v>43160</v>
      </c>
      <c r="B5963">
        <v>2018</v>
      </c>
      <c r="C5963" s="62" t="s">
        <v>83</v>
      </c>
      <c r="D5963" s="62" t="s">
        <v>84</v>
      </c>
      <c r="E5963" s="62" t="s">
        <v>63</v>
      </c>
      <c r="F5963">
        <v>554</v>
      </c>
      <c r="G5963">
        <v>0</v>
      </c>
      <c r="H5963">
        <v>6337780</v>
      </c>
    </row>
    <row r="5964" spans="1:8" x14ac:dyDescent="0.2">
      <c r="A5964" s="61">
        <v>43160</v>
      </c>
      <c r="B5964">
        <v>2018</v>
      </c>
      <c r="C5964" s="62" t="s">
        <v>27</v>
      </c>
      <c r="D5964" s="62" t="s">
        <v>85</v>
      </c>
      <c r="E5964" s="62" t="s">
        <v>86</v>
      </c>
      <c r="F5964">
        <v>588.1</v>
      </c>
      <c r="G5964">
        <v>0</v>
      </c>
      <c r="H5964">
        <v>4264846</v>
      </c>
    </row>
    <row r="5965" spans="1:8" x14ac:dyDescent="0.2">
      <c r="A5965" s="61">
        <v>43160</v>
      </c>
      <c r="B5965">
        <v>2018</v>
      </c>
      <c r="C5965" s="62" t="s">
        <v>87</v>
      </c>
      <c r="D5965" s="62" t="s">
        <v>88</v>
      </c>
      <c r="E5965" s="62" t="s">
        <v>89</v>
      </c>
      <c r="F5965">
        <v>592.79999999999995</v>
      </c>
      <c r="G5965">
        <v>0</v>
      </c>
      <c r="H5965">
        <v>130250</v>
      </c>
    </row>
    <row r="5966" spans="1:8" x14ac:dyDescent="0.2">
      <c r="A5966" s="61">
        <v>43160</v>
      </c>
      <c r="B5966">
        <v>2018</v>
      </c>
      <c r="C5966" s="62" t="s">
        <v>90</v>
      </c>
      <c r="D5966" s="62" t="s">
        <v>91</v>
      </c>
      <c r="E5966" s="62" t="s">
        <v>92</v>
      </c>
      <c r="F5966">
        <v>536.5</v>
      </c>
      <c r="G5966">
        <v>0</v>
      </c>
      <c r="H5966">
        <v>429893</v>
      </c>
    </row>
    <row r="5967" spans="1:8" x14ac:dyDescent="0.2">
      <c r="A5967" s="61">
        <v>43160</v>
      </c>
      <c r="B5967">
        <v>2018</v>
      </c>
      <c r="C5967" s="62" t="s">
        <v>93</v>
      </c>
      <c r="D5967" s="62" t="s">
        <v>94</v>
      </c>
      <c r="E5967" s="62" t="s">
        <v>95</v>
      </c>
      <c r="F5967">
        <v>602</v>
      </c>
      <c r="G5967">
        <v>0</v>
      </c>
      <c r="H5967">
        <v>76649</v>
      </c>
    </row>
    <row r="5968" spans="1:8" x14ac:dyDescent="0.2">
      <c r="A5968" s="61">
        <v>43160</v>
      </c>
      <c r="B5968">
        <v>2018</v>
      </c>
      <c r="C5968" s="62" t="s">
        <v>96</v>
      </c>
      <c r="D5968" s="62" t="s">
        <v>97</v>
      </c>
      <c r="E5968" s="62" t="s">
        <v>98</v>
      </c>
      <c r="F5968">
        <v>568.70000000000005</v>
      </c>
      <c r="G5968">
        <v>0</v>
      </c>
      <c r="H5968">
        <v>212344</v>
      </c>
    </row>
    <row r="5969" spans="1:8" x14ac:dyDescent="0.2">
      <c r="A5969" s="61">
        <v>43191</v>
      </c>
      <c r="B5969">
        <v>2018</v>
      </c>
      <c r="C5969" s="62" t="s">
        <v>69</v>
      </c>
      <c r="D5969" s="62" t="s">
        <v>70</v>
      </c>
      <c r="E5969" s="62" t="s">
        <v>71</v>
      </c>
      <c r="F5969">
        <v>262.7</v>
      </c>
      <c r="G5969">
        <v>0</v>
      </c>
      <c r="H5969">
        <v>2658582</v>
      </c>
    </row>
    <row r="5970" spans="1:8" x14ac:dyDescent="0.2">
      <c r="A5970" s="61">
        <v>43191</v>
      </c>
      <c r="B5970">
        <v>2018</v>
      </c>
      <c r="C5970" s="62" t="s">
        <v>72</v>
      </c>
      <c r="D5970" s="62" t="s">
        <v>73</v>
      </c>
      <c r="E5970" s="62" t="s">
        <v>2</v>
      </c>
      <c r="F5970">
        <v>553.6</v>
      </c>
      <c r="G5970">
        <v>0</v>
      </c>
      <c r="H5970">
        <v>1415351</v>
      </c>
    </row>
    <row r="5971" spans="1:8" x14ac:dyDescent="0.2">
      <c r="A5971" s="61">
        <v>43191</v>
      </c>
      <c r="B5971">
        <v>2018</v>
      </c>
      <c r="C5971" s="62" t="s">
        <v>74</v>
      </c>
      <c r="D5971" s="62" t="s">
        <v>75</v>
      </c>
      <c r="E5971" s="62" t="s">
        <v>2</v>
      </c>
      <c r="F5971">
        <v>492.4</v>
      </c>
      <c r="G5971">
        <v>0</v>
      </c>
      <c r="H5971">
        <v>1483528</v>
      </c>
    </row>
    <row r="5972" spans="1:8" x14ac:dyDescent="0.2">
      <c r="A5972" s="61">
        <v>43191</v>
      </c>
      <c r="B5972">
        <v>2018</v>
      </c>
      <c r="C5972" s="62" t="s">
        <v>76</v>
      </c>
      <c r="D5972" s="62" t="s">
        <v>77</v>
      </c>
      <c r="E5972" s="62" t="s">
        <v>61</v>
      </c>
      <c r="F5972">
        <v>558.9</v>
      </c>
      <c r="G5972">
        <v>0</v>
      </c>
      <c r="H5972">
        <v>256317</v>
      </c>
    </row>
    <row r="5973" spans="1:8" x14ac:dyDescent="0.2">
      <c r="A5973" s="61">
        <v>43191</v>
      </c>
      <c r="B5973">
        <v>2018</v>
      </c>
      <c r="C5973" s="62" t="s">
        <v>78</v>
      </c>
      <c r="D5973" s="62" t="s">
        <v>79</v>
      </c>
      <c r="E5973" s="62" t="s">
        <v>61</v>
      </c>
      <c r="F5973">
        <v>560.4</v>
      </c>
      <c r="G5973">
        <v>0</v>
      </c>
      <c r="H5973">
        <v>323148</v>
      </c>
    </row>
    <row r="5974" spans="1:8" x14ac:dyDescent="0.2">
      <c r="A5974" s="61">
        <v>43191</v>
      </c>
      <c r="B5974">
        <v>2018</v>
      </c>
      <c r="C5974" s="62" t="s">
        <v>26</v>
      </c>
      <c r="D5974" s="62" t="s">
        <v>80</v>
      </c>
      <c r="E5974" s="62" t="s">
        <v>62</v>
      </c>
      <c r="F5974">
        <v>530.6</v>
      </c>
      <c r="G5974">
        <v>0</v>
      </c>
      <c r="H5974">
        <v>831823</v>
      </c>
    </row>
    <row r="5975" spans="1:8" x14ac:dyDescent="0.2">
      <c r="A5975" s="61">
        <v>43191</v>
      </c>
      <c r="B5975">
        <v>2018</v>
      </c>
      <c r="C5975" s="62" t="s">
        <v>81</v>
      </c>
      <c r="D5975" s="62" t="s">
        <v>82</v>
      </c>
      <c r="E5975" s="62" t="s">
        <v>63</v>
      </c>
      <c r="F5975">
        <v>454.4</v>
      </c>
      <c r="G5975">
        <v>0</v>
      </c>
      <c r="H5975">
        <v>1069895</v>
      </c>
    </row>
    <row r="5976" spans="1:8" x14ac:dyDescent="0.2">
      <c r="A5976" s="61">
        <v>43191</v>
      </c>
      <c r="B5976">
        <v>2018</v>
      </c>
      <c r="C5976" s="62" t="s">
        <v>83</v>
      </c>
      <c r="D5976" s="62" t="s">
        <v>84</v>
      </c>
      <c r="E5976" s="62" t="s">
        <v>63</v>
      </c>
      <c r="F5976">
        <v>437.2</v>
      </c>
      <c r="G5976">
        <v>0</v>
      </c>
      <c r="H5976">
        <v>6337780</v>
      </c>
    </row>
    <row r="5977" spans="1:8" x14ac:dyDescent="0.2">
      <c r="A5977" s="61">
        <v>43191</v>
      </c>
      <c r="B5977">
        <v>2018</v>
      </c>
      <c r="C5977" s="62" t="s">
        <v>27</v>
      </c>
      <c r="D5977" s="62" t="s">
        <v>85</v>
      </c>
      <c r="E5977" s="62" t="s">
        <v>86</v>
      </c>
      <c r="F5977">
        <v>426.2</v>
      </c>
      <c r="G5977">
        <v>0</v>
      </c>
      <c r="H5977">
        <v>4264846</v>
      </c>
    </row>
    <row r="5978" spans="1:8" x14ac:dyDescent="0.2">
      <c r="A5978" s="61">
        <v>43191</v>
      </c>
      <c r="B5978">
        <v>2018</v>
      </c>
      <c r="C5978" s="62" t="s">
        <v>87</v>
      </c>
      <c r="D5978" s="62" t="s">
        <v>88</v>
      </c>
      <c r="E5978" s="62" t="s">
        <v>89</v>
      </c>
      <c r="F5978">
        <v>452.2</v>
      </c>
      <c r="G5978">
        <v>0</v>
      </c>
      <c r="H5978">
        <v>130250</v>
      </c>
    </row>
    <row r="5979" spans="1:8" x14ac:dyDescent="0.2">
      <c r="A5979" s="61">
        <v>43191</v>
      </c>
      <c r="B5979">
        <v>2018</v>
      </c>
      <c r="C5979" s="62" t="s">
        <v>90</v>
      </c>
      <c r="D5979" s="62" t="s">
        <v>91</v>
      </c>
      <c r="E5979" s="62" t="s">
        <v>92</v>
      </c>
      <c r="F5979">
        <v>415.6</v>
      </c>
      <c r="G5979">
        <v>0</v>
      </c>
      <c r="H5979">
        <v>429893</v>
      </c>
    </row>
    <row r="5980" spans="1:8" x14ac:dyDescent="0.2">
      <c r="A5980" s="61">
        <v>43191</v>
      </c>
      <c r="B5980">
        <v>2018</v>
      </c>
      <c r="C5980" s="62" t="s">
        <v>93</v>
      </c>
      <c r="D5980" s="62" t="s">
        <v>94</v>
      </c>
      <c r="E5980" s="62" t="s">
        <v>95</v>
      </c>
      <c r="F5980">
        <v>445.1</v>
      </c>
      <c r="G5980">
        <v>0</v>
      </c>
      <c r="H5980">
        <v>76649</v>
      </c>
    </row>
    <row r="5981" spans="1:8" x14ac:dyDescent="0.2">
      <c r="A5981" s="61">
        <v>43191</v>
      </c>
      <c r="B5981">
        <v>2018</v>
      </c>
      <c r="C5981" s="62" t="s">
        <v>96</v>
      </c>
      <c r="D5981" s="62" t="s">
        <v>97</v>
      </c>
      <c r="E5981" s="62" t="s">
        <v>98</v>
      </c>
      <c r="F5981">
        <v>455.1</v>
      </c>
      <c r="G5981">
        <v>0</v>
      </c>
      <c r="H5981">
        <v>212344</v>
      </c>
    </row>
    <row r="5982" spans="1:8" x14ac:dyDescent="0.2">
      <c r="A5982" s="61">
        <v>43221</v>
      </c>
      <c r="B5982">
        <v>2018</v>
      </c>
      <c r="C5982" s="62" t="s">
        <v>69</v>
      </c>
      <c r="D5982" s="62" t="s">
        <v>70</v>
      </c>
      <c r="E5982" s="62" t="s">
        <v>71</v>
      </c>
      <c r="F5982">
        <v>97.9</v>
      </c>
      <c r="G5982">
        <v>0.1</v>
      </c>
      <c r="H5982">
        <v>2658582</v>
      </c>
    </row>
    <row r="5983" spans="1:8" x14ac:dyDescent="0.2">
      <c r="A5983" s="61">
        <v>43221</v>
      </c>
      <c r="B5983">
        <v>2018</v>
      </c>
      <c r="C5983" s="62" t="s">
        <v>72</v>
      </c>
      <c r="D5983" s="62" t="s">
        <v>73</v>
      </c>
      <c r="E5983" s="62" t="s">
        <v>2</v>
      </c>
      <c r="F5983">
        <v>139.19999999999999</v>
      </c>
      <c r="G5983">
        <v>7.4</v>
      </c>
      <c r="H5983">
        <v>1415351</v>
      </c>
    </row>
    <row r="5984" spans="1:8" x14ac:dyDescent="0.2">
      <c r="A5984" s="61">
        <v>43221</v>
      </c>
      <c r="B5984">
        <v>2018</v>
      </c>
      <c r="C5984" s="62" t="s">
        <v>74</v>
      </c>
      <c r="D5984" s="62" t="s">
        <v>75</v>
      </c>
      <c r="E5984" s="62" t="s">
        <v>2</v>
      </c>
      <c r="F5984">
        <v>114.5</v>
      </c>
      <c r="G5984">
        <v>8.1999999999999993</v>
      </c>
      <c r="H5984">
        <v>1483528</v>
      </c>
    </row>
    <row r="5985" spans="1:8" x14ac:dyDescent="0.2">
      <c r="A5985" s="61">
        <v>43221</v>
      </c>
      <c r="B5985">
        <v>2018</v>
      </c>
      <c r="C5985" s="62" t="s">
        <v>76</v>
      </c>
      <c r="D5985" s="62" t="s">
        <v>77</v>
      </c>
      <c r="E5985" s="62" t="s">
        <v>61</v>
      </c>
      <c r="F5985">
        <v>108.2</v>
      </c>
      <c r="G5985">
        <v>19.100000000000001</v>
      </c>
      <c r="H5985">
        <v>256317</v>
      </c>
    </row>
    <row r="5986" spans="1:8" x14ac:dyDescent="0.2">
      <c r="A5986" s="61">
        <v>43221</v>
      </c>
      <c r="B5986">
        <v>2018</v>
      </c>
      <c r="C5986" s="62" t="s">
        <v>78</v>
      </c>
      <c r="D5986" s="62" t="s">
        <v>79</v>
      </c>
      <c r="E5986" s="62" t="s">
        <v>61</v>
      </c>
      <c r="F5986">
        <v>124.6</v>
      </c>
      <c r="G5986">
        <v>16.100000000000001</v>
      </c>
      <c r="H5986">
        <v>323148</v>
      </c>
    </row>
    <row r="5987" spans="1:8" x14ac:dyDescent="0.2">
      <c r="A5987" s="61">
        <v>43221</v>
      </c>
      <c r="B5987">
        <v>2018</v>
      </c>
      <c r="C5987" s="62" t="s">
        <v>26</v>
      </c>
      <c r="D5987" s="62" t="s">
        <v>80</v>
      </c>
      <c r="E5987" s="62" t="s">
        <v>62</v>
      </c>
      <c r="F5987">
        <v>131.80000000000001</v>
      </c>
      <c r="G5987">
        <v>27.1</v>
      </c>
      <c r="H5987">
        <v>831823</v>
      </c>
    </row>
    <row r="5988" spans="1:8" x14ac:dyDescent="0.2">
      <c r="A5988" s="61">
        <v>43221</v>
      </c>
      <c r="B5988">
        <v>2018</v>
      </c>
      <c r="C5988" s="62" t="s">
        <v>81</v>
      </c>
      <c r="D5988" s="62" t="s">
        <v>82</v>
      </c>
      <c r="E5988" s="62" t="s">
        <v>63</v>
      </c>
      <c r="F5988">
        <v>110.4</v>
      </c>
      <c r="G5988">
        <v>15.7</v>
      </c>
      <c r="H5988">
        <v>1069895</v>
      </c>
    </row>
    <row r="5989" spans="1:8" x14ac:dyDescent="0.2">
      <c r="A5989" s="61">
        <v>43221</v>
      </c>
      <c r="B5989">
        <v>2018</v>
      </c>
      <c r="C5989" s="62" t="s">
        <v>83</v>
      </c>
      <c r="D5989" s="62" t="s">
        <v>84</v>
      </c>
      <c r="E5989" s="62" t="s">
        <v>63</v>
      </c>
      <c r="F5989">
        <v>75.3</v>
      </c>
      <c r="G5989">
        <v>43.4</v>
      </c>
      <c r="H5989">
        <v>6337780</v>
      </c>
    </row>
    <row r="5990" spans="1:8" x14ac:dyDescent="0.2">
      <c r="A5990" s="61">
        <v>43221</v>
      </c>
      <c r="B5990">
        <v>2018</v>
      </c>
      <c r="C5990" s="62" t="s">
        <v>27</v>
      </c>
      <c r="D5990" s="62" t="s">
        <v>85</v>
      </c>
      <c r="E5990" s="62" t="s">
        <v>86</v>
      </c>
      <c r="F5990">
        <v>96.7</v>
      </c>
      <c r="G5990">
        <v>14.7</v>
      </c>
      <c r="H5990">
        <v>4264846</v>
      </c>
    </row>
    <row r="5991" spans="1:8" x14ac:dyDescent="0.2">
      <c r="A5991" s="61">
        <v>43221</v>
      </c>
      <c r="B5991">
        <v>2018</v>
      </c>
      <c r="C5991" s="62" t="s">
        <v>87</v>
      </c>
      <c r="D5991" s="62" t="s">
        <v>88</v>
      </c>
      <c r="E5991" s="62" t="s">
        <v>89</v>
      </c>
      <c r="F5991">
        <v>274.2</v>
      </c>
      <c r="G5991">
        <v>0</v>
      </c>
      <c r="H5991">
        <v>130250</v>
      </c>
    </row>
    <row r="5992" spans="1:8" x14ac:dyDescent="0.2">
      <c r="A5992" s="61">
        <v>43221</v>
      </c>
      <c r="B5992">
        <v>2018</v>
      </c>
      <c r="C5992" s="62" t="s">
        <v>90</v>
      </c>
      <c r="D5992" s="62" t="s">
        <v>91</v>
      </c>
      <c r="E5992" s="62" t="s">
        <v>92</v>
      </c>
      <c r="F5992">
        <v>210.4</v>
      </c>
      <c r="G5992">
        <v>0</v>
      </c>
      <c r="H5992">
        <v>429893</v>
      </c>
    </row>
    <row r="5993" spans="1:8" x14ac:dyDescent="0.2">
      <c r="A5993" s="61">
        <v>43221</v>
      </c>
      <c r="B5993">
        <v>2018</v>
      </c>
      <c r="C5993" s="62" t="s">
        <v>93</v>
      </c>
      <c r="D5993" s="62" t="s">
        <v>94</v>
      </c>
      <c r="E5993" s="62" t="s">
        <v>95</v>
      </c>
      <c r="F5993">
        <v>268.10000000000002</v>
      </c>
      <c r="G5993">
        <v>0</v>
      </c>
      <c r="H5993">
        <v>76649</v>
      </c>
    </row>
    <row r="5994" spans="1:8" x14ac:dyDescent="0.2">
      <c r="A5994" s="61">
        <v>43221</v>
      </c>
      <c r="B5994">
        <v>2018</v>
      </c>
      <c r="C5994" s="62" t="s">
        <v>96</v>
      </c>
      <c r="D5994" s="62" t="s">
        <v>97</v>
      </c>
      <c r="E5994" s="62" t="s">
        <v>98</v>
      </c>
      <c r="F5994">
        <v>364.9</v>
      </c>
      <c r="G5994">
        <v>0</v>
      </c>
      <c r="H5994">
        <v>212344</v>
      </c>
    </row>
    <row r="5995" spans="1:8" x14ac:dyDescent="0.2">
      <c r="A5995" s="61">
        <v>43252</v>
      </c>
      <c r="B5995">
        <v>2018</v>
      </c>
      <c r="C5995" s="62" t="s">
        <v>69</v>
      </c>
      <c r="D5995" s="62" t="s">
        <v>70</v>
      </c>
      <c r="E5995" s="62" t="s">
        <v>71</v>
      </c>
      <c r="F5995">
        <v>69.400000000000006</v>
      </c>
      <c r="G5995">
        <v>7.5</v>
      </c>
      <c r="H5995">
        <v>2658582</v>
      </c>
    </row>
    <row r="5996" spans="1:8" x14ac:dyDescent="0.2">
      <c r="A5996" s="61">
        <v>43252</v>
      </c>
      <c r="B5996">
        <v>2018</v>
      </c>
      <c r="C5996" s="62" t="s">
        <v>72</v>
      </c>
      <c r="D5996" s="62" t="s">
        <v>73</v>
      </c>
      <c r="E5996" s="62" t="s">
        <v>2</v>
      </c>
      <c r="F5996">
        <v>110.9</v>
      </c>
      <c r="G5996">
        <v>9.3000000000000007</v>
      </c>
      <c r="H5996">
        <v>1415351</v>
      </c>
    </row>
    <row r="5997" spans="1:8" x14ac:dyDescent="0.2">
      <c r="A5997" s="61">
        <v>43252</v>
      </c>
      <c r="B5997">
        <v>2018</v>
      </c>
      <c r="C5997" s="62" t="s">
        <v>74</v>
      </c>
      <c r="D5997" s="62" t="s">
        <v>75</v>
      </c>
      <c r="E5997" s="62" t="s">
        <v>2</v>
      </c>
      <c r="F5997">
        <v>86.4</v>
      </c>
      <c r="G5997">
        <v>8.6</v>
      </c>
      <c r="H5997">
        <v>1483528</v>
      </c>
    </row>
    <row r="5998" spans="1:8" x14ac:dyDescent="0.2">
      <c r="A5998" s="61">
        <v>43252</v>
      </c>
      <c r="B5998">
        <v>2018</v>
      </c>
      <c r="C5998" s="62" t="s">
        <v>76</v>
      </c>
      <c r="D5998" s="62" t="s">
        <v>77</v>
      </c>
      <c r="E5998" s="62" t="s">
        <v>61</v>
      </c>
      <c r="F5998">
        <v>45.3</v>
      </c>
      <c r="G5998">
        <v>23</v>
      </c>
      <c r="H5998">
        <v>256317</v>
      </c>
    </row>
    <row r="5999" spans="1:8" x14ac:dyDescent="0.2">
      <c r="A5999" s="61">
        <v>43252</v>
      </c>
      <c r="B5999">
        <v>2018</v>
      </c>
      <c r="C5999" s="62" t="s">
        <v>78</v>
      </c>
      <c r="D5999" s="62" t="s">
        <v>79</v>
      </c>
      <c r="E5999" s="62" t="s">
        <v>61</v>
      </c>
      <c r="F5999">
        <v>51.3</v>
      </c>
      <c r="G5999">
        <v>30.1</v>
      </c>
      <c r="H5999">
        <v>323148</v>
      </c>
    </row>
    <row r="6000" spans="1:8" x14ac:dyDescent="0.2">
      <c r="A6000" s="61">
        <v>43252</v>
      </c>
      <c r="B6000">
        <v>2018</v>
      </c>
      <c r="C6000" s="62" t="s">
        <v>26</v>
      </c>
      <c r="D6000" s="62" t="s">
        <v>80</v>
      </c>
      <c r="E6000" s="62" t="s">
        <v>62</v>
      </c>
      <c r="F6000">
        <v>16.600000000000001</v>
      </c>
      <c r="G6000">
        <v>62.6</v>
      </c>
      <c r="H6000">
        <v>831823</v>
      </c>
    </row>
    <row r="6001" spans="1:8" x14ac:dyDescent="0.2">
      <c r="A6001" s="61">
        <v>43252</v>
      </c>
      <c r="B6001">
        <v>2018</v>
      </c>
      <c r="C6001" s="62" t="s">
        <v>81</v>
      </c>
      <c r="D6001" s="62" t="s">
        <v>82</v>
      </c>
      <c r="E6001" s="62" t="s">
        <v>63</v>
      </c>
      <c r="F6001">
        <v>39</v>
      </c>
      <c r="G6001">
        <v>36.200000000000003</v>
      </c>
      <c r="H6001">
        <v>1069895</v>
      </c>
    </row>
    <row r="6002" spans="1:8" x14ac:dyDescent="0.2">
      <c r="A6002" s="61">
        <v>43252</v>
      </c>
      <c r="B6002">
        <v>2018</v>
      </c>
      <c r="C6002" s="62" t="s">
        <v>83</v>
      </c>
      <c r="D6002" s="62" t="s">
        <v>84</v>
      </c>
      <c r="E6002" s="62" t="s">
        <v>63</v>
      </c>
      <c r="F6002">
        <v>14.8</v>
      </c>
      <c r="G6002">
        <v>60.5</v>
      </c>
      <c r="H6002">
        <v>6337780</v>
      </c>
    </row>
    <row r="6003" spans="1:8" x14ac:dyDescent="0.2">
      <c r="A6003" s="61">
        <v>43252</v>
      </c>
      <c r="B6003">
        <v>2018</v>
      </c>
      <c r="C6003" s="62" t="s">
        <v>27</v>
      </c>
      <c r="D6003" s="62" t="s">
        <v>85</v>
      </c>
      <c r="E6003" s="62" t="s">
        <v>86</v>
      </c>
      <c r="F6003">
        <v>27.4</v>
      </c>
      <c r="G6003">
        <v>54.3</v>
      </c>
      <c r="H6003">
        <v>4264846</v>
      </c>
    </row>
    <row r="6004" spans="1:8" x14ac:dyDescent="0.2">
      <c r="A6004" s="61">
        <v>43252</v>
      </c>
      <c r="B6004">
        <v>2018</v>
      </c>
      <c r="C6004" s="62" t="s">
        <v>87</v>
      </c>
      <c r="D6004" s="62" t="s">
        <v>88</v>
      </c>
      <c r="E6004" s="62" t="s">
        <v>89</v>
      </c>
      <c r="F6004">
        <v>173.3</v>
      </c>
      <c r="G6004">
        <v>2.5</v>
      </c>
      <c r="H6004">
        <v>130250</v>
      </c>
    </row>
    <row r="6005" spans="1:8" x14ac:dyDescent="0.2">
      <c r="A6005" s="61">
        <v>43252</v>
      </c>
      <c r="B6005">
        <v>2018</v>
      </c>
      <c r="C6005" s="62" t="s">
        <v>90</v>
      </c>
      <c r="D6005" s="62" t="s">
        <v>91</v>
      </c>
      <c r="E6005" s="62" t="s">
        <v>92</v>
      </c>
      <c r="F6005">
        <v>138.9</v>
      </c>
      <c r="G6005">
        <v>12.2</v>
      </c>
      <c r="H6005">
        <v>429893</v>
      </c>
    </row>
    <row r="6006" spans="1:8" x14ac:dyDescent="0.2">
      <c r="A6006" s="61">
        <v>43252</v>
      </c>
      <c r="B6006">
        <v>2018</v>
      </c>
      <c r="C6006" s="62" t="s">
        <v>93</v>
      </c>
      <c r="D6006" s="62" t="s">
        <v>94</v>
      </c>
      <c r="E6006" s="62" t="s">
        <v>95</v>
      </c>
      <c r="F6006">
        <v>167.6</v>
      </c>
      <c r="G6006">
        <v>8.3000000000000007</v>
      </c>
      <c r="H6006">
        <v>76649</v>
      </c>
    </row>
    <row r="6007" spans="1:8" x14ac:dyDescent="0.2">
      <c r="A6007" s="61">
        <v>43252</v>
      </c>
      <c r="B6007">
        <v>2018</v>
      </c>
      <c r="C6007" s="62" t="s">
        <v>96</v>
      </c>
      <c r="D6007" s="62" t="s">
        <v>97</v>
      </c>
      <c r="E6007" s="62" t="s">
        <v>98</v>
      </c>
      <c r="F6007">
        <v>300.5</v>
      </c>
      <c r="G6007">
        <v>0.5</v>
      </c>
      <c r="H6007">
        <v>212344</v>
      </c>
    </row>
    <row r="6008" spans="1:8" x14ac:dyDescent="0.2">
      <c r="A6008" s="61">
        <v>43282</v>
      </c>
      <c r="B6008">
        <v>2018</v>
      </c>
      <c r="C6008" s="62" t="s">
        <v>69</v>
      </c>
      <c r="D6008" s="62" t="s">
        <v>70</v>
      </c>
      <c r="E6008" s="62" t="s">
        <v>71</v>
      </c>
      <c r="F6008">
        <v>10.9</v>
      </c>
      <c r="G6008">
        <v>45.5</v>
      </c>
      <c r="H6008">
        <v>2658582</v>
      </c>
    </row>
    <row r="6009" spans="1:8" x14ac:dyDescent="0.2">
      <c r="A6009" s="61">
        <v>43282</v>
      </c>
      <c r="B6009">
        <v>2018</v>
      </c>
      <c r="C6009" s="62" t="s">
        <v>72</v>
      </c>
      <c r="D6009" s="62" t="s">
        <v>73</v>
      </c>
      <c r="E6009" s="62" t="s">
        <v>2</v>
      </c>
      <c r="F6009">
        <v>69.3</v>
      </c>
      <c r="G6009">
        <v>14.3</v>
      </c>
      <c r="H6009">
        <v>1415351</v>
      </c>
    </row>
    <row r="6010" spans="1:8" x14ac:dyDescent="0.2">
      <c r="A6010" s="61">
        <v>43282</v>
      </c>
      <c r="B6010">
        <v>2018</v>
      </c>
      <c r="C6010" s="62" t="s">
        <v>74</v>
      </c>
      <c r="D6010" s="62" t="s">
        <v>75</v>
      </c>
      <c r="E6010" s="62" t="s">
        <v>2</v>
      </c>
      <c r="F6010">
        <v>40.9</v>
      </c>
      <c r="G6010">
        <v>34.700000000000003</v>
      </c>
      <c r="H6010">
        <v>1483528</v>
      </c>
    </row>
    <row r="6011" spans="1:8" x14ac:dyDescent="0.2">
      <c r="A6011" s="61">
        <v>43282</v>
      </c>
      <c r="B6011">
        <v>2018</v>
      </c>
      <c r="C6011" s="62" t="s">
        <v>76</v>
      </c>
      <c r="D6011" s="62" t="s">
        <v>77</v>
      </c>
      <c r="E6011" s="62" t="s">
        <v>61</v>
      </c>
      <c r="F6011">
        <v>29.1</v>
      </c>
      <c r="G6011">
        <v>44.7</v>
      </c>
      <c r="H6011">
        <v>256317</v>
      </c>
    </row>
    <row r="6012" spans="1:8" x14ac:dyDescent="0.2">
      <c r="A6012" s="61">
        <v>43282</v>
      </c>
      <c r="B6012">
        <v>2018</v>
      </c>
      <c r="C6012" s="62" t="s">
        <v>78</v>
      </c>
      <c r="D6012" s="62" t="s">
        <v>79</v>
      </c>
      <c r="E6012" s="62" t="s">
        <v>61</v>
      </c>
      <c r="F6012">
        <v>31.1</v>
      </c>
      <c r="G6012">
        <v>51.8</v>
      </c>
      <c r="H6012">
        <v>323148</v>
      </c>
    </row>
    <row r="6013" spans="1:8" x14ac:dyDescent="0.2">
      <c r="A6013" s="61">
        <v>43282</v>
      </c>
      <c r="B6013">
        <v>2018</v>
      </c>
      <c r="C6013" s="62" t="s">
        <v>26</v>
      </c>
      <c r="D6013" s="62" t="s">
        <v>80</v>
      </c>
      <c r="E6013" s="62" t="s">
        <v>62</v>
      </c>
      <c r="F6013">
        <v>9.9</v>
      </c>
      <c r="G6013">
        <v>79.400000000000006</v>
      </c>
      <c r="H6013">
        <v>831823</v>
      </c>
    </row>
    <row r="6014" spans="1:8" x14ac:dyDescent="0.2">
      <c r="A6014" s="61">
        <v>43282</v>
      </c>
      <c r="B6014">
        <v>2018</v>
      </c>
      <c r="C6014" s="62" t="s">
        <v>81</v>
      </c>
      <c r="D6014" s="62" t="s">
        <v>82</v>
      </c>
      <c r="E6014" s="62" t="s">
        <v>63</v>
      </c>
      <c r="F6014">
        <v>0</v>
      </c>
      <c r="G6014">
        <v>156.9</v>
      </c>
      <c r="H6014">
        <v>1069895</v>
      </c>
    </row>
    <row r="6015" spans="1:8" x14ac:dyDescent="0.2">
      <c r="A6015" s="61">
        <v>43282</v>
      </c>
      <c r="B6015">
        <v>2018</v>
      </c>
      <c r="C6015" s="62" t="s">
        <v>83</v>
      </c>
      <c r="D6015" s="62" t="s">
        <v>84</v>
      </c>
      <c r="E6015" s="62" t="s">
        <v>63</v>
      </c>
      <c r="F6015">
        <v>0</v>
      </c>
      <c r="G6015">
        <v>167.8</v>
      </c>
      <c r="H6015">
        <v>6337780</v>
      </c>
    </row>
    <row r="6016" spans="1:8" x14ac:dyDescent="0.2">
      <c r="A6016" s="61">
        <v>43282</v>
      </c>
      <c r="B6016">
        <v>2018</v>
      </c>
      <c r="C6016" s="62" t="s">
        <v>27</v>
      </c>
      <c r="D6016" s="62" t="s">
        <v>85</v>
      </c>
      <c r="E6016" s="62" t="s">
        <v>86</v>
      </c>
      <c r="F6016">
        <v>0</v>
      </c>
      <c r="G6016">
        <v>191.7</v>
      </c>
      <c r="H6016">
        <v>4264846</v>
      </c>
    </row>
    <row r="6017" spans="1:8" x14ac:dyDescent="0.2">
      <c r="A6017" s="61">
        <v>43282</v>
      </c>
      <c r="B6017">
        <v>2018</v>
      </c>
      <c r="C6017" s="62" t="s">
        <v>87</v>
      </c>
      <c r="D6017" s="62" t="s">
        <v>88</v>
      </c>
      <c r="E6017" s="62" t="s">
        <v>89</v>
      </c>
      <c r="F6017">
        <v>18.5</v>
      </c>
      <c r="G6017">
        <v>26.7</v>
      </c>
      <c r="H6017">
        <v>130250</v>
      </c>
    </row>
    <row r="6018" spans="1:8" x14ac:dyDescent="0.2">
      <c r="A6018" s="61">
        <v>43282</v>
      </c>
      <c r="B6018">
        <v>2018</v>
      </c>
      <c r="C6018" s="62" t="s">
        <v>90</v>
      </c>
      <c r="D6018" s="62" t="s">
        <v>91</v>
      </c>
      <c r="E6018" s="62" t="s">
        <v>92</v>
      </c>
      <c r="F6018">
        <v>4.7</v>
      </c>
      <c r="G6018">
        <v>90.5</v>
      </c>
      <c r="H6018">
        <v>429893</v>
      </c>
    </row>
    <row r="6019" spans="1:8" x14ac:dyDescent="0.2">
      <c r="A6019" s="61">
        <v>43282</v>
      </c>
      <c r="B6019">
        <v>2018</v>
      </c>
      <c r="C6019" s="62" t="s">
        <v>93</v>
      </c>
      <c r="D6019" s="62" t="s">
        <v>94</v>
      </c>
      <c r="E6019" s="62" t="s">
        <v>95</v>
      </c>
      <c r="F6019">
        <v>13.1</v>
      </c>
      <c r="G6019">
        <v>104.7</v>
      </c>
      <c r="H6019">
        <v>76649</v>
      </c>
    </row>
    <row r="6020" spans="1:8" x14ac:dyDescent="0.2">
      <c r="A6020" s="61">
        <v>43282</v>
      </c>
      <c r="B6020">
        <v>2018</v>
      </c>
      <c r="C6020" s="62" t="s">
        <v>96</v>
      </c>
      <c r="D6020" s="62" t="s">
        <v>97</v>
      </c>
      <c r="E6020" s="62" t="s">
        <v>98</v>
      </c>
      <c r="F6020">
        <v>52.6</v>
      </c>
      <c r="G6020">
        <v>39.299999999999997</v>
      </c>
      <c r="H6020">
        <v>212344</v>
      </c>
    </row>
    <row r="6021" spans="1:8" x14ac:dyDescent="0.2">
      <c r="A6021" s="61">
        <v>43313</v>
      </c>
      <c r="B6021">
        <v>2018</v>
      </c>
      <c r="C6021" s="62" t="s">
        <v>69</v>
      </c>
      <c r="D6021" s="62" t="s">
        <v>70</v>
      </c>
      <c r="E6021" s="62" t="s">
        <v>71</v>
      </c>
      <c r="F6021">
        <v>16.100000000000001</v>
      </c>
      <c r="G6021">
        <v>31</v>
      </c>
      <c r="H6021">
        <v>2658582</v>
      </c>
    </row>
    <row r="6022" spans="1:8" x14ac:dyDescent="0.2">
      <c r="A6022" s="61">
        <v>43313</v>
      </c>
      <c r="B6022">
        <v>2018</v>
      </c>
      <c r="C6022" s="62" t="s">
        <v>72</v>
      </c>
      <c r="D6022" s="62" t="s">
        <v>73</v>
      </c>
      <c r="E6022" s="62" t="s">
        <v>2</v>
      </c>
      <c r="F6022">
        <v>108.6</v>
      </c>
      <c r="G6022">
        <v>9</v>
      </c>
      <c r="H6022">
        <v>1415351</v>
      </c>
    </row>
    <row r="6023" spans="1:8" x14ac:dyDescent="0.2">
      <c r="A6023" s="61">
        <v>43313</v>
      </c>
      <c r="B6023">
        <v>2018</v>
      </c>
      <c r="C6023" s="62" t="s">
        <v>74</v>
      </c>
      <c r="D6023" s="62" t="s">
        <v>75</v>
      </c>
      <c r="E6023" s="62" t="s">
        <v>2</v>
      </c>
      <c r="F6023">
        <v>66.7</v>
      </c>
      <c r="G6023">
        <v>38.200000000000003</v>
      </c>
      <c r="H6023">
        <v>1483528</v>
      </c>
    </row>
    <row r="6024" spans="1:8" x14ac:dyDescent="0.2">
      <c r="A6024" s="61">
        <v>43313</v>
      </c>
      <c r="B6024">
        <v>2018</v>
      </c>
      <c r="C6024" s="62" t="s">
        <v>76</v>
      </c>
      <c r="D6024" s="62" t="s">
        <v>77</v>
      </c>
      <c r="E6024" s="62" t="s">
        <v>61</v>
      </c>
      <c r="F6024">
        <v>53.7</v>
      </c>
      <c r="G6024">
        <v>61.7</v>
      </c>
      <c r="H6024">
        <v>256317</v>
      </c>
    </row>
    <row r="6025" spans="1:8" x14ac:dyDescent="0.2">
      <c r="A6025" s="61">
        <v>43313</v>
      </c>
      <c r="B6025">
        <v>2018</v>
      </c>
      <c r="C6025" s="62" t="s">
        <v>78</v>
      </c>
      <c r="D6025" s="62" t="s">
        <v>79</v>
      </c>
      <c r="E6025" s="62" t="s">
        <v>61</v>
      </c>
      <c r="F6025">
        <v>66.599999999999994</v>
      </c>
      <c r="G6025">
        <v>38</v>
      </c>
      <c r="H6025">
        <v>323148</v>
      </c>
    </row>
    <row r="6026" spans="1:8" x14ac:dyDescent="0.2">
      <c r="A6026" s="61">
        <v>43313</v>
      </c>
      <c r="B6026">
        <v>2018</v>
      </c>
      <c r="C6026" s="62" t="s">
        <v>26</v>
      </c>
      <c r="D6026" s="62" t="s">
        <v>80</v>
      </c>
      <c r="E6026" s="62" t="s">
        <v>62</v>
      </c>
      <c r="F6026">
        <v>40.5</v>
      </c>
      <c r="G6026">
        <v>74.8</v>
      </c>
      <c r="H6026">
        <v>831823</v>
      </c>
    </row>
    <row r="6027" spans="1:8" x14ac:dyDescent="0.2">
      <c r="A6027" s="61">
        <v>43313</v>
      </c>
      <c r="B6027">
        <v>2018</v>
      </c>
      <c r="C6027" s="62" t="s">
        <v>81</v>
      </c>
      <c r="D6027" s="62" t="s">
        <v>82</v>
      </c>
      <c r="E6027" s="62" t="s">
        <v>63</v>
      </c>
      <c r="F6027">
        <v>3.6</v>
      </c>
      <c r="G6027">
        <v>115.4</v>
      </c>
      <c r="H6027">
        <v>1069895</v>
      </c>
    </row>
    <row r="6028" spans="1:8" x14ac:dyDescent="0.2">
      <c r="A6028" s="61">
        <v>43313</v>
      </c>
      <c r="B6028">
        <v>2018</v>
      </c>
      <c r="C6028" s="62" t="s">
        <v>83</v>
      </c>
      <c r="D6028" s="62" t="s">
        <v>84</v>
      </c>
      <c r="E6028" s="62" t="s">
        <v>63</v>
      </c>
      <c r="F6028">
        <v>1.2</v>
      </c>
      <c r="G6028">
        <v>162.4</v>
      </c>
      <c r="H6028">
        <v>6337780</v>
      </c>
    </row>
    <row r="6029" spans="1:8" x14ac:dyDescent="0.2">
      <c r="A6029" s="61">
        <v>43313</v>
      </c>
      <c r="B6029">
        <v>2018</v>
      </c>
      <c r="C6029" s="62" t="s">
        <v>27</v>
      </c>
      <c r="D6029" s="62" t="s">
        <v>85</v>
      </c>
      <c r="E6029" s="62" t="s">
        <v>86</v>
      </c>
      <c r="F6029">
        <v>1</v>
      </c>
      <c r="G6029">
        <v>152.5</v>
      </c>
      <c r="H6029">
        <v>4264846</v>
      </c>
    </row>
    <row r="6030" spans="1:8" x14ac:dyDescent="0.2">
      <c r="A6030" s="61">
        <v>43313</v>
      </c>
      <c r="B6030">
        <v>2018</v>
      </c>
      <c r="C6030" s="62" t="s">
        <v>87</v>
      </c>
      <c r="D6030" s="62" t="s">
        <v>88</v>
      </c>
      <c r="E6030" s="62" t="s">
        <v>89</v>
      </c>
      <c r="F6030">
        <v>19.3</v>
      </c>
      <c r="G6030">
        <v>39.6</v>
      </c>
      <c r="H6030">
        <v>130250</v>
      </c>
    </row>
    <row r="6031" spans="1:8" x14ac:dyDescent="0.2">
      <c r="A6031" s="61">
        <v>43313</v>
      </c>
      <c r="B6031">
        <v>2018</v>
      </c>
      <c r="C6031" s="62" t="s">
        <v>90</v>
      </c>
      <c r="D6031" s="62" t="s">
        <v>91</v>
      </c>
      <c r="E6031" s="62" t="s">
        <v>92</v>
      </c>
      <c r="F6031">
        <v>3.5</v>
      </c>
      <c r="G6031">
        <v>96</v>
      </c>
      <c r="H6031">
        <v>429893</v>
      </c>
    </row>
    <row r="6032" spans="1:8" x14ac:dyDescent="0.2">
      <c r="A6032" s="61">
        <v>43313</v>
      </c>
      <c r="B6032">
        <v>2018</v>
      </c>
      <c r="C6032" s="62" t="s">
        <v>93</v>
      </c>
      <c r="D6032" s="62" t="s">
        <v>94</v>
      </c>
      <c r="E6032" s="62" t="s">
        <v>95</v>
      </c>
      <c r="F6032">
        <v>9.4</v>
      </c>
      <c r="G6032">
        <v>86.3</v>
      </c>
      <c r="H6032">
        <v>76649</v>
      </c>
    </row>
    <row r="6033" spans="1:8" x14ac:dyDescent="0.2">
      <c r="A6033" s="61">
        <v>43313</v>
      </c>
      <c r="B6033">
        <v>2018</v>
      </c>
      <c r="C6033" s="62" t="s">
        <v>96</v>
      </c>
      <c r="D6033" s="62" t="s">
        <v>97</v>
      </c>
      <c r="E6033" s="62" t="s">
        <v>98</v>
      </c>
      <c r="F6033">
        <v>46.2</v>
      </c>
      <c r="G6033">
        <v>45</v>
      </c>
      <c r="H6033">
        <v>212344</v>
      </c>
    </row>
    <row r="6034" spans="1:8" x14ac:dyDescent="0.2">
      <c r="A6034" s="61">
        <v>43344</v>
      </c>
      <c r="B6034">
        <v>2018</v>
      </c>
      <c r="C6034" s="62" t="s">
        <v>69</v>
      </c>
      <c r="D6034" s="62" t="s">
        <v>70</v>
      </c>
      <c r="E6034" s="62" t="s">
        <v>71</v>
      </c>
      <c r="F6034">
        <v>105</v>
      </c>
      <c r="G6034">
        <v>1.5</v>
      </c>
      <c r="H6034">
        <v>2658582</v>
      </c>
    </row>
    <row r="6035" spans="1:8" x14ac:dyDescent="0.2">
      <c r="A6035" s="61">
        <v>43344</v>
      </c>
      <c r="B6035">
        <v>2018</v>
      </c>
      <c r="C6035" s="62" t="s">
        <v>72</v>
      </c>
      <c r="D6035" s="62" t="s">
        <v>73</v>
      </c>
      <c r="E6035" s="62" t="s">
        <v>2</v>
      </c>
      <c r="F6035">
        <v>372.7</v>
      </c>
      <c r="G6035">
        <v>0</v>
      </c>
      <c r="H6035">
        <v>1415351</v>
      </c>
    </row>
    <row r="6036" spans="1:8" x14ac:dyDescent="0.2">
      <c r="A6036" s="61">
        <v>43344</v>
      </c>
      <c r="B6036">
        <v>2018</v>
      </c>
      <c r="C6036" s="62" t="s">
        <v>74</v>
      </c>
      <c r="D6036" s="62" t="s">
        <v>75</v>
      </c>
      <c r="E6036" s="62" t="s">
        <v>2</v>
      </c>
      <c r="F6036">
        <v>321.39999999999998</v>
      </c>
      <c r="G6036">
        <v>0</v>
      </c>
      <c r="H6036">
        <v>1483528</v>
      </c>
    </row>
    <row r="6037" spans="1:8" x14ac:dyDescent="0.2">
      <c r="A6037" s="61">
        <v>43344</v>
      </c>
      <c r="B6037">
        <v>2018</v>
      </c>
      <c r="C6037" s="62" t="s">
        <v>76</v>
      </c>
      <c r="D6037" s="62" t="s">
        <v>77</v>
      </c>
      <c r="E6037" s="62" t="s">
        <v>61</v>
      </c>
      <c r="F6037">
        <v>266.39999999999998</v>
      </c>
      <c r="G6037">
        <v>0</v>
      </c>
      <c r="H6037">
        <v>256317</v>
      </c>
    </row>
    <row r="6038" spans="1:8" x14ac:dyDescent="0.2">
      <c r="A6038" s="61">
        <v>43344</v>
      </c>
      <c r="B6038">
        <v>2018</v>
      </c>
      <c r="C6038" s="62" t="s">
        <v>78</v>
      </c>
      <c r="D6038" s="62" t="s">
        <v>79</v>
      </c>
      <c r="E6038" s="62" t="s">
        <v>61</v>
      </c>
      <c r="F6038">
        <v>316.89999999999998</v>
      </c>
      <c r="G6038">
        <v>0</v>
      </c>
      <c r="H6038">
        <v>323148</v>
      </c>
    </row>
    <row r="6039" spans="1:8" x14ac:dyDescent="0.2">
      <c r="A6039" s="61">
        <v>43344</v>
      </c>
      <c r="B6039">
        <v>2018</v>
      </c>
      <c r="C6039" s="62" t="s">
        <v>26</v>
      </c>
      <c r="D6039" s="62" t="s">
        <v>80</v>
      </c>
      <c r="E6039" s="62" t="s">
        <v>62</v>
      </c>
      <c r="F6039">
        <v>221.2</v>
      </c>
      <c r="G6039">
        <v>1.1000000000000001</v>
      </c>
      <c r="H6039">
        <v>831823</v>
      </c>
    </row>
    <row r="6040" spans="1:8" x14ac:dyDescent="0.2">
      <c r="A6040" s="61">
        <v>43344</v>
      </c>
      <c r="B6040">
        <v>2018</v>
      </c>
      <c r="C6040" s="62" t="s">
        <v>81</v>
      </c>
      <c r="D6040" s="62" t="s">
        <v>82</v>
      </c>
      <c r="E6040" s="62" t="s">
        <v>63</v>
      </c>
      <c r="F6040">
        <v>96.8</v>
      </c>
      <c r="G6040">
        <v>49.5</v>
      </c>
      <c r="H6040">
        <v>1069895</v>
      </c>
    </row>
    <row r="6041" spans="1:8" x14ac:dyDescent="0.2">
      <c r="A6041" s="61">
        <v>43344</v>
      </c>
      <c r="B6041">
        <v>2018</v>
      </c>
      <c r="C6041" s="62" t="s">
        <v>83</v>
      </c>
      <c r="D6041" s="62" t="s">
        <v>84</v>
      </c>
      <c r="E6041" s="62" t="s">
        <v>63</v>
      </c>
      <c r="F6041">
        <v>41.1</v>
      </c>
      <c r="G6041">
        <v>76.400000000000006</v>
      </c>
      <c r="H6041">
        <v>6337780</v>
      </c>
    </row>
    <row r="6042" spans="1:8" x14ac:dyDescent="0.2">
      <c r="A6042" s="61">
        <v>43344</v>
      </c>
      <c r="B6042">
        <v>2018</v>
      </c>
      <c r="C6042" s="62" t="s">
        <v>27</v>
      </c>
      <c r="D6042" s="62" t="s">
        <v>85</v>
      </c>
      <c r="E6042" s="62" t="s">
        <v>86</v>
      </c>
      <c r="F6042">
        <v>70.8</v>
      </c>
      <c r="G6042">
        <v>58.8</v>
      </c>
      <c r="H6042">
        <v>4264846</v>
      </c>
    </row>
    <row r="6043" spans="1:8" x14ac:dyDescent="0.2">
      <c r="A6043" s="61">
        <v>43344</v>
      </c>
      <c r="B6043">
        <v>2018</v>
      </c>
      <c r="C6043" s="62" t="s">
        <v>87</v>
      </c>
      <c r="D6043" s="62" t="s">
        <v>88</v>
      </c>
      <c r="E6043" s="62" t="s">
        <v>89</v>
      </c>
      <c r="F6043">
        <v>141.30000000000001</v>
      </c>
      <c r="G6043">
        <v>1.7</v>
      </c>
      <c r="H6043">
        <v>130250</v>
      </c>
    </row>
    <row r="6044" spans="1:8" x14ac:dyDescent="0.2">
      <c r="A6044" s="61">
        <v>43344</v>
      </c>
      <c r="B6044">
        <v>2018</v>
      </c>
      <c r="C6044" s="62" t="s">
        <v>90</v>
      </c>
      <c r="D6044" s="62" t="s">
        <v>91</v>
      </c>
      <c r="E6044" s="62" t="s">
        <v>92</v>
      </c>
      <c r="F6044">
        <v>95.5</v>
      </c>
      <c r="G6044">
        <v>18.5</v>
      </c>
      <c r="H6044">
        <v>429893</v>
      </c>
    </row>
    <row r="6045" spans="1:8" x14ac:dyDescent="0.2">
      <c r="A6045" s="61">
        <v>43344</v>
      </c>
      <c r="B6045">
        <v>2018</v>
      </c>
      <c r="C6045" s="62" t="s">
        <v>93</v>
      </c>
      <c r="D6045" s="62" t="s">
        <v>94</v>
      </c>
      <c r="E6045" s="62" t="s">
        <v>95</v>
      </c>
      <c r="F6045">
        <v>118.7</v>
      </c>
      <c r="G6045">
        <v>13</v>
      </c>
      <c r="H6045">
        <v>76649</v>
      </c>
    </row>
    <row r="6046" spans="1:8" x14ac:dyDescent="0.2">
      <c r="A6046" s="61">
        <v>43344</v>
      </c>
      <c r="B6046">
        <v>2018</v>
      </c>
      <c r="C6046" s="62" t="s">
        <v>96</v>
      </c>
      <c r="D6046" s="62" t="s">
        <v>97</v>
      </c>
      <c r="E6046" s="62" t="s">
        <v>98</v>
      </c>
      <c r="F6046">
        <v>198.3</v>
      </c>
      <c r="G6046">
        <v>0.6</v>
      </c>
      <c r="H6046">
        <v>212344</v>
      </c>
    </row>
    <row r="6047" spans="1:8" x14ac:dyDescent="0.2">
      <c r="A6047" s="61">
        <v>43374</v>
      </c>
      <c r="B6047">
        <v>2018</v>
      </c>
      <c r="C6047" s="62" t="s">
        <v>69</v>
      </c>
      <c r="D6047" s="62" t="s">
        <v>70</v>
      </c>
      <c r="E6047" s="62" t="s">
        <v>71</v>
      </c>
      <c r="F6047">
        <v>244.3</v>
      </c>
      <c r="G6047">
        <v>0</v>
      </c>
      <c r="H6047">
        <v>2658582</v>
      </c>
    </row>
    <row r="6048" spans="1:8" x14ac:dyDescent="0.2">
      <c r="A6048" s="61">
        <v>43374</v>
      </c>
      <c r="B6048">
        <v>2018</v>
      </c>
      <c r="C6048" s="62" t="s">
        <v>72</v>
      </c>
      <c r="D6048" s="62" t="s">
        <v>73</v>
      </c>
      <c r="E6048" s="62" t="s">
        <v>2</v>
      </c>
      <c r="F6048">
        <v>455.5</v>
      </c>
      <c r="G6048">
        <v>0</v>
      </c>
      <c r="H6048">
        <v>1415351</v>
      </c>
    </row>
    <row r="6049" spans="1:8" x14ac:dyDescent="0.2">
      <c r="A6049" s="61">
        <v>43374</v>
      </c>
      <c r="B6049">
        <v>2018</v>
      </c>
      <c r="C6049" s="62" t="s">
        <v>74</v>
      </c>
      <c r="D6049" s="62" t="s">
        <v>75</v>
      </c>
      <c r="E6049" s="62" t="s">
        <v>2</v>
      </c>
      <c r="F6049">
        <v>403.9</v>
      </c>
      <c r="G6049">
        <v>0</v>
      </c>
      <c r="H6049">
        <v>1483528</v>
      </c>
    </row>
    <row r="6050" spans="1:8" x14ac:dyDescent="0.2">
      <c r="A6050" s="61">
        <v>43374</v>
      </c>
      <c r="B6050">
        <v>2018</v>
      </c>
      <c r="C6050" s="62" t="s">
        <v>76</v>
      </c>
      <c r="D6050" s="62" t="s">
        <v>77</v>
      </c>
      <c r="E6050" s="62" t="s">
        <v>61</v>
      </c>
      <c r="F6050">
        <v>31.8</v>
      </c>
      <c r="G6050">
        <v>0</v>
      </c>
      <c r="H6050">
        <v>256317</v>
      </c>
    </row>
    <row r="6051" spans="1:8" x14ac:dyDescent="0.2">
      <c r="A6051" s="61">
        <v>43374</v>
      </c>
      <c r="B6051">
        <v>2018</v>
      </c>
      <c r="C6051" s="62" t="s">
        <v>78</v>
      </c>
      <c r="D6051" s="62" t="s">
        <v>79</v>
      </c>
      <c r="E6051" s="62" t="s">
        <v>61</v>
      </c>
      <c r="F6051">
        <v>29.6</v>
      </c>
      <c r="G6051">
        <v>0</v>
      </c>
      <c r="H6051">
        <v>323148</v>
      </c>
    </row>
    <row r="6052" spans="1:8" x14ac:dyDescent="0.2">
      <c r="A6052" s="61">
        <v>43374</v>
      </c>
      <c r="B6052">
        <v>2018</v>
      </c>
      <c r="C6052" s="62" t="s">
        <v>26</v>
      </c>
      <c r="D6052" s="62" t="s">
        <v>80</v>
      </c>
      <c r="E6052" s="62" t="s">
        <v>62</v>
      </c>
      <c r="F6052">
        <v>471.3</v>
      </c>
      <c r="G6052">
        <v>0</v>
      </c>
      <c r="H6052">
        <v>831823</v>
      </c>
    </row>
    <row r="6053" spans="1:8" x14ac:dyDescent="0.2">
      <c r="A6053" s="61">
        <v>43374</v>
      </c>
      <c r="B6053">
        <v>2018</v>
      </c>
      <c r="C6053" s="62" t="s">
        <v>81</v>
      </c>
      <c r="D6053" s="62" t="s">
        <v>82</v>
      </c>
      <c r="E6053" s="62" t="s">
        <v>63</v>
      </c>
      <c r="F6053">
        <v>343.9</v>
      </c>
      <c r="G6053">
        <v>0.7</v>
      </c>
      <c r="H6053">
        <v>1069895</v>
      </c>
    </row>
    <row r="6054" spans="1:8" x14ac:dyDescent="0.2">
      <c r="A6054" s="61">
        <v>43374</v>
      </c>
      <c r="B6054">
        <v>2018</v>
      </c>
      <c r="C6054" s="62" t="s">
        <v>83</v>
      </c>
      <c r="D6054" s="62" t="s">
        <v>84</v>
      </c>
      <c r="E6054" s="62" t="s">
        <v>63</v>
      </c>
      <c r="F6054">
        <v>275.5</v>
      </c>
      <c r="G6054">
        <v>8.1999999999999993</v>
      </c>
      <c r="H6054">
        <v>6337780</v>
      </c>
    </row>
    <row r="6055" spans="1:8" x14ac:dyDescent="0.2">
      <c r="A6055" s="61">
        <v>43374</v>
      </c>
      <c r="B6055">
        <v>2018</v>
      </c>
      <c r="C6055" s="62" t="s">
        <v>27</v>
      </c>
      <c r="D6055" s="62" t="s">
        <v>85</v>
      </c>
      <c r="E6055" s="62" t="s">
        <v>86</v>
      </c>
      <c r="F6055">
        <v>331.2</v>
      </c>
      <c r="G6055">
        <v>0</v>
      </c>
      <c r="H6055">
        <v>4264846</v>
      </c>
    </row>
    <row r="6056" spans="1:8" x14ac:dyDescent="0.2">
      <c r="A6056" s="61">
        <v>43374</v>
      </c>
      <c r="B6056">
        <v>2018</v>
      </c>
      <c r="C6056" s="62" t="s">
        <v>87</v>
      </c>
      <c r="D6056" s="62" t="s">
        <v>88</v>
      </c>
      <c r="E6056" s="62" t="s">
        <v>89</v>
      </c>
      <c r="F6056">
        <v>350.9</v>
      </c>
      <c r="G6056">
        <v>0</v>
      </c>
      <c r="H6056">
        <v>130250</v>
      </c>
    </row>
    <row r="6057" spans="1:8" x14ac:dyDescent="0.2">
      <c r="A6057" s="61">
        <v>43374</v>
      </c>
      <c r="B6057">
        <v>2018</v>
      </c>
      <c r="C6057" s="62" t="s">
        <v>90</v>
      </c>
      <c r="D6057" s="62" t="s">
        <v>91</v>
      </c>
      <c r="E6057" s="62" t="s">
        <v>92</v>
      </c>
      <c r="F6057">
        <v>308.2</v>
      </c>
      <c r="G6057">
        <v>0</v>
      </c>
      <c r="H6057">
        <v>429893</v>
      </c>
    </row>
    <row r="6058" spans="1:8" x14ac:dyDescent="0.2">
      <c r="A6058" s="61">
        <v>43374</v>
      </c>
      <c r="B6058">
        <v>2018</v>
      </c>
      <c r="C6058" s="62" t="s">
        <v>93</v>
      </c>
      <c r="D6058" s="62" t="s">
        <v>94</v>
      </c>
      <c r="E6058" s="62" t="s">
        <v>95</v>
      </c>
      <c r="F6058">
        <v>331.3</v>
      </c>
      <c r="G6058">
        <v>0</v>
      </c>
      <c r="H6058">
        <v>76649</v>
      </c>
    </row>
    <row r="6059" spans="1:8" x14ac:dyDescent="0.2">
      <c r="A6059" s="61">
        <v>43374</v>
      </c>
      <c r="B6059">
        <v>2018</v>
      </c>
      <c r="C6059" s="62" t="s">
        <v>96</v>
      </c>
      <c r="D6059" s="62" t="s">
        <v>97</v>
      </c>
      <c r="E6059" s="62" t="s">
        <v>98</v>
      </c>
      <c r="F6059">
        <v>331</v>
      </c>
      <c r="G6059">
        <v>0</v>
      </c>
      <c r="H6059">
        <v>212344</v>
      </c>
    </row>
    <row r="6060" spans="1:8" x14ac:dyDescent="0.2">
      <c r="A6060" s="61">
        <v>43405</v>
      </c>
      <c r="B6060">
        <v>2018</v>
      </c>
      <c r="C6060" s="62" t="s">
        <v>69</v>
      </c>
      <c r="D6060" s="62" t="s">
        <v>70</v>
      </c>
      <c r="E6060" s="62" t="s">
        <v>71</v>
      </c>
      <c r="F6060">
        <v>313</v>
      </c>
      <c r="G6060">
        <v>0</v>
      </c>
      <c r="H6060">
        <v>2658582</v>
      </c>
    </row>
    <row r="6061" spans="1:8" x14ac:dyDescent="0.2">
      <c r="A6061" s="61">
        <v>43405</v>
      </c>
      <c r="B6061">
        <v>2018</v>
      </c>
      <c r="C6061" s="62" t="s">
        <v>72</v>
      </c>
      <c r="D6061" s="62" t="s">
        <v>73</v>
      </c>
      <c r="E6061" s="62" t="s">
        <v>2</v>
      </c>
      <c r="F6061">
        <v>648.29999999999995</v>
      </c>
      <c r="G6061">
        <v>0</v>
      </c>
      <c r="H6061">
        <v>1415351</v>
      </c>
    </row>
    <row r="6062" spans="1:8" x14ac:dyDescent="0.2">
      <c r="A6062" s="61">
        <v>43405</v>
      </c>
      <c r="B6062">
        <v>2018</v>
      </c>
      <c r="C6062" s="62" t="s">
        <v>74</v>
      </c>
      <c r="D6062" s="62" t="s">
        <v>75</v>
      </c>
      <c r="E6062" s="62" t="s">
        <v>2</v>
      </c>
      <c r="F6062">
        <v>528.6</v>
      </c>
      <c r="G6062">
        <v>0</v>
      </c>
      <c r="H6062">
        <v>1483528</v>
      </c>
    </row>
    <row r="6063" spans="1:8" x14ac:dyDescent="0.2">
      <c r="A6063" s="61">
        <v>43405</v>
      </c>
      <c r="B6063">
        <v>2018</v>
      </c>
      <c r="C6063" s="62" t="s">
        <v>76</v>
      </c>
      <c r="D6063" s="62" t="s">
        <v>77</v>
      </c>
      <c r="E6063" s="62" t="s">
        <v>61</v>
      </c>
      <c r="F6063">
        <v>719.7</v>
      </c>
      <c r="G6063">
        <v>0</v>
      </c>
      <c r="H6063">
        <v>256317</v>
      </c>
    </row>
    <row r="6064" spans="1:8" x14ac:dyDescent="0.2">
      <c r="A6064" s="61">
        <v>43405</v>
      </c>
      <c r="B6064">
        <v>2018</v>
      </c>
      <c r="C6064" s="62" t="s">
        <v>78</v>
      </c>
      <c r="D6064" s="62" t="s">
        <v>79</v>
      </c>
      <c r="E6064" s="62" t="s">
        <v>61</v>
      </c>
      <c r="F6064">
        <v>743.6</v>
      </c>
      <c r="G6064">
        <v>0</v>
      </c>
      <c r="H6064">
        <v>323148</v>
      </c>
    </row>
    <row r="6065" spans="1:8" x14ac:dyDescent="0.2">
      <c r="A6065" s="61">
        <v>43405</v>
      </c>
      <c r="B6065">
        <v>2018</v>
      </c>
      <c r="C6065" s="62" t="s">
        <v>26</v>
      </c>
      <c r="D6065" s="62" t="s">
        <v>80</v>
      </c>
      <c r="E6065" s="62" t="s">
        <v>62</v>
      </c>
      <c r="F6065">
        <v>779.2</v>
      </c>
      <c r="G6065">
        <v>0</v>
      </c>
      <c r="H6065">
        <v>831823</v>
      </c>
    </row>
    <row r="6066" spans="1:8" x14ac:dyDescent="0.2">
      <c r="A6066" s="61">
        <v>43405</v>
      </c>
      <c r="B6066">
        <v>2018</v>
      </c>
      <c r="C6066" s="62" t="s">
        <v>81</v>
      </c>
      <c r="D6066" s="62" t="s">
        <v>82</v>
      </c>
      <c r="E6066" s="62" t="s">
        <v>63</v>
      </c>
      <c r="F6066">
        <v>599.5</v>
      </c>
      <c r="G6066">
        <v>0</v>
      </c>
      <c r="H6066">
        <v>1069895</v>
      </c>
    </row>
    <row r="6067" spans="1:8" x14ac:dyDescent="0.2">
      <c r="A6067" s="61">
        <v>43405</v>
      </c>
      <c r="B6067">
        <v>2018</v>
      </c>
      <c r="C6067" s="62" t="s">
        <v>83</v>
      </c>
      <c r="D6067" s="62" t="s">
        <v>84</v>
      </c>
      <c r="E6067" s="62" t="s">
        <v>63</v>
      </c>
      <c r="F6067">
        <v>494.1</v>
      </c>
      <c r="G6067">
        <v>0</v>
      </c>
      <c r="H6067">
        <v>6337780</v>
      </c>
    </row>
    <row r="6068" spans="1:8" x14ac:dyDescent="0.2">
      <c r="A6068" s="61">
        <v>43405</v>
      </c>
      <c r="B6068">
        <v>2018</v>
      </c>
      <c r="C6068" s="62" t="s">
        <v>27</v>
      </c>
      <c r="D6068" s="62" t="s">
        <v>85</v>
      </c>
      <c r="E6068" s="62" t="s">
        <v>86</v>
      </c>
      <c r="F6068">
        <v>563.20000000000005</v>
      </c>
      <c r="G6068">
        <v>0</v>
      </c>
      <c r="H6068">
        <v>4264846</v>
      </c>
    </row>
    <row r="6069" spans="1:8" x14ac:dyDescent="0.2">
      <c r="A6069" s="61">
        <v>43405</v>
      </c>
      <c r="B6069">
        <v>2018</v>
      </c>
      <c r="C6069" s="62" t="s">
        <v>87</v>
      </c>
      <c r="D6069" s="62" t="s">
        <v>88</v>
      </c>
      <c r="E6069" s="62" t="s">
        <v>89</v>
      </c>
      <c r="F6069">
        <v>522.29999999999995</v>
      </c>
      <c r="G6069">
        <v>0</v>
      </c>
      <c r="H6069">
        <v>130250</v>
      </c>
    </row>
    <row r="6070" spans="1:8" x14ac:dyDescent="0.2">
      <c r="A6070" s="61">
        <v>43405</v>
      </c>
      <c r="B6070">
        <v>2018</v>
      </c>
      <c r="C6070" s="62" t="s">
        <v>90</v>
      </c>
      <c r="D6070" s="62" t="s">
        <v>91</v>
      </c>
      <c r="E6070" s="62" t="s">
        <v>92</v>
      </c>
      <c r="F6070">
        <v>451</v>
      </c>
      <c r="G6070">
        <v>0</v>
      </c>
      <c r="H6070">
        <v>429893</v>
      </c>
    </row>
    <row r="6071" spans="1:8" x14ac:dyDescent="0.2">
      <c r="A6071" s="61">
        <v>43405</v>
      </c>
      <c r="B6071">
        <v>2018</v>
      </c>
      <c r="C6071" s="62" t="s">
        <v>93</v>
      </c>
      <c r="D6071" s="62" t="s">
        <v>94</v>
      </c>
      <c r="E6071" s="62" t="s">
        <v>95</v>
      </c>
      <c r="F6071">
        <v>504.9</v>
      </c>
      <c r="G6071">
        <v>0</v>
      </c>
      <c r="H6071">
        <v>76649</v>
      </c>
    </row>
    <row r="6072" spans="1:8" x14ac:dyDescent="0.2">
      <c r="A6072" s="61">
        <v>43405</v>
      </c>
      <c r="B6072">
        <v>2018</v>
      </c>
      <c r="C6072" s="62" t="s">
        <v>96</v>
      </c>
      <c r="D6072" s="62" t="s">
        <v>97</v>
      </c>
      <c r="E6072" s="62" t="s">
        <v>98</v>
      </c>
      <c r="F6072">
        <v>470.1</v>
      </c>
      <c r="G6072">
        <v>0</v>
      </c>
      <c r="H6072">
        <v>212344</v>
      </c>
    </row>
    <row r="6073" spans="1:8" x14ac:dyDescent="0.2">
      <c r="A6073" s="61">
        <v>43435</v>
      </c>
      <c r="B6073">
        <v>2018</v>
      </c>
      <c r="C6073" s="62" t="s">
        <v>69</v>
      </c>
      <c r="D6073" s="62" t="s">
        <v>70</v>
      </c>
      <c r="E6073" s="62" t="s">
        <v>71</v>
      </c>
      <c r="F6073">
        <v>406.8</v>
      </c>
      <c r="G6073">
        <v>0</v>
      </c>
      <c r="H6073">
        <v>2658582</v>
      </c>
    </row>
    <row r="6074" spans="1:8" x14ac:dyDescent="0.2">
      <c r="A6074" s="61">
        <v>43435</v>
      </c>
      <c r="B6074">
        <v>2018</v>
      </c>
      <c r="C6074" s="62" t="s">
        <v>72</v>
      </c>
      <c r="D6074" s="62" t="s">
        <v>73</v>
      </c>
      <c r="E6074" s="62" t="s">
        <v>2</v>
      </c>
      <c r="F6074">
        <v>832.9</v>
      </c>
      <c r="G6074">
        <v>0</v>
      </c>
      <c r="H6074">
        <v>1415351</v>
      </c>
    </row>
    <row r="6075" spans="1:8" x14ac:dyDescent="0.2">
      <c r="A6075" s="61">
        <v>43435</v>
      </c>
      <c r="B6075">
        <v>2018</v>
      </c>
      <c r="C6075" s="62" t="s">
        <v>74</v>
      </c>
      <c r="D6075" s="62" t="s">
        <v>75</v>
      </c>
      <c r="E6075" s="62" t="s">
        <v>2</v>
      </c>
      <c r="F6075">
        <v>625.79999999999995</v>
      </c>
      <c r="G6075">
        <v>0</v>
      </c>
      <c r="H6075">
        <v>1483528</v>
      </c>
    </row>
    <row r="6076" spans="1:8" x14ac:dyDescent="0.2">
      <c r="A6076" s="61">
        <v>43435</v>
      </c>
      <c r="B6076">
        <v>2018</v>
      </c>
      <c r="C6076" s="62" t="s">
        <v>76</v>
      </c>
      <c r="D6076" s="62" t="s">
        <v>77</v>
      </c>
      <c r="E6076" s="62" t="s">
        <v>61</v>
      </c>
      <c r="F6076">
        <v>835.6</v>
      </c>
      <c r="G6076">
        <v>0</v>
      </c>
      <c r="H6076">
        <v>256317</v>
      </c>
    </row>
    <row r="6077" spans="1:8" x14ac:dyDescent="0.2">
      <c r="A6077" s="61">
        <v>43435</v>
      </c>
      <c r="B6077">
        <v>2018</v>
      </c>
      <c r="C6077" s="62" t="s">
        <v>78</v>
      </c>
      <c r="D6077" s="62" t="s">
        <v>79</v>
      </c>
      <c r="E6077" s="62" t="s">
        <v>61</v>
      </c>
      <c r="F6077">
        <v>873.7</v>
      </c>
      <c r="G6077">
        <v>0</v>
      </c>
      <c r="H6077">
        <v>323148</v>
      </c>
    </row>
    <row r="6078" spans="1:8" x14ac:dyDescent="0.2">
      <c r="A6078" s="61">
        <v>43435</v>
      </c>
      <c r="B6078">
        <v>2018</v>
      </c>
      <c r="C6078" s="62" t="s">
        <v>26</v>
      </c>
      <c r="D6078" s="62" t="s">
        <v>80</v>
      </c>
      <c r="E6078" s="62" t="s">
        <v>62</v>
      </c>
      <c r="F6078">
        <v>904.5</v>
      </c>
      <c r="G6078">
        <v>0</v>
      </c>
      <c r="H6078">
        <v>831823</v>
      </c>
    </row>
    <row r="6079" spans="1:8" x14ac:dyDescent="0.2">
      <c r="A6079" s="61">
        <v>43435</v>
      </c>
      <c r="B6079">
        <v>2018</v>
      </c>
      <c r="C6079" s="62" t="s">
        <v>81</v>
      </c>
      <c r="D6079" s="62" t="s">
        <v>82</v>
      </c>
      <c r="E6079" s="62" t="s">
        <v>63</v>
      </c>
      <c r="F6079">
        <v>766.6</v>
      </c>
      <c r="G6079">
        <v>0</v>
      </c>
      <c r="H6079">
        <v>1069895</v>
      </c>
    </row>
    <row r="6080" spans="1:8" x14ac:dyDescent="0.2">
      <c r="A6080" s="61">
        <v>43435</v>
      </c>
      <c r="B6080">
        <v>2018</v>
      </c>
      <c r="C6080" s="62" t="s">
        <v>83</v>
      </c>
      <c r="D6080" s="62" t="s">
        <v>84</v>
      </c>
      <c r="E6080" s="62" t="s">
        <v>63</v>
      </c>
      <c r="F6080">
        <v>563.6</v>
      </c>
      <c r="G6080">
        <v>0</v>
      </c>
      <c r="H6080">
        <v>6337780</v>
      </c>
    </row>
    <row r="6081" spans="1:8" x14ac:dyDescent="0.2">
      <c r="A6081" s="61">
        <v>43435</v>
      </c>
      <c r="B6081">
        <v>2018</v>
      </c>
      <c r="C6081" s="62" t="s">
        <v>27</v>
      </c>
      <c r="D6081" s="62" t="s">
        <v>85</v>
      </c>
      <c r="E6081" s="62" t="s">
        <v>86</v>
      </c>
      <c r="F6081">
        <v>725.8</v>
      </c>
      <c r="G6081">
        <v>0</v>
      </c>
      <c r="H6081">
        <v>4264846</v>
      </c>
    </row>
    <row r="6082" spans="1:8" x14ac:dyDescent="0.2">
      <c r="A6082" s="61">
        <v>43435</v>
      </c>
      <c r="B6082">
        <v>2018</v>
      </c>
      <c r="C6082" s="62" t="s">
        <v>87</v>
      </c>
      <c r="D6082" s="62" t="s">
        <v>88</v>
      </c>
      <c r="E6082" s="62" t="s">
        <v>89</v>
      </c>
      <c r="F6082">
        <v>705.3</v>
      </c>
      <c r="G6082">
        <v>0</v>
      </c>
      <c r="H6082">
        <v>130250</v>
      </c>
    </row>
    <row r="6083" spans="1:8" x14ac:dyDescent="0.2">
      <c r="A6083" s="61">
        <v>43435</v>
      </c>
      <c r="B6083">
        <v>2018</v>
      </c>
      <c r="C6083" s="62" t="s">
        <v>90</v>
      </c>
      <c r="D6083" s="62" t="s">
        <v>91</v>
      </c>
      <c r="E6083" s="62" t="s">
        <v>92</v>
      </c>
      <c r="F6083">
        <v>648.20000000000005</v>
      </c>
      <c r="G6083">
        <v>0</v>
      </c>
      <c r="H6083">
        <v>429893</v>
      </c>
    </row>
    <row r="6084" spans="1:8" x14ac:dyDescent="0.2">
      <c r="A6084" s="61">
        <v>43435</v>
      </c>
      <c r="B6084">
        <v>2018</v>
      </c>
      <c r="C6084" s="62" t="s">
        <v>93</v>
      </c>
      <c r="D6084" s="62" t="s">
        <v>94</v>
      </c>
      <c r="E6084" s="62" t="s">
        <v>95</v>
      </c>
      <c r="F6084">
        <v>619.29999999999995</v>
      </c>
      <c r="G6084">
        <v>0</v>
      </c>
      <c r="H6084">
        <v>76649</v>
      </c>
    </row>
    <row r="6085" spans="1:8" x14ac:dyDescent="0.2">
      <c r="A6085" s="61">
        <v>43435</v>
      </c>
      <c r="B6085">
        <v>2018</v>
      </c>
      <c r="C6085" s="62" t="s">
        <v>96</v>
      </c>
      <c r="D6085" s="62" t="s">
        <v>97</v>
      </c>
      <c r="E6085" s="62" t="s">
        <v>98</v>
      </c>
      <c r="F6085">
        <v>651.6</v>
      </c>
      <c r="G6085">
        <v>0</v>
      </c>
      <c r="H6085">
        <v>212344</v>
      </c>
    </row>
    <row r="6086" spans="1:8" x14ac:dyDescent="0.2">
      <c r="A6086" s="61">
        <v>43466</v>
      </c>
      <c r="B6086">
        <v>2019</v>
      </c>
      <c r="C6086" s="62" t="s">
        <v>69</v>
      </c>
      <c r="D6086" s="62" t="s">
        <v>70</v>
      </c>
      <c r="E6086" s="62" t="s">
        <v>71</v>
      </c>
      <c r="F6086">
        <v>403.3</v>
      </c>
      <c r="G6086">
        <v>0</v>
      </c>
      <c r="H6086">
        <v>2709277</v>
      </c>
    </row>
    <row r="6087" spans="1:8" x14ac:dyDescent="0.2">
      <c r="A6087" s="61">
        <v>43466</v>
      </c>
      <c r="B6087">
        <v>2019</v>
      </c>
      <c r="C6087" s="62" t="s">
        <v>72</v>
      </c>
      <c r="D6087" s="62" t="s">
        <v>73</v>
      </c>
      <c r="E6087" s="62" t="s">
        <v>2</v>
      </c>
      <c r="F6087">
        <v>814.3</v>
      </c>
      <c r="G6087">
        <v>0</v>
      </c>
      <c r="H6087">
        <v>1442835</v>
      </c>
    </row>
    <row r="6088" spans="1:8" x14ac:dyDescent="0.2">
      <c r="A6088" s="61">
        <v>43466</v>
      </c>
      <c r="B6088">
        <v>2019</v>
      </c>
      <c r="C6088" s="62" t="s">
        <v>74</v>
      </c>
      <c r="D6088" s="62" t="s">
        <v>75</v>
      </c>
      <c r="E6088" s="62" t="s">
        <v>2</v>
      </c>
      <c r="F6088">
        <v>657.1</v>
      </c>
      <c r="G6088">
        <v>0</v>
      </c>
      <c r="H6088">
        <v>1514426</v>
      </c>
    </row>
    <row r="6089" spans="1:8" x14ac:dyDescent="0.2">
      <c r="A6089" s="61">
        <v>43466</v>
      </c>
      <c r="B6089">
        <v>2019</v>
      </c>
      <c r="C6089" s="62" t="s">
        <v>76</v>
      </c>
      <c r="D6089" s="62" t="s">
        <v>77</v>
      </c>
      <c r="E6089" s="62" t="s">
        <v>61</v>
      </c>
      <c r="F6089">
        <v>993.5</v>
      </c>
      <c r="G6089">
        <v>0</v>
      </c>
      <c r="H6089">
        <v>260914</v>
      </c>
    </row>
    <row r="6090" spans="1:8" x14ac:dyDescent="0.2">
      <c r="A6090" s="61">
        <v>43466</v>
      </c>
      <c r="B6090">
        <v>2019</v>
      </c>
      <c r="C6090" s="62" t="s">
        <v>78</v>
      </c>
      <c r="D6090" s="62" t="s">
        <v>79</v>
      </c>
      <c r="E6090" s="62" t="s">
        <v>61</v>
      </c>
      <c r="F6090">
        <v>974.2</v>
      </c>
      <c r="G6090">
        <v>0</v>
      </c>
      <c r="H6090">
        <v>330413</v>
      </c>
    </row>
    <row r="6091" spans="1:8" x14ac:dyDescent="0.2">
      <c r="A6091" s="61">
        <v>43466</v>
      </c>
      <c r="B6091">
        <v>2019</v>
      </c>
      <c r="C6091" s="62" t="s">
        <v>26</v>
      </c>
      <c r="D6091" s="62" t="s">
        <v>80</v>
      </c>
      <c r="E6091" s="62" t="s">
        <v>62</v>
      </c>
      <c r="F6091">
        <v>1109</v>
      </c>
      <c r="G6091">
        <v>0</v>
      </c>
      <c r="H6091">
        <v>844331</v>
      </c>
    </row>
    <row r="6092" spans="1:8" x14ac:dyDescent="0.2">
      <c r="A6092" s="61">
        <v>43466</v>
      </c>
      <c r="B6092">
        <v>2019</v>
      </c>
      <c r="C6092" s="62" t="s">
        <v>81</v>
      </c>
      <c r="D6092" s="62" t="s">
        <v>82</v>
      </c>
      <c r="E6092" s="62" t="s">
        <v>63</v>
      </c>
      <c r="F6092">
        <v>934.9</v>
      </c>
      <c r="G6092">
        <v>0</v>
      </c>
      <c r="H6092">
        <v>1092267</v>
      </c>
    </row>
    <row r="6093" spans="1:8" x14ac:dyDescent="0.2">
      <c r="A6093" s="61">
        <v>43466</v>
      </c>
      <c r="B6093">
        <v>2019</v>
      </c>
      <c r="C6093" s="62" t="s">
        <v>83</v>
      </c>
      <c r="D6093" s="62" t="s">
        <v>84</v>
      </c>
      <c r="E6093" s="62" t="s">
        <v>63</v>
      </c>
      <c r="F6093">
        <v>764.5</v>
      </c>
      <c r="G6093">
        <v>0</v>
      </c>
      <c r="H6093">
        <v>6462898</v>
      </c>
    </row>
    <row r="6094" spans="1:8" x14ac:dyDescent="0.2">
      <c r="A6094" s="61">
        <v>43466</v>
      </c>
      <c r="B6094">
        <v>2019</v>
      </c>
      <c r="C6094" s="62" t="s">
        <v>27</v>
      </c>
      <c r="D6094" s="62" t="s">
        <v>85</v>
      </c>
      <c r="E6094" s="62" t="s">
        <v>86</v>
      </c>
      <c r="F6094">
        <v>882.4</v>
      </c>
      <c r="G6094">
        <v>0</v>
      </c>
      <c r="H6094">
        <v>4334308</v>
      </c>
    </row>
    <row r="6095" spans="1:8" x14ac:dyDescent="0.2">
      <c r="A6095" s="61">
        <v>43466</v>
      </c>
      <c r="B6095">
        <v>2019</v>
      </c>
      <c r="C6095" s="62" t="s">
        <v>87</v>
      </c>
      <c r="D6095" s="62" t="s">
        <v>88</v>
      </c>
      <c r="E6095" s="62" t="s">
        <v>89</v>
      </c>
      <c r="F6095">
        <v>764.7</v>
      </c>
      <c r="G6095">
        <v>0</v>
      </c>
      <c r="H6095">
        <v>131089</v>
      </c>
    </row>
    <row r="6096" spans="1:8" x14ac:dyDescent="0.2">
      <c r="A6096" s="61">
        <v>43466</v>
      </c>
      <c r="B6096">
        <v>2019</v>
      </c>
      <c r="C6096" s="62" t="s">
        <v>90</v>
      </c>
      <c r="D6096" s="62" t="s">
        <v>91</v>
      </c>
      <c r="E6096" s="62" t="s">
        <v>92</v>
      </c>
      <c r="F6096">
        <v>698</v>
      </c>
      <c r="G6096">
        <v>0</v>
      </c>
      <c r="H6096">
        <v>439835</v>
      </c>
    </row>
    <row r="6097" spans="1:8" x14ac:dyDescent="0.2">
      <c r="A6097" s="61">
        <v>43466</v>
      </c>
      <c r="B6097">
        <v>2019</v>
      </c>
      <c r="C6097" s="62" t="s">
        <v>93</v>
      </c>
      <c r="D6097" s="62" t="s">
        <v>94</v>
      </c>
      <c r="E6097" s="62" t="s">
        <v>95</v>
      </c>
      <c r="F6097">
        <v>738.2</v>
      </c>
      <c r="G6097">
        <v>0</v>
      </c>
      <c r="H6097">
        <v>79210</v>
      </c>
    </row>
    <row r="6098" spans="1:8" x14ac:dyDescent="0.2">
      <c r="A6098" s="61">
        <v>43466</v>
      </c>
      <c r="B6098">
        <v>2019</v>
      </c>
      <c r="C6098" s="62" t="s">
        <v>96</v>
      </c>
      <c r="D6098" s="62" t="s">
        <v>97</v>
      </c>
      <c r="E6098" s="62" t="s">
        <v>98</v>
      </c>
      <c r="F6098">
        <v>654.20000000000005</v>
      </c>
      <c r="G6098">
        <v>0</v>
      </c>
      <c r="H6098">
        <v>213113</v>
      </c>
    </row>
    <row r="6099" spans="1:8" x14ac:dyDescent="0.2">
      <c r="A6099" s="61">
        <v>43497</v>
      </c>
      <c r="B6099">
        <v>2019</v>
      </c>
      <c r="C6099" s="62" t="s">
        <v>69</v>
      </c>
      <c r="D6099" s="62" t="s">
        <v>70</v>
      </c>
      <c r="E6099" s="62" t="s">
        <v>71</v>
      </c>
      <c r="F6099">
        <v>492.7</v>
      </c>
      <c r="G6099">
        <v>0</v>
      </c>
      <c r="H6099">
        <v>2709277</v>
      </c>
    </row>
    <row r="6100" spans="1:8" x14ac:dyDescent="0.2">
      <c r="A6100" s="61">
        <v>43497</v>
      </c>
      <c r="B6100">
        <v>2019</v>
      </c>
      <c r="C6100" s="62" t="s">
        <v>72</v>
      </c>
      <c r="D6100" s="62" t="s">
        <v>73</v>
      </c>
      <c r="E6100" s="62" t="s">
        <v>2</v>
      </c>
      <c r="F6100">
        <v>1133</v>
      </c>
      <c r="G6100">
        <v>0</v>
      </c>
      <c r="H6100">
        <v>1442835</v>
      </c>
    </row>
    <row r="6101" spans="1:8" x14ac:dyDescent="0.2">
      <c r="A6101" s="61">
        <v>43497</v>
      </c>
      <c r="B6101">
        <v>2019</v>
      </c>
      <c r="C6101" s="62" t="s">
        <v>74</v>
      </c>
      <c r="D6101" s="62" t="s">
        <v>75</v>
      </c>
      <c r="E6101" s="62" t="s">
        <v>2</v>
      </c>
      <c r="F6101">
        <v>1013.9</v>
      </c>
      <c r="G6101">
        <v>0</v>
      </c>
      <c r="H6101">
        <v>1514426</v>
      </c>
    </row>
    <row r="6102" spans="1:8" x14ac:dyDescent="0.2">
      <c r="A6102" s="61">
        <v>43497</v>
      </c>
      <c r="B6102">
        <v>2019</v>
      </c>
      <c r="C6102" s="62" t="s">
        <v>76</v>
      </c>
      <c r="D6102" s="62" t="s">
        <v>77</v>
      </c>
      <c r="E6102" s="62" t="s">
        <v>61</v>
      </c>
      <c r="F6102">
        <v>1124.3</v>
      </c>
      <c r="G6102">
        <v>0</v>
      </c>
      <c r="H6102">
        <v>260914</v>
      </c>
    </row>
    <row r="6103" spans="1:8" x14ac:dyDescent="0.2">
      <c r="A6103" s="61">
        <v>43497</v>
      </c>
      <c r="B6103">
        <v>2019</v>
      </c>
      <c r="C6103" s="62" t="s">
        <v>78</v>
      </c>
      <c r="D6103" s="62" t="s">
        <v>79</v>
      </c>
      <c r="E6103" s="62" t="s">
        <v>61</v>
      </c>
      <c r="F6103">
        <v>1181.5</v>
      </c>
      <c r="G6103">
        <v>0</v>
      </c>
      <c r="H6103">
        <v>330413</v>
      </c>
    </row>
    <row r="6104" spans="1:8" x14ac:dyDescent="0.2">
      <c r="A6104" s="61">
        <v>43497</v>
      </c>
      <c r="B6104">
        <v>2019</v>
      </c>
      <c r="C6104" s="62" t="s">
        <v>26</v>
      </c>
      <c r="D6104" s="62" t="s">
        <v>80</v>
      </c>
      <c r="E6104" s="62" t="s">
        <v>62</v>
      </c>
      <c r="F6104">
        <v>1062.2</v>
      </c>
      <c r="G6104">
        <v>0</v>
      </c>
      <c r="H6104">
        <v>844331</v>
      </c>
    </row>
    <row r="6105" spans="1:8" x14ac:dyDescent="0.2">
      <c r="A6105" s="61">
        <v>43497</v>
      </c>
      <c r="B6105">
        <v>2019</v>
      </c>
      <c r="C6105" s="62" t="s">
        <v>81</v>
      </c>
      <c r="D6105" s="62" t="s">
        <v>82</v>
      </c>
      <c r="E6105" s="62" t="s">
        <v>63</v>
      </c>
      <c r="F6105">
        <v>762.2</v>
      </c>
      <c r="G6105">
        <v>0</v>
      </c>
      <c r="H6105">
        <v>1092267</v>
      </c>
    </row>
    <row r="6106" spans="1:8" x14ac:dyDescent="0.2">
      <c r="A6106" s="61">
        <v>43497</v>
      </c>
      <c r="B6106">
        <v>2019</v>
      </c>
      <c r="C6106" s="62" t="s">
        <v>83</v>
      </c>
      <c r="D6106" s="62" t="s">
        <v>84</v>
      </c>
      <c r="E6106" s="62" t="s">
        <v>63</v>
      </c>
      <c r="F6106">
        <v>621.70000000000005</v>
      </c>
      <c r="G6106">
        <v>0</v>
      </c>
      <c r="H6106">
        <v>6462898</v>
      </c>
    </row>
    <row r="6107" spans="1:8" x14ac:dyDescent="0.2">
      <c r="A6107" s="61">
        <v>43497</v>
      </c>
      <c r="B6107">
        <v>2019</v>
      </c>
      <c r="C6107" s="62" t="s">
        <v>27</v>
      </c>
      <c r="D6107" s="62" t="s">
        <v>85</v>
      </c>
      <c r="E6107" s="62" t="s">
        <v>86</v>
      </c>
      <c r="F6107">
        <v>743.3</v>
      </c>
      <c r="G6107">
        <v>0</v>
      </c>
      <c r="H6107">
        <v>4334308</v>
      </c>
    </row>
    <row r="6108" spans="1:8" x14ac:dyDescent="0.2">
      <c r="A6108" s="61">
        <v>43497</v>
      </c>
      <c r="B6108">
        <v>2019</v>
      </c>
      <c r="C6108" s="62" t="s">
        <v>87</v>
      </c>
      <c r="D6108" s="62" t="s">
        <v>88</v>
      </c>
      <c r="E6108" s="62" t="s">
        <v>89</v>
      </c>
      <c r="F6108">
        <v>722.9</v>
      </c>
      <c r="G6108">
        <v>0</v>
      </c>
      <c r="H6108">
        <v>131089</v>
      </c>
    </row>
    <row r="6109" spans="1:8" x14ac:dyDescent="0.2">
      <c r="A6109" s="61">
        <v>43497</v>
      </c>
      <c r="B6109">
        <v>2019</v>
      </c>
      <c r="C6109" s="62" t="s">
        <v>90</v>
      </c>
      <c r="D6109" s="62" t="s">
        <v>91</v>
      </c>
      <c r="E6109" s="62" t="s">
        <v>92</v>
      </c>
      <c r="F6109">
        <v>673.4</v>
      </c>
      <c r="G6109">
        <v>0</v>
      </c>
      <c r="H6109">
        <v>439835</v>
      </c>
    </row>
    <row r="6110" spans="1:8" x14ac:dyDescent="0.2">
      <c r="A6110" s="61">
        <v>43497</v>
      </c>
      <c r="B6110">
        <v>2019</v>
      </c>
      <c r="C6110" s="62" t="s">
        <v>93</v>
      </c>
      <c r="D6110" s="62" t="s">
        <v>94</v>
      </c>
      <c r="E6110" s="62" t="s">
        <v>95</v>
      </c>
      <c r="F6110">
        <v>709.2</v>
      </c>
      <c r="G6110">
        <v>0</v>
      </c>
      <c r="H6110">
        <v>79210</v>
      </c>
    </row>
    <row r="6111" spans="1:8" x14ac:dyDescent="0.2">
      <c r="A6111" s="61">
        <v>43497</v>
      </c>
      <c r="B6111">
        <v>2019</v>
      </c>
      <c r="C6111" s="62" t="s">
        <v>96</v>
      </c>
      <c r="D6111" s="62" t="s">
        <v>97</v>
      </c>
      <c r="E6111" s="62" t="s">
        <v>98</v>
      </c>
      <c r="F6111">
        <v>687.1</v>
      </c>
      <c r="G6111">
        <v>0</v>
      </c>
      <c r="H6111">
        <v>213113</v>
      </c>
    </row>
    <row r="6112" spans="1:8" x14ac:dyDescent="0.2">
      <c r="A6112" s="61">
        <v>43525</v>
      </c>
      <c r="B6112">
        <v>2019</v>
      </c>
      <c r="C6112" s="62" t="s">
        <v>69</v>
      </c>
      <c r="D6112" s="62" t="s">
        <v>70</v>
      </c>
      <c r="E6112" s="62" t="s">
        <v>71</v>
      </c>
      <c r="F6112">
        <v>373.2</v>
      </c>
      <c r="G6112">
        <v>0</v>
      </c>
      <c r="H6112">
        <v>2709277</v>
      </c>
    </row>
    <row r="6113" spans="1:8" x14ac:dyDescent="0.2">
      <c r="A6113" s="61">
        <v>43525</v>
      </c>
      <c r="B6113">
        <v>2019</v>
      </c>
      <c r="C6113" s="62" t="s">
        <v>72</v>
      </c>
      <c r="D6113" s="62" t="s">
        <v>73</v>
      </c>
      <c r="E6113" s="62" t="s">
        <v>2</v>
      </c>
      <c r="F6113">
        <v>756.4</v>
      </c>
      <c r="G6113">
        <v>0</v>
      </c>
      <c r="H6113">
        <v>1442835</v>
      </c>
    </row>
    <row r="6114" spans="1:8" x14ac:dyDescent="0.2">
      <c r="A6114" s="61">
        <v>43525</v>
      </c>
      <c r="B6114">
        <v>2019</v>
      </c>
      <c r="C6114" s="62" t="s">
        <v>74</v>
      </c>
      <c r="D6114" s="62" t="s">
        <v>75</v>
      </c>
      <c r="E6114" s="62" t="s">
        <v>2</v>
      </c>
      <c r="F6114">
        <v>636</v>
      </c>
      <c r="G6114">
        <v>0</v>
      </c>
      <c r="H6114">
        <v>1514426</v>
      </c>
    </row>
    <row r="6115" spans="1:8" x14ac:dyDescent="0.2">
      <c r="A6115" s="61">
        <v>43525</v>
      </c>
      <c r="B6115">
        <v>2019</v>
      </c>
      <c r="C6115" s="62" t="s">
        <v>76</v>
      </c>
      <c r="D6115" s="62" t="s">
        <v>77</v>
      </c>
      <c r="E6115" s="62" t="s">
        <v>61</v>
      </c>
      <c r="F6115">
        <v>754.2</v>
      </c>
      <c r="G6115">
        <v>0</v>
      </c>
      <c r="H6115">
        <v>260914</v>
      </c>
    </row>
    <row r="6116" spans="1:8" x14ac:dyDescent="0.2">
      <c r="A6116" s="61">
        <v>43525</v>
      </c>
      <c r="B6116">
        <v>2019</v>
      </c>
      <c r="C6116" s="62" t="s">
        <v>78</v>
      </c>
      <c r="D6116" s="62" t="s">
        <v>79</v>
      </c>
      <c r="E6116" s="62" t="s">
        <v>61</v>
      </c>
      <c r="F6116">
        <v>748.6</v>
      </c>
      <c r="G6116">
        <v>0</v>
      </c>
      <c r="H6116">
        <v>330413</v>
      </c>
    </row>
    <row r="6117" spans="1:8" x14ac:dyDescent="0.2">
      <c r="A6117" s="61">
        <v>43525</v>
      </c>
      <c r="B6117">
        <v>2019</v>
      </c>
      <c r="C6117" s="62" t="s">
        <v>26</v>
      </c>
      <c r="D6117" s="62" t="s">
        <v>80</v>
      </c>
      <c r="E6117" s="62" t="s">
        <v>62</v>
      </c>
      <c r="F6117">
        <v>781.6</v>
      </c>
      <c r="G6117">
        <v>0</v>
      </c>
      <c r="H6117">
        <v>844331</v>
      </c>
    </row>
    <row r="6118" spans="1:8" x14ac:dyDescent="0.2">
      <c r="A6118" s="61">
        <v>43525</v>
      </c>
      <c r="B6118">
        <v>2019</v>
      </c>
      <c r="C6118" s="62" t="s">
        <v>81</v>
      </c>
      <c r="D6118" s="62" t="s">
        <v>82</v>
      </c>
      <c r="E6118" s="62" t="s">
        <v>63</v>
      </c>
      <c r="F6118">
        <v>666.1</v>
      </c>
      <c r="G6118">
        <v>0</v>
      </c>
      <c r="H6118">
        <v>1092267</v>
      </c>
    </row>
    <row r="6119" spans="1:8" x14ac:dyDescent="0.2">
      <c r="A6119" s="61">
        <v>43525</v>
      </c>
      <c r="B6119">
        <v>2019</v>
      </c>
      <c r="C6119" s="62" t="s">
        <v>83</v>
      </c>
      <c r="D6119" s="62" t="s">
        <v>84</v>
      </c>
      <c r="E6119" s="62" t="s">
        <v>63</v>
      </c>
      <c r="F6119">
        <v>593.9</v>
      </c>
      <c r="G6119">
        <v>0</v>
      </c>
      <c r="H6119">
        <v>6462898</v>
      </c>
    </row>
    <row r="6120" spans="1:8" x14ac:dyDescent="0.2">
      <c r="A6120" s="61">
        <v>43525</v>
      </c>
      <c r="B6120">
        <v>2019</v>
      </c>
      <c r="C6120" s="62" t="s">
        <v>27</v>
      </c>
      <c r="D6120" s="62" t="s">
        <v>85</v>
      </c>
      <c r="E6120" s="62" t="s">
        <v>86</v>
      </c>
      <c r="F6120">
        <v>647.1</v>
      </c>
      <c r="G6120">
        <v>0</v>
      </c>
      <c r="H6120">
        <v>4334308</v>
      </c>
    </row>
    <row r="6121" spans="1:8" x14ac:dyDescent="0.2">
      <c r="A6121" s="61">
        <v>43525</v>
      </c>
      <c r="B6121">
        <v>2019</v>
      </c>
      <c r="C6121" s="62" t="s">
        <v>87</v>
      </c>
      <c r="D6121" s="62" t="s">
        <v>88</v>
      </c>
      <c r="E6121" s="62" t="s">
        <v>89</v>
      </c>
      <c r="F6121">
        <v>668.5</v>
      </c>
      <c r="G6121">
        <v>0</v>
      </c>
      <c r="H6121">
        <v>131089</v>
      </c>
    </row>
    <row r="6122" spans="1:8" x14ac:dyDescent="0.2">
      <c r="A6122" s="61">
        <v>43525</v>
      </c>
      <c r="B6122">
        <v>2019</v>
      </c>
      <c r="C6122" s="62" t="s">
        <v>90</v>
      </c>
      <c r="D6122" s="62" t="s">
        <v>91</v>
      </c>
      <c r="E6122" s="62" t="s">
        <v>92</v>
      </c>
      <c r="F6122">
        <v>598.29999999999995</v>
      </c>
      <c r="G6122">
        <v>0</v>
      </c>
      <c r="H6122">
        <v>439835</v>
      </c>
    </row>
    <row r="6123" spans="1:8" x14ac:dyDescent="0.2">
      <c r="A6123" s="61">
        <v>43525</v>
      </c>
      <c r="B6123">
        <v>2019</v>
      </c>
      <c r="C6123" s="62" t="s">
        <v>93</v>
      </c>
      <c r="D6123" s="62" t="s">
        <v>94</v>
      </c>
      <c r="E6123" s="62" t="s">
        <v>95</v>
      </c>
      <c r="F6123">
        <v>615.4</v>
      </c>
      <c r="G6123">
        <v>0</v>
      </c>
      <c r="H6123">
        <v>79210</v>
      </c>
    </row>
    <row r="6124" spans="1:8" x14ac:dyDescent="0.2">
      <c r="A6124" s="61">
        <v>43525</v>
      </c>
      <c r="B6124">
        <v>2019</v>
      </c>
      <c r="C6124" s="62" t="s">
        <v>96</v>
      </c>
      <c r="D6124" s="62" t="s">
        <v>97</v>
      </c>
      <c r="E6124" s="62" t="s">
        <v>98</v>
      </c>
      <c r="F6124">
        <v>560.20000000000005</v>
      </c>
      <c r="G6124">
        <v>0</v>
      </c>
      <c r="H6124">
        <v>213113</v>
      </c>
    </row>
    <row r="6125" spans="1:8" x14ac:dyDescent="0.2">
      <c r="A6125" s="61">
        <v>43556</v>
      </c>
      <c r="B6125">
        <v>2019</v>
      </c>
      <c r="C6125" s="62" t="s">
        <v>69</v>
      </c>
      <c r="D6125" s="62" t="s">
        <v>70</v>
      </c>
      <c r="E6125" s="62" t="s">
        <v>71</v>
      </c>
      <c r="F6125">
        <v>254.2</v>
      </c>
      <c r="G6125">
        <v>0</v>
      </c>
      <c r="H6125">
        <v>2709277</v>
      </c>
    </row>
    <row r="6126" spans="1:8" x14ac:dyDescent="0.2">
      <c r="A6126" s="61">
        <v>43556</v>
      </c>
      <c r="B6126">
        <v>2019</v>
      </c>
      <c r="C6126" s="62" t="s">
        <v>72</v>
      </c>
      <c r="D6126" s="62" t="s">
        <v>73</v>
      </c>
      <c r="E6126" s="62" t="s">
        <v>2</v>
      </c>
      <c r="F6126">
        <v>432.9</v>
      </c>
      <c r="G6126">
        <v>0</v>
      </c>
      <c r="H6126">
        <v>1442835</v>
      </c>
    </row>
    <row r="6127" spans="1:8" x14ac:dyDescent="0.2">
      <c r="A6127" s="61">
        <v>43556</v>
      </c>
      <c r="B6127">
        <v>2019</v>
      </c>
      <c r="C6127" s="62" t="s">
        <v>74</v>
      </c>
      <c r="D6127" s="62" t="s">
        <v>75</v>
      </c>
      <c r="E6127" s="62" t="s">
        <v>2</v>
      </c>
      <c r="F6127">
        <v>368.7</v>
      </c>
      <c r="G6127">
        <v>0</v>
      </c>
      <c r="H6127">
        <v>1514426</v>
      </c>
    </row>
    <row r="6128" spans="1:8" x14ac:dyDescent="0.2">
      <c r="A6128" s="61">
        <v>43556</v>
      </c>
      <c r="B6128">
        <v>2019</v>
      </c>
      <c r="C6128" s="62" t="s">
        <v>76</v>
      </c>
      <c r="D6128" s="62" t="s">
        <v>77</v>
      </c>
      <c r="E6128" s="62" t="s">
        <v>61</v>
      </c>
      <c r="F6128">
        <v>388.1</v>
      </c>
      <c r="G6128">
        <v>0</v>
      </c>
      <c r="H6128">
        <v>260914</v>
      </c>
    </row>
    <row r="6129" spans="1:8" x14ac:dyDescent="0.2">
      <c r="A6129" s="61">
        <v>43556</v>
      </c>
      <c r="B6129">
        <v>2019</v>
      </c>
      <c r="C6129" s="62" t="s">
        <v>78</v>
      </c>
      <c r="D6129" s="62" t="s">
        <v>79</v>
      </c>
      <c r="E6129" s="62" t="s">
        <v>61</v>
      </c>
      <c r="F6129">
        <v>386.8</v>
      </c>
      <c r="G6129">
        <v>0</v>
      </c>
      <c r="H6129">
        <v>330413</v>
      </c>
    </row>
    <row r="6130" spans="1:8" x14ac:dyDescent="0.2">
      <c r="A6130" s="61">
        <v>43556</v>
      </c>
      <c r="B6130">
        <v>2019</v>
      </c>
      <c r="C6130" s="62" t="s">
        <v>26</v>
      </c>
      <c r="D6130" s="62" t="s">
        <v>80</v>
      </c>
      <c r="E6130" s="62" t="s">
        <v>62</v>
      </c>
      <c r="F6130">
        <v>418.5</v>
      </c>
      <c r="G6130">
        <v>0</v>
      </c>
      <c r="H6130">
        <v>844331</v>
      </c>
    </row>
    <row r="6131" spans="1:8" x14ac:dyDescent="0.2">
      <c r="A6131" s="61">
        <v>43556</v>
      </c>
      <c r="B6131">
        <v>2019</v>
      </c>
      <c r="C6131" s="62" t="s">
        <v>81</v>
      </c>
      <c r="D6131" s="62" t="s">
        <v>82</v>
      </c>
      <c r="E6131" s="62" t="s">
        <v>63</v>
      </c>
      <c r="F6131">
        <v>398.8</v>
      </c>
      <c r="G6131">
        <v>0</v>
      </c>
      <c r="H6131">
        <v>1092267</v>
      </c>
    </row>
    <row r="6132" spans="1:8" x14ac:dyDescent="0.2">
      <c r="A6132" s="61">
        <v>43556</v>
      </c>
      <c r="B6132">
        <v>2019</v>
      </c>
      <c r="C6132" s="62" t="s">
        <v>83</v>
      </c>
      <c r="D6132" s="62" t="s">
        <v>84</v>
      </c>
      <c r="E6132" s="62" t="s">
        <v>63</v>
      </c>
      <c r="F6132">
        <v>346.8</v>
      </c>
      <c r="G6132">
        <v>0</v>
      </c>
      <c r="H6132">
        <v>6462898</v>
      </c>
    </row>
    <row r="6133" spans="1:8" x14ac:dyDescent="0.2">
      <c r="A6133" s="61">
        <v>43556</v>
      </c>
      <c r="B6133">
        <v>2019</v>
      </c>
      <c r="C6133" s="62" t="s">
        <v>27</v>
      </c>
      <c r="D6133" s="62" t="s">
        <v>85</v>
      </c>
      <c r="E6133" s="62" t="s">
        <v>86</v>
      </c>
      <c r="F6133">
        <v>380.7</v>
      </c>
      <c r="G6133">
        <v>0</v>
      </c>
      <c r="H6133">
        <v>4334308</v>
      </c>
    </row>
    <row r="6134" spans="1:8" x14ac:dyDescent="0.2">
      <c r="A6134" s="61">
        <v>43556</v>
      </c>
      <c r="B6134">
        <v>2019</v>
      </c>
      <c r="C6134" s="62" t="s">
        <v>87</v>
      </c>
      <c r="D6134" s="62" t="s">
        <v>88</v>
      </c>
      <c r="E6134" s="62" t="s">
        <v>89</v>
      </c>
      <c r="F6134">
        <v>430</v>
      </c>
      <c r="G6134">
        <v>0</v>
      </c>
      <c r="H6134">
        <v>131089</v>
      </c>
    </row>
    <row r="6135" spans="1:8" x14ac:dyDescent="0.2">
      <c r="A6135" s="61">
        <v>43556</v>
      </c>
      <c r="B6135">
        <v>2019</v>
      </c>
      <c r="C6135" s="62" t="s">
        <v>90</v>
      </c>
      <c r="D6135" s="62" t="s">
        <v>91</v>
      </c>
      <c r="E6135" s="62" t="s">
        <v>92</v>
      </c>
      <c r="F6135">
        <v>398.5</v>
      </c>
      <c r="G6135">
        <v>0</v>
      </c>
      <c r="H6135">
        <v>439835</v>
      </c>
    </row>
    <row r="6136" spans="1:8" x14ac:dyDescent="0.2">
      <c r="A6136" s="61">
        <v>43556</v>
      </c>
      <c r="B6136">
        <v>2019</v>
      </c>
      <c r="C6136" s="62" t="s">
        <v>93</v>
      </c>
      <c r="D6136" s="62" t="s">
        <v>94</v>
      </c>
      <c r="E6136" s="62" t="s">
        <v>95</v>
      </c>
      <c r="F6136">
        <v>430.6</v>
      </c>
      <c r="G6136">
        <v>0</v>
      </c>
      <c r="H6136">
        <v>79210</v>
      </c>
    </row>
    <row r="6137" spans="1:8" x14ac:dyDescent="0.2">
      <c r="A6137" s="61">
        <v>43556</v>
      </c>
      <c r="B6137">
        <v>2019</v>
      </c>
      <c r="C6137" s="62" t="s">
        <v>96</v>
      </c>
      <c r="D6137" s="62" t="s">
        <v>97</v>
      </c>
      <c r="E6137" s="62" t="s">
        <v>98</v>
      </c>
      <c r="F6137">
        <v>499.6</v>
      </c>
      <c r="G6137">
        <v>0</v>
      </c>
      <c r="H6137">
        <v>213113</v>
      </c>
    </row>
    <row r="6138" spans="1:8" x14ac:dyDescent="0.2">
      <c r="A6138" s="61">
        <v>43586</v>
      </c>
      <c r="B6138">
        <v>2019</v>
      </c>
      <c r="C6138" s="62" t="s">
        <v>69</v>
      </c>
      <c r="D6138" s="62" t="s">
        <v>70</v>
      </c>
      <c r="E6138" s="62" t="s">
        <v>71</v>
      </c>
      <c r="F6138">
        <v>119.2</v>
      </c>
      <c r="G6138">
        <v>0</v>
      </c>
      <c r="H6138">
        <v>2709277</v>
      </c>
    </row>
    <row r="6139" spans="1:8" x14ac:dyDescent="0.2">
      <c r="A6139" s="61">
        <v>43586</v>
      </c>
      <c r="B6139">
        <v>2019</v>
      </c>
      <c r="C6139" s="62" t="s">
        <v>72</v>
      </c>
      <c r="D6139" s="62" t="s">
        <v>73</v>
      </c>
      <c r="E6139" s="62" t="s">
        <v>2</v>
      </c>
      <c r="F6139">
        <v>262.89999999999998</v>
      </c>
      <c r="G6139">
        <v>0.2</v>
      </c>
      <c r="H6139">
        <v>1442835</v>
      </c>
    </row>
    <row r="6140" spans="1:8" x14ac:dyDescent="0.2">
      <c r="A6140" s="61">
        <v>43586</v>
      </c>
      <c r="B6140">
        <v>2019</v>
      </c>
      <c r="C6140" s="62" t="s">
        <v>74</v>
      </c>
      <c r="D6140" s="62" t="s">
        <v>75</v>
      </c>
      <c r="E6140" s="62" t="s">
        <v>2</v>
      </c>
      <c r="F6140">
        <v>277.2</v>
      </c>
      <c r="G6140">
        <v>0</v>
      </c>
      <c r="H6140">
        <v>1514426</v>
      </c>
    </row>
    <row r="6141" spans="1:8" x14ac:dyDescent="0.2">
      <c r="A6141" s="61">
        <v>43586</v>
      </c>
      <c r="B6141">
        <v>2019</v>
      </c>
      <c r="C6141" s="62" t="s">
        <v>76</v>
      </c>
      <c r="D6141" s="62" t="s">
        <v>77</v>
      </c>
      <c r="E6141" s="62" t="s">
        <v>61</v>
      </c>
      <c r="F6141">
        <v>263.10000000000002</v>
      </c>
      <c r="G6141">
        <v>5.0999999999999996</v>
      </c>
      <c r="H6141">
        <v>260914</v>
      </c>
    </row>
    <row r="6142" spans="1:8" x14ac:dyDescent="0.2">
      <c r="A6142" s="61">
        <v>43586</v>
      </c>
      <c r="B6142">
        <v>2019</v>
      </c>
      <c r="C6142" s="62" t="s">
        <v>78</v>
      </c>
      <c r="D6142" s="62" t="s">
        <v>79</v>
      </c>
      <c r="E6142" s="62" t="s">
        <v>61</v>
      </c>
      <c r="F6142">
        <v>265.60000000000002</v>
      </c>
      <c r="G6142">
        <v>4.7</v>
      </c>
      <c r="H6142">
        <v>330413</v>
      </c>
    </row>
    <row r="6143" spans="1:8" x14ac:dyDescent="0.2">
      <c r="A6143" s="61">
        <v>43586</v>
      </c>
      <c r="B6143">
        <v>2019</v>
      </c>
      <c r="C6143" s="62" t="s">
        <v>26</v>
      </c>
      <c r="D6143" s="62" t="s">
        <v>80</v>
      </c>
      <c r="E6143" s="62" t="s">
        <v>62</v>
      </c>
      <c r="F6143">
        <v>265</v>
      </c>
      <c r="G6143">
        <v>3.1</v>
      </c>
      <c r="H6143">
        <v>844331</v>
      </c>
    </row>
    <row r="6144" spans="1:8" x14ac:dyDescent="0.2">
      <c r="A6144" s="61">
        <v>43586</v>
      </c>
      <c r="B6144">
        <v>2019</v>
      </c>
      <c r="C6144" s="62" t="s">
        <v>81</v>
      </c>
      <c r="D6144" s="62" t="s">
        <v>82</v>
      </c>
      <c r="E6144" s="62" t="s">
        <v>63</v>
      </c>
      <c r="F6144">
        <v>213.2</v>
      </c>
      <c r="G6144">
        <v>0</v>
      </c>
      <c r="H6144">
        <v>1092267</v>
      </c>
    </row>
    <row r="6145" spans="1:8" x14ac:dyDescent="0.2">
      <c r="A6145" s="61">
        <v>43586</v>
      </c>
      <c r="B6145">
        <v>2019</v>
      </c>
      <c r="C6145" s="62" t="s">
        <v>83</v>
      </c>
      <c r="D6145" s="62" t="s">
        <v>84</v>
      </c>
      <c r="E6145" s="62" t="s">
        <v>63</v>
      </c>
      <c r="F6145">
        <v>181</v>
      </c>
      <c r="G6145">
        <v>0</v>
      </c>
      <c r="H6145">
        <v>6462898</v>
      </c>
    </row>
    <row r="6146" spans="1:8" x14ac:dyDescent="0.2">
      <c r="A6146" s="61">
        <v>43586</v>
      </c>
      <c r="B6146">
        <v>2019</v>
      </c>
      <c r="C6146" s="62" t="s">
        <v>27</v>
      </c>
      <c r="D6146" s="62" t="s">
        <v>85</v>
      </c>
      <c r="E6146" s="62" t="s">
        <v>86</v>
      </c>
      <c r="F6146">
        <v>185.6</v>
      </c>
      <c r="G6146">
        <v>0.3</v>
      </c>
      <c r="H6146">
        <v>4334308</v>
      </c>
    </row>
    <row r="6147" spans="1:8" x14ac:dyDescent="0.2">
      <c r="A6147" s="61">
        <v>43586</v>
      </c>
      <c r="B6147">
        <v>2019</v>
      </c>
      <c r="C6147" s="62" t="s">
        <v>87</v>
      </c>
      <c r="D6147" s="62" t="s">
        <v>88</v>
      </c>
      <c r="E6147" s="62" t="s">
        <v>89</v>
      </c>
      <c r="F6147">
        <v>335.2</v>
      </c>
      <c r="G6147">
        <v>0</v>
      </c>
      <c r="H6147">
        <v>131089</v>
      </c>
    </row>
    <row r="6148" spans="1:8" x14ac:dyDescent="0.2">
      <c r="A6148" s="61">
        <v>43586</v>
      </c>
      <c r="B6148">
        <v>2019</v>
      </c>
      <c r="C6148" s="62" t="s">
        <v>90</v>
      </c>
      <c r="D6148" s="62" t="s">
        <v>91</v>
      </c>
      <c r="E6148" s="62" t="s">
        <v>92</v>
      </c>
      <c r="F6148">
        <v>321.5</v>
      </c>
      <c r="G6148">
        <v>0</v>
      </c>
      <c r="H6148">
        <v>439835</v>
      </c>
    </row>
    <row r="6149" spans="1:8" x14ac:dyDescent="0.2">
      <c r="A6149" s="61">
        <v>43586</v>
      </c>
      <c r="B6149">
        <v>2019</v>
      </c>
      <c r="C6149" s="62" t="s">
        <v>93</v>
      </c>
      <c r="D6149" s="62" t="s">
        <v>94</v>
      </c>
      <c r="E6149" s="62" t="s">
        <v>95</v>
      </c>
      <c r="F6149">
        <v>351.6</v>
      </c>
      <c r="G6149">
        <v>0</v>
      </c>
      <c r="H6149">
        <v>79210</v>
      </c>
    </row>
    <row r="6150" spans="1:8" x14ac:dyDescent="0.2">
      <c r="A6150" s="61">
        <v>43586</v>
      </c>
      <c r="B6150">
        <v>2019</v>
      </c>
      <c r="C6150" s="62" t="s">
        <v>96</v>
      </c>
      <c r="D6150" s="62" t="s">
        <v>97</v>
      </c>
      <c r="E6150" s="62" t="s">
        <v>98</v>
      </c>
      <c r="F6150">
        <v>434.3</v>
      </c>
      <c r="G6150">
        <v>0</v>
      </c>
      <c r="H6150">
        <v>213113</v>
      </c>
    </row>
    <row r="6151" spans="1:8" x14ac:dyDescent="0.2">
      <c r="A6151" s="61">
        <v>43617</v>
      </c>
      <c r="B6151">
        <v>2019</v>
      </c>
      <c r="C6151" s="62" t="s">
        <v>69</v>
      </c>
      <c r="D6151" s="62" t="s">
        <v>70</v>
      </c>
      <c r="E6151" s="62" t="s">
        <v>71</v>
      </c>
      <c r="F6151">
        <v>49.7</v>
      </c>
      <c r="G6151">
        <v>7</v>
      </c>
      <c r="H6151">
        <v>2709277</v>
      </c>
    </row>
    <row r="6152" spans="1:8" x14ac:dyDescent="0.2">
      <c r="A6152" s="61">
        <v>43617</v>
      </c>
      <c r="B6152">
        <v>2019</v>
      </c>
      <c r="C6152" s="62" t="s">
        <v>72</v>
      </c>
      <c r="D6152" s="62" t="s">
        <v>73</v>
      </c>
      <c r="E6152" s="62" t="s">
        <v>2</v>
      </c>
      <c r="F6152">
        <v>130</v>
      </c>
      <c r="G6152">
        <v>3.7</v>
      </c>
      <c r="H6152">
        <v>1442835</v>
      </c>
    </row>
    <row r="6153" spans="1:8" x14ac:dyDescent="0.2">
      <c r="A6153" s="61">
        <v>43617</v>
      </c>
      <c r="B6153">
        <v>2019</v>
      </c>
      <c r="C6153" s="62" t="s">
        <v>74</v>
      </c>
      <c r="D6153" s="62" t="s">
        <v>75</v>
      </c>
      <c r="E6153" s="62" t="s">
        <v>2</v>
      </c>
      <c r="F6153">
        <v>107.1</v>
      </c>
      <c r="G6153">
        <v>3.8</v>
      </c>
      <c r="H6153">
        <v>1514426</v>
      </c>
    </row>
    <row r="6154" spans="1:8" x14ac:dyDescent="0.2">
      <c r="A6154" s="61">
        <v>43617</v>
      </c>
      <c r="B6154">
        <v>2019</v>
      </c>
      <c r="C6154" s="62" t="s">
        <v>76</v>
      </c>
      <c r="D6154" s="62" t="s">
        <v>77</v>
      </c>
      <c r="E6154" s="62" t="s">
        <v>61</v>
      </c>
      <c r="F6154">
        <v>63.3</v>
      </c>
      <c r="G6154">
        <v>23.1</v>
      </c>
      <c r="H6154">
        <v>260914</v>
      </c>
    </row>
    <row r="6155" spans="1:8" x14ac:dyDescent="0.2">
      <c r="A6155" s="61">
        <v>43617</v>
      </c>
      <c r="B6155">
        <v>2019</v>
      </c>
      <c r="C6155" s="62" t="s">
        <v>78</v>
      </c>
      <c r="D6155" s="62" t="s">
        <v>79</v>
      </c>
      <c r="E6155" s="62" t="s">
        <v>61</v>
      </c>
      <c r="F6155">
        <v>73.7</v>
      </c>
      <c r="G6155">
        <v>11.9</v>
      </c>
      <c r="H6155">
        <v>330413</v>
      </c>
    </row>
    <row r="6156" spans="1:8" x14ac:dyDescent="0.2">
      <c r="A6156" s="61">
        <v>43617</v>
      </c>
      <c r="B6156">
        <v>2019</v>
      </c>
      <c r="C6156" s="62" t="s">
        <v>26</v>
      </c>
      <c r="D6156" s="62" t="s">
        <v>80</v>
      </c>
      <c r="E6156" s="62" t="s">
        <v>62</v>
      </c>
      <c r="F6156">
        <v>47.9</v>
      </c>
      <c r="G6156">
        <v>41.6</v>
      </c>
      <c r="H6156">
        <v>844331</v>
      </c>
    </row>
    <row r="6157" spans="1:8" x14ac:dyDescent="0.2">
      <c r="A6157" s="61">
        <v>43617</v>
      </c>
      <c r="B6157">
        <v>2019</v>
      </c>
      <c r="C6157" s="62" t="s">
        <v>81</v>
      </c>
      <c r="D6157" s="62" t="s">
        <v>82</v>
      </c>
      <c r="E6157" s="62" t="s">
        <v>63</v>
      </c>
      <c r="F6157">
        <v>52.7</v>
      </c>
      <c r="G6157">
        <v>32</v>
      </c>
      <c r="H6157">
        <v>1092267</v>
      </c>
    </row>
    <row r="6158" spans="1:8" x14ac:dyDescent="0.2">
      <c r="A6158" s="61">
        <v>43617</v>
      </c>
      <c r="B6158">
        <v>2019</v>
      </c>
      <c r="C6158" s="62" t="s">
        <v>83</v>
      </c>
      <c r="D6158" s="62" t="s">
        <v>84</v>
      </c>
      <c r="E6158" s="62" t="s">
        <v>63</v>
      </c>
      <c r="F6158">
        <v>35.299999999999997</v>
      </c>
      <c r="G6158">
        <v>36.200000000000003</v>
      </c>
      <c r="H6158">
        <v>6462898</v>
      </c>
    </row>
    <row r="6159" spans="1:8" x14ac:dyDescent="0.2">
      <c r="A6159" s="61">
        <v>43617</v>
      </c>
      <c r="B6159">
        <v>2019</v>
      </c>
      <c r="C6159" s="62" t="s">
        <v>27</v>
      </c>
      <c r="D6159" s="62" t="s">
        <v>85</v>
      </c>
      <c r="E6159" s="62" t="s">
        <v>86</v>
      </c>
      <c r="F6159">
        <v>41</v>
      </c>
      <c r="G6159">
        <v>44.5</v>
      </c>
      <c r="H6159">
        <v>4334308</v>
      </c>
    </row>
    <row r="6160" spans="1:8" x14ac:dyDescent="0.2">
      <c r="A6160" s="61">
        <v>43617</v>
      </c>
      <c r="B6160">
        <v>2019</v>
      </c>
      <c r="C6160" s="62" t="s">
        <v>87</v>
      </c>
      <c r="D6160" s="62" t="s">
        <v>88</v>
      </c>
      <c r="E6160" s="62" t="s">
        <v>89</v>
      </c>
      <c r="F6160">
        <v>109</v>
      </c>
      <c r="G6160">
        <v>0</v>
      </c>
      <c r="H6160">
        <v>131089</v>
      </c>
    </row>
    <row r="6161" spans="1:8" x14ac:dyDescent="0.2">
      <c r="A6161" s="61">
        <v>43617</v>
      </c>
      <c r="B6161">
        <v>2019</v>
      </c>
      <c r="C6161" s="62" t="s">
        <v>90</v>
      </c>
      <c r="D6161" s="62" t="s">
        <v>91</v>
      </c>
      <c r="E6161" s="62" t="s">
        <v>92</v>
      </c>
      <c r="F6161">
        <v>67.5</v>
      </c>
      <c r="G6161">
        <v>0.9</v>
      </c>
      <c r="H6161">
        <v>439835</v>
      </c>
    </row>
    <row r="6162" spans="1:8" x14ac:dyDescent="0.2">
      <c r="A6162" s="61">
        <v>43617</v>
      </c>
      <c r="B6162">
        <v>2019</v>
      </c>
      <c r="C6162" s="62" t="s">
        <v>93</v>
      </c>
      <c r="D6162" s="62" t="s">
        <v>94</v>
      </c>
      <c r="E6162" s="62" t="s">
        <v>95</v>
      </c>
      <c r="F6162">
        <v>101.5</v>
      </c>
      <c r="G6162">
        <v>1.4</v>
      </c>
      <c r="H6162">
        <v>79210</v>
      </c>
    </row>
    <row r="6163" spans="1:8" x14ac:dyDescent="0.2">
      <c r="A6163" s="61">
        <v>43617</v>
      </c>
      <c r="B6163">
        <v>2019</v>
      </c>
      <c r="C6163" s="62" t="s">
        <v>96</v>
      </c>
      <c r="D6163" s="62" t="s">
        <v>97</v>
      </c>
      <c r="E6163" s="62" t="s">
        <v>98</v>
      </c>
      <c r="F6163">
        <v>212.1</v>
      </c>
      <c r="G6163">
        <v>0</v>
      </c>
      <c r="H6163">
        <v>213113</v>
      </c>
    </row>
    <row r="6164" spans="1:8" x14ac:dyDescent="0.2">
      <c r="A6164" s="61">
        <v>43647</v>
      </c>
      <c r="B6164">
        <v>2019</v>
      </c>
      <c r="C6164" s="62" t="s">
        <v>69</v>
      </c>
      <c r="D6164" s="62" t="s">
        <v>70</v>
      </c>
      <c r="E6164" s="62" t="s">
        <v>71</v>
      </c>
      <c r="F6164">
        <v>12</v>
      </c>
      <c r="G6164">
        <v>26.1</v>
      </c>
      <c r="H6164">
        <v>2709277</v>
      </c>
    </row>
    <row r="6165" spans="1:8" x14ac:dyDescent="0.2">
      <c r="A6165" s="61">
        <v>43647</v>
      </c>
      <c r="B6165">
        <v>2019</v>
      </c>
      <c r="C6165" s="62" t="s">
        <v>72</v>
      </c>
      <c r="D6165" s="62" t="s">
        <v>73</v>
      </c>
      <c r="E6165" s="62" t="s">
        <v>2</v>
      </c>
      <c r="F6165">
        <v>91.6</v>
      </c>
      <c r="G6165">
        <v>3.3</v>
      </c>
      <c r="H6165">
        <v>1442835</v>
      </c>
    </row>
    <row r="6166" spans="1:8" x14ac:dyDescent="0.2">
      <c r="A6166" s="61">
        <v>43647</v>
      </c>
      <c r="B6166">
        <v>2019</v>
      </c>
      <c r="C6166" s="62" t="s">
        <v>74</v>
      </c>
      <c r="D6166" s="62" t="s">
        <v>75</v>
      </c>
      <c r="E6166" s="62" t="s">
        <v>2</v>
      </c>
      <c r="F6166">
        <v>60.9</v>
      </c>
      <c r="G6166">
        <v>14.5</v>
      </c>
      <c r="H6166">
        <v>1514426</v>
      </c>
    </row>
    <row r="6167" spans="1:8" x14ac:dyDescent="0.2">
      <c r="A6167" s="61">
        <v>43647</v>
      </c>
      <c r="B6167">
        <v>2019</v>
      </c>
      <c r="C6167" s="62" t="s">
        <v>76</v>
      </c>
      <c r="D6167" s="62" t="s">
        <v>77</v>
      </c>
      <c r="E6167" s="62" t="s">
        <v>61</v>
      </c>
      <c r="F6167">
        <v>28.1</v>
      </c>
      <c r="G6167">
        <v>34.799999999999997</v>
      </c>
      <c r="H6167">
        <v>260914</v>
      </c>
    </row>
    <row r="6168" spans="1:8" x14ac:dyDescent="0.2">
      <c r="A6168" s="61">
        <v>43647</v>
      </c>
      <c r="B6168">
        <v>2019</v>
      </c>
      <c r="C6168" s="62" t="s">
        <v>78</v>
      </c>
      <c r="D6168" s="62" t="s">
        <v>79</v>
      </c>
      <c r="E6168" s="62" t="s">
        <v>61</v>
      </c>
      <c r="F6168">
        <v>33.700000000000003</v>
      </c>
      <c r="G6168">
        <v>37.6</v>
      </c>
      <c r="H6168">
        <v>330413</v>
      </c>
    </row>
    <row r="6169" spans="1:8" x14ac:dyDescent="0.2">
      <c r="A6169" s="61">
        <v>43647</v>
      </c>
      <c r="B6169">
        <v>2019</v>
      </c>
      <c r="C6169" s="62" t="s">
        <v>26</v>
      </c>
      <c r="D6169" s="62" t="s">
        <v>80</v>
      </c>
      <c r="E6169" s="62" t="s">
        <v>62</v>
      </c>
      <c r="F6169">
        <v>11.4</v>
      </c>
      <c r="G6169">
        <v>81.3</v>
      </c>
      <c r="H6169">
        <v>844331</v>
      </c>
    </row>
    <row r="6170" spans="1:8" x14ac:dyDescent="0.2">
      <c r="A6170" s="61">
        <v>43647</v>
      </c>
      <c r="B6170">
        <v>2019</v>
      </c>
      <c r="C6170" s="62" t="s">
        <v>81</v>
      </c>
      <c r="D6170" s="62" t="s">
        <v>82</v>
      </c>
      <c r="E6170" s="62" t="s">
        <v>63</v>
      </c>
      <c r="F6170">
        <v>0</v>
      </c>
      <c r="G6170">
        <v>133.1</v>
      </c>
      <c r="H6170">
        <v>1092267</v>
      </c>
    </row>
    <row r="6171" spans="1:8" x14ac:dyDescent="0.2">
      <c r="A6171" s="61">
        <v>43647</v>
      </c>
      <c r="B6171">
        <v>2019</v>
      </c>
      <c r="C6171" s="62" t="s">
        <v>83</v>
      </c>
      <c r="D6171" s="62" t="s">
        <v>84</v>
      </c>
      <c r="E6171" s="62" t="s">
        <v>63</v>
      </c>
      <c r="F6171">
        <v>0</v>
      </c>
      <c r="G6171">
        <v>166.9</v>
      </c>
      <c r="H6171">
        <v>6462898</v>
      </c>
    </row>
    <row r="6172" spans="1:8" x14ac:dyDescent="0.2">
      <c r="A6172" s="61">
        <v>43647</v>
      </c>
      <c r="B6172">
        <v>2019</v>
      </c>
      <c r="C6172" s="62" t="s">
        <v>27</v>
      </c>
      <c r="D6172" s="62" t="s">
        <v>85</v>
      </c>
      <c r="E6172" s="62" t="s">
        <v>86</v>
      </c>
      <c r="F6172">
        <v>0</v>
      </c>
      <c r="G6172">
        <v>167.1</v>
      </c>
      <c r="H6172">
        <v>4334308</v>
      </c>
    </row>
    <row r="6173" spans="1:8" x14ac:dyDescent="0.2">
      <c r="A6173" s="61">
        <v>43647</v>
      </c>
      <c r="B6173">
        <v>2019</v>
      </c>
      <c r="C6173" s="62" t="s">
        <v>87</v>
      </c>
      <c r="D6173" s="62" t="s">
        <v>88</v>
      </c>
      <c r="E6173" s="62" t="s">
        <v>89</v>
      </c>
      <c r="F6173">
        <v>23.1</v>
      </c>
      <c r="G6173">
        <v>22.3</v>
      </c>
      <c r="H6173">
        <v>131089</v>
      </c>
    </row>
    <row r="6174" spans="1:8" x14ac:dyDescent="0.2">
      <c r="A6174" s="61">
        <v>43647</v>
      </c>
      <c r="B6174">
        <v>2019</v>
      </c>
      <c r="C6174" s="62" t="s">
        <v>90</v>
      </c>
      <c r="D6174" s="62" t="s">
        <v>91</v>
      </c>
      <c r="E6174" s="62" t="s">
        <v>92</v>
      </c>
      <c r="F6174">
        <v>11.6</v>
      </c>
      <c r="G6174">
        <v>74.599999999999994</v>
      </c>
      <c r="H6174">
        <v>439835</v>
      </c>
    </row>
    <row r="6175" spans="1:8" x14ac:dyDescent="0.2">
      <c r="A6175" s="61">
        <v>43647</v>
      </c>
      <c r="B6175">
        <v>2019</v>
      </c>
      <c r="C6175" s="62" t="s">
        <v>93</v>
      </c>
      <c r="D6175" s="62" t="s">
        <v>94</v>
      </c>
      <c r="E6175" s="62" t="s">
        <v>95</v>
      </c>
      <c r="F6175">
        <v>25.5</v>
      </c>
      <c r="G6175">
        <v>58.6</v>
      </c>
      <c r="H6175">
        <v>79210</v>
      </c>
    </row>
    <row r="6176" spans="1:8" x14ac:dyDescent="0.2">
      <c r="A6176" s="61">
        <v>43647</v>
      </c>
      <c r="B6176">
        <v>2019</v>
      </c>
      <c r="C6176" s="62" t="s">
        <v>96</v>
      </c>
      <c r="D6176" s="62" t="s">
        <v>97</v>
      </c>
      <c r="E6176" s="62" t="s">
        <v>98</v>
      </c>
      <c r="F6176">
        <v>112.2</v>
      </c>
      <c r="G6176">
        <v>3.9</v>
      </c>
      <c r="H6176">
        <v>213113</v>
      </c>
    </row>
    <row r="6177" spans="1:8" x14ac:dyDescent="0.2">
      <c r="A6177" s="61">
        <v>43678</v>
      </c>
      <c r="B6177">
        <v>2019</v>
      </c>
      <c r="C6177" s="62" t="s">
        <v>69</v>
      </c>
      <c r="D6177" s="62" t="s">
        <v>70</v>
      </c>
      <c r="E6177" s="62" t="s">
        <v>71</v>
      </c>
      <c r="F6177">
        <v>6</v>
      </c>
      <c r="G6177">
        <v>26.2</v>
      </c>
      <c r="H6177">
        <v>2709277</v>
      </c>
    </row>
    <row r="6178" spans="1:8" x14ac:dyDescent="0.2">
      <c r="A6178" s="61">
        <v>43678</v>
      </c>
      <c r="B6178">
        <v>2019</v>
      </c>
      <c r="C6178" s="62" t="s">
        <v>72</v>
      </c>
      <c r="D6178" s="62" t="s">
        <v>73</v>
      </c>
      <c r="E6178" s="62" t="s">
        <v>2</v>
      </c>
      <c r="F6178">
        <v>129.6</v>
      </c>
      <c r="G6178">
        <v>4.2</v>
      </c>
      <c r="H6178">
        <v>1442835</v>
      </c>
    </row>
    <row r="6179" spans="1:8" x14ac:dyDescent="0.2">
      <c r="A6179" s="61">
        <v>43678</v>
      </c>
      <c r="B6179">
        <v>2019</v>
      </c>
      <c r="C6179" s="62" t="s">
        <v>74</v>
      </c>
      <c r="D6179" s="62" t="s">
        <v>75</v>
      </c>
      <c r="E6179" s="62" t="s">
        <v>2</v>
      </c>
      <c r="F6179">
        <v>67.8</v>
      </c>
      <c r="G6179">
        <v>12.8</v>
      </c>
      <c r="H6179">
        <v>1514426</v>
      </c>
    </row>
    <row r="6180" spans="1:8" x14ac:dyDescent="0.2">
      <c r="A6180" s="61">
        <v>43678</v>
      </c>
      <c r="B6180">
        <v>2019</v>
      </c>
      <c r="C6180" s="62" t="s">
        <v>76</v>
      </c>
      <c r="D6180" s="62" t="s">
        <v>77</v>
      </c>
      <c r="E6180" s="62" t="s">
        <v>61</v>
      </c>
      <c r="F6180">
        <v>64</v>
      </c>
      <c r="G6180">
        <v>28.6</v>
      </c>
      <c r="H6180">
        <v>260914</v>
      </c>
    </row>
    <row r="6181" spans="1:8" x14ac:dyDescent="0.2">
      <c r="A6181" s="61">
        <v>43678</v>
      </c>
      <c r="B6181">
        <v>2019</v>
      </c>
      <c r="C6181" s="62" t="s">
        <v>78</v>
      </c>
      <c r="D6181" s="62" t="s">
        <v>79</v>
      </c>
      <c r="E6181" s="62" t="s">
        <v>61</v>
      </c>
      <c r="F6181">
        <v>88.8</v>
      </c>
      <c r="G6181">
        <v>18.7</v>
      </c>
      <c r="H6181">
        <v>330413</v>
      </c>
    </row>
    <row r="6182" spans="1:8" x14ac:dyDescent="0.2">
      <c r="A6182" s="61">
        <v>43678</v>
      </c>
      <c r="B6182">
        <v>2019</v>
      </c>
      <c r="C6182" s="62" t="s">
        <v>26</v>
      </c>
      <c r="D6182" s="62" t="s">
        <v>80</v>
      </c>
      <c r="E6182" s="62" t="s">
        <v>62</v>
      </c>
      <c r="F6182">
        <v>41.1</v>
      </c>
      <c r="G6182">
        <v>40</v>
      </c>
      <c r="H6182">
        <v>844331</v>
      </c>
    </row>
    <row r="6183" spans="1:8" x14ac:dyDescent="0.2">
      <c r="A6183" s="61">
        <v>43678</v>
      </c>
      <c r="B6183">
        <v>2019</v>
      </c>
      <c r="C6183" s="62" t="s">
        <v>81</v>
      </c>
      <c r="D6183" s="62" t="s">
        <v>82</v>
      </c>
      <c r="E6183" s="62" t="s">
        <v>63</v>
      </c>
      <c r="F6183">
        <v>6.3</v>
      </c>
      <c r="G6183">
        <v>54.8</v>
      </c>
      <c r="H6183">
        <v>1092267</v>
      </c>
    </row>
    <row r="6184" spans="1:8" x14ac:dyDescent="0.2">
      <c r="A6184" s="61">
        <v>43678</v>
      </c>
      <c r="B6184">
        <v>2019</v>
      </c>
      <c r="C6184" s="62" t="s">
        <v>83</v>
      </c>
      <c r="D6184" s="62" t="s">
        <v>84</v>
      </c>
      <c r="E6184" s="62" t="s">
        <v>63</v>
      </c>
      <c r="F6184">
        <v>0.9</v>
      </c>
      <c r="G6184">
        <v>99.7</v>
      </c>
      <c r="H6184">
        <v>6462898</v>
      </c>
    </row>
    <row r="6185" spans="1:8" x14ac:dyDescent="0.2">
      <c r="A6185" s="61">
        <v>43678</v>
      </c>
      <c r="B6185">
        <v>2019</v>
      </c>
      <c r="C6185" s="62" t="s">
        <v>27</v>
      </c>
      <c r="D6185" s="62" t="s">
        <v>85</v>
      </c>
      <c r="E6185" s="62" t="s">
        <v>86</v>
      </c>
      <c r="F6185">
        <v>1.9</v>
      </c>
      <c r="G6185">
        <v>91.2</v>
      </c>
      <c r="H6185">
        <v>4334308</v>
      </c>
    </row>
    <row r="6186" spans="1:8" x14ac:dyDescent="0.2">
      <c r="A6186" s="61">
        <v>43678</v>
      </c>
      <c r="B6186">
        <v>2019</v>
      </c>
      <c r="C6186" s="62" t="s">
        <v>87</v>
      </c>
      <c r="D6186" s="62" t="s">
        <v>88</v>
      </c>
      <c r="E6186" s="62" t="s">
        <v>89</v>
      </c>
      <c r="F6186">
        <v>42.7</v>
      </c>
      <c r="G6186">
        <v>9.8000000000000007</v>
      </c>
      <c r="H6186">
        <v>131089</v>
      </c>
    </row>
    <row r="6187" spans="1:8" x14ac:dyDescent="0.2">
      <c r="A6187" s="61">
        <v>43678</v>
      </c>
      <c r="B6187">
        <v>2019</v>
      </c>
      <c r="C6187" s="62" t="s">
        <v>90</v>
      </c>
      <c r="D6187" s="62" t="s">
        <v>91</v>
      </c>
      <c r="E6187" s="62" t="s">
        <v>92</v>
      </c>
      <c r="F6187">
        <v>14.2</v>
      </c>
      <c r="G6187">
        <v>66.099999999999994</v>
      </c>
      <c r="H6187">
        <v>439835</v>
      </c>
    </row>
    <row r="6188" spans="1:8" x14ac:dyDescent="0.2">
      <c r="A6188" s="61">
        <v>43678</v>
      </c>
      <c r="B6188">
        <v>2019</v>
      </c>
      <c r="C6188" s="62" t="s">
        <v>93</v>
      </c>
      <c r="D6188" s="62" t="s">
        <v>94</v>
      </c>
      <c r="E6188" s="62" t="s">
        <v>95</v>
      </c>
      <c r="F6188">
        <v>9.8000000000000007</v>
      </c>
      <c r="G6188">
        <v>62.3</v>
      </c>
      <c r="H6188">
        <v>79210</v>
      </c>
    </row>
    <row r="6189" spans="1:8" x14ac:dyDescent="0.2">
      <c r="A6189" s="61">
        <v>43678</v>
      </c>
      <c r="B6189">
        <v>2019</v>
      </c>
      <c r="C6189" s="62" t="s">
        <v>96</v>
      </c>
      <c r="D6189" s="62" t="s">
        <v>97</v>
      </c>
      <c r="E6189" s="62" t="s">
        <v>98</v>
      </c>
      <c r="F6189">
        <v>63.7</v>
      </c>
      <c r="G6189">
        <v>25.1</v>
      </c>
      <c r="H6189">
        <v>213113</v>
      </c>
    </row>
    <row r="6190" spans="1:8" x14ac:dyDescent="0.2">
      <c r="A6190" s="61">
        <v>43709</v>
      </c>
      <c r="B6190">
        <v>2019</v>
      </c>
      <c r="C6190" s="62" t="s">
        <v>69</v>
      </c>
      <c r="D6190" s="62" t="s">
        <v>70</v>
      </c>
      <c r="E6190" s="62" t="s">
        <v>71</v>
      </c>
      <c r="F6190">
        <v>79.3</v>
      </c>
      <c r="G6190">
        <v>6</v>
      </c>
      <c r="H6190">
        <v>2709277</v>
      </c>
    </row>
    <row r="6191" spans="1:8" x14ac:dyDescent="0.2">
      <c r="A6191" s="61">
        <v>43709</v>
      </c>
      <c r="B6191">
        <v>2019</v>
      </c>
      <c r="C6191" s="62" t="s">
        <v>72</v>
      </c>
      <c r="D6191" s="62" t="s">
        <v>73</v>
      </c>
      <c r="E6191" s="62" t="s">
        <v>2</v>
      </c>
      <c r="F6191">
        <v>216.5</v>
      </c>
      <c r="G6191">
        <v>0</v>
      </c>
      <c r="H6191">
        <v>1442835</v>
      </c>
    </row>
    <row r="6192" spans="1:8" x14ac:dyDescent="0.2">
      <c r="A6192" s="61">
        <v>43709</v>
      </c>
      <c r="B6192">
        <v>2019</v>
      </c>
      <c r="C6192" s="62" t="s">
        <v>74</v>
      </c>
      <c r="D6192" s="62" t="s">
        <v>75</v>
      </c>
      <c r="E6192" s="62" t="s">
        <v>2</v>
      </c>
      <c r="F6192">
        <v>202.6</v>
      </c>
      <c r="G6192">
        <v>0</v>
      </c>
      <c r="H6192">
        <v>1514426</v>
      </c>
    </row>
    <row r="6193" spans="1:8" x14ac:dyDescent="0.2">
      <c r="A6193" s="61">
        <v>43709</v>
      </c>
      <c r="B6193">
        <v>2019</v>
      </c>
      <c r="C6193" s="62" t="s">
        <v>76</v>
      </c>
      <c r="D6193" s="62" t="s">
        <v>77</v>
      </c>
      <c r="E6193" s="62" t="s">
        <v>61</v>
      </c>
      <c r="F6193">
        <v>159</v>
      </c>
      <c r="G6193">
        <v>5.3</v>
      </c>
      <c r="H6193">
        <v>260914</v>
      </c>
    </row>
    <row r="6194" spans="1:8" x14ac:dyDescent="0.2">
      <c r="A6194" s="61">
        <v>43709</v>
      </c>
      <c r="B6194">
        <v>2019</v>
      </c>
      <c r="C6194" s="62" t="s">
        <v>78</v>
      </c>
      <c r="D6194" s="62" t="s">
        <v>79</v>
      </c>
      <c r="E6194" s="62" t="s">
        <v>61</v>
      </c>
      <c r="F6194">
        <v>143.30000000000001</v>
      </c>
      <c r="G6194">
        <v>4</v>
      </c>
      <c r="H6194">
        <v>330413</v>
      </c>
    </row>
    <row r="6195" spans="1:8" x14ac:dyDescent="0.2">
      <c r="A6195" s="61">
        <v>43709</v>
      </c>
      <c r="B6195">
        <v>2019</v>
      </c>
      <c r="C6195" s="62" t="s">
        <v>26</v>
      </c>
      <c r="D6195" s="62" t="s">
        <v>80</v>
      </c>
      <c r="E6195" s="62" t="s">
        <v>62</v>
      </c>
      <c r="F6195">
        <v>149.9</v>
      </c>
      <c r="G6195">
        <v>15.2</v>
      </c>
      <c r="H6195">
        <v>844331</v>
      </c>
    </row>
    <row r="6196" spans="1:8" x14ac:dyDescent="0.2">
      <c r="A6196" s="61">
        <v>43709</v>
      </c>
      <c r="B6196">
        <v>2019</v>
      </c>
      <c r="C6196" s="62" t="s">
        <v>81</v>
      </c>
      <c r="D6196" s="62" t="s">
        <v>82</v>
      </c>
      <c r="E6196" s="62" t="s">
        <v>63</v>
      </c>
      <c r="F6196">
        <v>104</v>
      </c>
      <c r="G6196">
        <v>9.1</v>
      </c>
      <c r="H6196">
        <v>1092267</v>
      </c>
    </row>
    <row r="6197" spans="1:8" x14ac:dyDescent="0.2">
      <c r="A6197" s="61">
        <v>43709</v>
      </c>
      <c r="B6197">
        <v>2019</v>
      </c>
      <c r="C6197" s="62" t="s">
        <v>83</v>
      </c>
      <c r="D6197" s="62" t="s">
        <v>84</v>
      </c>
      <c r="E6197" s="62" t="s">
        <v>63</v>
      </c>
      <c r="F6197">
        <v>38.4</v>
      </c>
      <c r="G6197">
        <v>25.4</v>
      </c>
      <c r="H6197">
        <v>6462898</v>
      </c>
    </row>
    <row r="6198" spans="1:8" x14ac:dyDescent="0.2">
      <c r="A6198" s="61">
        <v>43709</v>
      </c>
      <c r="B6198">
        <v>2019</v>
      </c>
      <c r="C6198" s="62" t="s">
        <v>27</v>
      </c>
      <c r="D6198" s="62" t="s">
        <v>85</v>
      </c>
      <c r="E6198" s="62" t="s">
        <v>86</v>
      </c>
      <c r="F6198">
        <v>79.7</v>
      </c>
      <c r="G6198">
        <v>11.8</v>
      </c>
      <c r="H6198">
        <v>4334308</v>
      </c>
    </row>
    <row r="6199" spans="1:8" x14ac:dyDescent="0.2">
      <c r="A6199" s="61">
        <v>43709</v>
      </c>
      <c r="B6199">
        <v>2019</v>
      </c>
      <c r="C6199" s="62" t="s">
        <v>87</v>
      </c>
      <c r="D6199" s="62" t="s">
        <v>88</v>
      </c>
      <c r="E6199" s="62" t="s">
        <v>89</v>
      </c>
      <c r="F6199">
        <v>170.3</v>
      </c>
      <c r="G6199">
        <v>0</v>
      </c>
      <c r="H6199">
        <v>131089</v>
      </c>
    </row>
    <row r="6200" spans="1:8" x14ac:dyDescent="0.2">
      <c r="A6200" s="61">
        <v>43709</v>
      </c>
      <c r="B6200">
        <v>2019</v>
      </c>
      <c r="C6200" s="62" t="s">
        <v>90</v>
      </c>
      <c r="D6200" s="62" t="s">
        <v>91</v>
      </c>
      <c r="E6200" s="62" t="s">
        <v>92</v>
      </c>
      <c r="F6200">
        <v>107.4</v>
      </c>
      <c r="G6200">
        <v>4.4000000000000004</v>
      </c>
      <c r="H6200">
        <v>439835</v>
      </c>
    </row>
    <row r="6201" spans="1:8" x14ac:dyDescent="0.2">
      <c r="A6201" s="61">
        <v>43709</v>
      </c>
      <c r="B6201">
        <v>2019</v>
      </c>
      <c r="C6201" s="62" t="s">
        <v>93</v>
      </c>
      <c r="D6201" s="62" t="s">
        <v>94</v>
      </c>
      <c r="E6201" s="62" t="s">
        <v>95</v>
      </c>
      <c r="F6201">
        <v>129.1</v>
      </c>
      <c r="G6201">
        <v>0.4</v>
      </c>
      <c r="H6201">
        <v>79210</v>
      </c>
    </row>
    <row r="6202" spans="1:8" x14ac:dyDescent="0.2">
      <c r="A6202" s="61">
        <v>43709</v>
      </c>
      <c r="B6202">
        <v>2019</v>
      </c>
      <c r="C6202" s="62" t="s">
        <v>96</v>
      </c>
      <c r="D6202" s="62" t="s">
        <v>97</v>
      </c>
      <c r="E6202" s="62" t="s">
        <v>98</v>
      </c>
      <c r="F6202">
        <v>185.1</v>
      </c>
      <c r="G6202">
        <v>0.8</v>
      </c>
      <c r="H6202">
        <v>213113</v>
      </c>
    </row>
    <row r="6203" spans="1:8" x14ac:dyDescent="0.2">
      <c r="A6203" s="61">
        <v>43739</v>
      </c>
      <c r="B6203">
        <v>2019</v>
      </c>
      <c r="C6203" s="62" t="s">
        <v>69</v>
      </c>
      <c r="D6203" s="62" t="s">
        <v>70</v>
      </c>
      <c r="E6203" s="62" t="s">
        <v>71</v>
      </c>
      <c r="F6203">
        <v>289.3</v>
      </c>
      <c r="G6203">
        <v>0</v>
      </c>
      <c r="H6203">
        <v>2709277</v>
      </c>
    </row>
    <row r="6204" spans="1:8" x14ac:dyDescent="0.2">
      <c r="A6204" s="61">
        <v>43739</v>
      </c>
      <c r="B6204">
        <v>2019</v>
      </c>
      <c r="C6204" s="62" t="s">
        <v>72</v>
      </c>
      <c r="D6204" s="62" t="s">
        <v>73</v>
      </c>
      <c r="E6204" s="62" t="s">
        <v>2</v>
      </c>
      <c r="F6204">
        <v>499.7</v>
      </c>
      <c r="G6204">
        <v>0</v>
      </c>
      <c r="H6204">
        <v>1442835</v>
      </c>
    </row>
    <row r="6205" spans="1:8" x14ac:dyDescent="0.2">
      <c r="A6205" s="61">
        <v>43739</v>
      </c>
      <c r="B6205">
        <v>2019</v>
      </c>
      <c r="C6205" s="62" t="s">
        <v>74</v>
      </c>
      <c r="D6205" s="62" t="s">
        <v>75</v>
      </c>
      <c r="E6205" s="62" t="s">
        <v>2</v>
      </c>
      <c r="F6205">
        <v>460.9</v>
      </c>
      <c r="G6205">
        <v>0</v>
      </c>
      <c r="H6205">
        <v>1514426</v>
      </c>
    </row>
    <row r="6206" spans="1:8" x14ac:dyDescent="0.2">
      <c r="A6206" s="61">
        <v>43739</v>
      </c>
      <c r="B6206">
        <v>2019</v>
      </c>
      <c r="C6206" s="62" t="s">
        <v>76</v>
      </c>
      <c r="D6206" s="62" t="s">
        <v>77</v>
      </c>
      <c r="E6206" s="62" t="s">
        <v>61</v>
      </c>
      <c r="F6206">
        <v>524.29999999999995</v>
      </c>
      <c r="G6206">
        <v>0</v>
      </c>
      <c r="H6206">
        <v>260914</v>
      </c>
    </row>
    <row r="6207" spans="1:8" x14ac:dyDescent="0.2">
      <c r="A6207" s="61">
        <v>43739</v>
      </c>
      <c r="B6207">
        <v>2019</v>
      </c>
      <c r="C6207" s="62" t="s">
        <v>78</v>
      </c>
      <c r="D6207" s="62" t="s">
        <v>79</v>
      </c>
      <c r="E6207" s="62" t="s">
        <v>61</v>
      </c>
      <c r="F6207">
        <v>520.20000000000005</v>
      </c>
      <c r="G6207">
        <v>0</v>
      </c>
      <c r="H6207">
        <v>330413</v>
      </c>
    </row>
    <row r="6208" spans="1:8" x14ac:dyDescent="0.2">
      <c r="A6208" s="61">
        <v>43739</v>
      </c>
      <c r="B6208">
        <v>2019</v>
      </c>
      <c r="C6208" s="62" t="s">
        <v>26</v>
      </c>
      <c r="D6208" s="62" t="s">
        <v>80</v>
      </c>
      <c r="E6208" s="62" t="s">
        <v>62</v>
      </c>
      <c r="F6208">
        <v>437.1</v>
      </c>
      <c r="G6208">
        <v>0</v>
      </c>
      <c r="H6208">
        <v>844331</v>
      </c>
    </row>
    <row r="6209" spans="1:8" x14ac:dyDescent="0.2">
      <c r="A6209" s="61">
        <v>43739</v>
      </c>
      <c r="B6209">
        <v>2019</v>
      </c>
      <c r="C6209" s="62" t="s">
        <v>81</v>
      </c>
      <c r="D6209" s="62" t="s">
        <v>82</v>
      </c>
      <c r="E6209" s="62" t="s">
        <v>63</v>
      </c>
      <c r="F6209">
        <v>286.8</v>
      </c>
      <c r="G6209">
        <v>0</v>
      </c>
      <c r="H6209">
        <v>1092267</v>
      </c>
    </row>
    <row r="6210" spans="1:8" x14ac:dyDescent="0.2">
      <c r="A6210" s="61">
        <v>43739</v>
      </c>
      <c r="B6210">
        <v>2019</v>
      </c>
      <c r="C6210" s="62" t="s">
        <v>83</v>
      </c>
      <c r="D6210" s="62" t="s">
        <v>84</v>
      </c>
      <c r="E6210" s="62" t="s">
        <v>63</v>
      </c>
      <c r="F6210">
        <v>236.5</v>
      </c>
      <c r="G6210">
        <v>5.0999999999999996</v>
      </c>
      <c r="H6210">
        <v>6462898</v>
      </c>
    </row>
    <row r="6211" spans="1:8" x14ac:dyDescent="0.2">
      <c r="A6211" s="61">
        <v>43739</v>
      </c>
      <c r="B6211">
        <v>2019</v>
      </c>
      <c r="C6211" s="62" t="s">
        <v>27</v>
      </c>
      <c r="D6211" s="62" t="s">
        <v>85</v>
      </c>
      <c r="E6211" s="62" t="s">
        <v>86</v>
      </c>
      <c r="F6211">
        <v>254.7</v>
      </c>
      <c r="G6211">
        <v>0</v>
      </c>
      <c r="H6211">
        <v>4334308</v>
      </c>
    </row>
    <row r="6212" spans="1:8" x14ac:dyDescent="0.2">
      <c r="A6212" s="61">
        <v>43739</v>
      </c>
      <c r="B6212">
        <v>2019</v>
      </c>
      <c r="C6212" s="62" t="s">
        <v>87</v>
      </c>
      <c r="D6212" s="62" t="s">
        <v>88</v>
      </c>
      <c r="E6212" s="62" t="s">
        <v>89</v>
      </c>
      <c r="F6212">
        <v>289.60000000000002</v>
      </c>
      <c r="G6212">
        <v>0</v>
      </c>
      <c r="H6212">
        <v>131089</v>
      </c>
    </row>
    <row r="6213" spans="1:8" x14ac:dyDescent="0.2">
      <c r="A6213" s="61">
        <v>43739</v>
      </c>
      <c r="B6213">
        <v>2019</v>
      </c>
      <c r="C6213" s="62" t="s">
        <v>90</v>
      </c>
      <c r="D6213" s="62" t="s">
        <v>91</v>
      </c>
      <c r="E6213" s="62" t="s">
        <v>92</v>
      </c>
      <c r="F6213">
        <v>263.7</v>
      </c>
      <c r="G6213">
        <v>0</v>
      </c>
      <c r="H6213">
        <v>439835</v>
      </c>
    </row>
    <row r="6214" spans="1:8" x14ac:dyDescent="0.2">
      <c r="A6214" s="61">
        <v>43739</v>
      </c>
      <c r="B6214">
        <v>2019</v>
      </c>
      <c r="C6214" s="62" t="s">
        <v>93</v>
      </c>
      <c r="D6214" s="62" t="s">
        <v>94</v>
      </c>
      <c r="E6214" s="62" t="s">
        <v>95</v>
      </c>
      <c r="F6214">
        <v>281.7</v>
      </c>
      <c r="G6214">
        <v>0</v>
      </c>
      <c r="H6214">
        <v>79210</v>
      </c>
    </row>
    <row r="6215" spans="1:8" x14ac:dyDescent="0.2">
      <c r="A6215" s="61">
        <v>43739</v>
      </c>
      <c r="B6215">
        <v>2019</v>
      </c>
      <c r="C6215" s="62" t="s">
        <v>96</v>
      </c>
      <c r="D6215" s="62" t="s">
        <v>97</v>
      </c>
      <c r="E6215" s="62" t="s">
        <v>98</v>
      </c>
      <c r="F6215">
        <v>336.6</v>
      </c>
      <c r="G6215">
        <v>0</v>
      </c>
      <c r="H6215">
        <v>213113</v>
      </c>
    </row>
    <row r="6216" spans="1:8" x14ac:dyDescent="0.2">
      <c r="A6216" s="61">
        <v>43770</v>
      </c>
      <c r="B6216">
        <v>2019</v>
      </c>
      <c r="C6216" s="62" t="s">
        <v>69</v>
      </c>
      <c r="D6216" s="62" t="s">
        <v>70</v>
      </c>
      <c r="E6216" s="62" t="s">
        <v>71</v>
      </c>
      <c r="F6216">
        <v>364.3</v>
      </c>
      <c r="G6216">
        <v>0</v>
      </c>
      <c r="H6216">
        <v>2709277</v>
      </c>
    </row>
    <row r="6217" spans="1:8" x14ac:dyDescent="0.2">
      <c r="A6217" s="61">
        <v>43770</v>
      </c>
      <c r="B6217">
        <v>2019</v>
      </c>
      <c r="C6217" s="62" t="s">
        <v>72</v>
      </c>
      <c r="D6217" s="62" t="s">
        <v>73</v>
      </c>
      <c r="E6217" s="62" t="s">
        <v>2</v>
      </c>
      <c r="F6217">
        <v>696.3</v>
      </c>
      <c r="G6217">
        <v>0</v>
      </c>
      <c r="H6217">
        <v>1442835</v>
      </c>
    </row>
    <row r="6218" spans="1:8" x14ac:dyDescent="0.2">
      <c r="A6218" s="61">
        <v>43770</v>
      </c>
      <c r="B6218">
        <v>2019</v>
      </c>
      <c r="C6218" s="62" t="s">
        <v>74</v>
      </c>
      <c r="D6218" s="62" t="s">
        <v>75</v>
      </c>
      <c r="E6218" s="62" t="s">
        <v>2</v>
      </c>
      <c r="F6218">
        <v>596</v>
      </c>
      <c r="G6218">
        <v>0</v>
      </c>
      <c r="H6218">
        <v>1514426</v>
      </c>
    </row>
    <row r="6219" spans="1:8" x14ac:dyDescent="0.2">
      <c r="A6219" s="61">
        <v>43770</v>
      </c>
      <c r="B6219">
        <v>2019</v>
      </c>
      <c r="C6219" s="62" t="s">
        <v>76</v>
      </c>
      <c r="D6219" s="62" t="s">
        <v>77</v>
      </c>
      <c r="E6219" s="62" t="s">
        <v>61</v>
      </c>
      <c r="F6219">
        <v>698.4</v>
      </c>
      <c r="G6219">
        <v>0</v>
      </c>
      <c r="H6219">
        <v>260914</v>
      </c>
    </row>
    <row r="6220" spans="1:8" x14ac:dyDescent="0.2">
      <c r="A6220" s="61">
        <v>43770</v>
      </c>
      <c r="B6220">
        <v>2019</v>
      </c>
      <c r="C6220" s="62" t="s">
        <v>78</v>
      </c>
      <c r="D6220" s="62" t="s">
        <v>79</v>
      </c>
      <c r="E6220" s="62" t="s">
        <v>61</v>
      </c>
      <c r="F6220">
        <v>707.3</v>
      </c>
      <c r="G6220">
        <v>0</v>
      </c>
      <c r="H6220">
        <v>330413</v>
      </c>
    </row>
    <row r="6221" spans="1:8" x14ac:dyDescent="0.2">
      <c r="A6221" s="61">
        <v>43770</v>
      </c>
      <c r="B6221">
        <v>2019</v>
      </c>
      <c r="C6221" s="62" t="s">
        <v>26</v>
      </c>
      <c r="D6221" s="62" t="s">
        <v>80</v>
      </c>
      <c r="E6221" s="62" t="s">
        <v>62</v>
      </c>
      <c r="F6221">
        <v>714.4</v>
      </c>
      <c r="G6221">
        <v>0</v>
      </c>
      <c r="H6221">
        <v>844331</v>
      </c>
    </row>
    <row r="6222" spans="1:8" x14ac:dyDescent="0.2">
      <c r="A6222" s="61">
        <v>43770</v>
      </c>
      <c r="B6222">
        <v>2019</v>
      </c>
      <c r="C6222" s="62" t="s">
        <v>81</v>
      </c>
      <c r="D6222" s="62" t="s">
        <v>82</v>
      </c>
      <c r="E6222" s="62" t="s">
        <v>63</v>
      </c>
      <c r="F6222">
        <v>590.6</v>
      </c>
      <c r="G6222">
        <v>0</v>
      </c>
      <c r="H6222">
        <v>1092267</v>
      </c>
    </row>
    <row r="6223" spans="1:8" x14ac:dyDescent="0.2">
      <c r="A6223" s="61">
        <v>43770</v>
      </c>
      <c r="B6223">
        <v>2019</v>
      </c>
      <c r="C6223" s="62" t="s">
        <v>83</v>
      </c>
      <c r="D6223" s="62" t="s">
        <v>84</v>
      </c>
      <c r="E6223" s="62" t="s">
        <v>63</v>
      </c>
      <c r="F6223">
        <v>513.29999999999995</v>
      </c>
      <c r="G6223">
        <v>0</v>
      </c>
      <c r="H6223">
        <v>6462898</v>
      </c>
    </row>
    <row r="6224" spans="1:8" x14ac:dyDescent="0.2">
      <c r="A6224" s="61">
        <v>43770</v>
      </c>
      <c r="B6224">
        <v>2019</v>
      </c>
      <c r="C6224" s="62" t="s">
        <v>27</v>
      </c>
      <c r="D6224" s="62" t="s">
        <v>85</v>
      </c>
      <c r="E6224" s="62" t="s">
        <v>86</v>
      </c>
      <c r="F6224">
        <v>581.70000000000005</v>
      </c>
      <c r="G6224">
        <v>0</v>
      </c>
      <c r="H6224">
        <v>4334308</v>
      </c>
    </row>
    <row r="6225" spans="1:8" x14ac:dyDescent="0.2">
      <c r="A6225" s="61">
        <v>43770</v>
      </c>
      <c r="B6225">
        <v>2019</v>
      </c>
      <c r="C6225" s="62" t="s">
        <v>87</v>
      </c>
      <c r="D6225" s="62" t="s">
        <v>88</v>
      </c>
      <c r="E6225" s="62" t="s">
        <v>89</v>
      </c>
      <c r="F6225">
        <v>438.2</v>
      </c>
      <c r="G6225">
        <v>0</v>
      </c>
      <c r="H6225">
        <v>131089</v>
      </c>
    </row>
    <row r="6226" spans="1:8" x14ac:dyDescent="0.2">
      <c r="A6226" s="61">
        <v>43770</v>
      </c>
      <c r="B6226">
        <v>2019</v>
      </c>
      <c r="C6226" s="62" t="s">
        <v>90</v>
      </c>
      <c r="D6226" s="62" t="s">
        <v>91</v>
      </c>
      <c r="E6226" s="62" t="s">
        <v>92</v>
      </c>
      <c r="F6226">
        <v>442.4</v>
      </c>
      <c r="G6226">
        <v>0</v>
      </c>
      <c r="H6226">
        <v>439835</v>
      </c>
    </row>
    <row r="6227" spans="1:8" x14ac:dyDescent="0.2">
      <c r="A6227" s="61">
        <v>43770</v>
      </c>
      <c r="B6227">
        <v>2019</v>
      </c>
      <c r="C6227" s="62" t="s">
        <v>93</v>
      </c>
      <c r="D6227" s="62" t="s">
        <v>94</v>
      </c>
      <c r="E6227" s="62" t="s">
        <v>95</v>
      </c>
      <c r="F6227">
        <v>478.7</v>
      </c>
      <c r="G6227">
        <v>0</v>
      </c>
      <c r="H6227">
        <v>79210</v>
      </c>
    </row>
    <row r="6228" spans="1:8" x14ac:dyDescent="0.2">
      <c r="A6228" s="61">
        <v>43770</v>
      </c>
      <c r="B6228">
        <v>2019</v>
      </c>
      <c r="C6228" s="62" t="s">
        <v>96</v>
      </c>
      <c r="D6228" s="62" t="s">
        <v>97</v>
      </c>
      <c r="E6228" s="62" t="s">
        <v>98</v>
      </c>
      <c r="F6228">
        <v>425.5</v>
      </c>
      <c r="G6228">
        <v>0</v>
      </c>
      <c r="H6228">
        <v>213113</v>
      </c>
    </row>
    <row r="6229" spans="1:8" x14ac:dyDescent="0.2">
      <c r="A6229" s="61">
        <v>43800</v>
      </c>
      <c r="B6229">
        <v>2019</v>
      </c>
      <c r="C6229" s="62" t="s">
        <v>69</v>
      </c>
      <c r="D6229" s="62" t="s">
        <v>70</v>
      </c>
      <c r="E6229" s="62" t="s">
        <v>71</v>
      </c>
      <c r="F6229">
        <v>391.2</v>
      </c>
      <c r="G6229">
        <v>0</v>
      </c>
      <c r="H6229">
        <v>2709277</v>
      </c>
    </row>
    <row r="6230" spans="1:8" x14ac:dyDescent="0.2">
      <c r="A6230" s="61">
        <v>43800</v>
      </c>
      <c r="B6230">
        <v>2019</v>
      </c>
      <c r="C6230" s="62" t="s">
        <v>72</v>
      </c>
      <c r="D6230" s="62" t="s">
        <v>73</v>
      </c>
      <c r="E6230" s="62" t="s">
        <v>2</v>
      </c>
      <c r="F6230">
        <v>845.3</v>
      </c>
      <c r="G6230">
        <v>0</v>
      </c>
      <c r="H6230">
        <v>1442835</v>
      </c>
    </row>
    <row r="6231" spans="1:8" x14ac:dyDescent="0.2">
      <c r="A6231" s="61">
        <v>43800</v>
      </c>
      <c r="B6231">
        <v>2019</v>
      </c>
      <c r="C6231" s="62" t="s">
        <v>74</v>
      </c>
      <c r="D6231" s="62" t="s">
        <v>75</v>
      </c>
      <c r="E6231" s="62" t="s">
        <v>2</v>
      </c>
      <c r="F6231">
        <v>705.6</v>
      </c>
      <c r="G6231">
        <v>0</v>
      </c>
      <c r="H6231">
        <v>1514426</v>
      </c>
    </row>
    <row r="6232" spans="1:8" x14ac:dyDescent="0.2">
      <c r="A6232" s="61">
        <v>43800</v>
      </c>
      <c r="B6232">
        <v>2019</v>
      </c>
      <c r="C6232" s="62" t="s">
        <v>76</v>
      </c>
      <c r="D6232" s="62" t="s">
        <v>77</v>
      </c>
      <c r="E6232" s="62" t="s">
        <v>61</v>
      </c>
      <c r="F6232">
        <v>835.7</v>
      </c>
      <c r="G6232">
        <v>0</v>
      </c>
      <c r="H6232">
        <v>260914</v>
      </c>
    </row>
    <row r="6233" spans="1:8" x14ac:dyDescent="0.2">
      <c r="A6233" s="61">
        <v>43800</v>
      </c>
      <c r="B6233">
        <v>2019</v>
      </c>
      <c r="C6233" s="62" t="s">
        <v>78</v>
      </c>
      <c r="D6233" s="62" t="s">
        <v>79</v>
      </c>
      <c r="E6233" s="62" t="s">
        <v>61</v>
      </c>
      <c r="F6233">
        <v>946.9</v>
      </c>
      <c r="G6233">
        <v>0</v>
      </c>
      <c r="H6233">
        <v>330413</v>
      </c>
    </row>
    <row r="6234" spans="1:8" x14ac:dyDescent="0.2">
      <c r="A6234" s="61">
        <v>43800</v>
      </c>
      <c r="B6234">
        <v>2019</v>
      </c>
      <c r="C6234" s="62" t="s">
        <v>26</v>
      </c>
      <c r="D6234" s="62" t="s">
        <v>80</v>
      </c>
      <c r="E6234" s="62" t="s">
        <v>62</v>
      </c>
      <c r="F6234">
        <v>903</v>
      </c>
      <c r="G6234">
        <v>0</v>
      </c>
      <c r="H6234">
        <v>844331</v>
      </c>
    </row>
    <row r="6235" spans="1:8" x14ac:dyDescent="0.2">
      <c r="A6235" s="61">
        <v>43800</v>
      </c>
      <c r="B6235">
        <v>2019</v>
      </c>
      <c r="C6235" s="62" t="s">
        <v>81</v>
      </c>
      <c r="D6235" s="62" t="s">
        <v>82</v>
      </c>
      <c r="E6235" s="62" t="s">
        <v>63</v>
      </c>
      <c r="F6235">
        <v>717.2</v>
      </c>
      <c r="G6235">
        <v>0</v>
      </c>
      <c r="H6235">
        <v>1092267</v>
      </c>
    </row>
    <row r="6236" spans="1:8" x14ac:dyDescent="0.2">
      <c r="A6236" s="61">
        <v>43800</v>
      </c>
      <c r="B6236">
        <v>2019</v>
      </c>
      <c r="C6236" s="62" t="s">
        <v>83</v>
      </c>
      <c r="D6236" s="62" t="s">
        <v>84</v>
      </c>
      <c r="E6236" s="62" t="s">
        <v>63</v>
      </c>
      <c r="F6236">
        <v>582.4</v>
      </c>
      <c r="G6236">
        <v>0</v>
      </c>
      <c r="H6236">
        <v>6462898</v>
      </c>
    </row>
    <row r="6237" spans="1:8" x14ac:dyDescent="0.2">
      <c r="A6237" s="61">
        <v>43800</v>
      </c>
      <c r="B6237">
        <v>2019</v>
      </c>
      <c r="C6237" s="62" t="s">
        <v>27</v>
      </c>
      <c r="D6237" s="62" t="s">
        <v>85</v>
      </c>
      <c r="E6237" s="62" t="s">
        <v>86</v>
      </c>
      <c r="F6237">
        <v>694.7</v>
      </c>
      <c r="G6237">
        <v>0</v>
      </c>
      <c r="H6237">
        <v>4334308</v>
      </c>
    </row>
    <row r="6238" spans="1:8" x14ac:dyDescent="0.2">
      <c r="A6238" s="61">
        <v>43800</v>
      </c>
      <c r="B6238">
        <v>2019</v>
      </c>
      <c r="C6238" s="62" t="s">
        <v>87</v>
      </c>
      <c r="D6238" s="62" t="s">
        <v>88</v>
      </c>
      <c r="E6238" s="62" t="s">
        <v>89</v>
      </c>
      <c r="F6238">
        <v>632.6</v>
      </c>
      <c r="G6238">
        <v>0</v>
      </c>
      <c r="H6238">
        <v>131089</v>
      </c>
    </row>
    <row r="6239" spans="1:8" x14ac:dyDescent="0.2">
      <c r="A6239" s="61">
        <v>43800</v>
      </c>
      <c r="B6239">
        <v>2019</v>
      </c>
      <c r="C6239" s="62" t="s">
        <v>90</v>
      </c>
      <c r="D6239" s="62" t="s">
        <v>91</v>
      </c>
      <c r="E6239" s="62" t="s">
        <v>92</v>
      </c>
      <c r="F6239">
        <v>612.29999999999995</v>
      </c>
      <c r="G6239">
        <v>0</v>
      </c>
      <c r="H6239">
        <v>439835</v>
      </c>
    </row>
    <row r="6240" spans="1:8" x14ac:dyDescent="0.2">
      <c r="A6240" s="61">
        <v>43800</v>
      </c>
      <c r="B6240">
        <v>2019</v>
      </c>
      <c r="C6240" s="62" t="s">
        <v>93</v>
      </c>
      <c r="D6240" s="62" t="s">
        <v>94</v>
      </c>
      <c r="E6240" s="62" t="s">
        <v>95</v>
      </c>
      <c r="F6240">
        <v>638.29999999999995</v>
      </c>
      <c r="G6240">
        <v>0</v>
      </c>
      <c r="H6240">
        <v>79210</v>
      </c>
    </row>
    <row r="6241" spans="1:8" x14ac:dyDescent="0.2">
      <c r="A6241" s="61">
        <v>43800</v>
      </c>
      <c r="B6241">
        <v>2019</v>
      </c>
      <c r="C6241" s="62" t="s">
        <v>96</v>
      </c>
      <c r="D6241" s="62" t="s">
        <v>97</v>
      </c>
      <c r="E6241" s="62" t="s">
        <v>98</v>
      </c>
      <c r="F6241">
        <v>596.79999999999995</v>
      </c>
      <c r="G6241">
        <v>0</v>
      </c>
      <c r="H6241">
        <v>213113</v>
      </c>
    </row>
    <row r="6242" spans="1:8" x14ac:dyDescent="0.2">
      <c r="A6242" s="61">
        <v>43831</v>
      </c>
      <c r="B6242">
        <v>2020</v>
      </c>
      <c r="C6242" s="62" t="s">
        <v>69</v>
      </c>
      <c r="D6242" s="62" t="s">
        <v>70</v>
      </c>
      <c r="E6242" s="62" t="s">
        <v>71</v>
      </c>
      <c r="F6242">
        <v>414.3</v>
      </c>
      <c r="G6242">
        <v>0</v>
      </c>
      <c r="H6242">
        <v>2750966</v>
      </c>
    </row>
    <row r="6243" spans="1:8" x14ac:dyDescent="0.2">
      <c r="A6243" s="61">
        <v>43831</v>
      </c>
      <c r="B6243">
        <v>2020</v>
      </c>
      <c r="C6243" s="62" t="s">
        <v>72</v>
      </c>
      <c r="D6243" s="62" t="s">
        <v>73</v>
      </c>
      <c r="E6243" s="62" t="s">
        <v>2</v>
      </c>
      <c r="F6243">
        <v>1031.8</v>
      </c>
      <c r="G6243">
        <v>0</v>
      </c>
      <c r="H6243">
        <v>1461697</v>
      </c>
    </row>
    <row r="6244" spans="1:8" x14ac:dyDescent="0.2">
      <c r="A6244" s="61">
        <v>43831</v>
      </c>
      <c r="B6244">
        <v>2020</v>
      </c>
      <c r="C6244" s="62" t="s">
        <v>74</v>
      </c>
      <c r="D6244" s="62" t="s">
        <v>75</v>
      </c>
      <c r="E6244" s="62" t="s">
        <v>2</v>
      </c>
      <c r="F6244">
        <v>796.8</v>
      </c>
      <c r="G6244">
        <v>0</v>
      </c>
      <c r="H6244">
        <v>1528262</v>
      </c>
    </row>
    <row r="6245" spans="1:8" x14ac:dyDescent="0.2">
      <c r="A6245" s="61">
        <v>43831</v>
      </c>
      <c r="B6245">
        <v>2020</v>
      </c>
      <c r="C6245" s="62" t="s">
        <v>76</v>
      </c>
      <c r="D6245" s="62" t="s">
        <v>77</v>
      </c>
      <c r="E6245" s="62" t="s">
        <v>61</v>
      </c>
      <c r="F6245">
        <v>960.2</v>
      </c>
      <c r="G6245">
        <v>0</v>
      </c>
      <c r="H6245">
        <v>257598</v>
      </c>
    </row>
    <row r="6246" spans="1:8" x14ac:dyDescent="0.2">
      <c r="A6246" s="61">
        <v>43831</v>
      </c>
      <c r="B6246">
        <v>2020</v>
      </c>
      <c r="C6246" s="62" t="s">
        <v>78</v>
      </c>
      <c r="D6246" s="62" t="s">
        <v>79</v>
      </c>
      <c r="E6246" s="62" t="s">
        <v>61</v>
      </c>
      <c r="F6246">
        <v>1003.7</v>
      </c>
      <c r="G6246">
        <v>0</v>
      </c>
      <c r="H6246">
        <v>327547</v>
      </c>
    </row>
    <row r="6247" spans="1:8" x14ac:dyDescent="0.2">
      <c r="A6247" s="61">
        <v>43831</v>
      </c>
      <c r="B6247">
        <v>2020</v>
      </c>
      <c r="C6247" s="62" t="s">
        <v>26</v>
      </c>
      <c r="D6247" s="62" t="s">
        <v>80</v>
      </c>
      <c r="E6247" s="62" t="s">
        <v>62</v>
      </c>
      <c r="F6247">
        <v>945.7</v>
      </c>
      <c r="G6247">
        <v>0</v>
      </c>
      <c r="H6247">
        <v>852805</v>
      </c>
    </row>
    <row r="6248" spans="1:8" x14ac:dyDescent="0.2">
      <c r="A6248" s="61">
        <v>43831</v>
      </c>
      <c r="B6248">
        <v>2020</v>
      </c>
      <c r="C6248" s="62" t="s">
        <v>81</v>
      </c>
      <c r="D6248" s="62" t="s">
        <v>82</v>
      </c>
      <c r="E6248" s="62" t="s">
        <v>63</v>
      </c>
      <c r="F6248">
        <v>755.6</v>
      </c>
      <c r="G6248">
        <v>0</v>
      </c>
      <c r="H6248">
        <v>1172078</v>
      </c>
    </row>
    <row r="6249" spans="1:8" x14ac:dyDescent="0.2">
      <c r="A6249" s="61">
        <v>43831</v>
      </c>
      <c r="B6249">
        <v>2020</v>
      </c>
      <c r="C6249" s="62" t="s">
        <v>83</v>
      </c>
      <c r="D6249" s="62" t="s">
        <v>84</v>
      </c>
      <c r="E6249" s="62" t="s">
        <v>63</v>
      </c>
      <c r="F6249">
        <v>605</v>
      </c>
      <c r="G6249">
        <v>0</v>
      </c>
      <c r="H6249">
        <v>6491939</v>
      </c>
    </row>
    <row r="6250" spans="1:8" x14ac:dyDescent="0.2">
      <c r="A6250" s="61">
        <v>43831</v>
      </c>
      <c r="B6250">
        <v>2020</v>
      </c>
      <c r="C6250" s="62" t="s">
        <v>27</v>
      </c>
      <c r="D6250" s="62" t="s">
        <v>85</v>
      </c>
      <c r="E6250" s="62" t="s">
        <v>86</v>
      </c>
      <c r="F6250">
        <v>731</v>
      </c>
      <c r="G6250">
        <v>0</v>
      </c>
      <c r="H6250">
        <v>4356853</v>
      </c>
    </row>
    <row r="6251" spans="1:8" x14ac:dyDescent="0.2">
      <c r="A6251" s="61">
        <v>43831</v>
      </c>
      <c r="B6251">
        <v>2020</v>
      </c>
      <c r="C6251" s="62" t="s">
        <v>87</v>
      </c>
      <c r="D6251" s="62" t="s">
        <v>88</v>
      </c>
      <c r="E6251" s="62" t="s">
        <v>89</v>
      </c>
      <c r="F6251">
        <v>686.9</v>
      </c>
      <c r="G6251">
        <v>0</v>
      </c>
      <c r="H6251">
        <v>132226</v>
      </c>
    </row>
    <row r="6252" spans="1:8" x14ac:dyDescent="0.2">
      <c r="A6252" s="61">
        <v>43831</v>
      </c>
      <c r="B6252">
        <v>2020</v>
      </c>
      <c r="C6252" s="62" t="s">
        <v>90</v>
      </c>
      <c r="D6252" s="62" t="s">
        <v>91</v>
      </c>
      <c r="E6252" s="62" t="s">
        <v>92</v>
      </c>
      <c r="F6252">
        <v>684.1</v>
      </c>
      <c r="G6252">
        <v>0</v>
      </c>
      <c r="H6252">
        <v>473565</v>
      </c>
    </row>
    <row r="6253" spans="1:8" x14ac:dyDescent="0.2">
      <c r="A6253" s="61">
        <v>43831</v>
      </c>
      <c r="B6253">
        <v>2020</v>
      </c>
      <c r="C6253" s="62" t="s">
        <v>93</v>
      </c>
      <c r="D6253" s="62" t="s">
        <v>94</v>
      </c>
      <c r="E6253" s="62" t="s">
        <v>95</v>
      </c>
      <c r="F6253">
        <v>732.7</v>
      </c>
      <c r="G6253">
        <v>0</v>
      </c>
      <c r="H6253">
        <v>81853</v>
      </c>
    </row>
    <row r="6254" spans="1:8" x14ac:dyDescent="0.2">
      <c r="A6254" s="61">
        <v>43831</v>
      </c>
      <c r="B6254">
        <v>2020</v>
      </c>
      <c r="C6254" s="62" t="s">
        <v>96</v>
      </c>
      <c r="D6254" s="62" t="s">
        <v>97</v>
      </c>
      <c r="E6254" s="62" t="s">
        <v>98</v>
      </c>
      <c r="F6254">
        <v>629.1</v>
      </c>
      <c r="G6254">
        <v>0</v>
      </c>
      <c r="H6254">
        <v>219282</v>
      </c>
    </row>
    <row r="6255" spans="1:8" x14ac:dyDescent="0.2">
      <c r="A6255" s="61">
        <v>43862</v>
      </c>
      <c r="B6255">
        <v>2020</v>
      </c>
      <c r="C6255" s="62" t="s">
        <v>69</v>
      </c>
      <c r="D6255" s="62" t="s">
        <v>70</v>
      </c>
      <c r="E6255" s="62" t="s">
        <v>71</v>
      </c>
      <c r="F6255">
        <v>385.6</v>
      </c>
      <c r="G6255">
        <v>0</v>
      </c>
      <c r="H6255">
        <v>2750966</v>
      </c>
    </row>
    <row r="6256" spans="1:8" x14ac:dyDescent="0.2">
      <c r="A6256" s="61">
        <v>43862</v>
      </c>
      <c r="B6256">
        <v>2020</v>
      </c>
      <c r="C6256" s="62" t="s">
        <v>72</v>
      </c>
      <c r="D6256" s="62" t="s">
        <v>73</v>
      </c>
      <c r="E6256" s="62" t="s">
        <v>2</v>
      </c>
      <c r="F6256">
        <v>783.1</v>
      </c>
      <c r="G6256">
        <v>0</v>
      </c>
      <c r="H6256">
        <v>1461697</v>
      </c>
    </row>
    <row r="6257" spans="1:8" x14ac:dyDescent="0.2">
      <c r="A6257" s="61">
        <v>43862</v>
      </c>
      <c r="B6257">
        <v>2020</v>
      </c>
      <c r="C6257" s="62" t="s">
        <v>74</v>
      </c>
      <c r="D6257" s="62" t="s">
        <v>75</v>
      </c>
      <c r="E6257" s="62" t="s">
        <v>2</v>
      </c>
      <c r="F6257">
        <v>617.79999999999995</v>
      </c>
      <c r="G6257">
        <v>0</v>
      </c>
      <c r="H6257">
        <v>1528262</v>
      </c>
    </row>
    <row r="6258" spans="1:8" x14ac:dyDescent="0.2">
      <c r="A6258" s="61">
        <v>43862</v>
      </c>
      <c r="B6258">
        <v>2020</v>
      </c>
      <c r="C6258" s="62" t="s">
        <v>76</v>
      </c>
      <c r="D6258" s="62" t="s">
        <v>77</v>
      </c>
      <c r="E6258" s="62" t="s">
        <v>61</v>
      </c>
      <c r="F6258">
        <v>794.8</v>
      </c>
      <c r="G6258">
        <v>0</v>
      </c>
      <c r="H6258">
        <v>257598</v>
      </c>
    </row>
    <row r="6259" spans="1:8" x14ac:dyDescent="0.2">
      <c r="A6259" s="61">
        <v>43862</v>
      </c>
      <c r="B6259">
        <v>2020</v>
      </c>
      <c r="C6259" s="62" t="s">
        <v>78</v>
      </c>
      <c r="D6259" s="62" t="s">
        <v>79</v>
      </c>
      <c r="E6259" s="62" t="s">
        <v>61</v>
      </c>
      <c r="F6259">
        <v>882.4</v>
      </c>
      <c r="G6259">
        <v>0</v>
      </c>
      <c r="H6259">
        <v>327547</v>
      </c>
    </row>
    <row r="6260" spans="1:8" x14ac:dyDescent="0.2">
      <c r="A6260" s="61">
        <v>43862</v>
      </c>
      <c r="B6260">
        <v>2020</v>
      </c>
      <c r="C6260" s="62" t="s">
        <v>26</v>
      </c>
      <c r="D6260" s="62" t="s">
        <v>80</v>
      </c>
      <c r="E6260" s="62" t="s">
        <v>62</v>
      </c>
      <c r="F6260">
        <v>908.4</v>
      </c>
      <c r="G6260">
        <v>0</v>
      </c>
      <c r="H6260">
        <v>852805</v>
      </c>
    </row>
    <row r="6261" spans="1:8" x14ac:dyDescent="0.2">
      <c r="A6261" s="61">
        <v>43862</v>
      </c>
      <c r="B6261">
        <v>2020</v>
      </c>
      <c r="C6261" s="62" t="s">
        <v>81</v>
      </c>
      <c r="D6261" s="62" t="s">
        <v>82</v>
      </c>
      <c r="E6261" s="62" t="s">
        <v>63</v>
      </c>
      <c r="F6261">
        <v>725.9</v>
      </c>
      <c r="G6261">
        <v>0</v>
      </c>
      <c r="H6261">
        <v>1172078</v>
      </c>
    </row>
    <row r="6262" spans="1:8" x14ac:dyDescent="0.2">
      <c r="A6262" s="61">
        <v>43862</v>
      </c>
      <c r="B6262">
        <v>2020</v>
      </c>
      <c r="C6262" s="62" t="s">
        <v>83</v>
      </c>
      <c r="D6262" s="62" t="s">
        <v>84</v>
      </c>
      <c r="E6262" s="62" t="s">
        <v>63</v>
      </c>
      <c r="F6262">
        <v>611.79999999999995</v>
      </c>
      <c r="G6262">
        <v>0</v>
      </c>
      <c r="H6262">
        <v>6491939</v>
      </c>
    </row>
    <row r="6263" spans="1:8" x14ac:dyDescent="0.2">
      <c r="A6263" s="61">
        <v>43862</v>
      </c>
      <c r="B6263">
        <v>2020</v>
      </c>
      <c r="C6263" s="62" t="s">
        <v>27</v>
      </c>
      <c r="D6263" s="62" t="s">
        <v>85</v>
      </c>
      <c r="E6263" s="62" t="s">
        <v>86</v>
      </c>
      <c r="F6263">
        <v>693.5</v>
      </c>
      <c r="G6263">
        <v>0</v>
      </c>
      <c r="H6263">
        <v>4356853</v>
      </c>
    </row>
    <row r="6264" spans="1:8" x14ac:dyDescent="0.2">
      <c r="A6264" s="61">
        <v>43862</v>
      </c>
      <c r="B6264">
        <v>2020</v>
      </c>
      <c r="C6264" s="62" t="s">
        <v>87</v>
      </c>
      <c r="D6264" s="62" t="s">
        <v>88</v>
      </c>
      <c r="E6264" s="62" t="s">
        <v>89</v>
      </c>
      <c r="F6264">
        <v>674.1</v>
      </c>
      <c r="G6264">
        <v>0</v>
      </c>
      <c r="H6264">
        <v>132226</v>
      </c>
    </row>
    <row r="6265" spans="1:8" x14ac:dyDescent="0.2">
      <c r="A6265" s="61">
        <v>43862</v>
      </c>
      <c r="B6265">
        <v>2020</v>
      </c>
      <c r="C6265" s="62" t="s">
        <v>90</v>
      </c>
      <c r="D6265" s="62" t="s">
        <v>91</v>
      </c>
      <c r="E6265" s="62" t="s">
        <v>92</v>
      </c>
      <c r="F6265">
        <v>600.20000000000005</v>
      </c>
      <c r="G6265">
        <v>0</v>
      </c>
      <c r="H6265">
        <v>473565</v>
      </c>
    </row>
    <row r="6266" spans="1:8" x14ac:dyDescent="0.2">
      <c r="A6266" s="61">
        <v>43862</v>
      </c>
      <c r="B6266">
        <v>2020</v>
      </c>
      <c r="C6266" s="62" t="s">
        <v>93</v>
      </c>
      <c r="D6266" s="62" t="s">
        <v>94</v>
      </c>
      <c r="E6266" s="62" t="s">
        <v>95</v>
      </c>
      <c r="F6266">
        <v>687</v>
      </c>
      <c r="G6266">
        <v>0</v>
      </c>
      <c r="H6266">
        <v>81853</v>
      </c>
    </row>
    <row r="6267" spans="1:8" x14ac:dyDescent="0.2">
      <c r="A6267" s="61">
        <v>43862</v>
      </c>
      <c r="B6267">
        <v>2020</v>
      </c>
      <c r="C6267" s="62" t="s">
        <v>96</v>
      </c>
      <c r="D6267" s="62" t="s">
        <v>97</v>
      </c>
      <c r="E6267" s="62" t="s">
        <v>98</v>
      </c>
      <c r="F6267">
        <v>622.9</v>
      </c>
      <c r="G6267">
        <v>0</v>
      </c>
      <c r="H6267">
        <v>219282</v>
      </c>
    </row>
    <row r="6268" spans="1:8" x14ac:dyDescent="0.2">
      <c r="A6268" s="61">
        <v>43891</v>
      </c>
      <c r="B6268">
        <v>2020</v>
      </c>
      <c r="C6268" s="62" t="s">
        <v>69</v>
      </c>
      <c r="D6268" s="62" t="s">
        <v>70</v>
      </c>
      <c r="E6268" s="62" t="s">
        <v>71</v>
      </c>
      <c r="F6268">
        <v>350.3</v>
      </c>
      <c r="G6268">
        <v>0</v>
      </c>
      <c r="H6268">
        <v>2750966</v>
      </c>
    </row>
    <row r="6269" spans="1:8" x14ac:dyDescent="0.2">
      <c r="A6269" s="61">
        <v>43891</v>
      </c>
      <c r="B6269">
        <v>2020</v>
      </c>
      <c r="C6269" s="62" t="s">
        <v>72</v>
      </c>
      <c r="D6269" s="62" t="s">
        <v>73</v>
      </c>
      <c r="E6269" s="62" t="s">
        <v>2</v>
      </c>
      <c r="F6269">
        <v>825.5</v>
      </c>
      <c r="G6269">
        <v>0</v>
      </c>
      <c r="H6269">
        <v>1461697</v>
      </c>
    </row>
    <row r="6270" spans="1:8" x14ac:dyDescent="0.2">
      <c r="A6270" s="61">
        <v>43891</v>
      </c>
      <c r="B6270">
        <v>2020</v>
      </c>
      <c r="C6270" s="62" t="s">
        <v>74</v>
      </c>
      <c r="D6270" s="62" t="s">
        <v>75</v>
      </c>
      <c r="E6270" s="62" t="s">
        <v>2</v>
      </c>
      <c r="F6270">
        <v>665.7</v>
      </c>
      <c r="G6270">
        <v>0</v>
      </c>
      <c r="H6270">
        <v>1528262</v>
      </c>
    </row>
    <row r="6271" spans="1:8" x14ac:dyDescent="0.2">
      <c r="A6271" s="61">
        <v>43891</v>
      </c>
      <c r="B6271">
        <v>2020</v>
      </c>
      <c r="C6271" s="62" t="s">
        <v>76</v>
      </c>
      <c r="D6271" s="62" t="s">
        <v>77</v>
      </c>
      <c r="E6271" s="62" t="s">
        <v>61</v>
      </c>
      <c r="F6271">
        <v>654.1</v>
      </c>
      <c r="G6271">
        <v>0</v>
      </c>
      <c r="H6271">
        <v>257598</v>
      </c>
    </row>
    <row r="6272" spans="1:8" x14ac:dyDescent="0.2">
      <c r="A6272" s="61">
        <v>43891</v>
      </c>
      <c r="B6272">
        <v>2020</v>
      </c>
      <c r="C6272" s="62" t="s">
        <v>78</v>
      </c>
      <c r="D6272" s="62" t="s">
        <v>79</v>
      </c>
      <c r="E6272" s="62" t="s">
        <v>61</v>
      </c>
      <c r="F6272">
        <v>804.2</v>
      </c>
      <c r="G6272">
        <v>0</v>
      </c>
      <c r="H6272">
        <v>327547</v>
      </c>
    </row>
    <row r="6273" spans="1:8" x14ac:dyDescent="0.2">
      <c r="A6273" s="61">
        <v>43891</v>
      </c>
      <c r="B6273">
        <v>2020</v>
      </c>
      <c r="C6273" s="62" t="s">
        <v>26</v>
      </c>
      <c r="D6273" s="62" t="s">
        <v>80</v>
      </c>
      <c r="E6273" s="62" t="s">
        <v>62</v>
      </c>
      <c r="F6273">
        <v>721.7</v>
      </c>
      <c r="G6273">
        <v>0</v>
      </c>
      <c r="H6273">
        <v>852805</v>
      </c>
    </row>
    <row r="6274" spans="1:8" x14ac:dyDescent="0.2">
      <c r="A6274" s="61">
        <v>43891</v>
      </c>
      <c r="B6274">
        <v>2020</v>
      </c>
      <c r="C6274" s="62" t="s">
        <v>81</v>
      </c>
      <c r="D6274" s="62" t="s">
        <v>82</v>
      </c>
      <c r="E6274" s="62" t="s">
        <v>63</v>
      </c>
      <c r="F6274">
        <v>561.70000000000005</v>
      </c>
      <c r="G6274">
        <v>0</v>
      </c>
      <c r="H6274">
        <v>1172078</v>
      </c>
    </row>
    <row r="6275" spans="1:8" x14ac:dyDescent="0.2">
      <c r="A6275" s="61">
        <v>43891</v>
      </c>
      <c r="B6275">
        <v>2020</v>
      </c>
      <c r="C6275" s="62" t="s">
        <v>83</v>
      </c>
      <c r="D6275" s="62" t="s">
        <v>84</v>
      </c>
      <c r="E6275" s="62" t="s">
        <v>63</v>
      </c>
      <c r="F6275">
        <v>458.7</v>
      </c>
      <c r="G6275">
        <v>0</v>
      </c>
      <c r="H6275">
        <v>6491939</v>
      </c>
    </row>
    <row r="6276" spans="1:8" x14ac:dyDescent="0.2">
      <c r="A6276" s="61">
        <v>43891</v>
      </c>
      <c r="B6276">
        <v>2020</v>
      </c>
      <c r="C6276" s="62" t="s">
        <v>27</v>
      </c>
      <c r="D6276" s="62" t="s">
        <v>85</v>
      </c>
      <c r="E6276" s="62" t="s">
        <v>86</v>
      </c>
      <c r="F6276">
        <v>528.9</v>
      </c>
      <c r="G6276">
        <v>0</v>
      </c>
      <c r="H6276">
        <v>4356853</v>
      </c>
    </row>
    <row r="6277" spans="1:8" x14ac:dyDescent="0.2">
      <c r="A6277" s="61">
        <v>43891</v>
      </c>
      <c r="B6277">
        <v>2020</v>
      </c>
      <c r="C6277" s="62" t="s">
        <v>87</v>
      </c>
      <c r="D6277" s="62" t="s">
        <v>88</v>
      </c>
      <c r="E6277" s="62" t="s">
        <v>89</v>
      </c>
      <c r="F6277">
        <v>519.6</v>
      </c>
      <c r="G6277">
        <v>0</v>
      </c>
      <c r="H6277">
        <v>132226</v>
      </c>
    </row>
    <row r="6278" spans="1:8" x14ac:dyDescent="0.2">
      <c r="A6278" s="61">
        <v>43891</v>
      </c>
      <c r="B6278">
        <v>2020</v>
      </c>
      <c r="C6278" s="62" t="s">
        <v>90</v>
      </c>
      <c r="D6278" s="62" t="s">
        <v>91</v>
      </c>
      <c r="E6278" s="62" t="s">
        <v>92</v>
      </c>
      <c r="F6278">
        <v>538.20000000000005</v>
      </c>
      <c r="G6278">
        <v>0</v>
      </c>
      <c r="H6278">
        <v>473565</v>
      </c>
    </row>
    <row r="6279" spans="1:8" x14ac:dyDescent="0.2">
      <c r="A6279" s="61">
        <v>43891</v>
      </c>
      <c r="B6279">
        <v>2020</v>
      </c>
      <c r="C6279" s="62" t="s">
        <v>93</v>
      </c>
      <c r="D6279" s="62" t="s">
        <v>94</v>
      </c>
      <c r="E6279" s="62" t="s">
        <v>95</v>
      </c>
      <c r="F6279">
        <v>630</v>
      </c>
      <c r="G6279">
        <v>0</v>
      </c>
      <c r="H6279">
        <v>81853</v>
      </c>
    </row>
    <row r="6280" spans="1:8" x14ac:dyDescent="0.2">
      <c r="A6280" s="61">
        <v>43891</v>
      </c>
      <c r="B6280">
        <v>2020</v>
      </c>
      <c r="C6280" s="62" t="s">
        <v>96</v>
      </c>
      <c r="D6280" s="62" t="s">
        <v>97</v>
      </c>
      <c r="E6280" s="62" t="s">
        <v>98</v>
      </c>
      <c r="F6280">
        <v>632.5</v>
      </c>
      <c r="G6280">
        <v>0</v>
      </c>
      <c r="H6280">
        <v>219282</v>
      </c>
    </row>
    <row r="6281" spans="1:8" x14ac:dyDescent="0.2">
      <c r="A6281" s="61">
        <v>43922</v>
      </c>
      <c r="B6281">
        <v>2020</v>
      </c>
      <c r="C6281" s="62" t="s">
        <v>69</v>
      </c>
      <c r="D6281" s="62" t="s">
        <v>70</v>
      </c>
      <c r="E6281" s="62" t="s">
        <v>71</v>
      </c>
      <c r="F6281">
        <v>260.7</v>
      </c>
      <c r="G6281">
        <v>0</v>
      </c>
      <c r="H6281">
        <v>2750966</v>
      </c>
    </row>
    <row r="6282" spans="1:8" x14ac:dyDescent="0.2">
      <c r="A6282" s="61">
        <v>43922</v>
      </c>
      <c r="B6282">
        <v>2020</v>
      </c>
      <c r="C6282" s="62" t="s">
        <v>72</v>
      </c>
      <c r="D6282" s="62" t="s">
        <v>73</v>
      </c>
      <c r="E6282" s="62" t="s">
        <v>2</v>
      </c>
      <c r="F6282">
        <v>538.29999999999995</v>
      </c>
      <c r="G6282">
        <v>0</v>
      </c>
      <c r="H6282">
        <v>1461697</v>
      </c>
    </row>
    <row r="6283" spans="1:8" x14ac:dyDescent="0.2">
      <c r="A6283" s="61">
        <v>43922</v>
      </c>
      <c r="B6283">
        <v>2020</v>
      </c>
      <c r="C6283" s="62" t="s">
        <v>74</v>
      </c>
      <c r="D6283" s="62" t="s">
        <v>75</v>
      </c>
      <c r="E6283" s="62" t="s">
        <v>2</v>
      </c>
      <c r="F6283">
        <v>460.6</v>
      </c>
      <c r="G6283">
        <v>0</v>
      </c>
      <c r="H6283">
        <v>1528262</v>
      </c>
    </row>
    <row r="6284" spans="1:8" x14ac:dyDescent="0.2">
      <c r="A6284" s="61">
        <v>43922</v>
      </c>
      <c r="B6284">
        <v>2020</v>
      </c>
      <c r="C6284" s="62" t="s">
        <v>76</v>
      </c>
      <c r="D6284" s="62" t="s">
        <v>77</v>
      </c>
      <c r="E6284" s="62" t="s">
        <v>61</v>
      </c>
      <c r="F6284">
        <v>518.29999999999995</v>
      </c>
      <c r="G6284">
        <v>0</v>
      </c>
      <c r="H6284">
        <v>257598</v>
      </c>
    </row>
    <row r="6285" spans="1:8" x14ac:dyDescent="0.2">
      <c r="A6285" s="61">
        <v>43922</v>
      </c>
      <c r="B6285">
        <v>2020</v>
      </c>
      <c r="C6285" s="62" t="s">
        <v>78</v>
      </c>
      <c r="D6285" s="62" t="s">
        <v>79</v>
      </c>
      <c r="E6285" s="62" t="s">
        <v>61</v>
      </c>
      <c r="F6285">
        <v>556.6</v>
      </c>
      <c r="G6285">
        <v>0</v>
      </c>
      <c r="H6285">
        <v>327547</v>
      </c>
    </row>
    <row r="6286" spans="1:8" x14ac:dyDescent="0.2">
      <c r="A6286" s="61">
        <v>43922</v>
      </c>
      <c r="B6286">
        <v>2020</v>
      </c>
      <c r="C6286" s="62" t="s">
        <v>26</v>
      </c>
      <c r="D6286" s="62" t="s">
        <v>80</v>
      </c>
      <c r="E6286" s="62" t="s">
        <v>62</v>
      </c>
      <c r="F6286">
        <v>489</v>
      </c>
      <c r="G6286">
        <v>0</v>
      </c>
      <c r="H6286">
        <v>852805</v>
      </c>
    </row>
    <row r="6287" spans="1:8" x14ac:dyDescent="0.2">
      <c r="A6287" s="61">
        <v>43922</v>
      </c>
      <c r="B6287">
        <v>2020</v>
      </c>
      <c r="C6287" s="62" t="s">
        <v>81</v>
      </c>
      <c r="D6287" s="62" t="s">
        <v>82</v>
      </c>
      <c r="E6287" s="62" t="s">
        <v>63</v>
      </c>
      <c r="F6287">
        <v>391.1</v>
      </c>
      <c r="G6287">
        <v>0</v>
      </c>
      <c r="H6287">
        <v>1172078</v>
      </c>
    </row>
    <row r="6288" spans="1:8" x14ac:dyDescent="0.2">
      <c r="A6288" s="61">
        <v>43922</v>
      </c>
      <c r="B6288">
        <v>2020</v>
      </c>
      <c r="C6288" s="62" t="s">
        <v>83</v>
      </c>
      <c r="D6288" s="62" t="s">
        <v>84</v>
      </c>
      <c r="E6288" s="62" t="s">
        <v>63</v>
      </c>
      <c r="F6288">
        <v>362.3</v>
      </c>
      <c r="G6288">
        <v>0</v>
      </c>
      <c r="H6288">
        <v>6491939</v>
      </c>
    </row>
    <row r="6289" spans="1:8" x14ac:dyDescent="0.2">
      <c r="A6289" s="61">
        <v>43922</v>
      </c>
      <c r="B6289">
        <v>2020</v>
      </c>
      <c r="C6289" s="62" t="s">
        <v>27</v>
      </c>
      <c r="D6289" s="62" t="s">
        <v>85</v>
      </c>
      <c r="E6289" s="62" t="s">
        <v>86</v>
      </c>
      <c r="F6289">
        <v>382.5</v>
      </c>
      <c r="G6289">
        <v>0</v>
      </c>
      <c r="H6289">
        <v>4356853</v>
      </c>
    </row>
    <row r="6290" spans="1:8" x14ac:dyDescent="0.2">
      <c r="A6290" s="61">
        <v>43922</v>
      </c>
      <c r="B6290">
        <v>2020</v>
      </c>
      <c r="C6290" s="62" t="s">
        <v>87</v>
      </c>
      <c r="D6290" s="62" t="s">
        <v>88</v>
      </c>
      <c r="E6290" s="62" t="s">
        <v>89</v>
      </c>
      <c r="F6290">
        <v>418.1</v>
      </c>
      <c r="G6290">
        <v>0</v>
      </c>
      <c r="H6290">
        <v>132226</v>
      </c>
    </row>
    <row r="6291" spans="1:8" x14ac:dyDescent="0.2">
      <c r="A6291" s="61">
        <v>43922</v>
      </c>
      <c r="B6291">
        <v>2020</v>
      </c>
      <c r="C6291" s="62" t="s">
        <v>90</v>
      </c>
      <c r="D6291" s="62" t="s">
        <v>91</v>
      </c>
      <c r="E6291" s="62" t="s">
        <v>92</v>
      </c>
      <c r="F6291">
        <v>414.5</v>
      </c>
      <c r="G6291">
        <v>0</v>
      </c>
      <c r="H6291">
        <v>473565</v>
      </c>
    </row>
    <row r="6292" spans="1:8" x14ac:dyDescent="0.2">
      <c r="A6292" s="61">
        <v>43922</v>
      </c>
      <c r="B6292">
        <v>2020</v>
      </c>
      <c r="C6292" s="62" t="s">
        <v>93</v>
      </c>
      <c r="D6292" s="62" t="s">
        <v>94</v>
      </c>
      <c r="E6292" s="62" t="s">
        <v>95</v>
      </c>
      <c r="F6292">
        <v>438.4</v>
      </c>
      <c r="G6292">
        <v>0</v>
      </c>
      <c r="H6292">
        <v>81853</v>
      </c>
    </row>
    <row r="6293" spans="1:8" x14ac:dyDescent="0.2">
      <c r="A6293" s="61">
        <v>43922</v>
      </c>
      <c r="B6293">
        <v>2020</v>
      </c>
      <c r="C6293" s="62" t="s">
        <v>96</v>
      </c>
      <c r="D6293" s="62" t="s">
        <v>97</v>
      </c>
      <c r="E6293" s="62" t="s">
        <v>98</v>
      </c>
      <c r="F6293">
        <v>502.4</v>
      </c>
      <c r="G6293">
        <v>0</v>
      </c>
      <c r="H6293">
        <v>219282</v>
      </c>
    </row>
    <row r="6294" spans="1:8" x14ac:dyDescent="0.2">
      <c r="A6294" s="61">
        <v>43952</v>
      </c>
      <c r="B6294">
        <v>2020</v>
      </c>
      <c r="C6294" s="62" t="s">
        <v>69</v>
      </c>
      <c r="D6294" s="62" t="s">
        <v>70</v>
      </c>
      <c r="E6294" s="62" t="s">
        <v>71</v>
      </c>
      <c r="F6294">
        <v>133.5</v>
      </c>
      <c r="G6294">
        <v>0</v>
      </c>
      <c r="H6294">
        <v>2750966</v>
      </c>
    </row>
    <row r="6295" spans="1:8" x14ac:dyDescent="0.2">
      <c r="A6295" s="61">
        <v>43952</v>
      </c>
      <c r="B6295">
        <v>2020</v>
      </c>
      <c r="C6295" s="62" t="s">
        <v>72</v>
      </c>
      <c r="D6295" s="62" t="s">
        <v>73</v>
      </c>
      <c r="E6295" s="62" t="s">
        <v>2</v>
      </c>
      <c r="F6295">
        <v>257.7</v>
      </c>
      <c r="G6295">
        <v>1.8</v>
      </c>
      <c r="H6295">
        <v>1461697</v>
      </c>
    </row>
    <row r="6296" spans="1:8" x14ac:dyDescent="0.2">
      <c r="A6296" s="61">
        <v>43952</v>
      </c>
      <c r="B6296">
        <v>2020</v>
      </c>
      <c r="C6296" s="62" t="s">
        <v>74</v>
      </c>
      <c r="D6296" s="62" t="s">
        <v>75</v>
      </c>
      <c r="E6296" s="62" t="s">
        <v>2</v>
      </c>
      <c r="F6296">
        <v>255.8</v>
      </c>
      <c r="G6296">
        <v>0.1</v>
      </c>
      <c r="H6296">
        <v>1528262</v>
      </c>
    </row>
    <row r="6297" spans="1:8" x14ac:dyDescent="0.2">
      <c r="A6297" s="61">
        <v>43952</v>
      </c>
      <c r="B6297">
        <v>2020</v>
      </c>
      <c r="C6297" s="62" t="s">
        <v>76</v>
      </c>
      <c r="D6297" s="62" t="s">
        <v>77</v>
      </c>
      <c r="E6297" s="62" t="s">
        <v>61</v>
      </c>
      <c r="F6297">
        <v>211.9</v>
      </c>
      <c r="G6297">
        <v>9.1</v>
      </c>
      <c r="H6297">
        <v>257598</v>
      </c>
    </row>
    <row r="6298" spans="1:8" x14ac:dyDescent="0.2">
      <c r="A6298" s="61">
        <v>43952</v>
      </c>
      <c r="B6298">
        <v>2020</v>
      </c>
      <c r="C6298" s="62" t="s">
        <v>78</v>
      </c>
      <c r="D6298" s="62" t="s">
        <v>79</v>
      </c>
      <c r="E6298" s="62" t="s">
        <v>61</v>
      </c>
      <c r="F6298">
        <v>218.5</v>
      </c>
      <c r="G6298">
        <v>4.4000000000000004</v>
      </c>
      <c r="H6298">
        <v>327547</v>
      </c>
    </row>
    <row r="6299" spans="1:8" x14ac:dyDescent="0.2">
      <c r="A6299" s="61">
        <v>43952</v>
      </c>
      <c r="B6299">
        <v>2020</v>
      </c>
      <c r="C6299" s="62" t="s">
        <v>26</v>
      </c>
      <c r="D6299" s="62" t="s">
        <v>80</v>
      </c>
      <c r="E6299" s="62" t="s">
        <v>62</v>
      </c>
      <c r="F6299">
        <v>243.5</v>
      </c>
      <c r="G6299">
        <v>17.2</v>
      </c>
      <c r="H6299">
        <v>852805</v>
      </c>
    </row>
    <row r="6300" spans="1:8" x14ac:dyDescent="0.2">
      <c r="A6300" s="61">
        <v>43952</v>
      </c>
      <c r="B6300">
        <v>2020</v>
      </c>
      <c r="C6300" s="62" t="s">
        <v>81</v>
      </c>
      <c r="D6300" s="62" t="s">
        <v>82</v>
      </c>
      <c r="E6300" s="62" t="s">
        <v>63</v>
      </c>
      <c r="F6300">
        <v>193.3</v>
      </c>
      <c r="G6300">
        <v>25.7</v>
      </c>
      <c r="H6300">
        <v>1172078</v>
      </c>
    </row>
    <row r="6301" spans="1:8" x14ac:dyDescent="0.2">
      <c r="A6301" s="61">
        <v>43952</v>
      </c>
      <c r="B6301">
        <v>2020</v>
      </c>
      <c r="C6301" s="62" t="s">
        <v>83</v>
      </c>
      <c r="D6301" s="62" t="s">
        <v>84</v>
      </c>
      <c r="E6301" s="62" t="s">
        <v>63</v>
      </c>
      <c r="F6301">
        <v>208.1</v>
      </c>
      <c r="G6301">
        <v>24.2</v>
      </c>
      <c r="H6301">
        <v>6491939</v>
      </c>
    </row>
    <row r="6302" spans="1:8" x14ac:dyDescent="0.2">
      <c r="A6302" s="61">
        <v>43952</v>
      </c>
      <c r="B6302">
        <v>2020</v>
      </c>
      <c r="C6302" s="62" t="s">
        <v>27</v>
      </c>
      <c r="D6302" s="62" t="s">
        <v>85</v>
      </c>
      <c r="E6302" s="62" t="s">
        <v>86</v>
      </c>
      <c r="F6302">
        <v>176.7</v>
      </c>
      <c r="G6302">
        <v>34.9</v>
      </c>
      <c r="H6302">
        <v>4356853</v>
      </c>
    </row>
    <row r="6303" spans="1:8" x14ac:dyDescent="0.2">
      <c r="A6303" s="61">
        <v>43952</v>
      </c>
      <c r="B6303">
        <v>2020</v>
      </c>
      <c r="C6303" s="62" t="s">
        <v>87</v>
      </c>
      <c r="D6303" s="62" t="s">
        <v>88</v>
      </c>
      <c r="E6303" s="62" t="s">
        <v>89</v>
      </c>
      <c r="F6303">
        <v>290.3</v>
      </c>
      <c r="G6303">
        <v>0</v>
      </c>
      <c r="H6303">
        <v>132226</v>
      </c>
    </row>
    <row r="6304" spans="1:8" x14ac:dyDescent="0.2">
      <c r="A6304" s="61">
        <v>43952</v>
      </c>
      <c r="B6304">
        <v>2020</v>
      </c>
      <c r="C6304" s="62" t="s">
        <v>90</v>
      </c>
      <c r="D6304" s="62" t="s">
        <v>91</v>
      </c>
      <c r="E6304" s="62" t="s">
        <v>92</v>
      </c>
      <c r="F6304">
        <v>257.10000000000002</v>
      </c>
      <c r="G6304">
        <v>6.2</v>
      </c>
      <c r="H6304">
        <v>473565</v>
      </c>
    </row>
    <row r="6305" spans="1:8" x14ac:dyDescent="0.2">
      <c r="A6305" s="61">
        <v>43952</v>
      </c>
      <c r="B6305">
        <v>2020</v>
      </c>
      <c r="C6305" s="62" t="s">
        <v>93</v>
      </c>
      <c r="D6305" s="62" t="s">
        <v>94</v>
      </c>
      <c r="E6305" s="62" t="s">
        <v>95</v>
      </c>
      <c r="F6305">
        <v>233.7</v>
      </c>
      <c r="G6305">
        <v>5.6</v>
      </c>
      <c r="H6305">
        <v>81853</v>
      </c>
    </row>
    <row r="6306" spans="1:8" x14ac:dyDescent="0.2">
      <c r="A6306" s="61">
        <v>43952</v>
      </c>
      <c r="B6306">
        <v>2020</v>
      </c>
      <c r="C6306" s="62" t="s">
        <v>96</v>
      </c>
      <c r="D6306" s="62" t="s">
        <v>97</v>
      </c>
      <c r="E6306" s="62" t="s">
        <v>98</v>
      </c>
      <c r="F6306">
        <v>353.9</v>
      </c>
      <c r="G6306">
        <v>1.9</v>
      </c>
      <c r="H6306">
        <v>219282</v>
      </c>
    </row>
    <row r="6307" spans="1:8" x14ac:dyDescent="0.2">
      <c r="A6307" s="61">
        <v>43983</v>
      </c>
      <c r="B6307">
        <v>2020</v>
      </c>
      <c r="C6307" s="62" t="s">
        <v>69</v>
      </c>
      <c r="D6307" s="62" t="s">
        <v>70</v>
      </c>
      <c r="E6307" s="62" t="s">
        <v>71</v>
      </c>
      <c r="F6307">
        <v>74.599999999999994</v>
      </c>
      <c r="G6307">
        <v>1.2</v>
      </c>
      <c r="H6307">
        <v>2750966</v>
      </c>
    </row>
    <row r="6308" spans="1:8" x14ac:dyDescent="0.2">
      <c r="A6308" s="61">
        <v>43983</v>
      </c>
      <c r="B6308">
        <v>2020</v>
      </c>
      <c r="C6308" s="62" t="s">
        <v>72</v>
      </c>
      <c r="D6308" s="62" t="s">
        <v>73</v>
      </c>
      <c r="E6308" s="62" t="s">
        <v>2</v>
      </c>
      <c r="F6308">
        <v>123.6</v>
      </c>
      <c r="G6308">
        <v>3.5</v>
      </c>
      <c r="H6308">
        <v>1461697</v>
      </c>
    </row>
    <row r="6309" spans="1:8" x14ac:dyDescent="0.2">
      <c r="A6309" s="61">
        <v>43983</v>
      </c>
      <c r="B6309">
        <v>2020</v>
      </c>
      <c r="C6309" s="62" t="s">
        <v>74</v>
      </c>
      <c r="D6309" s="62" t="s">
        <v>75</v>
      </c>
      <c r="E6309" s="62" t="s">
        <v>2</v>
      </c>
      <c r="F6309">
        <v>108.9</v>
      </c>
      <c r="G6309">
        <v>4.5999999999999996</v>
      </c>
      <c r="H6309">
        <v>1528262</v>
      </c>
    </row>
    <row r="6310" spans="1:8" x14ac:dyDescent="0.2">
      <c r="A6310" s="61">
        <v>43983</v>
      </c>
      <c r="B6310">
        <v>2020</v>
      </c>
      <c r="C6310" s="62" t="s">
        <v>76</v>
      </c>
      <c r="D6310" s="62" t="s">
        <v>77</v>
      </c>
      <c r="E6310" s="62" t="s">
        <v>61</v>
      </c>
      <c r="F6310">
        <v>77.599999999999994</v>
      </c>
      <c r="G6310">
        <v>20.3</v>
      </c>
      <c r="H6310">
        <v>257598</v>
      </c>
    </row>
    <row r="6311" spans="1:8" x14ac:dyDescent="0.2">
      <c r="A6311" s="61">
        <v>43983</v>
      </c>
      <c r="B6311">
        <v>2020</v>
      </c>
      <c r="C6311" s="62" t="s">
        <v>78</v>
      </c>
      <c r="D6311" s="62" t="s">
        <v>79</v>
      </c>
      <c r="E6311" s="62" t="s">
        <v>61</v>
      </c>
      <c r="F6311">
        <v>96.2</v>
      </c>
      <c r="G6311">
        <v>15.1</v>
      </c>
      <c r="H6311">
        <v>327547</v>
      </c>
    </row>
    <row r="6312" spans="1:8" x14ac:dyDescent="0.2">
      <c r="A6312" s="61">
        <v>43983</v>
      </c>
      <c r="B6312">
        <v>2020</v>
      </c>
      <c r="C6312" s="62" t="s">
        <v>26</v>
      </c>
      <c r="D6312" s="62" t="s">
        <v>80</v>
      </c>
      <c r="E6312" s="62" t="s">
        <v>62</v>
      </c>
      <c r="F6312">
        <v>48.1</v>
      </c>
      <c r="G6312">
        <v>68.2</v>
      </c>
      <c r="H6312">
        <v>852805</v>
      </c>
    </row>
    <row r="6313" spans="1:8" x14ac:dyDescent="0.2">
      <c r="A6313" s="61">
        <v>43983</v>
      </c>
      <c r="B6313">
        <v>2020</v>
      </c>
      <c r="C6313" s="62" t="s">
        <v>81</v>
      </c>
      <c r="D6313" s="62" t="s">
        <v>82</v>
      </c>
      <c r="E6313" s="62" t="s">
        <v>63</v>
      </c>
      <c r="F6313">
        <v>44.7</v>
      </c>
      <c r="G6313">
        <v>70.400000000000006</v>
      </c>
      <c r="H6313">
        <v>1172078</v>
      </c>
    </row>
    <row r="6314" spans="1:8" x14ac:dyDescent="0.2">
      <c r="A6314" s="61">
        <v>43983</v>
      </c>
      <c r="B6314">
        <v>2020</v>
      </c>
      <c r="C6314" s="62" t="s">
        <v>83</v>
      </c>
      <c r="D6314" s="62" t="s">
        <v>84</v>
      </c>
      <c r="E6314" s="62" t="s">
        <v>63</v>
      </c>
      <c r="F6314">
        <v>23.8</v>
      </c>
      <c r="G6314">
        <v>97.7</v>
      </c>
      <c r="H6314">
        <v>6491939</v>
      </c>
    </row>
    <row r="6315" spans="1:8" x14ac:dyDescent="0.2">
      <c r="A6315" s="61">
        <v>43983</v>
      </c>
      <c r="B6315">
        <v>2020</v>
      </c>
      <c r="C6315" s="62" t="s">
        <v>27</v>
      </c>
      <c r="D6315" s="62" t="s">
        <v>85</v>
      </c>
      <c r="E6315" s="62" t="s">
        <v>86</v>
      </c>
      <c r="F6315">
        <v>36.9</v>
      </c>
      <c r="G6315">
        <v>96.6</v>
      </c>
      <c r="H6315">
        <v>4356853</v>
      </c>
    </row>
    <row r="6316" spans="1:8" x14ac:dyDescent="0.2">
      <c r="A6316" s="61">
        <v>43983</v>
      </c>
      <c r="B6316">
        <v>2020</v>
      </c>
      <c r="C6316" s="62" t="s">
        <v>87</v>
      </c>
      <c r="D6316" s="62" t="s">
        <v>88</v>
      </c>
      <c r="E6316" s="62" t="s">
        <v>89</v>
      </c>
      <c r="F6316">
        <v>94.6</v>
      </c>
      <c r="G6316">
        <v>15</v>
      </c>
      <c r="H6316">
        <v>132226</v>
      </c>
    </row>
    <row r="6317" spans="1:8" x14ac:dyDescent="0.2">
      <c r="A6317" s="61">
        <v>43983</v>
      </c>
      <c r="B6317">
        <v>2020</v>
      </c>
      <c r="C6317" s="62" t="s">
        <v>90</v>
      </c>
      <c r="D6317" s="62" t="s">
        <v>91</v>
      </c>
      <c r="E6317" s="62" t="s">
        <v>92</v>
      </c>
      <c r="F6317">
        <v>80.900000000000006</v>
      </c>
      <c r="G6317">
        <v>26.7</v>
      </c>
      <c r="H6317">
        <v>473565</v>
      </c>
    </row>
    <row r="6318" spans="1:8" x14ac:dyDescent="0.2">
      <c r="A6318" s="61">
        <v>43983</v>
      </c>
      <c r="B6318">
        <v>2020</v>
      </c>
      <c r="C6318" s="62" t="s">
        <v>93</v>
      </c>
      <c r="D6318" s="62" t="s">
        <v>94</v>
      </c>
      <c r="E6318" s="62" t="s">
        <v>95</v>
      </c>
      <c r="F6318">
        <v>102.6</v>
      </c>
      <c r="G6318">
        <v>46.1</v>
      </c>
      <c r="H6318">
        <v>81853</v>
      </c>
    </row>
    <row r="6319" spans="1:8" x14ac:dyDescent="0.2">
      <c r="A6319" s="61">
        <v>43983</v>
      </c>
      <c r="B6319">
        <v>2020</v>
      </c>
      <c r="C6319" s="62" t="s">
        <v>96</v>
      </c>
      <c r="D6319" s="62" t="s">
        <v>97</v>
      </c>
      <c r="E6319" s="62" t="s">
        <v>98</v>
      </c>
      <c r="F6319">
        <v>141.1</v>
      </c>
      <c r="G6319">
        <v>16.3</v>
      </c>
      <c r="H6319">
        <v>219282</v>
      </c>
    </row>
    <row r="6320" spans="1:8" x14ac:dyDescent="0.2">
      <c r="A6320" s="61">
        <v>44013</v>
      </c>
      <c r="B6320">
        <v>2020</v>
      </c>
      <c r="C6320" s="62" t="s">
        <v>69</v>
      </c>
      <c r="D6320" s="62" t="s">
        <v>70</v>
      </c>
      <c r="E6320" s="62" t="s">
        <v>71</v>
      </c>
      <c r="F6320">
        <v>35.5</v>
      </c>
      <c r="G6320">
        <v>20.6</v>
      </c>
      <c r="H6320">
        <v>2750966</v>
      </c>
    </row>
    <row r="6321" spans="1:8" x14ac:dyDescent="0.2">
      <c r="A6321" s="61">
        <v>44013</v>
      </c>
      <c r="B6321">
        <v>2020</v>
      </c>
      <c r="C6321" s="62" t="s">
        <v>72</v>
      </c>
      <c r="D6321" s="62" t="s">
        <v>73</v>
      </c>
      <c r="E6321" s="62" t="s">
        <v>2</v>
      </c>
      <c r="F6321">
        <v>65.099999999999994</v>
      </c>
      <c r="G6321">
        <v>12.2</v>
      </c>
      <c r="H6321">
        <v>1461697</v>
      </c>
    </row>
    <row r="6322" spans="1:8" x14ac:dyDescent="0.2">
      <c r="A6322" s="61">
        <v>44013</v>
      </c>
      <c r="B6322">
        <v>2020</v>
      </c>
      <c r="C6322" s="62" t="s">
        <v>74</v>
      </c>
      <c r="D6322" s="62" t="s">
        <v>75</v>
      </c>
      <c r="E6322" s="62" t="s">
        <v>2</v>
      </c>
      <c r="F6322">
        <v>46.6</v>
      </c>
      <c r="G6322">
        <v>20.100000000000001</v>
      </c>
      <c r="H6322">
        <v>1528262</v>
      </c>
    </row>
    <row r="6323" spans="1:8" x14ac:dyDescent="0.2">
      <c r="A6323" s="61">
        <v>44013</v>
      </c>
      <c r="B6323">
        <v>2020</v>
      </c>
      <c r="C6323" s="62" t="s">
        <v>76</v>
      </c>
      <c r="D6323" s="62" t="s">
        <v>77</v>
      </c>
      <c r="E6323" s="62" t="s">
        <v>61</v>
      </c>
      <c r="F6323">
        <v>20</v>
      </c>
      <c r="G6323">
        <v>34.6</v>
      </c>
      <c r="H6323">
        <v>257598</v>
      </c>
    </row>
    <row r="6324" spans="1:8" x14ac:dyDescent="0.2">
      <c r="A6324" s="61">
        <v>44013</v>
      </c>
      <c r="B6324">
        <v>2020</v>
      </c>
      <c r="C6324" s="62" t="s">
        <v>78</v>
      </c>
      <c r="D6324" s="62" t="s">
        <v>79</v>
      </c>
      <c r="E6324" s="62" t="s">
        <v>61</v>
      </c>
      <c r="F6324">
        <v>14.5</v>
      </c>
      <c r="G6324">
        <v>43.8</v>
      </c>
      <c r="H6324">
        <v>327547</v>
      </c>
    </row>
    <row r="6325" spans="1:8" x14ac:dyDescent="0.2">
      <c r="A6325" s="61">
        <v>44013</v>
      </c>
      <c r="B6325">
        <v>2020</v>
      </c>
      <c r="C6325" s="62" t="s">
        <v>26</v>
      </c>
      <c r="D6325" s="62" t="s">
        <v>80</v>
      </c>
      <c r="E6325" s="62" t="s">
        <v>62</v>
      </c>
      <c r="F6325">
        <v>2.2000000000000002</v>
      </c>
      <c r="G6325">
        <v>90.8</v>
      </c>
      <c r="H6325">
        <v>852805</v>
      </c>
    </row>
    <row r="6326" spans="1:8" x14ac:dyDescent="0.2">
      <c r="A6326" s="61">
        <v>44013</v>
      </c>
      <c r="B6326">
        <v>2020</v>
      </c>
      <c r="C6326" s="62" t="s">
        <v>81</v>
      </c>
      <c r="D6326" s="62" t="s">
        <v>82</v>
      </c>
      <c r="E6326" s="62" t="s">
        <v>63</v>
      </c>
      <c r="F6326">
        <v>0</v>
      </c>
      <c r="G6326">
        <v>185.8</v>
      </c>
      <c r="H6326">
        <v>1172078</v>
      </c>
    </row>
    <row r="6327" spans="1:8" x14ac:dyDescent="0.2">
      <c r="A6327" s="61">
        <v>44013</v>
      </c>
      <c r="B6327">
        <v>2020</v>
      </c>
      <c r="C6327" s="62" t="s">
        <v>83</v>
      </c>
      <c r="D6327" s="62" t="s">
        <v>84</v>
      </c>
      <c r="E6327" s="62" t="s">
        <v>63</v>
      </c>
      <c r="F6327">
        <v>0</v>
      </c>
      <c r="G6327">
        <v>215.7</v>
      </c>
      <c r="H6327">
        <v>6491939</v>
      </c>
    </row>
    <row r="6328" spans="1:8" x14ac:dyDescent="0.2">
      <c r="A6328" s="61">
        <v>44013</v>
      </c>
      <c r="B6328">
        <v>2020</v>
      </c>
      <c r="C6328" s="62" t="s">
        <v>27</v>
      </c>
      <c r="D6328" s="62" t="s">
        <v>85</v>
      </c>
      <c r="E6328" s="62" t="s">
        <v>86</v>
      </c>
      <c r="F6328">
        <v>0</v>
      </c>
      <c r="G6328">
        <v>193.5</v>
      </c>
      <c r="H6328">
        <v>4356853</v>
      </c>
    </row>
    <row r="6329" spans="1:8" x14ac:dyDescent="0.2">
      <c r="A6329" s="61">
        <v>44013</v>
      </c>
      <c r="B6329">
        <v>2020</v>
      </c>
      <c r="C6329" s="62" t="s">
        <v>87</v>
      </c>
      <c r="D6329" s="62" t="s">
        <v>88</v>
      </c>
      <c r="E6329" s="62" t="s">
        <v>89</v>
      </c>
      <c r="F6329">
        <v>25</v>
      </c>
      <c r="G6329">
        <v>35.4</v>
      </c>
      <c r="H6329">
        <v>132226</v>
      </c>
    </row>
    <row r="6330" spans="1:8" x14ac:dyDescent="0.2">
      <c r="A6330" s="61">
        <v>44013</v>
      </c>
      <c r="B6330">
        <v>2020</v>
      </c>
      <c r="C6330" s="62" t="s">
        <v>90</v>
      </c>
      <c r="D6330" s="62" t="s">
        <v>91</v>
      </c>
      <c r="E6330" s="62" t="s">
        <v>92</v>
      </c>
      <c r="F6330">
        <v>24.9</v>
      </c>
      <c r="G6330">
        <v>80</v>
      </c>
      <c r="H6330">
        <v>473565</v>
      </c>
    </row>
    <row r="6331" spans="1:8" x14ac:dyDescent="0.2">
      <c r="A6331" s="61">
        <v>44013</v>
      </c>
      <c r="B6331">
        <v>2020</v>
      </c>
      <c r="C6331" s="62" t="s">
        <v>93</v>
      </c>
      <c r="D6331" s="62" t="s">
        <v>94</v>
      </c>
      <c r="E6331" s="62" t="s">
        <v>95</v>
      </c>
      <c r="F6331">
        <v>31.7</v>
      </c>
      <c r="G6331">
        <v>59.4</v>
      </c>
      <c r="H6331">
        <v>81853</v>
      </c>
    </row>
    <row r="6332" spans="1:8" x14ac:dyDescent="0.2">
      <c r="A6332" s="61">
        <v>44013</v>
      </c>
      <c r="B6332">
        <v>2020</v>
      </c>
      <c r="C6332" s="62" t="s">
        <v>96</v>
      </c>
      <c r="D6332" s="62" t="s">
        <v>97</v>
      </c>
      <c r="E6332" s="62" t="s">
        <v>98</v>
      </c>
      <c r="F6332">
        <v>131.30000000000001</v>
      </c>
      <c r="G6332">
        <v>11.6</v>
      </c>
      <c r="H6332">
        <v>219282</v>
      </c>
    </row>
    <row r="6333" spans="1:8" x14ac:dyDescent="0.2">
      <c r="A6333" s="61">
        <v>44044</v>
      </c>
      <c r="B6333">
        <v>2020</v>
      </c>
      <c r="C6333" s="62" t="s">
        <v>69</v>
      </c>
      <c r="D6333" s="62" t="s">
        <v>70</v>
      </c>
      <c r="E6333" s="62" t="s">
        <v>71</v>
      </c>
      <c r="F6333">
        <v>29.2</v>
      </c>
      <c r="G6333">
        <v>26.7</v>
      </c>
      <c r="H6333">
        <v>2750966</v>
      </c>
    </row>
    <row r="6334" spans="1:8" x14ac:dyDescent="0.2">
      <c r="A6334" s="61">
        <v>44044</v>
      </c>
      <c r="B6334">
        <v>2020</v>
      </c>
      <c r="C6334" s="62" t="s">
        <v>72</v>
      </c>
      <c r="D6334" s="62" t="s">
        <v>73</v>
      </c>
      <c r="E6334" s="62" t="s">
        <v>2</v>
      </c>
      <c r="F6334">
        <v>103.8</v>
      </c>
      <c r="G6334">
        <v>13.1</v>
      </c>
      <c r="H6334">
        <v>1461697</v>
      </c>
    </row>
    <row r="6335" spans="1:8" x14ac:dyDescent="0.2">
      <c r="A6335" s="61">
        <v>44044</v>
      </c>
      <c r="B6335">
        <v>2020</v>
      </c>
      <c r="C6335" s="62" t="s">
        <v>74</v>
      </c>
      <c r="D6335" s="62" t="s">
        <v>75</v>
      </c>
      <c r="E6335" s="62" t="s">
        <v>2</v>
      </c>
      <c r="F6335">
        <v>39.299999999999997</v>
      </c>
      <c r="G6335">
        <v>45.1</v>
      </c>
      <c r="H6335">
        <v>1528262</v>
      </c>
    </row>
    <row r="6336" spans="1:8" x14ac:dyDescent="0.2">
      <c r="A6336" s="61">
        <v>44044</v>
      </c>
      <c r="B6336">
        <v>2020</v>
      </c>
      <c r="C6336" s="62" t="s">
        <v>76</v>
      </c>
      <c r="D6336" s="62" t="s">
        <v>77</v>
      </c>
      <c r="E6336" s="62" t="s">
        <v>61</v>
      </c>
      <c r="F6336">
        <v>27.3</v>
      </c>
      <c r="G6336">
        <v>58.8</v>
      </c>
      <c r="H6336">
        <v>257598</v>
      </c>
    </row>
    <row r="6337" spans="1:8" x14ac:dyDescent="0.2">
      <c r="A6337" s="61">
        <v>44044</v>
      </c>
      <c r="B6337">
        <v>2020</v>
      </c>
      <c r="C6337" s="62" t="s">
        <v>78</v>
      </c>
      <c r="D6337" s="62" t="s">
        <v>79</v>
      </c>
      <c r="E6337" s="62" t="s">
        <v>61</v>
      </c>
      <c r="F6337">
        <v>42.7</v>
      </c>
      <c r="G6337">
        <v>43.8</v>
      </c>
      <c r="H6337">
        <v>327547</v>
      </c>
    </row>
    <row r="6338" spans="1:8" x14ac:dyDescent="0.2">
      <c r="A6338" s="61">
        <v>44044</v>
      </c>
      <c r="B6338">
        <v>2020</v>
      </c>
      <c r="C6338" s="62" t="s">
        <v>26</v>
      </c>
      <c r="D6338" s="62" t="s">
        <v>80</v>
      </c>
      <c r="E6338" s="62" t="s">
        <v>62</v>
      </c>
      <c r="F6338">
        <v>17.2</v>
      </c>
      <c r="G6338">
        <v>58.7</v>
      </c>
      <c r="H6338">
        <v>852805</v>
      </c>
    </row>
    <row r="6339" spans="1:8" x14ac:dyDescent="0.2">
      <c r="A6339" s="61">
        <v>44044</v>
      </c>
      <c r="B6339">
        <v>2020</v>
      </c>
      <c r="C6339" s="62" t="s">
        <v>81</v>
      </c>
      <c r="D6339" s="62" t="s">
        <v>82</v>
      </c>
      <c r="E6339" s="62" t="s">
        <v>63</v>
      </c>
      <c r="F6339">
        <v>25.5</v>
      </c>
      <c r="G6339">
        <v>70.400000000000006</v>
      </c>
      <c r="H6339">
        <v>1172078</v>
      </c>
    </row>
    <row r="6340" spans="1:8" x14ac:dyDescent="0.2">
      <c r="A6340" s="61">
        <v>44044</v>
      </c>
      <c r="B6340">
        <v>2020</v>
      </c>
      <c r="C6340" s="62" t="s">
        <v>83</v>
      </c>
      <c r="D6340" s="62" t="s">
        <v>84</v>
      </c>
      <c r="E6340" s="62" t="s">
        <v>63</v>
      </c>
      <c r="F6340">
        <v>0.8</v>
      </c>
      <c r="G6340">
        <v>126.7</v>
      </c>
      <c r="H6340">
        <v>6491939</v>
      </c>
    </row>
    <row r="6341" spans="1:8" x14ac:dyDescent="0.2">
      <c r="A6341" s="61">
        <v>44044</v>
      </c>
      <c r="B6341">
        <v>2020</v>
      </c>
      <c r="C6341" s="62" t="s">
        <v>27</v>
      </c>
      <c r="D6341" s="62" t="s">
        <v>85</v>
      </c>
      <c r="E6341" s="62" t="s">
        <v>86</v>
      </c>
      <c r="F6341">
        <v>17.5</v>
      </c>
      <c r="G6341">
        <v>99.3</v>
      </c>
      <c r="H6341">
        <v>4356853</v>
      </c>
    </row>
    <row r="6342" spans="1:8" x14ac:dyDescent="0.2">
      <c r="A6342" s="61">
        <v>44044</v>
      </c>
      <c r="B6342">
        <v>2020</v>
      </c>
      <c r="C6342" s="62" t="s">
        <v>87</v>
      </c>
      <c r="D6342" s="62" t="s">
        <v>88</v>
      </c>
      <c r="E6342" s="62" t="s">
        <v>89</v>
      </c>
      <c r="F6342">
        <v>47.6</v>
      </c>
      <c r="G6342">
        <v>23</v>
      </c>
      <c r="H6342">
        <v>132226</v>
      </c>
    </row>
    <row r="6343" spans="1:8" x14ac:dyDescent="0.2">
      <c r="A6343" s="61">
        <v>44044</v>
      </c>
      <c r="B6343">
        <v>2020</v>
      </c>
      <c r="C6343" s="62" t="s">
        <v>90</v>
      </c>
      <c r="D6343" s="62" t="s">
        <v>91</v>
      </c>
      <c r="E6343" s="62" t="s">
        <v>92</v>
      </c>
      <c r="F6343">
        <v>18.2</v>
      </c>
      <c r="G6343">
        <v>69</v>
      </c>
      <c r="H6343">
        <v>473565</v>
      </c>
    </row>
    <row r="6344" spans="1:8" x14ac:dyDescent="0.2">
      <c r="A6344" s="61">
        <v>44044</v>
      </c>
      <c r="B6344">
        <v>2020</v>
      </c>
      <c r="C6344" s="62" t="s">
        <v>93</v>
      </c>
      <c r="D6344" s="62" t="s">
        <v>94</v>
      </c>
      <c r="E6344" s="62" t="s">
        <v>95</v>
      </c>
      <c r="F6344">
        <v>23.5</v>
      </c>
      <c r="G6344">
        <v>75.099999999999994</v>
      </c>
      <c r="H6344">
        <v>81853</v>
      </c>
    </row>
    <row r="6345" spans="1:8" x14ac:dyDescent="0.2">
      <c r="A6345" s="61">
        <v>44044</v>
      </c>
      <c r="B6345">
        <v>2020</v>
      </c>
      <c r="C6345" s="62" t="s">
        <v>96</v>
      </c>
      <c r="D6345" s="62" t="s">
        <v>97</v>
      </c>
      <c r="E6345" s="62" t="s">
        <v>98</v>
      </c>
      <c r="F6345">
        <v>48.7</v>
      </c>
      <c r="G6345">
        <v>29.2</v>
      </c>
      <c r="H6345">
        <v>219282</v>
      </c>
    </row>
    <row r="6346" spans="1:8" x14ac:dyDescent="0.2">
      <c r="A6346" s="61">
        <v>44075</v>
      </c>
      <c r="B6346">
        <v>2020</v>
      </c>
      <c r="C6346" s="62" t="s">
        <v>69</v>
      </c>
      <c r="D6346" s="62" t="s">
        <v>70</v>
      </c>
      <c r="E6346" s="62" t="s">
        <v>71</v>
      </c>
      <c r="F6346">
        <v>52.4</v>
      </c>
      <c r="G6346">
        <v>3.1</v>
      </c>
      <c r="H6346">
        <v>2750966</v>
      </c>
    </row>
    <row r="6347" spans="1:8" x14ac:dyDescent="0.2">
      <c r="A6347" s="61">
        <v>44075</v>
      </c>
      <c r="B6347">
        <v>2020</v>
      </c>
      <c r="C6347" s="62" t="s">
        <v>72</v>
      </c>
      <c r="D6347" s="62" t="s">
        <v>73</v>
      </c>
      <c r="E6347" s="62" t="s">
        <v>2</v>
      </c>
      <c r="F6347">
        <v>192.5</v>
      </c>
      <c r="G6347">
        <v>0</v>
      </c>
      <c r="H6347">
        <v>1461697</v>
      </c>
    </row>
    <row r="6348" spans="1:8" x14ac:dyDescent="0.2">
      <c r="A6348" s="61">
        <v>44075</v>
      </c>
      <c r="B6348">
        <v>2020</v>
      </c>
      <c r="C6348" s="62" t="s">
        <v>74</v>
      </c>
      <c r="D6348" s="62" t="s">
        <v>75</v>
      </c>
      <c r="E6348" s="62" t="s">
        <v>2</v>
      </c>
      <c r="F6348">
        <v>146.9</v>
      </c>
      <c r="G6348">
        <v>2.9</v>
      </c>
      <c r="H6348">
        <v>1528262</v>
      </c>
    </row>
    <row r="6349" spans="1:8" x14ac:dyDescent="0.2">
      <c r="A6349" s="61">
        <v>44075</v>
      </c>
      <c r="B6349">
        <v>2020</v>
      </c>
      <c r="C6349" s="62" t="s">
        <v>76</v>
      </c>
      <c r="D6349" s="62" t="s">
        <v>77</v>
      </c>
      <c r="E6349" s="62" t="s">
        <v>61</v>
      </c>
      <c r="F6349">
        <v>170.3</v>
      </c>
      <c r="G6349">
        <v>1</v>
      </c>
      <c r="H6349">
        <v>257598</v>
      </c>
    </row>
    <row r="6350" spans="1:8" x14ac:dyDescent="0.2">
      <c r="A6350" s="61">
        <v>44075</v>
      </c>
      <c r="B6350">
        <v>2020</v>
      </c>
      <c r="C6350" s="62" t="s">
        <v>78</v>
      </c>
      <c r="D6350" s="62" t="s">
        <v>79</v>
      </c>
      <c r="E6350" s="62" t="s">
        <v>61</v>
      </c>
      <c r="F6350">
        <v>191.4</v>
      </c>
      <c r="G6350">
        <v>2.4</v>
      </c>
      <c r="H6350">
        <v>327547</v>
      </c>
    </row>
    <row r="6351" spans="1:8" x14ac:dyDescent="0.2">
      <c r="A6351" s="61">
        <v>44075</v>
      </c>
      <c r="B6351">
        <v>2020</v>
      </c>
      <c r="C6351" s="62" t="s">
        <v>26</v>
      </c>
      <c r="D6351" s="62" t="s">
        <v>80</v>
      </c>
      <c r="E6351" s="62" t="s">
        <v>62</v>
      </c>
      <c r="F6351">
        <v>177.4</v>
      </c>
      <c r="G6351">
        <v>0.5</v>
      </c>
      <c r="H6351">
        <v>852805</v>
      </c>
    </row>
    <row r="6352" spans="1:8" x14ac:dyDescent="0.2">
      <c r="A6352" s="61">
        <v>44075</v>
      </c>
      <c r="B6352">
        <v>2020</v>
      </c>
      <c r="C6352" s="62" t="s">
        <v>81</v>
      </c>
      <c r="D6352" s="62" t="s">
        <v>82</v>
      </c>
      <c r="E6352" s="62" t="s">
        <v>63</v>
      </c>
      <c r="F6352">
        <v>129</v>
      </c>
      <c r="G6352">
        <v>9</v>
      </c>
      <c r="H6352">
        <v>1172078</v>
      </c>
    </row>
    <row r="6353" spans="1:8" x14ac:dyDescent="0.2">
      <c r="A6353" s="61">
        <v>44075</v>
      </c>
      <c r="B6353">
        <v>2020</v>
      </c>
      <c r="C6353" s="62" t="s">
        <v>83</v>
      </c>
      <c r="D6353" s="62" t="s">
        <v>84</v>
      </c>
      <c r="E6353" s="62" t="s">
        <v>63</v>
      </c>
      <c r="F6353">
        <v>69.099999999999994</v>
      </c>
      <c r="G6353">
        <v>33.299999999999997</v>
      </c>
      <c r="H6353">
        <v>6491939</v>
      </c>
    </row>
    <row r="6354" spans="1:8" x14ac:dyDescent="0.2">
      <c r="A6354" s="61">
        <v>44075</v>
      </c>
      <c r="B6354">
        <v>2020</v>
      </c>
      <c r="C6354" s="62" t="s">
        <v>27</v>
      </c>
      <c r="D6354" s="62" t="s">
        <v>85</v>
      </c>
      <c r="E6354" s="62" t="s">
        <v>86</v>
      </c>
      <c r="F6354">
        <v>100.2</v>
      </c>
      <c r="G6354">
        <v>10.6</v>
      </c>
      <c r="H6354">
        <v>4356853</v>
      </c>
    </row>
    <row r="6355" spans="1:8" x14ac:dyDescent="0.2">
      <c r="A6355" s="61">
        <v>44075</v>
      </c>
      <c r="B6355">
        <v>2020</v>
      </c>
      <c r="C6355" s="62" t="s">
        <v>87</v>
      </c>
      <c r="D6355" s="62" t="s">
        <v>88</v>
      </c>
      <c r="E6355" s="62" t="s">
        <v>89</v>
      </c>
      <c r="F6355">
        <v>152.69999999999999</v>
      </c>
      <c r="G6355">
        <v>1.2</v>
      </c>
      <c r="H6355">
        <v>132226</v>
      </c>
    </row>
    <row r="6356" spans="1:8" x14ac:dyDescent="0.2">
      <c r="A6356" s="61">
        <v>44075</v>
      </c>
      <c r="B6356">
        <v>2020</v>
      </c>
      <c r="C6356" s="62" t="s">
        <v>90</v>
      </c>
      <c r="D6356" s="62" t="s">
        <v>91</v>
      </c>
      <c r="E6356" s="62" t="s">
        <v>92</v>
      </c>
      <c r="F6356">
        <v>90.8</v>
      </c>
      <c r="G6356">
        <v>17.100000000000001</v>
      </c>
      <c r="H6356">
        <v>473565</v>
      </c>
    </row>
    <row r="6357" spans="1:8" x14ac:dyDescent="0.2">
      <c r="A6357" s="61">
        <v>44075</v>
      </c>
      <c r="B6357">
        <v>2020</v>
      </c>
      <c r="C6357" s="62" t="s">
        <v>93</v>
      </c>
      <c r="D6357" s="62" t="s">
        <v>94</v>
      </c>
      <c r="E6357" s="62" t="s">
        <v>95</v>
      </c>
      <c r="F6357">
        <v>113.4</v>
      </c>
      <c r="G6357">
        <v>21.2</v>
      </c>
      <c r="H6357">
        <v>81853</v>
      </c>
    </row>
    <row r="6358" spans="1:8" x14ac:dyDescent="0.2">
      <c r="A6358" s="61">
        <v>44075</v>
      </c>
      <c r="B6358">
        <v>2020</v>
      </c>
      <c r="C6358" s="62" t="s">
        <v>96</v>
      </c>
      <c r="D6358" s="62" t="s">
        <v>97</v>
      </c>
      <c r="E6358" s="62" t="s">
        <v>98</v>
      </c>
      <c r="F6358">
        <v>105.4</v>
      </c>
      <c r="G6358">
        <v>11.1</v>
      </c>
      <c r="H6358">
        <v>219282</v>
      </c>
    </row>
    <row r="6359" spans="1:8" x14ac:dyDescent="0.2">
      <c r="A6359" s="61">
        <v>44105</v>
      </c>
      <c r="B6359">
        <v>2020</v>
      </c>
      <c r="C6359" s="62" t="s">
        <v>69</v>
      </c>
      <c r="D6359" s="62" t="s">
        <v>70</v>
      </c>
      <c r="E6359" s="62" t="s">
        <v>71</v>
      </c>
      <c r="F6359">
        <v>226.3</v>
      </c>
      <c r="G6359">
        <v>0</v>
      </c>
      <c r="H6359">
        <v>2750966</v>
      </c>
    </row>
    <row r="6360" spans="1:8" x14ac:dyDescent="0.2">
      <c r="A6360" s="61">
        <v>44105</v>
      </c>
      <c r="B6360">
        <v>2020</v>
      </c>
      <c r="C6360" s="62" t="s">
        <v>72</v>
      </c>
      <c r="D6360" s="62" t="s">
        <v>73</v>
      </c>
      <c r="E6360" s="62" t="s">
        <v>2</v>
      </c>
      <c r="F6360">
        <v>489.8</v>
      </c>
      <c r="G6360">
        <v>0</v>
      </c>
      <c r="H6360">
        <v>1461697</v>
      </c>
    </row>
    <row r="6361" spans="1:8" x14ac:dyDescent="0.2">
      <c r="A6361" s="61">
        <v>44105</v>
      </c>
      <c r="B6361">
        <v>2020</v>
      </c>
      <c r="C6361" s="62" t="s">
        <v>74</v>
      </c>
      <c r="D6361" s="62" t="s">
        <v>75</v>
      </c>
      <c r="E6361" s="62" t="s">
        <v>2</v>
      </c>
      <c r="F6361">
        <v>461.6</v>
      </c>
      <c r="G6361">
        <v>0</v>
      </c>
      <c r="H6361">
        <v>1528262</v>
      </c>
    </row>
    <row r="6362" spans="1:8" x14ac:dyDescent="0.2">
      <c r="A6362" s="61">
        <v>44105</v>
      </c>
      <c r="B6362">
        <v>2020</v>
      </c>
      <c r="C6362" s="62" t="s">
        <v>76</v>
      </c>
      <c r="D6362" s="62" t="s">
        <v>77</v>
      </c>
      <c r="E6362" s="62" t="s">
        <v>61</v>
      </c>
      <c r="F6362">
        <v>505.9</v>
      </c>
      <c r="G6362">
        <v>0</v>
      </c>
      <c r="H6362">
        <v>257598</v>
      </c>
    </row>
    <row r="6363" spans="1:8" x14ac:dyDescent="0.2">
      <c r="A6363" s="61">
        <v>44105</v>
      </c>
      <c r="B6363">
        <v>2020</v>
      </c>
      <c r="C6363" s="62" t="s">
        <v>78</v>
      </c>
      <c r="D6363" s="62" t="s">
        <v>79</v>
      </c>
      <c r="E6363" s="62" t="s">
        <v>61</v>
      </c>
      <c r="F6363">
        <v>502.9</v>
      </c>
      <c r="G6363">
        <v>0</v>
      </c>
      <c r="H6363">
        <v>327547</v>
      </c>
    </row>
    <row r="6364" spans="1:8" x14ac:dyDescent="0.2">
      <c r="A6364" s="61">
        <v>44105</v>
      </c>
      <c r="B6364">
        <v>2020</v>
      </c>
      <c r="C6364" s="62" t="s">
        <v>26</v>
      </c>
      <c r="D6364" s="62" t="s">
        <v>80</v>
      </c>
      <c r="E6364" s="62" t="s">
        <v>62</v>
      </c>
      <c r="F6364">
        <v>502.5</v>
      </c>
      <c r="G6364">
        <v>0</v>
      </c>
      <c r="H6364">
        <v>852805</v>
      </c>
    </row>
    <row r="6365" spans="1:8" x14ac:dyDescent="0.2">
      <c r="A6365" s="61">
        <v>44105</v>
      </c>
      <c r="B6365">
        <v>2020</v>
      </c>
      <c r="C6365" s="62" t="s">
        <v>81</v>
      </c>
      <c r="D6365" s="62" t="s">
        <v>82</v>
      </c>
      <c r="E6365" s="62" t="s">
        <v>63</v>
      </c>
      <c r="F6365">
        <v>327.39999999999998</v>
      </c>
      <c r="G6365">
        <v>0</v>
      </c>
      <c r="H6365">
        <v>1172078</v>
      </c>
    </row>
    <row r="6366" spans="1:8" x14ac:dyDescent="0.2">
      <c r="A6366" s="61">
        <v>44105</v>
      </c>
      <c r="B6366">
        <v>2020</v>
      </c>
      <c r="C6366" s="62" t="s">
        <v>83</v>
      </c>
      <c r="D6366" s="62" t="s">
        <v>84</v>
      </c>
      <c r="E6366" s="62" t="s">
        <v>63</v>
      </c>
      <c r="F6366">
        <v>270.3</v>
      </c>
      <c r="G6366">
        <v>0</v>
      </c>
      <c r="H6366">
        <v>6491939</v>
      </c>
    </row>
    <row r="6367" spans="1:8" x14ac:dyDescent="0.2">
      <c r="A6367" s="61">
        <v>44105</v>
      </c>
      <c r="B6367">
        <v>2020</v>
      </c>
      <c r="C6367" s="62" t="s">
        <v>27</v>
      </c>
      <c r="D6367" s="62" t="s">
        <v>85</v>
      </c>
      <c r="E6367" s="62" t="s">
        <v>86</v>
      </c>
      <c r="F6367">
        <v>284.60000000000002</v>
      </c>
      <c r="G6367">
        <v>0</v>
      </c>
      <c r="H6367">
        <v>4356853</v>
      </c>
    </row>
    <row r="6368" spans="1:8" x14ac:dyDescent="0.2">
      <c r="A6368" s="61">
        <v>44105</v>
      </c>
      <c r="B6368">
        <v>2020</v>
      </c>
      <c r="C6368" s="62" t="s">
        <v>87</v>
      </c>
      <c r="D6368" s="62" t="s">
        <v>88</v>
      </c>
      <c r="E6368" s="62" t="s">
        <v>89</v>
      </c>
      <c r="F6368">
        <v>322.8</v>
      </c>
      <c r="G6368">
        <v>0</v>
      </c>
      <c r="H6368">
        <v>132226</v>
      </c>
    </row>
    <row r="6369" spans="1:8" x14ac:dyDescent="0.2">
      <c r="A6369" s="61">
        <v>44105</v>
      </c>
      <c r="B6369">
        <v>2020</v>
      </c>
      <c r="C6369" s="62" t="s">
        <v>90</v>
      </c>
      <c r="D6369" s="62" t="s">
        <v>91</v>
      </c>
      <c r="E6369" s="62" t="s">
        <v>92</v>
      </c>
      <c r="F6369">
        <v>258.7</v>
      </c>
      <c r="G6369">
        <v>0</v>
      </c>
      <c r="H6369">
        <v>473565</v>
      </c>
    </row>
    <row r="6370" spans="1:8" x14ac:dyDescent="0.2">
      <c r="A6370" s="61">
        <v>44105</v>
      </c>
      <c r="B6370">
        <v>2020</v>
      </c>
      <c r="C6370" s="62" t="s">
        <v>93</v>
      </c>
      <c r="D6370" s="62" t="s">
        <v>94</v>
      </c>
      <c r="E6370" s="62" t="s">
        <v>95</v>
      </c>
      <c r="F6370">
        <v>281.5</v>
      </c>
      <c r="G6370">
        <v>0</v>
      </c>
      <c r="H6370">
        <v>81853</v>
      </c>
    </row>
    <row r="6371" spans="1:8" x14ac:dyDescent="0.2">
      <c r="A6371" s="61">
        <v>44105</v>
      </c>
      <c r="B6371">
        <v>2020</v>
      </c>
      <c r="C6371" s="62" t="s">
        <v>96</v>
      </c>
      <c r="D6371" s="62" t="s">
        <v>97</v>
      </c>
      <c r="E6371" s="62" t="s">
        <v>98</v>
      </c>
      <c r="F6371">
        <v>290</v>
      </c>
      <c r="G6371">
        <v>0.6</v>
      </c>
      <c r="H6371">
        <v>219282</v>
      </c>
    </row>
    <row r="6372" spans="1:8" x14ac:dyDescent="0.2">
      <c r="A6372" s="61">
        <v>44136</v>
      </c>
      <c r="B6372">
        <v>2020</v>
      </c>
      <c r="C6372" s="62" t="s">
        <v>69</v>
      </c>
      <c r="D6372" s="62" t="s">
        <v>70</v>
      </c>
      <c r="E6372" s="62" t="s">
        <v>71</v>
      </c>
      <c r="F6372">
        <v>345.1</v>
      </c>
      <c r="G6372">
        <v>0</v>
      </c>
      <c r="H6372">
        <v>2750966</v>
      </c>
    </row>
    <row r="6373" spans="1:8" x14ac:dyDescent="0.2">
      <c r="A6373" s="61">
        <v>44136</v>
      </c>
      <c r="B6373">
        <v>2020</v>
      </c>
      <c r="C6373" s="62" t="s">
        <v>72</v>
      </c>
      <c r="D6373" s="62" t="s">
        <v>73</v>
      </c>
      <c r="E6373" s="62" t="s">
        <v>2</v>
      </c>
      <c r="F6373">
        <v>660.4</v>
      </c>
      <c r="G6373">
        <v>0</v>
      </c>
      <c r="H6373">
        <v>1461697</v>
      </c>
    </row>
    <row r="6374" spans="1:8" x14ac:dyDescent="0.2">
      <c r="A6374" s="61">
        <v>44136</v>
      </c>
      <c r="B6374">
        <v>2020</v>
      </c>
      <c r="C6374" s="62" t="s">
        <v>74</v>
      </c>
      <c r="D6374" s="62" t="s">
        <v>75</v>
      </c>
      <c r="E6374" s="62" t="s">
        <v>2</v>
      </c>
      <c r="F6374">
        <v>545.9</v>
      </c>
      <c r="G6374">
        <v>0</v>
      </c>
      <c r="H6374">
        <v>1528262</v>
      </c>
    </row>
    <row r="6375" spans="1:8" x14ac:dyDescent="0.2">
      <c r="A6375" s="61">
        <v>44136</v>
      </c>
      <c r="B6375">
        <v>2020</v>
      </c>
      <c r="C6375" s="62" t="s">
        <v>76</v>
      </c>
      <c r="D6375" s="62" t="s">
        <v>77</v>
      </c>
      <c r="E6375" s="62" t="s">
        <v>61</v>
      </c>
      <c r="F6375">
        <v>654.9</v>
      </c>
      <c r="G6375">
        <v>0</v>
      </c>
      <c r="H6375">
        <v>257598</v>
      </c>
    </row>
    <row r="6376" spans="1:8" x14ac:dyDescent="0.2">
      <c r="A6376" s="61">
        <v>44136</v>
      </c>
      <c r="B6376">
        <v>2020</v>
      </c>
      <c r="C6376" s="62" t="s">
        <v>78</v>
      </c>
      <c r="D6376" s="62" t="s">
        <v>79</v>
      </c>
      <c r="E6376" s="62" t="s">
        <v>61</v>
      </c>
      <c r="F6376">
        <v>691.8</v>
      </c>
      <c r="G6376">
        <v>0</v>
      </c>
      <c r="H6376">
        <v>327547</v>
      </c>
    </row>
    <row r="6377" spans="1:8" x14ac:dyDescent="0.2">
      <c r="A6377" s="61">
        <v>44136</v>
      </c>
      <c r="B6377">
        <v>2020</v>
      </c>
      <c r="C6377" s="62" t="s">
        <v>26</v>
      </c>
      <c r="D6377" s="62" t="s">
        <v>80</v>
      </c>
      <c r="E6377" s="62" t="s">
        <v>62</v>
      </c>
      <c r="F6377">
        <v>596.6</v>
      </c>
      <c r="G6377">
        <v>0</v>
      </c>
      <c r="H6377">
        <v>852805</v>
      </c>
    </row>
    <row r="6378" spans="1:8" x14ac:dyDescent="0.2">
      <c r="A6378" s="61">
        <v>44136</v>
      </c>
      <c r="B6378">
        <v>2020</v>
      </c>
      <c r="C6378" s="62" t="s">
        <v>81</v>
      </c>
      <c r="D6378" s="62" t="s">
        <v>82</v>
      </c>
      <c r="E6378" s="62" t="s">
        <v>63</v>
      </c>
      <c r="F6378">
        <v>429.9</v>
      </c>
      <c r="G6378">
        <v>0</v>
      </c>
      <c r="H6378">
        <v>1172078</v>
      </c>
    </row>
    <row r="6379" spans="1:8" x14ac:dyDescent="0.2">
      <c r="A6379" s="61">
        <v>44136</v>
      </c>
      <c r="B6379">
        <v>2020</v>
      </c>
      <c r="C6379" s="62" t="s">
        <v>83</v>
      </c>
      <c r="D6379" s="62" t="s">
        <v>84</v>
      </c>
      <c r="E6379" s="62" t="s">
        <v>63</v>
      </c>
      <c r="F6379">
        <v>334.8</v>
      </c>
      <c r="G6379">
        <v>0</v>
      </c>
      <c r="H6379">
        <v>6491939</v>
      </c>
    </row>
    <row r="6380" spans="1:8" x14ac:dyDescent="0.2">
      <c r="A6380" s="61">
        <v>44136</v>
      </c>
      <c r="B6380">
        <v>2020</v>
      </c>
      <c r="C6380" s="62" t="s">
        <v>27</v>
      </c>
      <c r="D6380" s="62" t="s">
        <v>85</v>
      </c>
      <c r="E6380" s="62" t="s">
        <v>86</v>
      </c>
      <c r="F6380">
        <v>400.1</v>
      </c>
      <c r="G6380">
        <v>0</v>
      </c>
      <c r="H6380">
        <v>4356853</v>
      </c>
    </row>
    <row r="6381" spans="1:8" x14ac:dyDescent="0.2">
      <c r="A6381" s="61">
        <v>44136</v>
      </c>
      <c r="B6381">
        <v>2020</v>
      </c>
      <c r="C6381" s="62" t="s">
        <v>87</v>
      </c>
      <c r="D6381" s="62" t="s">
        <v>88</v>
      </c>
      <c r="E6381" s="62" t="s">
        <v>89</v>
      </c>
      <c r="F6381">
        <v>404.7</v>
      </c>
      <c r="G6381">
        <v>0</v>
      </c>
      <c r="H6381">
        <v>132226</v>
      </c>
    </row>
    <row r="6382" spans="1:8" x14ac:dyDescent="0.2">
      <c r="A6382" s="61">
        <v>44136</v>
      </c>
      <c r="B6382">
        <v>2020</v>
      </c>
      <c r="C6382" s="62" t="s">
        <v>90</v>
      </c>
      <c r="D6382" s="62" t="s">
        <v>91</v>
      </c>
      <c r="E6382" s="62" t="s">
        <v>92</v>
      </c>
      <c r="F6382">
        <v>363.1</v>
      </c>
      <c r="G6382">
        <v>0</v>
      </c>
      <c r="H6382">
        <v>473565</v>
      </c>
    </row>
    <row r="6383" spans="1:8" x14ac:dyDescent="0.2">
      <c r="A6383" s="61">
        <v>44136</v>
      </c>
      <c r="B6383">
        <v>2020</v>
      </c>
      <c r="C6383" s="62" t="s">
        <v>93</v>
      </c>
      <c r="D6383" s="62" t="s">
        <v>94</v>
      </c>
      <c r="E6383" s="62" t="s">
        <v>95</v>
      </c>
      <c r="F6383">
        <v>380.5</v>
      </c>
      <c r="G6383">
        <v>0</v>
      </c>
      <c r="H6383">
        <v>81853</v>
      </c>
    </row>
    <row r="6384" spans="1:8" x14ac:dyDescent="0.2">
      <c r="A6384" s="61">
        <v>44136</v>
      </c>
      <c r="B6384">
        <v>2020</v>
      </c>
      <c r="C6384" s="62" t="s">
        <v>96</v>
      </c>
      <c r="D6384" s="62" t="s">
        <v>97</v>
      </c>
      <c r="E6384" s="62" t="s">
        <v>98</v>
      </c>
      <c r="F6384">
        <v>422.4</v>
      </c>
      <c r="G6384">
        <v>0</v>
      </c>
      <c r="H6384">
        <v>219282</v>
      </c>
    </row>
    <row r="6385" spans="1:8" x14ac:dyDescent="0.2">
      <c r="A6385" s="61">
        <v>44166</v>
      </c>
      <c r="B6385">
        <v>2020</v>
      </c>
      <c r="C6385" s="62" t="s">
        <v>69</v>
      </c>
      <c r="D6385" s="62" t="s">
        <v>70</v>
      </c>
      <c r="E6385" s="62" t="s">
        <v>71</v>
      </c>
      <c r="F6385">
        <v>369.6</v>
      </c>
      <c r="G6385">
        <v>0</v>
      </c>
      <c r="H6385">
        <v>2750966</v>
      </c>
    </row>
    <row r="6386" spans="1:8" x14ac:dyDescent="0.2">
      <c r="A6386" s="61">
        <v>44166</v>
      </c>
      <c r="B6386">
        <v>2020</v>
      </c>
      <c r="C6386" s="62" t="s">
        <v>72</v>
      </c>
      <c r="D6386" s="62" t="s">
        <v>73</v>
      </c>
      <c r="E6386" s="62" t="s">
        <v>2</v>
      </c>
      <c r="F6386">
        <v>768.2</v>
      </c>
      <c r="G6386">
        <v>0</v>
      </c>
      <c r="H6386">
        <v>1461697</v>
      </c>
    </row>
    <row r="6387" spans="1:8" x14ac:dyDescent="0.2">
      <c r="A6387" s="61">
        <v>44166</v>
      </c>
      <c r="B6387">
        <v>2020</v>
      </c>
      <c r="C6387" s="62" t="s">
        <v>74</v>
      </c>
      <c r="D6387" s="62" t="s">
        <v>75</v>
      </c>
      <c r="E6387" s="62" t="s">
        <v>2</v>
      </c>
      <c r="F6387">
        <v>632.70000000000005</v>
      </c>
      <c r="G6387">
        <v>0</v>
      </c>
      <c r="H6387">
        <v>1528262</v>
      </c>
    </row>
    <row r="6388" spans="1:8" x14ac:dyDescent="0.2">
      <c r="A6388" s="61">
        <v>44166</v>
      </c>
      <c r="B6388">
        <v>2020</v>
      </c>
      <c r="C6388" s="62" t="s">
        <v>76</v>
      </c>
      <c r="D6388" s="62" t="s">
        <v>77</v>
      </c>
      <c r="E6388" s="62" t="s">
        <v>61</v>
      </c>
      <c r="F6388">
        <v>830.9</v>
      </c>
      <c r="G6388">
        <v>0</v>
      </c>
      <c r="H6388">
        <v>257598</v>
      </c>
    </row>
    <row r="6389" spans="1:8" x14ac:dyDescent="0.2">
      <c r="A6389" s="61">
        <v>44166</v>
      </c>
      <c r="B6389">
        <v>2020</v>
      </c>
      <c r="C6389" s="62" t="s">
        <v>78</v>
      </c>
      <c r="D6389" s="62" t="s">
        <v>79</v>
      </c>
      <c r="E6389" s="62" t="s">
        <v>61</v>
      </c>
      <c r="F6389">
        <v>881.8</v>
      </c>
      <c r="G6389">
        <v>0</v>
      </c>
      <c r="H6389">
        <v>327547</v>
      </c>
    </row>
    <row r="6390" spans="1:8" x14ac:dyDescent="0.2">
      <c r="A6390" s="61">
        <v>44166</v>
      </c>
      <c r="B6390">
        <v>2020</v>
      </c>
      <c r="C6390" s="62" t="s">
        <v>26</v>
      </c>
      <c r="D6390" s="62" t="s">
        <v>80</v>
      </c>
      <c r="E6390" s="62" t="s">
        <v>62</v>
      </c>
      <c r="F6390">
        <v>817.8</v>
      </c>
      <c r="G6390">
        <v>0</v>
      </c>
      <c r="H6390">
        <v>852805</v>
      </c>
    </row>
    <row r="6391" spans="1:8" x14ac:dyDescent="0.2">
      <c r="A6391" s="61">
        <v>44166</v>
      </c>
      <c r="B6391">
        <v>2020</v>
      </c>
      <c r="C6391" s="62" t="s">
        <v>81</v>
      </c>
      <c r="D6391" s="62" t="s">
        <v>82</v>
      </c>
      <c r="E6391" s="62" t="s">
        <v>63</v>
      </c>
      <c r="F6391">
        <v>647</v>
      </c>
      <c r="G6391">
        <v>0</v>
      </c>
      <c r="H6391">
        <v>1172078</v>
      </c>
    </row>
    <row r="6392" spans="1:8" x14ac:dyDescent="0.2">
      <c r="A6392" s="61">
        <v>44166</v>
      </c>
      <c r="B6392">
        <v>2020</v>
      </c>
      <c r="C6392" s="62" t="s">
        <v>83</v>
      </c>
      <c r="D6392" s="62" t="s">
        <v>84</v>
      </c>
      <c r="E6392" s="62" t="s">
        <v>63</v>
      </c>
      <c r="F6392">
        <v>567.29999999999995</v>
      </c>
      <c r="G6392">
        <v>0</v>
      </c>
      <c r="H6392">
        <v>6491939</v>
      </c>
    </row>
    <row r="6393" spans="1:8" x14ac:dyDescent="0.2">
      <c r="A6393" s="61">
        <v>44166</v>
      </c>
      <c r="B6393">
        <v>2020</v>
      </c>
      <c r="C6393" s="62" t="s">
        <v>27</v>
      </c>
      <c r="D6393" s="62" t="s">
        <v>85</v>
      </c>
      <c r="E6393" s="62" t="s">
        <v>86</v>
      </c>
      <c r="F6393">
        <v>617.70000000000005</v>
      </c>
      <c r="G6393">
        <v>0</v>
      </c>
      <c r="H6393">
        <v>4356853</v>
      </c>
    </row>
    <row r="6394" spans="1:8" x14ac:dyDescent="0.2">
      <c r="A6394" s="61">
        <v>44166</v>
      </c>
      <c r="B6394">
        <v>2020</v>
      </c>
      <c r="C6394" s="62" t="s">
        <v>87</v>
      </c>
      <c r="D6394" s="62" t="s">
        <v>88</v>
      </c>
      <c r="E6394" s="62" t="s">
        <v>89</v>
      </c>
      <c r="F6394">
        <v>480.2</v>
      </c>
      <c r="G6394">
        <v>0</v>
      </c>
      <c r="H6394">
        <v>132226</v>
      </c>
    </row>
    <row r="6395" spans="1:8" x14ac:dyDescent="0.2">
      <c r="A6395" s="61">
        <v>44166</v>
      </c>
      <c r="B6395">
        <v>2020</v>
      </c>
      <c r="C6395" s="62" t="s">
        <v>90</v>
      </c>
      <c r="D6395" s="62" t="s">
        <v>91</v>
      </c>
      <c r="E6395" s="62" t="s">
        <v>92</v>
      </c>
      <c r="F6395">
        <v>415.3</v>
      </c>
      <c r="G6395">
        <v>0</v>
      </c>
      <c r="H6395">
        <v>473565</v>
      </c>
    </row>
    <row r="6396" spans="1:8" x14ac:dyDescent="0.2">
      <c r="A6396" s="61">
        <v>44166</v>
      </c>
      <c r="B6396">
        <v>2020</v>
      </c>
      <c r="C6396" s="62" t="s">
        <v>93</v>
      </c>
      <c r="D6396" s="62" t="s">
        <v>94</v>
      </c>
      <c r="E6396" s="62" t="s">
        <v>95</v>
      </c>
      <c r="F6396">
        <v>525.6</v>
      </c>
      <c r="G6396">
        <v>0</v>
      </c>
      <c r="H6396">
        <v>81853</v>
      </c>
    </row>
    <row r="6397" spans="1:8" x14ac:dyDescent="0.2">
      <c r="A6397" s="61">
        <v>44166</v>
      </c>
      <c r="B6397">
        <v>2020</v>
      </c>
      <c r="C6397" s="62" t="s">
        <v>96</v>
      </c>
      <c r="D6397" s="62" t="s">
        <v>97</v>
      </c>
      <c r="E6397" s="62" t="s">
        <v>98</v>
      </c>
      <c r="F6397">
        <v>495.3</v>
      </c>
      <c r="G6397">
        <v>0</v>
      </c>
      <c r="H6397">
        <v>219282</v>
      </c>
    </row>
    <row r="6398" spans="1:8" x14ac:dyDescent="0.2">
      <c r="A6398" s="61">
        <v>44197</v>
      </c>
      <c r="B6398">
        <v>2021</v>
      </c>
      <c r="C6398" s="62" t="s">
        <v>69</v>
      </c>
      <c r="D6398" s="62" t="s">
        <v>70</v>
      </c>
      <c r="E6398" s="62" t="s">
        <v>71</v>
      </c>
      <c r="F6398">
        <v>394.7</v>
      </c>
      <c r="G6398">
        <v>0</v>
      </c>
      <c r="H6398">
        <v>2771430</v>
      </c>
    </row>
    <row r="6399" spans="1:8" x14ac:dyDescent="0.2">
      <c r="A6399" s="61">
        <v>44197</v>
      </c>
      <c r="B6399">
        <v>2021</v>
      </c>
      <c r="C6399" s="62" t="s">
        <v>72</v>
      </c>
      <c r="D6399" s="62" t="s">
        <v>73</v>
      </c>
      <c r="E6399" s="62" t="s">
        <v>2</v>
      </c>
      <c r="F6399">
        <v>838.8</v>
      </c>
      <c r="G6399">
        <v>0</v>
      </c>
      <c r="H6399">
        <v>1472402</v>
      </c>
    </row>
    <row r="6400" spans="1:8" x14ac:dyDescent="0.2">
      <c r="A6400" s="61">
        <v>44197</v>
      </c>
      <c r="B6400">
        <v>2021</v>
      </c>
      <c r="C6400" s="62" t="s">
        <v>74</v>
      </c>
      <c r="D6400" s="62" t="s">
        <v>75</v>
      </c>
      <c r="E6400" s="62" t="s">
        <v>2</v>
      </c>
      <c r="F6400">
        <v>676.7</v>
      </c>
      <c r="G6400">
        <v>0</v>
      </c>
      <c r="H6400">
        <v>1540242</v>
      </c>
    </row>
    <row r="6401" spans="1:8" x14ac:dyDescent="0.2">
      <c r="A6401" s="61">
        <v>44197</v>
      </c>
      <c r="B6401">
        <v>2021</v>
      </c>
      <c r="C6401" s="62" t="s">
        <v>76</v>
      </c>
      <c r="D6401" s="62" t="s">
        <v>77</v>
      </c>
      <c r="E6401" s="62" t="s">
        <v>61</v>
      </c>
      <c r="F6401">
        <v>864.6</v>
      </c>
      <c r="G6401">
        <v>0</v>
      </c>
      <c r="H6401">
        <v>257368</v>
      </c>
    </row>
    <row r="6402" spans="1:8" x14ac:dyDescent="0.2">
      <c r="A6402" s="61">
        <v>44197</v>
      </c>
      <c r="B6402">
        <v>2021</v>
      </c>
      <c r="C6402" s="62" t="s">
        <v>78</v>
      </c>
      <c r="D6402" s="62" t="s">
        <v>79</v>
      </c>
      <c r="E6402" s="62" t="s">
        <v>61</v>
      </c>
      <c r="F6402">
        <v>906.2</v>
      </c>
      <c r="G6402">
        <v>0</v>
      </c>
      <c r="H6402">
        <v>328256</v>
      </c>
    </row>
    <row r="6403" spans="1:8" x14ac:dyDescent="0.2">
      <c r="A6403" s="61">
        <v>44197</v>
      </c>
      <c r="B6403">
        <v>2021</v>
      </c>
      <c r="C6403" s="62" t="s">
        <v>26</v>
      </c>
      <c r="D6403" s="62" t="s">
        <v>80</v>
      </c>
      <c r="E6403" s="62" t="s">
        <v>62</v>
      </c>
      <c r="F6403">
        <v>879.1</v>
      </c>
      <c r="G6403">
        <v>0</v>
      </c>
      <c r="H6403">
        <v>860237</v>
      </c>
    </row>
    <row r="6404" spans="1:8" x14ac:dyDescent="0.2">
      <c r="A6404" s="61">
        <v>44197</v>
      </c>
      <c r="B6404">
        <v>2021</v>
      </c>
      <c r="C6404" s="62" t="s">
        <v>81</v>
      </c>
      <c r="D6404" s="62" t="s">
        <v>82</v>
      </c>
      <c r="E6404" s="62" t="s">
        <v>63</v>
      </c>
      <c r="F6404">
        <v>755.2</v>
      </c>
      <c r="G6404">
        <v>0</v>
      </c>
      <c r="H6404">
        <v>1184369</v>
      </c>
    </row>
    <row r="6405" spans="1:8" x14ac:dyDescent="0.2">
      <c r="A6405" s="61">
        <v>44197</v>
      </c>
      <c r="B6405">
        <v>2021</v>
      </c>
      <c r="C6405" s="62" t="s">
        <v>83</v>
      </c>
      <c r="D6405" s="62" t="s">
        <v>84</v>
      </c>
      <c r="E6405" s="62" t="s">
        <v>63</v>
      </c>
      <c r="F6405">
        <v>621.20000000000005</v>
      </c>
      <c r="G6405">
        <v>0</v>
      </c>
      <c r="H6405">
        <v>6472951</v>
      </c>
    </row>
    <row r="6406" spans="1:8" x14ac:dyDescent="0.2">
      <c r="A6406" s="61">
        <v>44197</v>
      </c>
      <c r="B6406">
        <v>2021</v>
      </c>
      <c r="C6406" s="62" t="s">
        <v>27</v>
      </c>
      <c r="D6406" s="62" t="s">
        <v>85</v>
      </c>
      <c r="E6406" s="62" t="s">
        <v>86</v>
      </c>
      <c r="F6406">
        <v>757.7</v>
      </c>
      <c r="G6406">
        <v>0</v>
      </c>
      <c r="H6406">
        <v>4330143</v>
      </c>
    </row>
    <row r="6407" spans="1:8" x14ac:dyDescent="0.2">
      <c r="A6407" s="61">
        <v>44197</v>
      </c>
      <c r="B6407">
        <v>2021</v>
      </c>
      <c r="C6407" s="62" t="s">
        <v>87</v>
      </c>
      <c r="D6407" s="62" t="s">
        <v>88</v>
      </c>
      <c r="E6407" s="62" t="s">
        <v>89</v>
      </c>
      <c r="F6407">
        <v>666.9</v>
      </c>
      <c r="G6407">
        <v>0</v>
      </c>
      <c r="H6407">
        <v>133140</v>
      </c>
    </row>
    <row r="6408" spans="1:8" x14ac:dyDescent="0.2">
      <c r="A6408" s="61">
        <v>44197</v>
      </c>
      <c r="B6408">
        <v>2021</v>
      </c>
      <c r="C6408" s="62" t="s">
        <v>90</v>
      </c>
      <c r="D6408" s="62" t="s">
        <v>91</v>
      </c>
      <c r="E6408" s="62" t="s">
        <v>92</v>
      </c>
      <c r="F6408">
        <v>627.5</v>
      </c>
      <c r="G6408">
        <v>0</v>
      </c>
      <c r="H6408">
        <v>482144</v>
      </c>
    </row>
    <row r="6409" spans="1:8" x14ac:dyDescent="0.2">
      <c r="A6409" s="61">
        <v>44197</v>
      </c>
      <c r="B6409">
        <v>2021</v>
      </c>
      <c r="C6409" s="62" t="s">
        <v>93</v>
      </c>
      <c r="D6409" s="62" t="s">
        <v>94</v>
      </c>
      <c r="E6409" s="62" t="s">
        <v>95</v>
      </c>
      <c r="F6409">
        <v>659.4</v>
      </c>
      <c r="G6409">
        <v>0</v>
      </c>
      <c r="H6409">
        <v>83104</v>
      </c>
    </row>
    <row r="6410" spans="1:8" x14ac:dyDescent="0.2">
      <c r="A6410" s="61">
        <v>44197</v>
      </c>
      <c r="B6410">
        <v>2021</v>
      </c>
      <c r="C6410" s="62" t="s">
        <v>96</v>
      </c>
      <c r="D6410" s="62" t="s">
        <v>97</v>
      </c>
      <c r="E6410" s="62" t="s">
        <v>98</v>
      </c>
      <c r="F6410">
        <v>583.1</v>
      </c>
      <c r="G6410">
        <v>0</v>
      </c>
      <c r="H6410">
        <v>220052</v>
      </c>
    </row>
    <row r="6411" spans="1:8" x14ac:dyDescent="0.2">
      <c r="A6411" s="61">
        <v>44228</v>
      </c>
      <c r="B6411">
        <v>2021</v>
      </c>
      <c r="C6411" s="62" t="s">
        <v>69</v>
      </c>
      <c r="D6411" s="62" t="s">
        <v>70</v>
      </c>
      <c r="E6411" s="62" t="s">
        <v>71</v>
      </c>
      <c r="F6411">
        <v>408.5</v>
      </c>
      <c r="G6411">
        <v>0</v>
      </c>
      <c r="H6411">
        <v>2771430</v>
      </c>
    </row>
    <row r="6412" spans="1:8" x14ac:dyDescent="0.2">
      <c r="A6412" s="61">
        <v>44228</v>
      </c>
      <c r="B6412">
        <v>2021</v>
      </c>
      <c r="C6412" s="62" t="s">
        <v>72</v>
      </c>
      <c r="D6412" s="62" t="s">
        <v>73</v>
      </c>
      <c r="E6412" s="62" t="s">
        <v>2</v>
      </c>
      <c r="F6412">
        <v>977</v>
      </c>
      <c r="G6412">
        <v>0</v>
      </c>
      <c r="H6412">
        <v>1472402</v>
      </c>
    </row>
    <row r="6413" spans="1:8" x14ac:dyDescent="0.2">
      <c r="A6413" s="61">
        <v>44228</v>
      </c>
      <c r="B6413">
        <v>2021</v>
      </c>
      <c r="C6413" s="62" t="s">
        <v>74</v>
      </c>
      <c r="D6413" s="62" t="s">
        <v>75</v>
      </c>
      <c r="E6413" s="62" t="s">
        <v>2</v>
      </c>
      <c r="F6413">
        <v>729.6</v>
      </c>
      <c r="G6413">
        <v>0</v>
      </c>
      <c r="H6413">
        <v>1540242</v>
      </c>
    </row>
    <row r="6414" spans="1:8" x14ac:dyDescent="0.2">
      <c r="A6414" s="61">
        <v>44228</v>
      </c>
      <c r="B6414">
        <v>2021</v>
      </c>
      <c r="C6414" s="62" t="s">
        <v>76</v>
      </c>
      <c r="D6414" s="62" t="s">
        <v>77</v>
      </c>
      <c r="E6414" s="62" t="s">
        <v>61</v>
      </c>
      <c r="F6414">
        <v>1036.0999999999999</v>
      </c>
      <c r="G6414">
        <v>0</v>
      </c>
      <c r="H6414">
        <v>257368</v>
      </c>
    </row>
    <row r="6415" spans="1:8" x14ac:dyDescent="0.2">
      <c r="A6415" s="61">
        <v>44228</v>
      </c>
      <c r="B6415">
        <v>2021</v>
      </c>
      <c r="C6415" s="62" t="s">
        <v>78</v>
      </c>
      <c r="D6415" s="62" t="s">
        <v>79</v>
      </c>
      <c r="E6415" s="62" t="s">
        <v>61</v>
      </c>
      <c r="F6415">
        <v>1046.5</v>
      </c>
      <c r="G6415">
        <v>0</v>
      </c>
      <c r="H6415">
        <v>328256</v>
      </c>
    </row>
    <row r="6416" spans="1:8" x14ac:dyDescent="0.2">
      <c r="A6416" s="61">
        <v>44228</v>
      </c>
      <c r="B6416">
        <v>2021</v>
      </c>
      <c r="C6416" s="62" t="s">
        <v>26</v>
      </c>
      <c r="D6416" s="62" t="s">
        <v>80</v>
      </c>
      <c r="E6416" s="62" t="s">
        <v>62</v>
      </c>
      <c r="F6416">
        <v>1004.1</v>
      </c>
      <c r="G6416">
        <v>0</v>
      </c>
      <c r="H6416">
        <v>860237</v>
      </c>
    </row>
    <row r="6417" spans="1:8" x14ac:dyDescent="0.2">
      <c r="A6417" s="61">
        <v>44228</v>
      </c>
      <c r="B6417">
        <v>2021</v>
      </c>
      <c r="C6417" s="62" t="s">
        <v>81</v>
      </c>
      <c r="D6417" s="62" t="s">
        <v>82</v>
      </c>
      <c r="E6417" s="62" t="s">
        <v>63</v>
      </c>
      <c r="F6417">
        <v>683.5</v>
      </c>
      <c r="G6417">
        <v>0</v>
      </c>
      <c r="H6417">
        <v>1184369</v>
      </c>
    </row>
    <row r="6418" spans="1:8" x14ac:dyDescent="0.2">
      <c r="A6418" s="61">
        <v>44228</v>
      </c>
      <c r="B6418">
        <v>2021</v>
      </c>
      <c r="C6418" s="62" t="s">
        <v>83</v>
      </c>
      <c r="D6418" s="62" t="s">
        <v>84</v>
      </c>
      <c r="E6418" s="62" t="s">
        <v>63</v>
      </c>
      <c r="F6418">
        <v>600.9</v>
      </c>
      <c r="G6418">
        <v>0</v>
      </c>
      <c r="H6418">
        <v>6472951</v>
      </c>
    </row>
    <row r="6419" spans="1:8" x14ac:dyDescent="0.2">
      <c r="A6419" s="61">
        <v>44228</v>
      </c>
      <c r="B6419">
        <v>2021</v>
      </c>
      <c r="C6419" s="62" t="s">
        <v>27</v>
      </c>
      <c r="D6419" s="62" t="s">
        <v>85</v>
      </c>
      <c r="E6419" s="62" t="s">
        <v>86</v>
      </c>
      <c r="F6419">
        <v>706.6</v>
      </c>
      <c r="G6419">
        <v>0</v>
      </c>
      <c r="H6419">
        <v>4330143</v>
      </c>
    </row>
    <row r="6420" spans="1:8" x14ac:dyDescent="0.2">
      <c r="A6420" s="61">
        <v>44228</v>
      </c>
      <c r="B6420">
        <v>2021</v>
      </c>
      <c r="C6420" s="62" t="s">
        <v>87</v>
      </c>
      <c r="D6420" s="62" t="s">
        <v>88</v>
      </c>
      <c r="E6420" s="62" t="s">
        <v>89</v>
      </c>
      <c r="F6420">
        <v>664</v>
      </c>
      <c r="G6420">
        <v>0</v>
      </c>
      <c r="H6420">
        <v>133140</v>
      </c>
    </row>
    <row r="6421" spans="1:8" x14ac:dyDescent="0.2">
      <c r="A6421" s="61">
        <v>44228</v>
      </c>
      <c r="B6421">
        <v>2021</v>
      </c>
      <c r="C6421" s="62" t="s">
        <v>90</v>
      </c>
      <c r="D6421" s="62" t="s">
        <v>91</v>
      </c>
      <c r="E6421" s="62" t="s">
        <v>92</v>
      </c>
      <c r="F6421">
        <v>533</v>
      </c>
      <c r="G6421">
        <v>0</v>
      </c>
      <c r="H6421">
        <v>482144</v>
      </c>
    </row>
    <row r="6422" spans="1:8" x14ac:dyDescent="0.2">
      <c r="A6422" s="61">
        <v>44228</v>
      </c>
      <c r="B6422">
        <v>2021</v>
      </c>
      <c r="C6422" s="62" t="s">
        <v>93</v>
      </c>
      <c r="D6422" s="62" t="s">
        <v>94</v>
      </c>
      <c r="E6422" s="62" t="s">
        <v>95</v>
      </c>
      <c r="F6422">
        <v>652.5</v>
      </c>
      <c r="G6422">
        <v>0</v>
      </c>
      <c r="H6422">
        <v>83104</v>
      </c>
    </row>
    <row r="6423" spans="1:8" x14ac:dyDescent="0.2">
      <c r="A6423" s="61">
        <v>44228</v>
      </c>
      <c r="B6423">
        <v>2021</v>
      </c>
      <c r="C6423" s="62" t="s">
        <v>96</v>
      </c>
      <c r="D6423" s="62" t="s">
        <v>97</v>
      </c>
      <c r="E6423" s="62" t="s">
        <v>98</v>
      </c>
      <c r="F6423">
        <v>587.1</v>
      </c>
      <c r="G6423">
        <v>0</v>
      </c>
      <c r="H6423">
        <v>220052</v>
      </c>
    </row>
    <row r="6424" spans="1:8" x14ac:dyDescent="0.2">
      <c r="A6424" s="61">
        <v>44256</v>
      </c>
      <c r="B6424">
        <v>2021</v>
      </c>
      <c r="C6424" s="62" t="s">
        <v>69</v>
      </c>
      <c r="D6424" s="62" t="s">
        <v>70</v>
      </c>
      <c r="E6424" s="62" t="s">
        <v>71</v>
      </c>
      <c r="F6424">
        <v>328.5</v>
      </c>
      <c r="G6424">
        <v>0</v>
      </c>
      <c r="H6424">
        <v>2771430</v>
      </c>
    </row>
    <row r="6425" spans="1:8" x14ac:dyDescent="0.2">
      <c r="A6425" s="61">
        <v>44256</v>
      </c>
      <c r="B6425">
        <v>2021</v>
      </c>
      <c r="C6425" s="62" t="s">
        <v>72</v>
      </c>
      <c r="D6425" s="62" t="s">
        <v>73</v>
      </c>
      <c r="E6425" s="62" t="s">
        <v>2</v>
      </c>
      <c r="F6425">
        <v>558.1</v>
      </c>
      <c r="G6425">
        <v>0</v>
      </c>
      <c r="H6425">
        <v>1472402</v>
      </c>
    </row>
    <row r="6426" spans="1:8" x14ac:dyDescent="0.2">
      <c r="A6426" s="61">
        <v>44256</v>
      </c>
      <c r="B6426">
        <v>2021</v>
      </c>
      <c r="C6426" s="62" t="s">
        <v>74</v>
      </c>
      <c r="D6426" s="62" t="s">
        <v>75</v>
      </c>
      <c r="E6426" s="62" t="s">
        <v>2</v>
      </c>
      <c r="F6426">
        <v>430.6</v>
      </c>
      <c r="G6426">
        <v>0</v>
      </c>
      <c r="H6426">
        <v>1540242</v>
      </c>
    </row>
    <row r="6427" spans="1:8" x14ac:dyDescent="0.2">
      <c r="A6427" s="61">
        <v>44256</v>
      </c>
      <c r="B6427">
        <v>2021</v>
      </c>
      <c r="C6427" s="62" t="s">
        <v>76</v>
      </c>
      <c r="D6427" s="62" t="s">
        <v>77</v>
      </c>
      <c r="E6427" s="62" t="s">
        <v>61</v>
      </c>
      <c r="F6427">
        <v>569.79999999999995</v>
      </c>
      <c r="G6427">
        <v>0</v>
      </c>
      <c r="H6427">
        <v>257368</v>
      </c>
    </row>
    <row r="6428" spans="1:8" x14ac:dyDescent="0.2">
      <c r="A6428" s="61">
        <v>44256</v>
      </c>
      <c r="B6428">
        <v>2021</v>
      </c>
      <c r="C6428" s="62" t="s">
        <v>78</v>
      </c>
      <c r="D6428" s="62" t="s">
        <v>79</v>
      </c>
      <c r="E6428" s="62" t="s">
        <v>61</v>
      </c>
      <c r="F6428">
        <v>618.70000000000005</v>
      </c>
      <c r="G6428">
        <v>0</v>
      </c>
      <c r="H6428">
        <v>328256</v>
      </c>
    </row>
    <row r="6429" spans="1:8" x14ac:dyDescent="0.2">
      <c r="A6429" s="61">
        <v>44256</v>
      </c>
      <c r="B6429">
        <v>2021</v>
      </c>
      <c r="C6429" s="62" t="s">
        <v>26</v>
      </c>
      <c r="D6429" s="62" t="s">
        <v>80</v>
      </c>
      <c r="E6429" s="62" t="s">
        <v>62</v>
      </c>
      <c r="F6429">
        <v>571.1</v>
      </c>
      <c r="G6429">
        <v>0</v>
      </c>
      <c r="H6429">
        <v>860237</v>
      </c>
    </row>
    <row r="6430" spans="1:8" x14ac:dyDescent="0.2">
      <c r="A6430" s="61">
        <v>44256</v>
      </c>
      <c r="B6430">
        <v>2021</v>
      </c>
      <c r="C6430" s="62" t="s">
        <v>81</v>
      </c>
      <c r="D6430" s="62" t="s">
        <v>82</v>
      </c>
      <c r="E6430" s="62" t="s">
        <v>63</v>
      </c>
      <c r="F6430">
        <v>577.29999999999995</v>
      </c>
      <c r="G6430">
        <v>0</v>
      </c>
      <c r="H6430">
        <v>1184369</v>
      </c>
    </row>
    <row r="6431" spans="1:8" x14ac:dyDescent="0.2">
      <c r="A6431" s="61">
        <v>44256</v>
      </c>
      <c r="B6431">
        <v>2021</v>
      </c>
      <c r="C6431" s="62" t="s">
        <v>83</v>
      </c>
      <c r="D6431" s="62" t="s">
        <v>84</v>
      </c>
      <c r="E6431" s="62" t="s">
        <v>63</v>
      </c>
      <c r="F6431">
        <v>460.7</v>
      </c>
      <c r="G6431">
        <v>0</v>
      </c>
      <c r="H6431">
        <v>6472951</v>
      </c>
    </row>
    <row r="6432" spans="1:8" x14ac:dyDescent="0.2">
      <c r="A6432" s="61">
        <v>44256</v>
      </c>
      <c r="B6432">
        <v>2021</v>
      </c>
      <c r="C6432" s="62" t="s">
        <v>27</v>
      </c>
      <c r="D6432" s="62" t="s">
        <v>85</v>
      </c>
      <c r="E6432" s="62" t="s">
        <v>86</v>
      </c>
      <c r="F6432">
        <v>554.9</v>
      </c>
      <c r="G6432">
        <v>0</v>
      </c>
      <c r="H6432">
        <v>4330143</v>
      </c>
    </row>
    <row r="6433" spans="1:8" x14ac:dyDescent="0.2">
      <c r="A6433" s="61">
        <v>44256</v>
      </c>
      <c r="B6433">
        <v>2021</v>
      </c>
      <c r="C6433" s="62" t="s">
        <v>87</v>
      </c>
      <c r="D6433" s="62" t="s">
        <v>88</v>
      </c>
      <c r="E6433" s="62" t="s">
        <v>89</v>
      </c>
      <c r="F6433">
        <v>580.79999999999995</v>
      </c>
      <c r="G6433">
        <v>0</v>
      </c>
      <c r="H6433">
        <v>133140</v>
      </c>
    </row>
    <row r="6434" spans="1:8" x14ac:dyDescent="0.2">
      <c r="A6434" s="61">
        <v>44256</v>
      </c>
      <c r="B6434">
        <v>2021</v>
      </c>
      <c r="C6434" s="62" t="s">
        <v>90</v>
      </c>
      <c r="D6434" s="62" t="s">
        <v>91</v>
      </c>
      <c r="E6434" s="62" t="s">
        <v>92</v>
      </c>
      <c r="F6434">
        <v>415.6</v>
      </c>
      <c r="G6434">
        <v>0</v>
      </c>
      <c r="H6434">
        <v>482144</v>
      </c>
    </row>
    <row r="6435" spans="1:8" x14ac:dyDescent="0.2">
      <c r="A6435" s="61">
        <v>44256</v>
      </c>
      <c r="B6435">
        <v>2021</v>
      </c>
      <c r="C6435" s="62" t="s">
        <v>93</v>
      </c>
      <c r="D6435" s="62" t="s">
        <v>94</v>
      </c>
      <c r="E6435" s="62" t="s">
        <v>95</v>
      </c>
      <c r="F6435">
        <v>599.29999999999995</v>
      </c>
      <c r="G6435">
        <v>0</v>
      </c>
      <c r="H6435">
        <v>83104</v>
      </c>
    </row>
    <row r="6436" spans="1:8" x14ac:dyDescent="0.2">
      <c r="A6436" s="61">
        <v>44256</v>
      </c>
      <c r="B6436">
        <v>2021</v>
      </c>
      <c r="C6436" s="62" t="s">
        <v>96</v>
      </c>
      <c r="D6436" s="62" t="s">
        <v>97</v>
      </c>
      <c r="E6436" s="62" t="s">
        <v>98</v>
      </c>
      <c r="F6436">
        <v>590.79999999999995</v>
      </c>
      <c r="G6436">
        <v>0</v>
      </c>
      <c r="H6436">
        <v>220052</v>
      </c>
    </row>
    <row r="6437" spans="1:8" x14ac:dyDescent="0.2">
      <c r="A6437" s="61">
        <v>44287</v>
      </c>
      <c r="B6437">
        <v>2021</v>
      </c>
      <c r="C6437" s="62" t="s">
        <v>69</v>
      </c>
      <c r="D6437" s="62" t="s">
        <v>70</v>
      </c>
      <c r="E6437" s="62" t="s">
        <v>71</v>
      </c>
      <c r="F6437">
        <v>249.1</v>
      </c>
      <c r="G6437">
        <v>0</v>
      </c>
      <c r="H6437">
        <v>2771430</v>
      </c>
    </row>
    <row r="6438" spans="1:8" x14ac:dyDescent="0.2">
      <c r="A6438" s="61">
        <v>44287</v>
      </c>
      <c r="B6438">
        <v>2021</v>
      </c>
      <c r="C6438" s="62" t="s">
        <v>72</v>
      </c>
      <c r="D6438" s="62" t="s">
        <v>73</v>
      </c>
      <c r="E6438" s="62" t="s">
        <v>2</v>
      </c>
      <c r="F6438">
        <v>449</v>
      </c>
      <c r="G6438">
        <v>0</v>
      </c>
      <c r="H6438">
        <v>1472402</v>
      </c>
    </row>
    <row r="6439" spans="1:8" x14ac:dyDescent="0.2">
      <c r="A6439" s="61">
        <v>44287</v>
      </c>
      <c r="B6439">
        <v>2021</v>
      </c>
      <c r="C6439" s="62" t="s">
        <v>74</v>
      </c>
      <c r="D6439" s="62" t="s">
        <v>75</v>
      </c>
      <c r="E6439" s="62" t="s">
        <v>2</v>
      </c>
      <c r="F6439">
        <v>381.2</v>
      </c>
      <c r="G6439">
        <v>0</v>
      </c>
      <c r="H6439">
        <v>1540242</v>
      </c>
    </row>
    <row r="6440" spans="1:8" x14ac:dyDescent="0.2">
      <c r="A6440" s="61">
        <v>44287</v>
      </c>
      <c r="B6440">
        <v>2021</v>
      </c>
      <c r="C6440" s="62" t="s">
        <v>76</v>
      </c>
      <c r="D6440" s="62" t="s">
        <v>77</v>
      </c>
      <c r="E6440" s="62" t="s">
        <v>61</v>
      </c>
      <c r="F6440">
        <v>422.8</v>
      </c>
      <c r="G6440">
        <v>0</v>
      </c>
      <c r="H6440">
        <v>257368</v>
      </c>
    </row>
    <row r="6441" spans="1:8" x14ac:dyDescent="0.2">
      <c r="A6441" s="61">
        <v>44287</v>
      </c>
      <c r="B6441">
        <v>2021</v>
      </c>
      <c r="C6441" s="62" t="s">
        <v>78</v>
      </c>
      <c r="D6441" s="62" t="s">
        <v>79</v>
      </c>
      <c r="E6441" s="62" t="s">
        <v>61</v>
      </c>
      <c r="F6441">
        <v>406</v>
      </c>
      <c r="G6441">
        <v>0</v>
      </c>
      <c r="H6441">
        <v>328256</v>
      </c>
    </row>
    <row r="6442" spans="1:8" x14ac:dyDescent="0.2">
      <c r="A6442" s="61">
        <v>44287</v>
      </c>
      <c r="B6442">
        <v>2021</v>
      </c>
      <c r="C6442" s="62" t="s">
        <v>26</v>
      </c>
      <c r="D6442" s="62" t="s">
        <v>80</v>
      </c>
      <c r="E6442" s="62" t="s">
        <v>62</v>
      </c>
      <c r="F6442">
        <v>442.5</v>
      </c>
      <c r="G6442">
        <v>0</v>
      </c>
      <c r="H6442">
        <v>860237</v>
      </c>
    </row>
    <row r="6443" spans="1:8" x14ac:dyDescent="0.2">
      <c r="A6443" s="61">
        <v>44287</v>
      </c>
      <c r="B6443">
        <v>2021</v>
      </c>
      <c r="C6443" s="62" t="s">
        <v>81</v>
      </c>
      <c r="D6443" s="62" t="s">
        <v>82</v>
      </c>
      <c r="E6443" s="62" t="s">
        <v>63</v>
      </c>
      <c r="F6443">
        <v>295.3</v>
      </c>
      <c r="G6443">
        <v>0</v>
      </c>
      <c r="H6443">
        <v>1184369</v>
      </c>
    </row>
    <row r="6444" spans="1:8" x14ac:dyDescent="0.2">
      <c r="A6444" s="61">
        <v>44287</v>
      </c>
      <c r="B6444">
        <v>2021</v>
      </c>
      <c r="C6444" s="62" t="s">
        <v>83</v>
      </c>
      <c r="D6444" s="62" t="s">
        <v>84</v>
      </c>
      <c r="E6444" s="62" t="s">
        <v>63</v>
      </c>
      <c r="F6444">
        <v>302.39999999999998</v>
      </c>
      <c r="G6444">
        <v>0</v>
      </c>
      <c r="H6444">
        <v>6472951</v>
      </c>
    </row>
    <row r="6445" spans="1:8" x14ac:dyDescent="0.2">
      <c r="A6445" s="61">
        <v>44287</v>
      </c>
      <c r="B6445">
        <v>2021</v>
      </c>
      <c r="C6445" s="62" t="s">
        <v>27</v>
      </c>
      <c r="D6445" s="62" t="s">
        <v>85</v>
      </c>
      <c r="E6445" s="62" t="s">
        <v>86</v>
      </c>
      <c r="F6445">
        <v>279.60000000000002</v>
      </c>
      <c r="G6445">
        <v>0</v>
      </c>
      <c r="H6445">
        <v>4330143</v>
      </c>
    </row>
    <row r="6446" spans="1:8" x14ac:dyDescent="0.2">
      <c r="A6446" s="61">
        <v>44287</v>
      </c>
      <c r="B6446">
        <v>2021</v>
      </c>
      <c r="C6446" s="62" t="s">
        <v>87</v>
      </c>
      <c r="D6446" s="62" t="s">
        <v>88</v>
      </c>
      <c r="E6446" s="62" t="s">
        <v>89</v>
      </c>
      <c r="F6446">
        <v>364.9</v>
      </c>
      <c r="G6446">
        <v>0</v>
      </c>
      <c r="H6446">
        <v>133140</v>
      </c>
    </row>
    <row r="6447" spans="1:8" x14ac:dyDescent="0.2">
      <c r="A6447" s="61">
        <v>44287</v>
      </c>
      <c r="B6447">
        <v>2021</v>
      </c>
      <c r="C6447" s="62" t="s">
        <v>90</v>
      </c>
      <c r="D6447" s="62" t="s">
        <v>91</v>
      </c>
      <c r="E6447" s="62" t="s">
        <v>92</v>
      </c>
      <c r="F6447">
        <v>266.10000000000002</v>
      </c>
      <c r="G6447">
        <v>0</v>
      </c>
      <c r="H6447">
        <v>482144</v>
      </c>
    </row>
    <row r="6448" spans="1:8" x14ac:dyDescent="0.2">
      <c r="A6448" s="61">
        <v>44287</v>
      </c>
      <c r="B6448">
        <v>2021</v>
      </c>
      <c r="C6448" s="62" t="s">
        <v>93</v>
      </c>
      <c r="D6448" s="62" t="s">
        <v>94</v>
      </c>
      <c r="E6448" s="62" t="s">
        <v>95</v>
      </c>
      <c r="F6448">
        <v>405.5</v>
      </c>
      <c r="G6448">
        <v>0</v>
      </c>
      <c r="H6448">
        <v>83104</v>
      </c>
    </row>
    <row r="6449" spans="1:8" x14ac:dyDescent="0.2">
      <c r="A6449" s="61">
        <v>44287</v>
      </c>
      <c r="B6449">
        <v>2021</v>
      </c>
      <c r="C6449" s="62" t="s">
        <v>96</v>
      </c>
      <c r="D6449" s="62" t="s">
        <v>97</v>
      </c>
      <c r="E6449" s="62" t="s">
        <v>98</v>
      </c>
      <c r="F6449">
        <v>424.4</v>
      </c>
      <c r="G6449">
        <v>0</v>
      </c>
      <c r="H6449">
        <v>220052</v>
      </c>
    </row>
    <row r="6450" spans="1:8" x14ac:dyDescent="0.2">
      <c r="A6450" s="61">
        <v>44317</v>
      </c>
      <c r="B6450">
        <v>2021</v>
      </c>
      <c r="C6450" s="62" t="s">
        <v>69</v>
      </c>
      <c r="D6450" s="62" t="s">
        <v>70</v>
      </c>
      <c r="E6450" s="62" t="s">
        <v>71</v>
      </c>
      <c r="F6450">
        <v>161.6</v>
      </c>
      <c r="G6450">
        <v>0</v>
      </c>
      <c r="H6450">
        <v>2771430</v>
      </c>
    </row>
    <row r="6451" spans="1:8" x14ac:dyDescent="0.2">
      <c r="A6451" s="61">
        <v>44317</v>
      </c>
      <c r="B6451">
        <v>2021</v>
      </c>
      <c r="C6451" s="62" t="s">
        <v>72</v>
      </c>
      <c r="D6451" s="62" t="s">
        <v>73</v>
      </c>
      <c r="E6451" s="62" t="s">
        <v>2</v>
      </c>
      <c r="F6451">
        <v>259.89999999999998</v>
      </c>
      <c r="G6451">
        <v>0.8</v>
      </c>
      <c r="H6451">
        <v>1472402</v>
      </c>
    </row>
    <row r="6452" spans="1:8" x14ac:dyDescent="0.2">
      <c r="A6452" s="61">
        <v>44317</v>
      </c>
      <c r="B6452">
        <v>2021</v>
      </c>
      <c r="C6452" s="62" t="s">
        <v>74</v>
      </c>
      <c r="D6452" s="62" t="s">
        <v>75</v>
      </c>
      <c r="E6452" s="62" t="s">
        <v>2</v>
      </c>
      <c r="F6452">
        <v>261.10000000000002</v>
      </c>
      <c r="G6452">
        <v>0.8</v>
      </c>
      <c r="H6452">
        <v>1540242</v>
      </c>
    </row>
    <row r="6453" spans="1:8" x14ac:dyDescent="0.2">
      <c r="A6453" s="61">
        <v>44317</v>
      </c>
      <c r="B6453">
        <v>2021</v>
      </c>
      <c r="C6453" s="62" t="s">
        <v>76</v>
      </c>
      <c r="D6453" s="62" t="s">
        <v>77</v>
      </c>
      <c r="E6453" s="62" t="s">
        <v>61</v>
      </c>
      <c r="F6453">
        <v>256.89999999999998</v>
      </c>
      <c r="G6453">
        <v>7.4</v>
      </c>
      <c r="H6453">
        <v>257368</v>
      </c>
    </row>
    <row r="6454" spans="1:8" x14ac:dyDescent="0.2">
      <c r="A6454" s="61">
        <v>44317</v>
      </c>
      <c r="B6454">
        <v>2021</v>
      </c>
      <c r="C6454" s="62" t="s">
        <v>78</v>
      </c>
      <c r="D6454" s="62" t="s">
        <v>79</v>
      </c>
      <c r="E6454" s="62" t="s">
        <v>61</v>
      </c>
      <c r="F6454">
        <v>251</v>
      </c>
      <c r="G6454">
        <v>5.0999999999999996</v>
      </c>
      <c r="H6454">
        <v>328256</v>
      </c>
    </row>
    <row r="6455" spans="1:8" x14ac:dyDescent="0.2">
      <c r="A6455" s="61">
        <v>44317</v>
      </c>
      <c r="B6455">
        <v>2021</v>
      </c>
      <c r="C6455" s="62" t="s">
        <v>26</v>
      </c>
      <c r="D6455" s="62" t="s">
        <v>80</v>
      </c>
      <c r="E6455" s="62" t="s">
        <v>62</v>
      </c>
      <c r="F6455">
        <v>238.9</v>
      </c>
      <c r="G6455">
        <v>11.2</v>
      </c>
      <c r="H6455">
        <v>860237</v>
      </c>
    </row>
    <row r="6456" spans="1:8" x14ac:dyDescent="0.2">
      <c r="A6456" s="61">
        <v>44317</v>
      </c>
      <c r="B6456">
        <v>2021</v>
      </c>
      <c r="C6456" s="62" t="s">
        <v>81</v>
      </c>
      <c r="D6456" s="62" t="s">
        <v>82</v>
      </c>
      <c r="E6456" s="62" t="s">
        <v>63</v>
      </c>
      <c r="F6456">
        <v>173.9</v>
      </c>
      <c r="G6456">
        <v>24.4</v>
      </c>
      <c r="H6456">
        <v>1184369</v>
      </c>
    </row>
    <row r="6457" spans="1:8" x14ac:dyDescent="0.2">
      <c r="A6457" s="61">
        <v>44317</v>
      </c>
      <c r="B6457">
        <v>2021</v>
      </c>
      <c r="C6457" s="62" t="s">
        <v>83</v>
      </c>
      <c r="D6457" s="62" t="s">
        <v>84</v>
      </c>
      <c r="E6457" s="62" t="s">
        <v>63</v>
      </c>
      <c r="F6457">
        <v>158.9</v>
      </c>
      <c r="G6457">
        <v>27.9</v>
      </c>
      <c r="H6457">
        <v>6472951</v>
      </c>
    </row>
    <row r="6458" spans="1:8" x14ac:dyDescent="0.2">
      <c r="A6458" s="61">
        <v>44317</v>
      </c>
      <c r="B6458">
        <v>2021</v>
      </c>
      <c r="C6458" s="62" t="s">
        <v>27</v>
      </c>
      <c r="D6458" s="62" t="s">
        <v>85</v>
      </c>
      <c r="E6458" s="62" t="s">
        <v>86</v>
      </c>
      <c r="F6458">
        <v>137.1</v>
      </c>
      <c r="G6458">
        <v>29.2</v>
      </c>
      <c r="H6458">
        <v>4330143</v>
      </c>
    </row>
    <row r="6459" spans="1:8" x14ac:dyDescent="0.2">
      <c r="A6459" s="61">
        <v>44317</v>
      </c>
      <c r="B6459">
        <v>2021</v>
      </c>
      <c r="C6459" s="62" t="s">
        <v>87</v>
      </c>
      <c r="D6459" s="62" t="s">
        <v>88</v>
      </c>
      <c r="E6459" s="62" t="s">
        <v>89</v>
      </c>
      <c r="F6459">
        <v>242.8</v>
      </c>
      <c r="G6459">
        <v>0</v>
      </c>
      <c r="H6459">
        <v>133140</v>
      </c>
    </row>
    <row r="6460" spans="1:8" x14ac:dyDescent="0.2">
      <c r="A6460" s="61">
        <v>44317</v>
      </c>
      <c r="B6460">
        <v>2021</v>
      </c>
      <c r="C6460" s="62" t="s">
        <v>90</v>
      </c>
      <c r="D6460" s="62" t="s">
        <v>91</v>
      </c>
      <c r="E6460" s="62" t="s">
        <v>92</v>
      </c>
      <c r="F6460">
        <v>248.3</v>
      </c>
      <c r="G6460">
        <v>0</v>
      </c>
      <c r="H6460">
        <v>482144</v>
      </c>
    </row>
    <row r="6461" spans="1:8" x14ac:dyDescent="0.2">
      <c r="A6461" s="61">
        <v>44317</v>
      </c>
      <c r="B6461">
        <v>2021</v>
      </c>
      <c r="C6461" s="62" t="s">
        <v>93</v>
      </c>
      <c r="D6461" s="62" t="s">
        <v>94</v>
      </c>
      <c r="E6461" s="62" t="s">
        <v>95</v>
      </c>
      <c r="F6461">
        <v>295.7</v>
      </c>
      <c r="G6461">
        <v>0.7</v>
      </c>
      <c r="H6461">
        <v>83104</v>
      </c>
    </row>
    <row r="6462" spans="1:8" x14ac:dyDescent="0.2">
      <c r="A6462" s="61">
        <v>44317</v>
      </c>
      <c r="B6462">
        <v>2021</v>
      </c>
      <c r="C6462" s="62" t="s">
        <v>96</v>
      </c>
      <c r="D6462" s="62" t="s">
        <v>97</v>
      </c>
      <c r="E6462" s="62" t="s">
        <v>98</v>
      </c>
      <c r="F6462">
        <v>344.4</v>
      </c>
      <c r="G6462">
        <v>0</v>
      </c>
      <c r="H6462">
        <v>220052</v>
      </c>
    </row>
    <row r="6463" spans="1:8" x14ac:dyDescent="0.2">
      <c r="A6463" s="61">
        <v>44348</v>
      </c>
      <c r="B6463">
        <v>2021</v>
      </c>
      <c r="C6463" s="62" t="s">
        <v>69</v>
      </c>
      <c r="D6463" s="62" t="s">
        <v>70</v>
      </c>
      <c r="E6463" s="62" t="s">
        <v>71</v>
      </c>
      <c r="F6463">
        <v>48.3</v>
      </c>
      <c r="G6463">
        <v>43.5</v>
      </c>
      <c r="H6463">
        <v>2771430</v>
      </c>
    </row>
    <row r="6464" spans="1:8" x14ac:dyDescent="0.2">
      <c r="A6464" s="61">
        <v>44348</v>
      </c>
      <c r="B6464">
        <v>2021</v>
      </c>
      <c r="C6464" s="62" t="s">
        <v>72</v>
      </c>
      <c r="D6464" s="62" t="s">
        <v>73</v>
      </c>
      <c r="E6464" s="62" t="s">
        <v>2</v>
      </c>
      <c r="F6464">
        <v>73.099999999999994</v>
      </c>
      <c r="G6464">
        <v>37.4</v>
      </c>
      <c r="H6464">
        <v>1472402</v>
      </c>
    </row>
    <row r="6465" spans="1:8" x14ac:dyDescent="0.2">
      <c r="A6465" s="61">
        <v>44348</v>
      </c>
      <c r="B6465">
        <v>2021</v>
      </c>
      <c r="C6465" s="62" t="s">
        <v>74</v>
      </c>
      <c r="D6465" s="62" t="s">
        <v>75</v>
      </c>
      <c r="E6465" s="62" t="s">
        <v>2</v>
      </c>
      <c r="F6465">
        <v>71.900000000000006</v>
      </c>
      <c r="G6465">
        <v>48.2</v>
      </c>
      <c r="H6465">
        <v>1540242</v>
      </c>
    </row>
    <row r="6466" spans="1:8" x14ac:dyDescent="0.2">
      <c r="A6466" s="61">
        <v>44348</v>
      </c>
      <c r="B6466">
        <v>2021</v>
      </c>
      <c r="C6466" s="62" t="s">
        <v>76</v>
      </c>
      <c r="D6466" s="62" t="s">
        <v>77</v>
      </c>
      <c r="E6466" s="62" t="s">
        <v>61</v>
      </c>
      <c r="F6466">
        <v>49.3</v>
      </c>
      <c r="G6466">
        <v>47.5</v>
      </c>
      <c r="H6466">
        <v>257368</v>
      </c>
    </row>
    <row r="6467" spans="1:8" x14ac:dyDescent="0.2">
      <c r="A6467" s="61">
        <v>44348</v>
      </c>
      <c r="B6467">
        <v>2021</v>
      </c>
      <c r="C6467" s="62" t="s">
        <v>78</v>
      </c>
      <c r="D6467" s="62" t="s">
        <v>79</v>
      </c>
      <c r="E6467" s="62" t="s">
        <v>61</v>
      </c>
      <c r="F6467">
        <v>49.5</v>
      </c>
      <c r="G6467">
        <v>50</v>
      </c>
      <c r="H6467">
        <v>328256</v>
      </c>
    </row>
    <row r="6468" spans="1:8" x14ac:dyDescent="0.2">
      <c r="A6468" s="61">
        <v>44348</v>
      </c>
      <c r="B6468">
        <v>2021</v>
      </c>
      <c r="C6468" s="62" t="s">
        <v>26</v>
      </c>
      <c r="D6468" s="62" t="s">
        <v>80</v>
      </c>
      <c r="E6468" s="62" t="s">
        <v>62</v>
      </c>
      <c r="F6468">
        <v>19</v>
      </c>
      <c r="G6468">
        <v>72.900000000000006</v>
      </c>
      <c r="H6468">
        <v>860237</v>
      </c>
    </row>
    <row r="6469" spans="1:8" x14ac:dyDescent="0.2">
      <c r="A6469" s="61">
        <v>44348</v>
      </c>
      <c r="B6469">
        <v>2021</v>
      </c>
      <c r="C6469" s="62" t="s">
        <v>81</v>
      </c>
      <c r="D6469" s="62" t="s">
        <v>82</v>
      </c>
      <c r="E6469" s="62" t="s">
        <v>63</v>
      </c>
      <c r="F6469">
        <v>13.8</v>
      </c>
      <c r="G6469">
        <v>89.8</v>
      </c>
      <c r="H6469">
        <v>1184369</v>
      </c>
    </row>
    <row r="6470" spans="1:8" x14ac:dyDescent="0.2">
      <c r="A6470" s="61">
        <v>44348</v>
      </c>
      <c r="B6470">
        <v>2021</v>
      </c>
      <c r="C6470" s="62" t="s">
        <v>83</v>
      </c>
      <c r="D6470" s="62" t="s">
        <v>84</v>
      </c>
      <c r="E6470" s="62" t="s">
        <v>63</v>
      </c>
      <c r="F6470">
        <v>7</v>
      </c>
      <c r="G6470">
        <v>122</v>
      </c>
      <c r="H6470">
        <v>6472951</v>
      </c>
    </row>
    <row r="6471" spans="1:8" x14ac:dyDescent="0.2">
      <c r="A6471" s="61">
        <v>44348</v>
      </c>
      <c r="B6471">
        <v>2021</v>
      </c>
      <c r="C6471" s="62" t="s">
        <v>27</v>
      </c>
      <c r="D6471" s="62" t="s">
        <v>85</v>
      </c>
      <c r="E6471" s="62" t="s">
        <v>86</v>
      </c>
      <c r="F6471">
        <v>9.4</v>
      </c>
      <c r="G6471">
        <v>109.7</v>
      </c>
      <c r="H6471">
        <v>4330143</v>
      </c>
    </row>
    <row r="6472" spans="1:8" x14ac:dyDescent="0.2">
      <c r="A6472" s="61">
        <v>44348</v>
      </c>
      <c r="B6472">
        <v>2021</v>
      </c>
      <c r="C6472" s="62" t="s">
        <v>87</v>
      </c>
      <c r="D6472" s="62" t="s">
        <v>88</v>
      </c>
      <c r="E6472" s="62" t="s">
        <v>89</v>
      </c>
      <c r="F6472">
        <v>71.8</v>
      </c>
      <c r="G6472">
        <v>19.8</v>
      </c>
      <c r="H6472">
        <v>133140</v>
      </c>
    </row>
    <row r="6473" spans="1:8" x14ac:dyDescent="0.2">
      <c r="A6473" s="61">
        <v>44348</v>
      </c>
      <c r="B6473">
        <v>2021</v>
      </c>
      <c r="C6473" s="62" t="s">
        <v>90</v>
      </c>
      <c r="D6473" s="62" t="s">
        <v>91</v>
      </c>
      <c r="E6473" s="62" t="s">
        <v>92</v>
      </c>
      <c r="F6473">
        <v>46.5</v>
      </c>
      <c r="G6473">
        <v>43.7</v>
      </c>
      <c r="H6473">
        <v>482144</v>
      </c>
    </row>
    <row r="6474" spans="1:8" x14ac:dyDescent="0.2">
      <c r="A6474" s="61">
        <v>44348</v>
      </c>
      <c r="B6474">
        <v>2021</v>
      </c>
      <c r="C6474" s="62" t="s">
        <v>93</v>
      </c>
      <c r="D6474" s="62" t="s">
        <v>94</v>
      </c>
      <c r="E6474" s="62" t="s">
        <v>95</v>
      </c>
      <c r="F6474">
        <v>51.1</v>
      </c>
      <c r="G6474">
        <v>33.1</v>
      </c>
      <c r="H6474">
        <v>83104</v>
      </c>
    </row>
    <row r="6475" spans="1:8" x14ac:dyDescent="0.2">
      <c r="A6475" s="61">
        <v>44348</v>
      </c>
      <c r="B6475">
        <v>2021</v>
      </c>
      <c r="C6475" s="62" t="s">
        <v>96</v>
      </c>
      <c r="D6475" s="62" t="s">
        <v>97</v>
      </c>
      <c r="E6475" s="62" t="s">
        <v>98</v>
      </c>
      <c r="F6475">
        <v>140.9</v>
      </c>
      <c r="G6475">
        <v>4.4000000000000004</v>
      </c>
      <c r="H6475">
        <v>220052</v>
      </c>
    </row>
    <row r="6476" spans="1:8" x14ac:dyDescent="0.2">
      <c r="A6476" s="61">
        <v>44378</v>
      </c>
      <c r="B6476">
        <v>2021</v>
      </c>
      <c r="C6476" s="62" t="s">
        <v>69</v>
      </c>
      <c r="D6476" s="62" t="s">
        <v>70</v>
      </c>
      <c r="E6476" s="62" t="s">
        <v>71</v>
      </c>
      <c r="F6476">
        <v>2.7</v>
      </c>
      <c r="G6476">
        <v>44.6</v>
      </c>
      <c r="H6476">
        <v>2771430</v>
      </c>
    </row>
    <row r="6477" spans="1:8" x14ac:dyDescent="0.2">
      <c r="A6477" s="61">
        <v>44378</v>
      </c>
      <c r="B6477">
        <v>2021</v>
      </c>
      <c r="C6477" s="62" t="s">
        <v>72</v>
      </c>
      <c r="D6477" s="62" t="s">
        <v>73</v>
      </c>
      <c r="E6477" s="62" t="s">
        <v>2</v>
      </c>
      <c r="F6477">
        <v>36.700000000000003</v>
      </c>
      <c r="G6477">
        <v>26.9</v>
      </c>
      <c r="H6477">
        <v>1472402</v>
      </c>
    </row>
    <row r="6478" spans="1:8" x14ac:dyDescent="0.2">
      <c r="A6478" s="61">
        <v>44378</v>
      </c>
      <c r="B6478">
        <v>2021</v>
      </c>
      <c r="C6478" s="62" t="s">
        <v>74</v>
      </c>
      <c r="D6478" s="62" t="s">
        <v>75</v>
      </c>
      <c r="E6478" s="62" t="s">
        <v>2</v>
      </c>
      <c r="F6478">
        <v>5.7</v>
      </c>
      <c r="G6478">
        <v>62.7</v>
      </c>
      <c r="H6478">
        <v>1540242</v>
      </c>
    </row>
    <row r="6479" spans="1:8" x14ac:dyDescent="0.2">
      <c r="A6479" s="61">
        <v>44378</v>
      </c>
      <c r="B6479">
        <v>2021</v>
      </c>
      <c r="C6479" s="62" t="s">
        <v>76</v>
      </c>
      <c r="D6479" s="62" t="s">
        <v>77</v>
      </c>
      <c r="E6479" s="62" t="s">
        <v>61</v>
      </c>
      <c r="F6479">
        <v>2.2999999999999998</v>
      </c>
      <c r="G6479">
        <v>112.6</v>
      </c>
      <c r="H6479">
        <v>257368</v>
      </c>
    </row>
    <row r="6480" spans="1:8" x14ac:dyDescent="0.2">
      <c r="A6480" s="61">
        <v>44378</v>
      </c>
      <c r="B6480">
        <v>2021</v>
      </c>
      <c r="C6480" s="62" t="s">
        <v>78</v>
      </c>
      <c r="D6480" s="62" t="s">
        <v>79</v>
      </c>
      <c r="E6480" s="62" t="s">
        <v>61</v>
      </c>
      <c r="F6480">
        <v>5.6</v>
      </c>
      <c r="G6480">
        <v>111.2</v>
      </c>
      <c r="H6480">
        <v>328256</v>
      </c>
    </row>
    <row r="6481" spans="1:8" x14ac:dyDescent="0.2">
      <c r="A6481" s="61">
        <v>44378</v>
      </c>
      <c r="B6481">
        <v>2021</v>
      </c>
      <c r="C6481" s="62" t="s">
        <v>26</v>
      </c>
      <c r="D6481" s="62" t="s">
        <v>80</v>
      </c>
      <c r="E6481" s="62" t="s">
        <v>62</v>
      </c>
      <c r="F6481">
        <v>7.9</v>
      </c>
      <c r="G6481">
        <v>128.5</v>
      </c>
      <c r="H6481">
        <v>860237</v>
      </c>
    </row>
    <row r="6482" spans="1:8" x14ac:dyDescent="0.2">
      <c r="A6482" s="61">
        <v>44378</v>
      </c>
      <c r="B6482">
        <v>2021</v>
      </c>
      <c r="C6482" s="62" t="s">
        <v>81</v>
      </c>
      <c r="D6482" s="62" t="s">
        <v>82</v>
      </c>
      <c r="E6482" s="62" t="s">
        <v>63</v>
      </c>
      <c r="F6482">
        <v>16.100000000000001</v>
      </c>
      <c r="G6482">
        <v>64.5</v>
      </c>
      <c r="H6482">
        <v>1184369</v>
      </c>
    </row>
    <row r="6483" spans="1:8" x14ac:dyDescent="0.2">
      <c r="A6483" s="61">
        <v>44378</v>
      </c>
      <c r="B6483">
        <v>2021</v>
      </c>
      <c r="C6483" s="62" t="s">
        <v>83</v>
      </c>
      <c r="D6483" s="62" t="s">
        <v>84</v>
      </c>
      <c r="E6483" s="62" t="s">
        <v>63</v>
      </c>
      <c r="F6483">
        <v>4.4000000000000004</v>
      </c>
      <c r="G6483">
        <v>101.7</v>
      </c>
      <c r="H6483">
        <v>6472951</v>
      </c>
    </row>
    <row r="6484" spans="1:8" x14ac:dyDescent="0.2">
      <c r="A6484" s="61">
        <v>44378</v>
      </c>
      <c r="B6484">
        <v>2021</v>
      </c>
      <c r="C6484" s="62" t="s">
        <v>27</v>
      </c>
      <c r="D6484" s="62" t="s">
        <v>85</v>
      </c>
      <c r="E6484" s="62" t="s">
        <v>86</v>
      </c>
      <c r="F6484">
        <v>6.2</v>
      </c>
      <c r="G6484">
        <v>81.2</v>
      </c>
      <c r="H6484">
        <v>4330143</v>
      </c>
    </row>
    <row r="6485" spans="1:8" x14ac:dyDescent="0.2">
      <c r="A6485" s="61">
        <v>44378</v>
      </c>
      <c r="B6485">
        <v>2021</v>
      </c>
      <c r="C6485" s="62" t="s">
        <v>87</v>
      </c>
      <c r="D6485" s="62" t="s">
        <v>88</v>
      </c>
      <c r="E6485" s="62" t="s">
        <v>89</v>
      </c>
      <c r="F6485">
        <v>51.5</v>
      </c>
      <c r="G6485">
        <v>12.2</v>
      </c>
      <c r="H6485">
        <v>133140</v>
      </c>
    </row>
    <row r="6486" spans="1:8" x14ac:dyDescent="0.2">
      <c r="A6486" s="61">
        <v>44378</v>
      </c>
      <c r="B6486">
        <v>2021</v>
      </c>
      <c r="C6486" s="62" t="s">
        <v>90</v>
      </c>
      <c r="D6486" s="62" t="s">
        <v>91</v>
      </c>
      <c r="E6486" s="62" t="s">
        <v>92</v>
      </c>
      <c r="F6486">
        <v>24.9</v>
      </c>
      <c r="G6486">
        <v>41.6</v>
      </c>
      <c r="H6486">
        <v>482144</v>
      </c>
    </row>
    <row r="6487" spans="1:8" x14ac:dyDescent="0.2">
      <c r="A6487" s="61">
        <v>44378</v>
      </c>
      <c r="B6487">
        <v>2021</v>
      </c>
      <c r="C6487" s="62" t="s">
        <v>93</v>
      </c>
      <c r="D6487" s="62" t="s">
        <v>94</v>
      </c>
      <c r="E6487" s="62" t="s">
        <v>95</v>
      </c>
      <c r="F6487">
        <v>40.6</v>
      </c>
      <c r="G6487">
        <v>29</v>
      </c>
      <c r="H6487">
        <v>83104</v>
      </c>
    </row>
    <row r="6488" spans="1:8" x14ac:dyDescent="0.2">
      <c r="A6488" s="61">
        <v>44378</v>
      </c>
      <c r="B6488">
        <v>2021</v>
      </c>
      <c r="C6488" s="62" t="s">
        <v>96</v>
      </c>
      <c r="D6488" s="62" t="s">
        <v>97</v>
      </c>
      <c r="E6488" s="62" t="s">
        <v>98</v>
      </c>
      <c r="F6488">
        <v>97.7</v>
      </c>
      <c r="G6488">
        <v>14.1</v>
      </c>
      <c r="H6488">
        <v>220052</v>
      </c>
    </row>
    <row r="6489" spans="1:8" x14ac:dyDescent="0.2">
      <c r="A6489" s="61">
        <v>44409</v>
      </c>
      <c r="B6489">
        <v>2021</v>
      </c>
      <c r="C6489" s="62" t="s">
        <v>69</v>
      </c>
      <c r="D6489" s="62" t="s">
        <v>70</v>
      </c>
      <c r="E6489" s="62" t="s">
        <v>71</v>
      </c>
      <c r="F6489">
        <v>17.2</v>
      </c>
      <c r="G6489">
        <v>43.9</v>
      </c>
      <c r="H6489">
        <v>2771430</v>
      </c>
    </row>
    <row r="6490" spans="1:8" x14ac:dyDescent="0.2">
      <c r="A6490" s="61">
        <v>44409</v>
      </c>
      <c r="B6490">
        <v>2021</v>
      </c>
      <c r="C6490" s="62" t="s">
        <v>72</v>
      </c>
      <c r="D6490" s="62" t="s">
        <v>73</v>
      </c>
      <c r="E6490" s="62" t="s">
        <v>2</v>
      </c>
      <c r="F6490">
        <v>86.8</v>
      </c>
      <c r="G6490">
        <v>14.2</v>
      </c>
      <c r="H6490">
        <v>1472402</v>
      </c>
    </row>
    <row r="6491" spans="1:8" x14ac:dyDescent="0.2">
      <c r="A6491" s="61">
        <v>44409</v>
      </c>
      <c r="B6491">
        <v>2021</v>
      </c>
      <c r="C6491" s="62" t="s">
        <v>74</v>
      </c>
      <c r="D6491" s="62" t="s">
        <v>75</v>
      </c>
      <c r="E6491" s="62" t="s">
        <v>2</v>
      </c>
      <c r="F6491">
        <v>65.3</v>
      </c>
      <c r="G6491">
        <v>48.3</v>
      </c>
      <c r="H6491">
        <v>1540242</v>
      </c>
    </row>
    <row r="6492" spans="1:8" x14ac:dyDescent="0.2">
      <c r="A6492" s="61">
        <v>44409</v>
      </c>
      <c r="B6492">
        <v>2021</v>
      </c>
      <c r="C6492" s="62" t="s">
        <v>76</v>
      </c>
      <c r="D6492" s="62" t="s">
        <v>77</v>
      </c>
      <c r="E6492" s="62" t="s">
        <v>61</v>
      </c>
      <c r="F6492">
        <v>59.7</v>
      </c>
      <c r="G6492">
        <v>54</v>
      </c>
      <c r="H6492">
        <v>257368</v>
      </c>
    </row>
    <row r="6493" spans="1:8" x14ac:dyDescent="0.2">
      <c r="A6493" s="61">
        <v>44409</v>
      </c>
      <c r="B6493">
        <v>2021</v>
      </c>
      <c r="C6493" s="62" t="s">
        <v>78</v>
      </c>
      <c r="D6493" s="62" t="s">
        <v>79</v>
      </c>
      <c r="E6493" s="62" t="s">
        <v>61</v>
      </c>
      <c r="F6493">
        <v>60.4</v>
      </c>
      <c r="G6493">
        <v>53.6</v>
      </c>
      <c r="H6493">
        <v>328256</v>
      </c>
    </row>
    <row r="6494" spans="1:8" x14ac:dyDescent="0.2">
      <c r="A6494" s="61">
        <v>44409</v>
      </c>
      <c r="B6494">
        <v>2021</v>
      </c>
      <c r="C6494" s="62" t="s">
        <v>26</v>
      </c>
      <c r="D6494" s="62" t="s">
        <v>80</v>
      </c>
      <c r="E6494" s="62" t="s">
        <v>62</v>
      </c>
      <c r="F6494">
        <v>38.799999999999997</v>
      </c>
      <c r="G6494">
        <v>70</v>
      </c>
      <c r="H6494">
        <v>860237</v>
      </c>
    </row>
    <row r="6495" spans="1:8" x14ac:dyDescent="0.2">
      <c r="A6495" s="61">
        <v>44409</v>
      </c>
      <c r="B6495">
        <v>2021</v>
      </c>
      <c r="C6495" s="62" t="s">
        <v>81</v>
      </c>
      <c r="D6495" s="62" t="s">
        <v>82</v>
      </c>
      <c r="E6495" s="62" t="s">
        <v>63</v>
      </c>
      <c r="F6495">
        <v>4.4000000000000004</v>
      </c>
      <c r="G6495">
        <v>136</v>
      </c>
      <c r="H6495">
        <v>1184369</v>
      </c>
    </row>
    <row r="6496" spans="1:8" x14ac:dyDescent="0.2">
      <c r="A6496" s="61">
        <v>44409</v>
      </c>
      <c r="B6496">
        <v>2021</v>
      </c>
      <c r="C6496" s="62" t="s">
        <v>83</v>
      </c>
      <c r="D6496" s="62" t="s">
        <v>84</v>
      </c>
      <c r="E6496" s="62" t="s">
        <v>63</v>
      </c>
      <c r="F6496">
        <v>0</v>
      </c>
      <c r="G6496">
        <v>178.5</v>
      </c>
      <c r="H6496">
        <v>6472951</v>
      </c>
    </row>
    <row r="6497" spans="1:8" x14ac:dyDescent="0.2">
      <c r="A6497" s="61">
        <v>44409</v>
      </c>
      <c r="B6497">
        <v>2021</v>
      </c>
      <c r="C6497" s="62" t="s">
        <v>27</v>
      </c>
      <c r="D6497" s="62" t="s">
        <v>85</v>
      </c>
      <c r="E6497" s="62" t="s">
        <v>86</v>
      </c>
      <c r="F6497">
        <v>1.1000000000000001</v>
      </c>
      <c r="G6497">
        <v>172.2</v>
      </c>
      <c r="H6497">
        <v>4330143</v>
      </c>
    </row>
    <row r="6498" spans="1:8" x14ac:dyDescent="0.2">
      <c r="A6498" s="61">
        <v>44409</v>
      </c>
      <c r="B6498">
        <v>2021</v>
      </c>
      <c r="C6498" s="62" t="s">
        <v>87</v>
      </c>
      <c r="D6498" s="62" t="s">
        <v>88</v>
      </c>
      <c r="E6498" s="62" t="s">
        <v>89</v>
      </c>
      <c r="F6498">
        <v>25.3</v>
      </c>
      <c r="G6498">
        <v>45.7</v>
      </c>
      <c r="H6498">
        <v>133140</v>
      </c>
    </row>
    <row r="6499" spans="1:8" x14ac:dyDescent="0.2">
      <c r="A6499" s="61">
        <v>44409</v>
      </c>
      <c r="B6499">
        <v>2021</v>
      </c>
      <c r="C6499" s="62" t="s">
        <v>90</v>
      </c>
      <c r="D6499" s="62" t="s">
        <v>91</v>
      </c>
      <c r="E6499" s="62" t="s">
        <v>92</v>
      </c>
      <c r="F6499">
        <v>7.3</v>
      </c>
      <c r="G6499">
        <v>67.400000000000006</v>
      </c>
      <c r="H6499">
        <v>482144</v>
      </c>
    </row>
    <row r="6500" spans="1:8" x14ac:dyDescent="0.2">
      <c r="A6500" s="61">
        <v>44409</v>
      </c>
      <c r="B6500">
        <v>2021</v>
      </c>
      <c r="C6500" s="62" t="s">
        <v>93</v>
      </c>
      <c r="D6500" s="62" t="s">
        <v>94</v>
      </c>
      <c r="E6500" s="62" t="s">
        <v>95</v>
      </c>
      <c r="F6500">
        <v>12.2</v>
      </c>
      <c r="G6500">
        <v>85.4</v>
      </c>
      <c r="H6500">
        <v>83104</v>
      </c>
    </row>
    <row r="6501" spans="1:8" x14ac:dyDescent="0.2">
      <c r="A6501" s="61">
        <v>44409</v>
      </c>
      <c r="B6501">
        <v>2021</v>
      </c>
      <c r="C6501" s="62" t="s">
        <v>96</v>
      </c>
      <c r="D6501" s="62" t="s">
        <v>97</v>
      </c>
      <c r="E6501" s="62" t="s">
        <v>98</v>
      </c>
      <c r="F6501">
        <v>61.3</v>
      </c>
      <c r="G6501">
        <v>31.2</v>
      </c>
      <c r="H6501">
        <v>220052</v>
      </c>
    </row>
    <row r="6502" spans="1:8" x14ac:dyDescent="0.2">
      <c r="A6502" s="61">
        <v>44440</v>
      </c>
      <c r="B6502">
        <v>2021</v>
      </c>
      <c r="C6502" s="62" t="s">
        <v>69</v>
      </c>
      <c r="D6502" s="62" t="s">
        <v>70</v>
      </c>
      <c r="E6502" s="62" t="s">
        <v>71</v>
      </c>
      <c r="F6502">
        <v>92.7</v>
      </c>
      <c r="G6502">
        <v>5</v>
      </c>
      <c r="H6502">
        <v>2771430</v>
      </c>
    </row>
    <row r="6503" spans="1:8" x14ac:dyDescent="0.2">
      <c r="A6503" s="61">
        <v>44440</v>
      </c>
      <c r="B6503">
        <v>2021</v>
      </c>
      <c r="C6503" s="62" t="s">
        <v>72</v>
      </c>
      <c r="D6503" s="62" t="s">
        <v>73</v>
      </c>
      <c r="E6503" s="62" t="s">
        <v>2</v>
      </c>
      <c r="F6503">
        <v>195.9</v>
      </c>
      <c r="G6503">
        <v>0</v>
      </c>
      <c r="H6503">
        <v>1472402</v>
      </c>
    </row>
    <row r="6504" spans="1:8" x14ac:dyDescent="0.2">
      <c r="A6504" s="61">
        <v>44440</v>
      </c>
      <c r="B6504">
        <v>2021</v>
      </c>
      <c r="C6504" s="62" t="s">
        <v>74</v>
      </c>
      <c r="D6504" s="62" t="s">
        <v>75</v>
      </c>
      <c r="E6504" s="62" t="s">
        <v>2</v>
      </c>
      <c r="F6504">
        <v>135</v>
      </c>
      <c r="G6504">
        <v>2.1</v>
      </c>
      <c r="H6504">
        <v>1540242</v>
      </c>
    </row>
    <row r="6505" spans="1:8" x14ac:dyDescent="0.2">
      <c r="A6505" s="61">
        <v>44440</v>
      </c>
      <c r="B6505">
        <v>2021</v>
      </c>
      <c r="C6505" s="62" t="s">
        <v>76</v>
      </c>
      <c r="D6505" s="62" t="s">
        <v>77</v>
      </c>
      <c r="E6505" s="62" t="s">
        <v>61</v>
      </c>
      <c r="F6505">
        <v>133.4</v>
      </c>
      <c r="G6505">
        <v>8.9</v>
      </c>
      <c r="H6505">
        <v>257368</v>
      </c>
    </row>
    <row r="6506" spans="1:8" x14ac:dyDescent="0.2">
      <c r="A6506" s="61">
        <v>44440</v>
      </c>
      <c r="B6506">
        <v>2021</v>
      </c>
      <c r="C6506" s="62" t="s">
        <v>78</v>
      </c>
      <c r="D6506" s="62" t="s">
        <v>79</v>
      </c>
      <c r="E6506" s="62" t="s">
        <v>61</v>
      </c>
      <c r="F6506">
        <v>136.4</v>
      </c>
      <c r="G6506">
        <v>8.5</v>
      </c>
      <c r="H6506">
        <v>328256</v>
      </c>
    </row>
    <row r="6507" spans="1:8" x14ac:dyDescent="0.2">
      <c r="A6507" s="61">
        <v>44440</v>
      </c>
      <c r="B6507">
        <v>2021</v>
      </c>
      <c r="C6507" s="62" t="s">
        <v>26</v>
      </c>
      <c r="D6507" s="62" t="s">
        <v>80</v>
      </c>
      <c r="E6507" s="62" t="s">
        <v>62</v>
      </c>
      <c r="F6507">
        <v>86.1</v>
      </c>
      <c r="G6507">
        <v>19.8</v>
      </c>
      <c r="H6507">
        <v>860237</v>
      </c>
    </row>
    <row r="6508" spans="1:8" x14ac:dyDescent="0.2">
      <c r="A6508" s="61">
        <v>44440</v>
      </c>
      <c r="B6508">
        <v>2021</v>
      </c>
      <c r="C6508" s="62" t="s">
        <v>81</v>
      </c>
      <c r="D6508" s="62" t="s">
        <v>82</v>
      </c>
      <c r="E6508" s="62" t="s">
        <v>63</v>
      </c>
      <c r="F6508">
        <v>69.5</v>
      </c>
      <c r="G6508">
        <v>4.7</v>
      </c>
      <c r="H6508">
        <v>1184369</v>
      </c>
    </row>
    <row r="6509" spans="1:8" x14ac:dyDescent="0.2">
      <c r="A6509" s="61">
        <v>44440</v>
      </c>
      <c r="B6509">
        <v>2021</v>
      </c>
      <c r="C6509" s="62" t="s">
        <v>83</v>
      </c>
      <c r="D6509" s="62" t="s">
        <v>84</v>
      </c>
      <c r="E6509" s="62" t="s">
        <v>63</v>
      </c>
      <c r="F6509">
        <v>35.6</v>
      </c>
      <c r="G6509">
        <v>24.9</v>
      </c>
      <c r="H6509">
        <v>6472951</v>
      </c>
    </row>
    <row r="6510" spans="1:8" x14ac:dyDescent="0.2">
      <c r="A6510" s="61">
        <v>44440</v>
      </c>
      <c r="B6510">
        <v>2021</v>
      </c>
      <c r="C6510" s="62" t="s">
        <v>27</v>
      </c>
      <c r="D6510" s="62" t="s">
        <v>85</v>
      </c>
      <c r="E6510" s="62" t="s">
        <v>86</v>
      </c>
      <c r="F6510">
        <v>38.799999999999997</v>
      </c>
      <c r="G6510">
        <v>20.6</v>
      </c>
      <c r="H6510">
        <v>4330143</v>
      </c>
    </row>
    <row r="6511" spans="1:8" x14ac:dyDescent="0.2">
      <c r="A6511" s="61">
        <v>44440</v>
      </c>
      <c r="B6511">
        <v>2021</v>
      </c>
      <c r="C6511" s="62" t="s">
        <v>87</v>
      </c>
      <c r="D6511" s="62" t="s">
        <v>88</v>
      </c>
      <c r="E6511" s="62" t="s">
        <v>89</v>
      </c>
      <c r="F6511">
        <v>99.9</v>
      </c>
      <c r="G6511">
        <v>8.4</v>
      </c>
      <c r="H6511">
        <v>133140</v>
      </c>
    </row>
    <row r="6512" spans="1:8" x14ac:dyDescent="0.2">
      <c r="A6512" s="61">
        <v>44440</v>
      </c>
      <c r="B6512">
        <v>2021</v>
      </c>
      <c r="C6512" s="62" t="s">
        <v>90</v>
      </c>
      <c r="D6512" s="62" t="s">
        <v>91</v>
      </c>
      <c r="E6512" s="62" t="s">
        <v>92</v>
      </c>
      <c r="F6512">
        <v>62.8</v>
      </c>
      <c r="G6512">
        <v>9.5</v>
      </c>
      <c r="H6512">
        <v>482144</v>
      </c>
    </row>
    <row r="6513" spans="1:8" x14ac:dyDescent="0.2">
      <c r="A6513" s="61">
        <v>44440</v>
      </c>
      <c r="B6513">
        <v>2021</v>
      </c>
      <c r="C6513" s="62" t="s">
        <v>93</v>
      </c>
      <c r="D6513" s="62" t="s">
        <v>94</v>
      </c>
      <c r="E6513" s="62" t="s">
        <v>95</v>
      </c>
      <c r="F6513">
        <v>68.599999999999994</v>
      </c>
      <c r="G6513">
        <v>10.5</v>
      </c>
      <c r="H6513">
        <v>83104</v>
      </c>
    </row>
    <row r="6514" spans="1:8" x14ac:dyDescent="0.2">
      <c r="A6514" s="61">
        <v>44440</v>
      </c>
      <c r="B6514">
        <v>2021</v>
      </c>
      <c r="C6514" s="62" t="s">
        <v>96</v>
      </c>
      <c r="D6514" s="62" t="s">
        <v>97</v>
      </c>
      <c r="E6514" s="62" t="s">
        <v>98</v>
      </c>
      <c r="F6514">
        <v>114.2</v>
      </c>
      <c r="G6514">
        <v>0.3</v>
      </c>
      <c r="H6514">
        <v>220052</v>
      </c>
    </row>
    <row r="6515" spans="1:8" x14ac:dyDescent="0.2">
      <c r="A6515" s="61">
        <v>44470</v>
      </c>
      <c r="B6515">
        <v>2021</v>
      </c>
      <c r="C6515" s="62" t="s">
        <v>69</v>
      </c>
      <c r="D6515" s="62" t="s">
        <v>70</v>
      </c>
      <c r="E6515" s="62" t="s">
        <v>71</v>
      </c>
      <c r="F6515">
        <v>258.39999999999998</v>
      </c>
      <c r="G6515">
        <v>0</v>
      </c>
      <c r="H6515">
        <v>2771430</v>
      </c>
    </row>
    <row r="6516" spans="1:8" x14ac:dyDescent="0.2">
      <c r="A6516" s="61">
        <v>44470</v>
      </c>
      <c r="B6516">
        <v>2021</v>
      </c>
      <c r="C6516" s="62" t="s">
        <v>72</v>
      </c>
      <c r="D6516" s="62" t="s">
        <v>73</v>
      </c>
      <c r="E6516" s="62" t="s">
        <v>2</v>
      </c>
      <c r="F6516">
        <v>436.8</v>
      </c>
      <c r="G6516">
        <v>0</v>
      </c>
      <c r="H6516">
        <v>1472402</v>
      </c>
    </row>
    <row r="6517" spans="1:8" x14ac:dyDescent="0.2">
      <c r="A6517" s="61">
        <v>44470</v>
      </c>
      <c r="B6517">
        <v>2021</v>
      </c>
      <c r="C6517" s="62" t="s">
        <v>74</v>
      </c>
      <c r="D6517" s="62" t="s">
        <v>75</v>
      </c>
      <c r="E6517" s="62" t="s">
        <v>2</v>
      </c>
      <c r="F6517">
        <v>376.6</v>
      </c>
      <c r="G6517">
        <v>0</v>
      </c>
      <c r="H6517">
        <v>1540242</v>
      </c>
    </row>
    <row r="6518" spans="1:8" x14ac:dyDescent="0.2">
      <c r="A6518" s="61">
        <v>44470</v>
      </c>
      <c r="B6518">
        <v>2021</v>
      </c>
      <c r="C6518" s="62" t="s">
        <v>76</v>
      </c>
      <c r="D6518" s="62" t="s">
        <v>77</v>
      </c>
      <c r="E6518" s="62" t="s">
        <v>61</v>
      </c>
      <c r="F6518">
        <v>325.3</v>
      </c>
      <c r="G6518">
        <v>0</v>
      </c>
      <c r="H6518">
        <v>257368</v>
      </c>
    </row>
    <row r="6519" spans="1:8" x14ac:dyDescent="0.2">
      <c r="A6519" s="61">
        <v>44470</v>
      </c>
      <c r="B6519">
        <v>2021</v>
      </c>
      <c r="C6519" s="62" t="s">
        <v>78</v>
      </c>
      <c r="D6519" s="62" t="s">
        <v>79</v>
      </c>
      <c r="E6519" s="62" t="s">
        <v>61</v>
      </c>
      <c r="F6519">
        <v>388.9</v>
      </c>
      <c r="G6519">
        <v>0</v>
      </c>
      <c r="H6519">
        <v>328256</v>
      </c>
    </row>
    <row r="6520" spans="1:8" x14ac:dyDescent="0.2">
      <c r="A6520" s="61">
        <v>44470</v>
      </c>
      <c r="B6520">
        <v>2021</v>
      </c>
      <c r="C6520" s="62" t="s">
        <v>26</v>
      </c>
      <c r="D6520" s="62" t="s">
        <v>80</v>
      </c>
      <c r="E6520" s="62" t="s">
        <v>62</v>
      </c>
      <c r="F6520">
        <v>298.89999999999998</v>
      </c>
      <c r="G6520">
        <v>9.5</v>
      </c>
      <c r="H6520">
        <v>860237</v>
      </c>
    </row>
    <row r="6521" spans="1:8" x14ac:dyDescent="0.2">
      <c r="A6521" s="61">
        <v>44470</v>
      </c>
      <c r="B6521">
        <v>2021</v>
      </c>
      <c r="C6521" s="62" t="s">
        <v>81</v>
      </c>
      <c r="D6521" s="62" t="s">
        <v>82</v>
      </c>
      <c r="E6521" s="62" t="s">
        <v>63</v>
      </c>
      <c r="F6521">
        <v>196.1</v>
      </c>
      <c r="G6521">
        <v>0.7</v>
      </c>
      <c r="H6521">
        <v>1184369</v>
      </c>
    </row>
    <row r="6522" spans="1:8" x14ac:dyDescent="0.2">
      <c r="A6522" s="61">
        <v>44470</v>
      </c>
      <c r="B6522">
        <v>2021</v>
      </c>
      <c r="C6522" s="62" t="s">
        <v>83</v>
      </c>
      <c r="D6522" s="62" t="s">
        <v>84</v>
      </c>
      <c r="E6522" s="62" t="s">
        <v>63</v>
      </c>
      <c r="F6522">
        <v>145.19999999999999</v>
      </c>
      <c r="G6522">
        <v>5.6</v>
      </c>
      <c r="H6522">
        <v>6472951</v>
      </c>
    </row>
    <row r="6523" spans="1:8" x14ac:dyDescent="0.2">
      <c r="A6523" s="61">
        <v>44470</v>
      </c>
      <c r="B6523">
        <v>2021</v>
      </c>
      <c r="C6523" s="62" t="s">
        <v>27</v>
      </c>
      <c r="D6523" s="62" t="s">
        <v>85</v>
      </c>
      <c r="E6523" s="62" t="s">
        <v>86</v>
      </c>
      <c r="F6523">
        <v>181.3</v>
      </c>
      <c r="G6523">
        <v>1.6</v>
      </c>
      <c r="H6523">
        <v>4330143</v>
      </c>
    </row>
    <row r="6524" spans="1:8" x14ac:dyDescent="0.2">
      <c r="A6524" s="61">
        <v>44470</v>
      </c>
      <c r="B6524">
        <v>2021</v>
      </c>
      <c r="C6524" s="62" t="s">
        <v>87</v>
      </c>
      <c r="D6524" s="62" t="s">
        <v>88</v>
      </c>
      <c r="E6524" s="62" t="s">
        <v>89</v>
      </c>
      <c r="F6524">
        <v>231.7</v>
      </c>
      <c r="G6524">
        <v>0</v>
      </c>
      <c r="H6524">
        <v>133140</v>
      </c>
    </row>
    <row r="6525" spans="1:8" x14ac:dyDescent="0.2">
      <c r="A6525" s="61">
        <v>44470</v>
      </c>
      <c r="B6525">
        <v>2021</v>
      </c>
      <c r="C6525" s="62" t="s">
        <v>90</v>
      </c>
      <c r="D6525" s="62" t="s">
        <v>91</v>
      </c>
      <c r="E6525" s="62" t="s">
        <v>92</v>
      </c>
      <c r="F6525">
        <v>207.5</v>
      </c>
      <c r="G6525">
        <v>0</v>
      </c>
      <c r="H6525">
        <v>482144</v>
      </c>
    </row>
    <row r="6526" spans="1:8" x14ac:dyDescent="0.2">
      <c r="A6526" s="61">
        <v>44470</v>
      </c>
      <c r="B6526">
        <v>2021</v>
      </c>
      <c r="C6526" s="62" t="s">
        <v>93</v>
      </c>
      <c r="D6526" s="62" t="s">
        <v>94</v>
      </c>
      <c r="E6526" s="62" t="s">
        <v>95</v>
      </c>
      <c r="F6526">
        <v>235.2</v>
      </c>
      <c r="G6526">
        <v>0</v>
      </c>
      <c r="H6526">
        <v>83104</v>
      </c>
    </row>
    <row r="6527" spans="1:8" x14ac:dyDescent="0.2">
      <c r="A6527" s="61">
        <v>44470</v>
      </c>
      <c r="B6527">
        <v>2021</v>
      </c>
      <c r="C6527" s="62" t="s">
        <v>96</v>
      </c>
      <c r="D6527" s="62" t="s">
        <v>97</v>
      </c>
      <c r="E6527" s="62" t="s">
        <v>98</v>
      </c>
      <c r="F6527">
        <v>309.10000000000002</v>
      </c>
      <c r="G6527">
        <v>0</v>
      </c>
      <c r="H6527">
        <v>220052</v>
      </c>
    </row>
    <row r="6528" spans="1:8" x14ac:dyDescent="0.2">
      <c r="A6528" s="61">
        <v>44501</v>
      </c>
      <c r="B6528">
        <v>2021</v>
      </c>
      <c r="C6528" s="62" t="s">
        <v>69</v>
      </c>
      <c r="D6528" s="62" t="s">
        <v>70</v>
      </c>
      <c r="E6528" s="62" t="s">
        <v>71</v>
      </c>
      <c r="F6528">
        <v>304</v>
      </c>
      <c r="G6528">
        <v>0</v>
      </c>
      <c r="H6528">
        <v>2771430</v>
      </c>
    </row>
    <row r="6529" spans="1:8" x14ac:dyDescent="0.2">
      <c r="A6529" s="61">
        <v>44501</v>
      </c>
      <c r="B6529">
        <v>2021</v>
      </c>
      <c r="C6529" s="62" t="s">
        <v>72</v>
      </c>
      <c r="D6529" s="62" t="s">
        <v>73</v>
      </c>
      <c r="E6529" s="62" t="s">
        <v>2</v>
      </c>
      <c r="F6529">
        <v>632.5</v>
      </c>
      <c r="G6529">
        <v>0</v>
      </c>
      <c r="H6529">
        <v>1472402</v>
      </c>
    </row>
    <row r="6530" spans="1:8" x14ac:dyDescent="0.2">
      <c r="A6530" s="61">
        <v>44501</v>
      </c>
      <c r="B6530">
        <v>2021</v>
      </c>
      <c r="C6530" s="62" t="s">
        <v>74</v>
      </c>
      <c r="D6530" s="62" t="s">
        <v>75</v>
      </c>
      <c r="E6530" s="62" t="s">
        <v>2</v>
      </c>
      <c r="F6530">
        <v>482.7</v>
      </c>
      <c r="G6530">
        <v>0</v>
      </c>
      <c r="H6530">
        <v>1540242</v>
      </c>
    </row>
    <row r="6531" spans="1:8" x14ac:dyDescent="0.2">
      <c r="A6531" s="61">
        <v>44501</v>
      </c>
      <c r="B6531">
        <v>2021</v>
      </c>
      <c r="C6531" s="62" t="s">
        <v>76</v>
      </c>
      <c r="D6531" s="62" t="s">
        <v>77</v>
      </c>
      <c r="E6531" s="62" t="s">
        <v>61</v>
      </c>
      <c r="F6531">
        <v>609.29999999999995</v>
      </c>
      <c r="G6531">
        <v>0</v>
      </c>
      <c r="H6531">
        <v>257368</v>
      </c>
    </row>
    <row r="6532" spans="1:8" x14ac:dyDescent="0.2">
      <c r="A6532" s="61">
        <v>44501</v>
      </c>
      <c r="B6532">
        <v>2021</v>
      </c>
      <c r="C6532" s="62" t="s">
        <v>78</v>
      </c>
      <c r="D6532" s="62" t="s">
        <v>79</v>
      </c>
      <c r="E6532" s="62" t="s">
        <v>61</v>
      </c>
      <c r="F6532">
        <v>647.6</v>
      </c>
      <c r="G6532">
        <v>0</v>
      </c>
      <c r="H6532">
        <v>328256</v>
      </c>
    </row>
    <row r="6533" spans="1:8" x14ac:dyDescent="0.2">
      <c r="A6533" s="61">
        <v>44501</v>
      </c>
      <c r="B6533">
        <v>2021</v>
      </c>
      <c r="C6533" s="62" t="s">
        <v>26</v>
      </c>
      <c r="D6533" s="62" t="s">
        <v>80</v>
      </c>
      <c r="E6533" s="62" t="s">
        <v>62</v>
      </c>
      <c r="F6533">
        <v>619.5</v>
      </c>
      <c r="G6533">
        <v>0</v>
      </c>
      <c r="H6533">
        <v>860237</v>
      </c>
    </row>
    <row r="6534" spans="1:8" x14ac:dyDescent="0.2">
      <c r="A6534" s="61">
        <v>44501</v>
      </c>
      <c r="B6534">
        <v>2021</v>
      </c>
      <c r="C6534" s="62" t="s">
        <v>81</v>
      </c>
      <c r="D6534" s="62" t="s">
        <v>82</v>
      </c>
      <c r="E6534" s="62" t="s">
        <v>63</v>
      </c>
      <c r="F6534">
        <v>509.3</v>
      </c>
      <c r="G6534">
        <v>0</v>
      </c>
      <c r="H6534">
        <v>1184369</v>
      </c>
    </row>
    <row r="6535" spans="1:8" x14ac:dyDescent="0.2">
      <c r="A6535" s="61">
        <v>44501</v>
      </c>
      <c r="B6535">
        <v>2021</v>
      </c>
      <c r="C6535" s="62" t="s">
        <v>83</v>
      </c>
      <c r="D6535" s="62" t="s">
        <v>84</v>
      </c>
      <c r="E6535" s="62" t="s">
        <v>63</v>
      </c>
      <c r="F6535">
        <v>413.7</v>
      </c>
      <c r="G6535">
        <v>0</v>
      </c>
      <c r="H6535">
        <v>6472951</v>
      </c>
    </row>
    <row r="6536" spans="1:8" x14ac:dyDescent="0.2">
      <c r="A6536" s="61">
        <v>44501</v>
      </c>
      <c r="B6536">
        <v>2021</v>
      </c>
      <c r="C6536" s="62" t="s">
        <v>27</v>
      </c>
      <c r="D6536" s="62" t="s">
        <v>85</v>
      </c>
      <c r="E6536" s="62" t="s">
        <v>86</v>
      </c>
      <c r="F6536">
        <v>428.4</v>
      </c>
      <c r="G6536">
        <v>0</v>
      </c>
      <c r="H6536">
        <v>4330143</v>
      </c>
    </row>
    <row r="6537" spans="1:8" x14ac:dyDescent="0.2">
      <c r="A6537" s="61">
        <v>44501</v>
      </c>
      <c r="B6537">
        <v>2021</v>
      </c>
      <c r="C6537" s="62" t="s">
        <v>87</v>
      </c>
      <c r="D6537" s="62" t="s">
        <v>88</v>
      </c>
      <c r="E6537" s="62" t="s">
        <v>89</v>
      </c>
      <c r="F6537">
        <v>386.4</v>
      </c>
      <c r="G6537">
        <v>0</v>
      </c>
      <c r="H6537">
        <v>133140</v>
      </c>
    </row>
    <row r="6538" spans="1:8" x14ac:dyDescent="0.2">
      <c r="A6538" s="61">
        <v>44501</v>
      </c>
      <c r="B6538">
        <v>2021</v>
      </c>
      <c r="C6538" s="62" t="s">
        <v>90</v>
      </c>
      <c r="D6538" s="62" t="s">
        <v>91</v>
      </c>
      <c r="E6538" s="62" t="s">
        <v>92</v>
      </c>
      <c r="F6538">
        <v>403</v>
      </c>
      <c r="G6538">
        <v>0</v>
      </c>
      <c r="H6538">
        <v>482144</v>
      </c>
    </row>
    <row r="6539" spans="1:8" x14ac:dyDescent="0.2">
      <c r="A6539" s="61">
        <v>44501</v>
      </c>
      <c r="B6539">
        <v>2021</v>
      </c>
      <c r="C6539" s="62" t="s">
        <v>93</v>
      </c>
      <c r="D6539" s="62" t="s">
        <v>94</v>
      </c>
      <c r="E6539" s="62" t="s">
        <v>95</v>
      </c>
      <c r="F6539">
        <v>404.3</v>
      </c>
      <c r="G6539">
        <v>0</v>
      </c>
      <c r="H6539">
        <v>83104</v>
      </c>
    </row>
    <row r="6540" spans="1:8" x14ac:dyDescent="0.2">
      <c r="A6540" s="61">
        <v>44501</v>
      </c>
      <c r="B6540">
        <v>2021</v>
      </c>
      <c r="C6540" s="62" t="s">
        <v>96</v>
      </c>
      <c r="D6540" s="62" t="s">
        <v>97</v>
      </c>
      <c r="E6540" s="62" t="s">
        <v>98</v>
      </c>
      <c r="F6540">
        <v>385.2</v>
      </c>
      <c r="G6540">
        <v>0</v>
      </c>
      <c r="H6540">
        <v>220052</v>
      </c>
    </row>
    <row r="6541" spans="1:8" x14ac:dyDescent="0.2">
      <c r="A6541" s="61">
        <v>44531</v>
      </c>
      <c r="B6541">
        <v>2021</v>
      </c>
      <c r="C6541" s="62" t="s">
        <v>69</v>
      </c>
      <c r="D6541" s="62" t="s">
        <v>70</v>
      </c>
      <c r="E6541" s="62" t="s">
        <v>71</v>
      </c>
      <c r="F6541">
        <v>531.29999999999995</v>
      </c>
      <c r="G6541">
        <v>0</v>
      </c>
      <c r="H6541">
        <v>2771430</v>
      </c>
    </row>
    <row r="6542" spans="1:8" x14ac:dyDescent="0.2">
      <c r="A6542" s="61">
        <v>44531</v>
      </c>
      <c r="B6542">
        <v>2021</v>
      </c>
      <c r="C6542" s="62" t="s">
        <v>72</v>
      </c>
      <c r="D6542" s="62" t="s">
        <v>73</v>
      </c>
      <c r="E6542" s="62" t="s">
        <v>2</v>
      </c>
      <c r="F6542">
        <v>1084.5</v>
      </c>
      <c r="G6542">
        <v>0</v>
      </c>
      <c r="H6542">
        <v>1472402</v>
      </c>
    </row>
    <row r="6543" spans="1:8" x14ac:dyDescent="0.2">
      <c r="A6543" s="61">
        <v>44531</v>
      </c>
      <c r="B6543">
        <v>2021</v>
      </c>
      <c r="C6543" s="62" t="s">
        <v>74</v>
      </c>
      <c r="D6543" s="62" t="s">
        <v>75</v>
      </c>
      <c r="E6543" s="62" t="s">
        <v>2</v>
      </c>
      <c r="F6543">
        <v>909.7</v>
      </c>
      <c r="G6543">
        <v>0</v>
      </c>
      <c r="H6543">
        <v>1540242</v>
      </c>
    </row>
    <row r="6544" spans="1:8" x14ac:dyDescent="0.2">
      <c r="A6544" s="61">
        <v>44531</v>
      </c>
      <c r="B6544">
        <v>2021</v>
      </c>
      <c r="C6544" s="62" t="s">
        <v>76</v>
      </c>
      <c r="D6544" s="62" t="s">
        <v>77</v>
      </c>
      <c r="E6544" s="62" t="s">
        <v>61</v>
      </c>
      <c r="F6544">
        <v>1027.4000000000001</v>
      </c>
      <c r="G6544">
        <v>0</v>
      </c>
      <c r="H6544">
        <v>257368</v>
      </c>
    </row>
    <row r="6545" spans="1:8" x14ac:dyDescent="0.2">
      <c r="A6545" s="61">
        <v>44531</v>
      </c>
      <c r="B6545">
        <v>2021</v>
      </c>
      <c r="C6545" s="62" t="s">
        <v>78</v>
      </c>
      <c r="D6545" s="62" t="s">
        <v>79</v>
      </c>
      <c r="E6545" s="62" t="s">
        <v>61</v>
      </c>
      <c r="F6545">
        <v>1080.7</v>
      </c>
      <c r="G6545">
        <v>0</v>
      </c>
      <c r="H6545">
        <v>328256</v>
      </c>
    </row>
    <row r="6546" spans="1:8" x14ac:dyDescent="0.2">
      <c r="A6546" s="61">
        <v>44531</v>
      </c>
      <c r="B6546">
        <v>2021</v>
      </c>
      <c r="C6546" s="62" t="s">
        <v>26</v>
      </c>
      <c r="D6546" s="62" t="s">
        <v>80</v>
      </c>
      <c r="E6546" s="62" t="s">
        <v>62</v>
      </c>
      <c r="F6546">
        <v>959.1</v>
      </c>
      <c r="G6546">
        <v>0</v>
      </c>
      <c r="H6546">
        <v>860237</v>
      </c>
    </row>
    <row r="6547" spans="1:8" x14ac:dyDescent="0.2">
      <c r="A6547" s="61">
        <v>44531</v>
      </c>
      <c r="B6547">
        <v>2021</v>
      </c>
      <c r="C6547" s="62" t="s">
        <v>81</v>
      </c>
      <c r="D6547" s="62" t="s">
        <v>82</v>
      </c>
      <c r="E6547" s="62" t="s">
        <v>63</v>
      </c>
      <c r="F6547">
        <v>692.7</v>
      </c>
      <c r="G6547">
        <v>0</v>
      </c>
      <c r="H6547">
        <v>1184369</v>
      </c>
    </row>
    <row r="6548" spans="1:8" x14ac:dyDescent="0.2">
      <c r="A6548" s="61">
        <v>44531</v>
      </c>
      <c r="B6548">
        <v>2021</v>
      </c>
      <c r="C6548" s="62" t="s">
        <v>83</v>
      </c>
      <c r="D6548" s="62" t="s">
        <v>84</v>
      </c>
      <c r="E6548" s="62" t="s">
        <v>63</v>
      </c>
      <c r="F6548">
        <v>445.8</v>
      </c>
      <c r="G6548">
        <v>0</v>
      </c>
      <c r="H6548">
        <v>6472951</v>
      </c>
    </row>
    <row r="6549" spans="1:8" x14ac:dyDescent="0.2">
      <c r="A6549" s="61">
        <v>44531</v>
      </c>
      <c r="B6549">
        <v>2021</v>
      </c>
      <c r="C6549" s="62" t="s">
        <v>27</v>
      </c>
      <c r="D6549" s="62" t="s">
        <v>85</v>
      </c>
      <c r="E6549" s="62" t="s">
        <v>86</v>
      </c>
      <c r="F6549">
        <v>652.1</v>
      </c>
      <c r="G6549">
        <v>0</v>
      </c>
      <c r="H6549">
        <v>4330143</v>
      </c>
    </row>
    <row r="6550" spans="1:8" x14ac:dyDescent="0.2">
      <c r="A6550" s="61">
        <v>44531</v>
      </c>
      <c r="B6550">
        <v>2021</v>
      </c>
      <c r="C6550" s="62" t="s">
        <v>87</v>
      </c>
      <c r="D6550" s="62" t="s">
        <v>88</v>
      </c>
      <c r="E6550" s="62" t="s">
        <v>89</v>
      </c>
      <c r="F6550">
        <v>573.1</v>
      </c>
      <c r="G6550">
        <v>0</v>
      </c>
      <c r="H6550">
        <v>133140</v>
      </c>
    </row>
    <row r="6551" spans="1:8" x14ac:dyDescent="0.2">
      <c r="A6551" s="61">
        <v>44531</v>
      </c>
      <c r="B6551">
        <v>2021</v>
      </c>
      <c r="C6551" s="62" t="s">
        <v>90</v>
      </c>
      <c r="D6551" s="62" t="s">
        <v>91</v>
      </c>
      <c r="E6551" s="62" t="s">
        <v>92</v>
      </c>
      <c r="F6551">
        <v>560.9</v>
      </c>
      <c r="G6551">
        <v>0</v>
      </c>
      <c r="H6551">
        <v>482144</v>
      </c>
    </row>
    <row r="6552" spans="1:8" x14ac:dyDescent="0.2">
      <c r="A6552" s="61">
        <v>44531</v>
      </c>
      <c r="B6552">
        <v>2021</v>
      </c>
      <c r="C6552" s="62" t="s">
        <v>93</v>
      </c>
      <c r="D6552" s="62" t="s">
        <v>94</v>
      </c>
      <c r="E6552" s="62" t="s">
        <v>95</v>
      </c>
      <c r="F6552">
        <v>604.70000000000005</v>
      </c>
      <c r="G6552">
        <v>0</v>
      </c>
      <c r="H6552">
        <v>83104</v>
      </c>
    </row>
    <row r="6553" spans="1:8" x14ac:dyDescent="0.2">
      <c r="A6553" s="61">
        <v>44531</v>
      </c>
      <c r="B6553">
        <v>2021</v>
      </c>
      <c r="C6553" s="62" t="s">
        <v>96</v>
      </c>
      <c r="D6553" s="62" t="s">
        <v>97</v>
      </c>
      <c r="E6553" s="62" t="s">
        <v>98</v>
      </c>
      <c r="F6553">
        <v>578.4</v>
      </c>
      <c r="G6553">
        <v>0</v>
      </c>
      <c r="H6553">
        <v>220052</v>
      </c>
    </row>
    <row r="6554" spans="1:8" x14ac:dyDescent="0.2">
      <c r="A6554" s="61">
        <v>44562</v>
      </c>
      <c r="B6554">
        <v>2022</v>
      </c>
      <c r="C6554" s="62" t="s">
        <v>69</v>
      </c>
      <c r="D6554" s="62" t="s">
        <v>70</v>
      </c>
      <c r="E6554" s="62" t="s">
        <v>71</v>
      </c>
      <c r="F6554">
        <v>432</v>
      </c>
      <c r="G6554">
        <v>0</v>
      </c>
      <c r="H6554">
        <v>2855205</v>
      </c>
    </row>
    <row r="6555" spans="1:8" x14ac:dyDescent="0.2">
      <c r="A6555" s="61">
        <v>44562</v>
      </c>
      <c r="B6555">
        <v>2022</v>
      </c>
      <c r="C6555" s="62" t="s">
        <v>72</v>
      </c>
      <c r="D6555" s="62" t="s">
        <v>73</v>
      </c>
      <c r="E6555" s="62" t="s">
        <v>2</v>
      </c>
      <c r="F6555">
        <v>899.7</v>
      </c>
      <c r="G6555">
        <v>0</v>
      </c>
      <c r="H6555">
        <v>1500864</v>
      </c>
    </row>
    <row r="6556" spans="1:8" x14ac:dyDescent="0.2">
      <c r="A6556" s="61">
        <v>44562</v>
      </c>
      <c r="B6556">
        <v>2022</v>
      </c>
      <c r="C6556" s="62" t="s">
        <v>74</v>
      </c>
      <c r="D6556" s="62" t="s">
        <v>75</v>
      </c>
      <c r="E6556" s="62" t="s">
        <v>2</v>
      </c>
      <c r="F6556">
        <v>719.8</v>
      </c>
      <c r="G6556">
        <v>0</v>
      </c>
      <c r="H6556">
        <v>1587723</v>
      </c>
    </row>
    <row r="6557" spans="1:8" x14ac:dyDescent="0.2">
      <c r="A6557" s="61">
        <v>44562</v>
      </c>
      <c r="B6557">
        <v>2022</v>
      </c>
      <c r="C6557" s="62" t="s">
        <v>76</v>
      </c>
      <c r="D6557" s="62" t="s">
        <v>77</v>
      </c>
      <c r="E6557" s="62" t="s">
        <v>61</v>
      </c>
      <c r="F6557">
        <v>1018.2</v>
      </c>
      <c r="G6557">
        <v>0</v>
      </c>
      <c r="H6557">
        <v>260689</v>
      </c>
    </row>
    <row r="6558" spans="1:8" x14ac:dyDescent="0.2">
      <c r="A6558" s="61">
        <v>44562</v>
      </c>
      <c r="B6558">
        <v>2022</v>
      </c>
      <c r="C6558" s="62" t="s">
        <v>78</v>
      </c>
      <c r="D6558" s="62" t="s">
        <v>79</v>
      </c>
      <c r="E6558" s="62" t="s">
        <v>61</v>
      </c>
      <c r="F6558">
        <v>1057.4000000000001</v>
      </c>
      <c r="G6558">
        <v>0</v>
      </c>
      <c r="H6558">
        <v>336168</v>
      </c>
    </row>
    <row r="6559" spans="1:8" x14ac:dyDescent="0.2">
      <c r="A6559" s="61">
        <v>44562</v>
      </c>
      <c r="B6559">
        <v>2022</v>
      </c>
      <c r="C6559" s="62" t="s">
        <v>26</v>
      </c>
      <c r="D6559" s="62" t="s">
        <v>80</v>
      </c>
      <c r="E6559" s="62" t="s">
        <v>62</v>
      </c>
      <c r="F6559">
        <v>1158.3</v>
      </c>
      <c r="G6559">
        <v>0</v>
      </c>
      <c r="H6559">
        <v>877045</v>
      </c>
    </row>
    <row r="6560" spans="1:8" x14ac:dyDescent="0.2">
      <c r="A6560" s="61">
        <v>44562</v>
      </c>
      <c r="B6560">
        <v>2022</v>
      </c>
      <c r="C6560" s="62" t="s">
        <v>81</v>
      </c>
      <c r="D6560" s="62" t="s">
        <v>82</v>
      </c>
      <c r="E6560" s="62" t="s">
        <v>63</v>
      </c>
      <c r="F6560">
        <v>1015.7</v>
      </c>
      <c r="G6560">
        <v>0</v>
      </c>
      <c r="H6560">
        <v>1209897</v>
      </c>
    </row>
    <row r="6561" spans="1:8" x14ac:dyDescent="0.2">
      <c r="A6561" s="61">
        <v>44562</v>
      </c>
      <c r="B6561">
        <v>2022</v>
      </c>
      <c r="C6561" s="62" t="s">
        <v>83</v>
      </c>
      <c r="D6561" s="62" t="s">
        <v>84</v>
      </c>
      <c r="E6561" s="62" t="s">
        <v>63</v>
      </c>
      <c r="F6561">
        <v>737.1</v>
      </c>
      <c r="G6561">
        <v>0</v>
      </c>
      <c r="H6561">
        <v>6591642</v>
      </c>
    </row>
    <row r="6562" spans="1:8" x14ac:dyDescent="0.2">
      <c r="A6562" s="61">
        <v>44562</v>
      </c>
      <c r="B6562">
        <v>2022</v>
      </c>
      <c r="C6562" s="62" t="s">
        <v>27</v>
      </c>
      <c r="D6562" s="62" t="s">
        <v>85</v>
      </c>
      <c r="E6562" s="62" t="s">
        <v>86</v>
      </c>
      <c r="F6562">
        <v>968.1</v>
      </c>
      <c r="G6562">
        <v>0</v>
      </c>
      <c r="H6562">
        <v>4372296</v>
      </c>
    </row>
    <row r="6563" spans="1:8" x14ac:dyDescent="0.2">
      <c r="A6563" s="61">
        <v>44562</v>
      </c>
      <c r="B6563">
        <v>2022</v>
      </c>
      <c r="C6563" s="62" t="s">
        <v>87</v>
      </c>
      <c r="D6563" s="62" t="s">
        <v>88</v>
      </c>
      <c r="E6563" s="62" t="s">
        <v>89</v>
      </c>
      <c r="F6563">
        <v>840.6</v>
      </c>
      <c r="G6563">
        <v>0</v>
      </c>
      <c r="H6563">
        <v>135443</v>
      </c>
    </row>
    <row r="6564" spans="1:8" x14ac:dyDescent="0.2">
      <c r="A6564" s="61">
        <v>44562</v>
      </c>
      <c r="B6564">
        <v>2022</v>
      </c>
      <c r="C6564" s="62" t="s">
        <v>90</v>
      </c>
      <c r="D6564" s="62" t="s">
        <v>91</v>
      </c>
      <c r="E6564" s="62" t="s">
        <v>92</v>
      </c>
      <c r="F6564">
        <v>726.6</v>
      </c>
      <c r="G6564">
        <v>0</v>
      </c>
      <c r="H6564">
        <v>498222</v>
      </c>
    </row>
    <row r="6565" spans="1:8" x14ac:dyDescent="0.2">
      <c r="A6565" s="61">
        <v>44562</v>
      </c>
      <c r="B6565">
        <v>2022</v>
      </c>
      <c r="C6565" s="62" t="s">
        <v>93</v>
      </c>
      <c r="D6565" s="62" t="s">
        <v>94</v>
      </c>
      <c r="E6565" s="62" t="s">
        <v>95</v>
      </c>
      <c r="F6565">
        <v>778.7</v>
      </c>
      <c r="G6565">
        <v>0</v>
      </c>
      <c r="H6565">
        <v>86395</v>
      </c>
    </row>
    <row r="6566" spans="1:8" x14ac:dyDescent="0.2">
      <c r="A6566" s="61">
        <v>44562</v>
      </c>
      <c r="B6566">
        <v>2022</v>
      </c>
      <c r="C6566" s="62" t="s">
        <v>96</v>
      </c>
      <c r="D6566" s="62" t="s">
        <v>97</v>
      </c>
      <c r="E6566" s="62" t="s">
        <v>98</v>
      </c>
      <c r="F6566">
        <v>605.70000000000005</v>
      </c>
      <c r="G6566">
        <v>0</v>
      </c>
      <c r="H6566">
        <v>224707</v>
      </c>
    </row>
    <row r="6567" spans="1:8" x14ac:dyDescent="0.2">
      <c r="A6567" s="61">
        <v>44593</v>
      </c>
      <c r="B6567">
        <v>2022</v>
      </c>
      <c r="C6567" s="62" t="s">
        <v>69</v>
      </c>
      <c r="D6567" s="62" t="s">
        <v>70</v>
      </c>
      <c r="E6567" s="62" t="s">
        <v>71</v>
      </c>
      <c r="F6567">
        <v>382</v>
      </c>
      <c r="G6567">
        <v>0</v>
      </c>
      <c r="H6567">
        <v>2855205</v>
      </c>
    </row>
    <row r="6568" spans="1:8" x14ac:dyDescent="0.2">
      <c r="A6568" s="61">
        <v>44593</v>
      </c>
      <c r="B6568">
        <v>2022</v>
      </c>
      <c r="C6568" s="62" t="s">
        <v>72</v>
      </c>
      <c r="D6568" s="62" t="s">
        <v>73</v>
      </c>
      <c r="E6568" s="62" t="s">
        <v>2</v>
      </c>
      <c r="F6568">
        <v>737.2</v>
      </c>
      <c r="G6568">
        <v>0</v>
      </c>
      <c r="H6568">
        <v>1500864</v>
      </c>
    </row>
    <row r="6569" spans="1:8" x14ac:dyDescent="0.2">
      <c r="A6569" s="61">
        <v>44593</v>
      </c>
      <c r="B6569">
        <v>2022</v>
      </c>
      <c r="C6569" s="62" t="s">
        <v>74</v>
      </c>
      <c r="D6569" s="62" t="s">
        <v>75</v>
      </c>
      <c r="E6569" s="62" t="s">
        <v>2</v>
      </c>
      <c r="F6569">
        <v>564.70000000000005</v>
      </c>
      <c r="G6569">
        <v>0</v>
      </c>
      <c r="H6569">
        <v>1587723</v>
      </c>
    </row>
    <row r="6570" spans="1:8" x14ac:dyDescent="0.2">
      <c r="A6570" s="61">
        <v>44593</v>
      </c>
      <c r="B6570">
        <v>2022</v>
      </c>
      <c r="C6570" s="62" t="s">
        <v>76</v>
      </c>
      <c r="D6570" s="62" t="s">
        <v>77</v>
      </c>
      <c r="E6570" s="62" t="s">
        <v>61</v>
      </c>
      <c r="F6570">
        <v>946.7</v>
      </c>
      <c r="G6570">
        <v>0</v>
      </c>
      <c r="H6570">
        <v>260689</v>
      </c>
    </row>
    <row r="6571" spans="1:8" x14ac:dyDescent="0.2">
      <c r="A6571" s="61">
        <v>44593</v>
      </c>
      <c r="B6571">
        <v>2022</v>
      </c>
      <c r="C6571" s="62" t="s">
        <v>78</v>
      </c>
      <c r="D6571" s="62" t="s">
        <v>79</v>
      </c>
      <c r="E6571" s="62" t="s">
        <v>61</v>
      </c>
      <c r="F6571">
        <v>951.5</v>
      </c>
      <c r="G6571">
        <v>0</v>
      </c>
      <c r="H6571">
        <v>336168</v>
      </c>
    </row>
    <row r="6572" spans="1:8" x14ac:dyDescent="0.2">
      <c r="A6572" s="61">
        <v>44593</v>
      </c>
      <c r="B6572">
        <v>2022</v>
      </c>
      <c r="C6572" s="62" t="s">
        <v>26</v>
      </c>
      <c r="D6572" s="62" t="s">
        <v>80</v>
      </c>
      <c r="E6572" s="62" t="s">
        <v>62</v>
      </c>
      <c r="F6572">
        <v>1054</v>
      </c>
      <c r="G6572">
        <v>0</v>
      </c>
      <c r="H6572">
        <v>877045</v>
      </c>
    </row>
    <row r="6573" spans="1:8" x14ac:dyDescent="0.2">
      <c r="A6573" s="61">
        <v>44593</v>
      </c>
      <c r="B6573">
        <v>2022</v>
      </c>
      <c r="C6573" s="62" t="s">
        <v>81</v>
      </c>
      <c r="D6573" s="62" t="s">
        <v>82</v>
      </c>
      <c r="E6573" s="62" t="s">
        <v>63</v>
      </c>
      <c r="F6573">
        <v>722.8</v>
      </c>
      <c r="G6573">
        <v>0</v>
      </c>
      <c r="H6573">
        <v>1209897</v>
      </c>
    </row>
    <row r="6574" spans="1:8" x14ac:dyDescent="0.2">
      <c r="A6574" s="61">
        <v>44593</v>
      </c>
      <c r="B6574">
        <v>2022</v>
      </c>
      <c r="C6574" s="62" t="s">
        <v>83</v>
      </c>
      <c r="D6574" s="62" t="s">
        <v>84</v>
      </c>
      <c r="E6574" s="62" t="s">
        <v>63</v>
      </c>
      <c r="F6574">
        <v>585.1</v>
      </c>
      <c r="G6574">
        <v>0</v>
      </c>
      <c r="H6574">
        <v>6591642</v>
      </c>
    </row>
    <row r="6575" spans="1:8" x14ac:dyDescent="0.2">
      <c r="A6575" s="61">
        <v>44593</v>
      </c>
      <c r="B6575">
        <v>2022</v>
      </c>
      <c r="C6575" s="62" t="s">
        <v>27</v>
      </c>
      <c r="D6575" s="62" t="s">
        <v>85</v>
      </c>
      <c r="E6575" s="62" t="s">
        <v>86</v>
      </c>
      <c r="F6575">
        <v>715.5</v>
      </c>
      <c r="G6575">
        <v>0</v>
      </c>
      <c r="H6575">
        <v>4372296</v>
      </c>
    </row>
    <row r="6576" spans="1:8" x14ac:dyDescent="0.2">
      <c r="A6576" s="61">
        <v>44593</v>
      </c>
      <c r="B6576">
        <v>2022</v>
      </c>
      <c r="C6576" s="62" t="s">
        <v>87</v>
      </c>
      <c r="D6576" s="62" t="s">
        <v>88</v>
      </c>
      <c r="E6576" s="62" t="s">
        <v>89</v>
      </c>
      <c r="F6576">
        <v>623</v>
      </c>
      <c r="G6576">
        <v>0</v>
      </c>
      <c r="H6576">
        <v>135443</v>
      </c>
    </row>
    <row r="6577" spans="1:8" x14ac:dyDescent="0.2">
      <c r="A6577" s="61">
        <v>44593</v>
      </c>
      <c r="B6577">
        <v>2022</v>
      </c>
      <c r="C6577" s="62" t="s">
        <v>90</v>
      </c>
      <c r="D6577" s="62" t="s">
        <v>91</v>
      </c>
      <c r="E6577" s="62" t="s">
        <v>92</v>
      </c>
      <c r="F6577">
        <v>615.1</v>
      </c>
      <c r="G6577">
        <v>0</v>
      </c>
      <c r="H6577">
        <v>498222</v>
      </c>
    </row>
    <row r="6578" spans="1:8" x14ac:dyDescent="0.2">
      <c r="A6578" s="61">
        <v>44593</v>
      </c>
      <c r="B6578">
        <v>2022</v>
      </c>
      <c r="C6578" s="62" t="s">
        <v>93</v>
      </c>
      <c r="D6578" s="62" t="s">
        <v>94</v>
      </c>
      <c r="E6578" s="62" t="s">
        <v>95</v>
      </c>
      <c r="F6578">
        <v>599.1</v>
      </c>
      <c r="G6578">
        <v>0</v>
      </c>
      <c r="H6578">
        <v>86395</v>
      </c>
    </row>
    <row r="6579" spans="1:8" x14ac:dyDescent="0.2">
      <c r="A6579" s="61">
        <v>44593</v>
      </c>
      <c r="B6579">
        <v>2022</v>
      </c>
      <c r="C6579" s="62" t="s">
        <v>96</v>
      </c>
      <c r="D6579" s="62" t="s">
        <v>97</v>
      </c>
      <c r="E6579" s="62" t="s">
        <v>98</v>
      </c>
      <c r="F6579">
        <v>527.4</v>
      </c>
      <c r="G6579">
        <v>0</v>
      </c>
      <c r="H6579">
        <v>224707</v>
      </c>
    </row>
    <row r="6580" spans="1:8" x14ac:dyDescent="0.2">
      <c r="A6580" s="61">
        <v>44621</v>
      </c>
      <c r="B6580">
        <v>2022</v>
      </c>
      <c r="C6580" s="62" t="s">
        <v>69</v>
      </c>
      <c r="D6580" s="62" t="s">
        <v>70</v>
      </c>
      <c r="E6580" s="62" t="s">
        <v>71</v>
      </c>
      <c r="F6580">
        <v>333.4</v>
      </c>
      <c r="G6580">
        <v>0</v>
      </c>
      <c r="H6580">
        <v>2855205</v>
      </c>
    </row>
    <row r="6581" spans="1:8" x14ac:dyDescent="0.2">
      <c r="A6581" s="61">
        <v>44621</v>
      </c>
      <c r="B6581">
        <v>2022</v>
      </c>
      <c r="C6581" s="62" t="s">
        <v>72</v>
      </c>
      <c r="D6581" s="62" t="s">
        <v>73</v>
      </c>
      <c r="E6581" s="62" t="s">
        <v>2</v>
      </c>
      <c r="F6581">
        <v>676</v>
      </c>
      <c r="G6581">
        <v>0</v>
      </c>
      <c r="H6581">
        <v>1500864</v>
      </c>
    </row>
    <row r="6582" spans="1:8" x14ac:dyDescent="0.2">
      <c r="A6582" s="61">
        <v>44621</v>
      </c>
      <c r="B6582">
        <v>2022</v>
      </c>
      <c r="C6582" s="62" t="s">
        <v>74</v>
      </c>
      <c r="D6582" s="62" t="s">
        <v>75</v>
      </c>
      <c r="E6582" s="62" t="s">
        <v>2</v>
      </c>
      <c r="F6582">
        <v>416.8</v>
      </c>
      <c r="G6582">
        <v>0</v>
      </c>
      <c r="H6582">
        <v>1587723</v>
      </c>
    </row>
    <row r="6583" spans="1:8" x14ac:dyDescent="0.2">
      <c r="A6583" s="61">
        <v>44621</v>
      </c>
      <c r="B6583">
        <v>2022</v>
      </c>
      <c r="C6583" s="62" t="s">
        <v>76</v>
      </c>
      <c r="D6583" s="62" t="s">
        <v>77</v>
      </c>
      <c r="E6583" s="62" t="s">
        <v>61</v>
      </c>
      <c r="F6583">
        <v>743</v>
      </c>
      <c r="G6583">
        <v>0</v>
      </c>
      <c r="H6583">
        <v>260689</v>
      </c>
    </row>
    <row r="6584" spans="1:8" x14ac:dyDescent="0.2">
      <c r="A6584" s="61">
        <v>44621</v>
      </c>
      <c r="B6584">
        <v>2022</v>
      </c>
      <c r="C6584" s="62" t="s">
        <v>78</v>
      </c>
      <c r="D6584" s="62" t="s">
        <v>79</v>
      </c>
      <c r="E6584" s="62" t="s">
        <v>61</v>
      </c>
      <c r="F6584">
        <v>762.7</v>
      </c>
      <c r="G6584">
        <v>0</v>
      </c>
      <c r="H6584">
        <v>336168</v>
      </c>
    </row>
    <row r="6585" spans="1:8" x14ac:dyDescent="0.2">
      <c r="A6585" s="61">
        <v>44621</v>
      </c>
      <c r="B6585">
        <v>2022</v>
      </c>
      <c r="C6585" s="62" t="s">
        <v>26</v>
      </c>
      <c r="D6585" s="62" t="s">
        <v>80</v>
      </c>
      <c r="E6585" s="62" t="s">
        <v>62</v>
      </c>
      <c r="F6585">
        <v>817.6</v>
      </c>
      <c r="G6585">
        <v>0</v>
      </c>
      <c r="H6585">
        <v>877045</v>
      </c>
    </row>
    <row r="6586" spans="1:8" x14ac:dyDescent="0.2">
      <c r="A6586" s="61">
        <v>44621</v>
      </c>
      <c r="B6586">
        <v>2022</v>
      </c>
      <c r="C6586" s="62" t="s">
        <v>81</v>
      </c>
      <c r="D6586" s="62" t="s">
        <v>82</v>
      </c>
      <c r="E6586" s="62" t="s">
        <v>63</v>
      </c>
      <c r="F6586">
        <v>610.70000000000005</v>
      </c>
      <c r="G6586">
        <v>0</v>
      </c>
      <c r="H6586">
        <v>1209897</v>
      </c>
    </row>
    <row r="6587" spans="1:8" x14ac:dyDescent="0.2">
      <c r="A6587" s="61">
        <v>44621</v>
      </c>
      <c r="B6587">
        <v>2022</v>
      </c>
      <c r="C6587" s="62" t="s">
        <v>83</v>
      </c>
      <c r="D6587" s="62" t="s">
        <v>84</v>
      </c>
      <c r="E6587" s="62" t="s">
        <v>63</v>
      </c>
      <c r="F6587">
        <v>523.9</v>
      </c>
      <c r="G6587">
        <v>0</v>
      </c>
      <c r="H6587">
        <v>6591642</v>
      </c>
    </row>
    <row r="6588" spans="1:8" x14ac:dyDescent="0.2">
      <c r="A6588" s="61">
        <v>44621</v>
      </c>
      <c r="B6588">
        <v>2022</v>
      </c>
      <c r="C6588" s="62" t="s">
        <v>27</v>
      </c>
      <c r="D6588" s="62" t="s">
        <v>85</v>
      </c>
      <c r="E6588" s="62" t="s">
        <v>86</v>
      </c>
      <c r="F6588">
        <v>589.20000000000005</v>
      </c>
      <c r="G6588">
        <v>0</v>
      </c>
      <c r="H6588">
        <v>4372296</v>
      </c>
    </row>
    <row r="6589" spans="1:8" x14ac:dyDescent="0.2">
      <c r="A6589" s="61">
        <v>44621</v>
      </c>
      <c r="B6589">
        <v>2022</v>
      </c>
      <c r="C6589" s="62" t="s">
        <v>87</v>
      </c>
      <c r="D6589" s="62" t="s">
        <v>88</v>
      </c>
      <c r="E6589" s="62" t="s">
        <v>89</v>
      </c>
      <c r="F6589">
        <v>571.79999999999995</v>
      </c>
      <c r="G6589">
        <v>0</v>
      </c>
      <c r="H6589">
        <v>135443</v>
      </c>
    </row>
    <row r="6590" spans="1:8" x14ac:dyDescent="0.2">
      <c r="A6590" s="61">
        <v>44621</v>
      </c>
      <c r="B6590">
        <v>2022</v>
      </c>
      <c r="C6590" s="62" t="s">
        <v>90</v>
      </c>
      <c r="D6590" s="62" t="s">
        <v>91</v>
      </c>
      <c r="E6590" s="62" t="s">
        <v>92</v>
      </c>
      <c r="F6590">
        <v>547</v>
      </c>
      <c r="G6590">
        <v>0</v>
      </c>
      <c r="H6590">
        <v>498222</v>
      </c>
    </row>
    <row r="6591" spans="1:8" x14ac:dyDescent="0.2">
      <c r="A6591" s="61">
        <v>44621</v>
      </c>
      <c r="B6591">
        <v>2022</v>
      </c>
      <c r="C6591" s="62" t="s">
        <v>93</v>
      </c>
      <c r="D6591" s="62" t="s">
        <v>94</v>
      </c>
      <c r="E6591" s="62" t="s">
        <v>95</v>
      </c>
      <c r="F6591">
        <v>596.9</v>
      </c>
      <c r="G6591">
        <v>0</v>
      </c>
      <c r="H6591">
        <v>86395</v>
      </c>
    </row>
    <row r="6592" spans="1:8" x14ac:dyDescent="0.2">
      <c r="A6592" s="61">
        <v>44621</v>
      </c>
      <c r="B6592">
        <v>2022</v>
      </c>
      <c r="C6592" s="62" t="s">
        <v>96</v>
      </c>
      <c r="D6592" s="62" t="s">
        <v>97</v>
      </c>
      <c r="E6592" s="62" t="s">
        <v>98</v>
      </c>
      <c r="F6592">
        <v>593.29999999999995</v>
      </c>
      <c r="G6592">
        <v>0</v>
      </c>
      <c r="H6592">
        <v>224707</v>
      </c>
    </row>
    <row r="6593" spans="1:8" x14ac:dyDescent="0.2">
      <c r="A6593" s="61">
        <v>44652</v>
      </c>
      <c r="B6593">
        <v>2022</v>
      </c>
      <c r="C6593" s="62" t="s">
        <v>69</v>
      </c>
      <c r="D6593" s="62" t="s">
        <v>70</v>
      </c>
      <c r="E6593" s="62" t="s">
        <v>71</v>
      </c>
      <c r="F6593">
        <v>291</v>
      </c>
      <c r="G6593">
        <v>0</v>
      </c>
      <c r="H6593">
        <v>2855205</v>
      </c>
    </row>
    <row r="6594" spans="1:8" x14ac:dyDescent="0.2">
      <c r="A6594" s="61">
        <v>44652</v>
      </c>
      <c r="B6594">
        <v>2022</v>
      </c>
      <c r="C6594" s="62" t="s">
        <v>72</v>
      </c>
      <c r="D6594" s="62" t="s">
        <v>73</v>
      </c>
      <c r="E6594" s="62" t="s">
        <v>2</v>
      </c>
      <c r="F6594">
        <v>473.9</v>
      </c>
      <c r="G6594">
        <v>0</v>
      </c>
      <c r="H6594">
        <v>1500864</v>
      </c>
    </row>
    <row r="6595" spans="1:8" x14ac:dyDescent="0.2">
      <c r="A6595" s="61">
        <v>44652</v>
      </c>
      <c r="B6595">
        <v>2022</v>
      </c>
      <c r="C6595" s="62" t="s">
        <v>74</v>
      </c>
      <c r="D6595" s="62" t="s">
        <v>75</v>
      </c>
      <c r="E6595" s="62" t="s">
        <v>2</v>
      </c>
      <c r="F6595">
        <v>476.6</v>
      </c>
      <c r="G6595">
        <v>0</v>
      </c>
      <c r="H6595">
        <v>1587723</v>
      </c>
    </row>
    <row r="6596" spans="1:8" x14ac:dyDescent="0.2">
      <c r="A6596" s="61">
        <v>44652</v>
      </c>
      <c r="B6596">
        <v>2022</v>
      </c>
      <c r="C6596" s="62" t="s">
        <v>76</v>
      </c>
      <c r="D6596" s="62" t="s">
        <v>77</v>
      </c>
      <c r="E6596" s="62" t="s">
        <v>61</v>
      </c>
      <c r="F6596">
        <v>511.2</v>
      </c>
      <c r="G6596">
        <v>0</v>
      </c>
      <c r="H6596">
        <v>260689</v>
      </c>
    </row>
    <row r="6597" spans="1:8" x14ac:dyDescent="0.2">
      <c r="A6597" s="61">
        <v>44652</v>
      </c>
      <c r="B6597">
        <v>2022</v>
      </c>
      <c r="C6597" s="62" t="s">
        <v>78</v>
      </c>
      <c r="D6597" s="62" t="s">
        <v>79</v>
      </c>
      <c r="E6597" s="62" t="s">
        <v>61</v>
      </c>
      <c r="F6597">
        <v>437.8</v>
      </c>
      <c r="G6597">
        <v>0</v>
      </c>
      <c r="H6597">
        <v>336168</v>
      </c>
    </row>
    <row r="6598" spans="1:8" x14ac:dyDescent="0.2">
      <c r="A6598" s="61">
        <v>44652</v>
      </c>
      <c r="B6598">
        <v>2022</v>
      </c>
      <c r="C6598" s="62" t="s">
        <v>26</v>
      </c>
      <c r="D6598" s="62" t="s">
        <v>80</v>
      </c>
      <c r="E6598" s="62" t="s">
        <v>62</v>
      </c>
      <c r="F6598">
        <v>549.79999999999995</v>
      </c>
      <c r="G6598">
        <v>0</v>
      </c>
      <c r="H6598">
        <v>877045</v>
      </c>
    </row>
    <row r="6599" spans="1:8" x14ac:dyDescent="0.2">
      <c r="A6599" s="61">
        <v>44652</v>
      </c>
      <c r="B6599">
        <v>2022</v>
      </c>
      <c r="C6599" s="62" t="s">
        <v>81</v>
      </c>
      <c r="D6599" s="62" t="s">
        <v>82</v>
      </c>
      <c r="E6599" s="62" t="s">
        <v>63</v>
      </c>
      <c r="F6599">
        <v>363.6</v>
      </c>
      <c r="G6599">
        <v>0</v>
      </c>
      <c r="H6599">
        <v>1209897</v>
      </c>
    </row>
    <row r="6600" spans="1:8" x14ac:dyDescent="0.2">
      <c r="A6600" s="61">
        <v>44652</v>
      </c>
      <c r="B6600">
        <v>2022</v>
      </c>
      <c r="C6600" s="62" t="s">
        <v>83</v>
      </c>
      <c r="D6600" s="62" t="s">
        <v>84</v>
      </c>
      <c r="E6600" s="62" t="s">
        <v>63</v>
      </c>
      <c r="F6600">
        <v>327.9</v>
      </c>
      <c r="G6600">
        <v>0</v>
      </c>
      <c r="H6600">
        <v>6591642</v>
      </c>
    </row>
    <row r="6601" spans="1:8" x14ac:dyDescent="0.2">
      <c r="A6601" s="61">
        <v>44652</v>
      </c>
      <c r="B6601">
        <v>2022</v>
      </c>
      <c r="C6601" s="62" t="s">
        <v>27</v>
      </c>
      <c r="D6601" s="62" t="s">
        <v>85</v>
      </c>
      <c r="E6601" s="62" t="s">
        <v>86</v>
      </c>
      <c r="F6601">
        <v>349.5</v>
      </c>
      <c r="G6601">
        <v>0</v>
      </c>
      <c r="H6601">
        <v>4372296</v>
      </c>
    </row>
    <row r="6602" spans="1:8" x14ac:dyDescent="0.2">
      <c r="A6602" s="61">
        <v>44652</v>
      </c>
      <c r="B6602">
        <v>2022</v>
      </c>
      <c r="C6602" s="62" t="s">
        <v>87</v>
      </c>
      <c r="D6602" s="62" t="s">
        <v>88</v>
      </c>
      <c r="E6602" s="62" t="s">
        <v>89</v>
      </c>
      <c r="F6602">
        <v>377.6</v>
      </c>
      <c r="G6602">
        <v>0</v>
      </c>
      <c r="H6602">
        <v>135443</v>
      </c>
    </row>
    <row r="6603" spans="1:8" x14ac:dyDescent="0.2">
      <c r="A6603" s="61">
        <v>44652</v>
      </c>
      <c r="B6603">
        <v>2022</v>
      </c>
      <c r="C6603" s="62" t="s">
        <v>90</v>
      </c>
      <c r="D6603" s="62" t="s">
        <v>91</v>
      </c>
      <c r="E6603" s="62" t="s">
        <v>92</v>
      </c>
      <c r="F6603">
        <v>376.4</v>
      </c>
      <c r="G6603">
        <v>0</v>
      </c>
      <c r="H6603">
        <v>498222</v>
      </c>
    </row>
    <row r="6604" spans="1:8" x14ac:dyDescent="0.2">
      <c r="A6604" s="61">
        <v>44652</v>
      </c>
      <c r="B6604">
        <v>2022</v>
      </c>
      <c r="C6604" s="62" t="s">
        <v>93</v>
      </c>
      <c r="D6604" s="62" t="s">
        <v>94</v>
      </c>
      <c r="E6604" s="62" t="s">
        <v>95</v>
      </c>
      <c r="F6604">
        <v>403.2</v>
      </c>
      <c r="G6604">
        <v>0</v>
      </c>
      <c r="H6604">
        <v>86395</v>
      </c>
    </row>
    <row r="6605" spans="1:8" x14ac:dyDescent="0.2">
      <c r="A6605" s="61">
        <v>44652</v>
      </c>
      <c r="B6605">
        <v>2022</v>
      </c>
      <c r="C6605" s="62" t="s">
        <v>96</v>
      </c>
      <c r="D6605" s="62" t="s">
        <v>97</v>
      </c>
      <c r="E6605" s="62" t="s">
        <v>98</v>
      </c>
      <c r="F6605">
        <v>468.7</v>
      </c>
      <c r="G6605">
        <v>0</v>
      </c>
      <c r="H6605">
        <v>224707</v>
      </c>
    </row>
    <row r="6606" spans="1:8" x14ac:dyDescent="0.2">
      <c r="A6606" s="61">
        <v>44682</v>
      </c>
      <c r="B6606">
        <v>2022</v>
      </c>
      <c r="C6606" s="62" t="s">
        <v>69</v>
      </c>
      <c r="D6606" s="62" t="s">
        <v>70</v>
      </c>
      <c r="E6606" s="62" t="s">
        <v>71</v>
      </c>
      <c r="F6606">
        <v>195.9</v>
      </c>
      <c r="G6606">
        <v>0</v>
      </c>
      <c r="H6606">
        <v>2855205</v>
      </c>
    </row>
    <row r="6607" spans="1:8" x14ac:dyDescent="0.2">
      <c r="A6607" s="61">
        <v>44682</v>
      </c>
      <c r="B6607">
        <v>2022</v>
      </c>
      <c r="C6607" s="62" t="s">
        <v>72</v>
      </c>
      <c r="D6607" s="62" t="s">
        <v>73</v>
      </c>
      <c r="E6607" s="62" t="s">
        <v>2</v>
      </c>
      <c r="F6607">
        <v>261.60000000000002</v>
      </c>
      <c r="G6607">
        <v>0</v>
      </c>
      <c r="H6607">
        <v>1500864</v>
      </c>
    </row>
    <row r="6608" spans="1:8" x14ac:dyDescent="0.2">
      <c r="A6608" s="61">
        <v>44682</v>
      </c>
      <c r="B6608">
        <v>2022</v>
      </c>
      <c r="C6608" s="62" t="s">
        <v>74</v>
      </c>
      <c r="D6608" s="62" t="s">
        <v>75</v>
      </c>
      <c r="E6608" s="62" t="s">
        <v>2</v>
      </c>
      <c r="F6608">
        <v>230.4</v>
      </c>
      <c r="G6608">
        <v>0</v>
      </c>
      <c r="H6608">
        <v>1587723</v>
      </c>
    </row>
    <row r="6609" spans="1:8" x14ac:dyDescent="0.2">
      <c r="A6609" s="61">
        <v>44682</v>
      </c>
      <c r="B6609">
        <v>2022</v>
      </c>
      <c r="C6609" s="62" t="s">
        <v>76</v>
      </c>
      <c r="D6609" s="62" t="s">
        <v>77</v>
      </c>
      <c r="E6609" s="62" t="s">
        <v>61</v>
      </c>
      <c r="F6609">
        <v>207.4</v>
      </c>
      <c r="G6609">
        <v>0</v>
      </c>
      <c r="H6609">
        <v>260689</v>
      </c>
    </row>
    <row r="6610" spans="1:8" x14ac:dyDescent="0.2">
      <c r="A6610" s="61">
        <v>44682</v>
      </c>
      <c r="B6610">
        <v>2022</v>
      </c>
      <c r="C6610" s="62" t="s">
        <v>78</v>
      </c>
      <c r="D6610" s="62" t="s">
        <v>79</v>
      </c>
      <c r="E6610" s="62" t="s">
        <v>61</v>
      </c>
      <c r="F6610">
        <v>217.6</v>
      </c>
      <c r="G6610">
        <v>0.9</v>
      </c>
      <c r="H6610">
        <v>336168</v>
      </c>
    </row>
    <row r="6611" spans="1:8" x14ac:dyDescent="0.2">
      <c r="A6611" s="61">
        <v>44682</v>
      </c>
      <c r="B6611">
        <v>2022</v>
      </c>
      <c r="C6611" s="62" t="s">
        <v>26</v>
      </c>
      <c r="D6611" s="62" t="s">
        <v>80</v>
      </c>
      <c r="E6611" s="62" t="s">
        <v>62</v>
      </c>
      <c r="F6611">
        <v>212.6</v>
      </c>
      <c r="G6611">
        <v>1.4</v>
      </c>
      <c r="H6611">
        <v>877045</v>
      </c>
    </row>
    <row r="6612" spans="1:8" x14ac:dyDescent="0.2">
      <c r="A6612" s="61">
        <v>44682</v>
      </c>
      <c r="B6612">
        <v>2022</v>
      </c>
      <c r="C6612" s="62" t="s">
        <v>81</v>
      </c>
      <c r="D6612" s="62" t="s">
        <v>82</v>
      </c>
      <c r="E6612" s="62" t="s">
        <v>63</v>
      </c>
      <c r="F6612">
        <v>115.2</v>
      </c>
      <c r="G6612">
        <v>25.9</v>
      </c>
      <c r="H6612">
        <v>1209897</v>
      </c>
    </row>
    <row r="6613" spans="1:8" x14ac:dyDescent="0.2">
      <c r="A6613" s="61">
        <v>44682</v>
      </c>
      <c r="B6613">
        <v>2022</v>
      </c>
      <c r="C6613" s="62" t="s">
        <v>83</v>
      </c>
      <c r="D6613" s="62" t="s">
        <v>84</v>
      </c>
      <c r="E6613" s="62" t="s">
        <v>63</v>
      </c>
      <c r="F6613">
        <v>98.2</v>
      </c>
      <c r="G6613">
        <v>34.6</v>
      </c>
      <c r="H6613">
        <v>6591642</v>
      </c>
    </row>
    <row r="6614" spans="1:8" x14ac:dyDescent="0.2">
      <c r="A6614" s="61">
        <v>44682</v>
      </c>
      <c r="B6614">
        <v>2022</v>
      </c>
      <c r="C6614" s="62" t="s">
        <v>27</v>
      </c>
      <c r="D6614" s="62" t="s">
        <v>85</v>
      </c>
      <c r="E6614" s="62" t="s">
        <v>86</v>
      </c>
      <c r="F6614">
        <v>90.1</v>
      </c>
      <c r="G6614">
        <v>35.9</v>
      </c>
      <c r="H6614">
        <v>4372296</v>
      </c>
    </row>
    <row r="6615" spans="1:8" x14ac:dyDescent="0.2">
      <c r="A6615" s="61">
        <v>44682</v>
      </c>
      <c r="B6615">
        <v>2022</v>
      </c>
      <c r="C6615" s="62" t="s">
        <v>87</v>
      </c>
      <c r="D6615" s="62" t="s">
        <v>88</v>
      </c>
      <c r="E6615" s="62" t="s">
        <v>89</v>
      </c>
      <c r="F6615">
        <v>228.2</v>
      </c>
      <c r="G6615">
        <v>0</v>
      </c>
      <c r="H6615">
        <v>135443</v>
      </c>
    </row>
    <row r="6616" spans="1:8" x14ac:dyDescent="0.2">
      <c r="A6616" s="61">
        <v>44682</v>
      </c>
      <c r="B6616">
        <v>2022</v>
      </c>
      <c r="C6616" s="62" t="s">
        <v>90</v>
      </c>
      <c r="D6616" s="62" t="s">
        <v>91</v>
      </c>
      <c r="E6616" s="62" t="s">
        <v>92</v>
      </c>
      <c r="F6616">
        <v>222.3</v>
      </c>
      <c r="G6616">
        <v>0.7</v>
      </c>
      <c r="H6616">
        <v>498222</v>
      </c>
    </row>
    <row r="6617" spans="1:8" x14ac:dyDescent="0.2">
      <c r="A6617" s="61">
        <v>44682</v>
      </c>
      <c r="B6617">
        <v>2022</v>
      </c>
      <c r="C6617" s="62" t="s">
        <v>93</v>
      </c>
      <c r="D6617" s="62" t="s">
        <v>94</v>
      </c>
      <c r="E6617" s="62" t="s">
        <v>95</v>
      </c>
      <c r="F6617">
        <v>246.4</v>
      </c>
      <c r="G6617">
        <v>1.1000000000000001</v>
      </c>
      <c r="H6617">
        <v>86395</v>
      </c>
    </row>
    <row r="6618" spans="1:8" x14ac:dyDescent="0.2">
      <c r="A6618" s="61">
        <v>44682</v>
      </c>
      <c r="B6618">
        <v>2022</v>
      </c>
      <c r="C6618" s="62" t="s">
        <v>96</v>
      </c>
      <c r="D6618" s="62" t="s">
        <v>97</v>
      </c>
      <c r="E6618" s="62" t="s">
        <v>98</v>
      </c>
      <c r="F6618">
        <v>358.3</v>
      </c>
      <c r="G6618">
        <v>0</v>
      </c>
      <c r="H6618">
        <v>224707</v>
      </c>
    </row>
    <row r="6619" spans="1:8" x14ac:dyDescent="0.2">
      <c r="A6619" s="61">
        <v>44713</v>
      </c>
      <c r="B6619">
        <v>2022</v>
      </c>
      <c r="C6619" s="62" t="s">
        <v>69</v>
      </c>
      <c r="D6619" s="62" t="s">
        <v>70</v>
      </c>
      <c r="E6619" s="62" t="s">
        <v>71</v>
      </c>
      <c r="F6619">
        <v>74.3</v>
      </c>
      <c r="G6619">
        <v>2.6</v>
      </c>
      <c r="H6619">
        <v>2855205</v>
      </c>
    </row>
    <row r="6620" spans="1:8" x14ac:dyDescent="0.2">
      <c r="A6620" s="61">
        <v>44713</v>
      </c>
      <c r="B6620">
        <v>2022</v>
      </c>
      <c r="C6620" s="62" t="s">
        <v>72</v>
      </c>
      <c r="D6620" s="62" t="s">
        <v>73</v>
      </c>
      <c r="E6620" s="62" t="s">
        <v>2</v>
      </c>
      <c r="F6620">
        <v>106.4</v>
      </c>
      <c r="G6620">
        <v>0.1</v>
      </c>
      <c r="H6620">
        <v>1500864</v>
      </c>
    </row>
    <row r="6621" spans="1:8" x14ac:dyDescent="0.2">
      <c r="A6621" s="61">
        <v>44713</v>
      </c>
      <c r="B6621">
        <v>2022</v>
      </c>
      <c r="C6621" s="62" t="s">
        <v>74</v>
      </c>
      <c r="D6621" s="62" t="s">
        <v>75</v>
      </c>
      <c r="E6621" s="62" t="s">
        <v>2</v>
      </c>
      <c r="F6621">
        <v>105.9</v>
      </c>
      <c r="G6621">
        <v>1</v>
      </c>
      <c r="H6621">
        <v>1587723</v>
      </c>
    </row>
    <row r="6622" spans="1:8" x14ac:dyDescent="0.2">
      <c r="A6622" s="61">
        <v>44713</v>
      </c>
      <c r="B6622">
        <v>2022</v>
      </c>
      <c r="C6622" s="62" t="s">
        <v>76</v>
      </c>
      <c r="D6622" s="62" t="s">
        <v>77</v>
      </c>
      <c r="E6622" s="62" t="s">
        <v>61</v>
      </c>
      <c r="F6622">
        <v>68.8</v>
      </c>
      <c r="G6622">
        <v>22.8</v>
      </c>
      <c r="H6622">
        <v>260689</v>
      </c>
    </row>
    <row r="6623" spans="1:8" x14ac:dyDescent="0.2">
      <c r="A6623" s="61">
        <v>44713</v>
      </c>
      <c r="B6623">
        <v>2022</v>
      </c>
      <c r="C6623" s="62" t="s">
        <v>78</v>
      </c>
      <c r="D6623" s="62" t="s">
        <v>79</v>
      </c>
      <c r="E6623" s="62" t="s">
        <v>61</v>
      </c>
      <c r="F6623">
        <v>80.2</v>
      </c>
      <c r="G6623">
        <v>11.8</v>
      </c>
      <c r="H6623">
        <v>336168</v>
      </c>
    </row>
    <row r="6624" spans="1:8" x14ac:dyDescent="0.2">
      <c r="A6624" s="61">
        <v>44713</v>
      </c>
      <c r="B6624">
        <v>2022</v>
      </c>
      <c r="C6624" s="62" t="s">
        <v>26</v>
      </c>
      <c r="D6624" s="62" t="s">
        <v>80</v>
      </c>
      <c r="E6624" s="62" t="s">
        <v>62</v>
      </c>
      <c r="F6624">
        <v>62.2</v>
      </c>
      <c r="G6624">
        <v>44.4</v>
      </c>
      <c r="H6624">
        <v>877045</v>
      </c>
    </row>
    <row r="6625" spans="1:8" x14ac:dyDescent="0.2">
      <c r="A6625" s="61">
        <v>44713</v>
      </c>
      <c r="B6625">
        <v>2022</v>
      </c>
      <c r="C6625" s="62" t="s">
        <v>81</v>
      </c>
      <c r="D6625" s="62" t="s">
        <v>82</v>
      </c>
      <c r="E6625" s="62" t="s">
        <v>63</v>
      </c>
      <c r="F6625">
        <v>30.9</v>
      </c>
      <c r="G6625">
        <v>28.7</v>
      </c>
      <c r="H6625">
        <v>1209897</v>
      </c>
    </row>
    <row r="6626" spans="1:8" x14ac:dyDescent="0.2">
      <c r="A6626" s="61">
        <v>44713</v>
      </c>
      <c r="B6626">
        <v>2022</v>
      </c>
      <c r="C6626" s="62" t="s">
        <v>83</v>
      </c>
      <c r="D6626" s="62" t="s">
        <v>84</v>
      </c>
      <c r="E6626" s="62" t="s">
        <v>63</v>
      </c>
      <c r="F6626">
        <v>17.7</v>
      </c>
      <c r="G6626">
        <v>64.2</v>
      </c>
      <c r="H6626">
        <v>6591642</v>
      </c>
    </row>
    <row r="6627" spans="1:8" x14ac:dyDescent="0.2">
      <c r="A6627" s="61">
        <v>44713</v>
      </c>
      <c r="B6627">
        <v>2022</v>
      </c>
      <c r="C6627" s="62" t="s">
        <v>27</v>
      </c>
      <c r="D6627" s="62" t="s">
        <v>85</v>
      </c>
      <c r="E6627" s="62" t="s">
        <v>86</v>
      </c>
      <c r="F6627">
        <v>19.399999999999999</v>
      </c>
      <c r="G6627">
        <v>45.6</v>
      </c>
      <c r="H6627">
        <v>4372296</v>
      </c>
    </row>
    <row r="6628" spans="1:8" x14ac:dyDescent="0.2">
      <c r="A6628" s="61">
        <v>44713</v>
      </c>
      <c r="B6628">
        <v>2022</v>
      </c>
      <c r="C6628" s="62" t="s">
        <v>87</v>
      </c>
      <c r="D6628" s="62" t="s">
        <v>88</v>
      </c>
      <c r="E6628" s="62" t="s">
        <v>89</v>
      </c>
      <c r="F6628">
        <v>110</v>
      </c>
      <c r="G6628">
        <v>1.4</v>
      </c>
      <c r="H6628">
        <v>135443</v>
      </c>
    </row>
    <row r="6629" spans="1:8" x14ac:dyDescent="0.2">
      <c r="A6629" s="61">
        <v>44713</v>
      </c>
      <c r="B6629">
        <v>2022</v>
      </c>
      <c r="C6629" s="62" t="s">
        <v>90</v>
      </c>
      <c r="D6629" s="62" t="s">
        <v>91</v>
      </c>
      <c r="E6629" s="62" t="s">
        <v>92</v>
      </c>
      <c r="F6629">
        <v>73.099999999999994</v>
      </c>
      <c r="G6629">
        <v>4.2</v>
      </c>
      <c r="H6629">
        <v>498222</v>
      </c>
    </row>
    <row r="6630" spans="1:8" x14ac:dyDescent="0.2">
      <c r="A6630" s="61">
        <v>44713</v>
      </c>
      <c r="B6630">
        <v>2022</v>
      </c>
      <c r="C6630" s="62" t="s">
        <v>93</v>
      </c>
      <c r="D6630" s="62" t="s">
        <v>94</v>
      </c>
      <c r="E6630" s="62" t="s">
        <v>95</v>
      </c>
      <c r="F6630">
        <v>91.9</v>
      </c>
      <c r="G6630">
        <v>13.3</v>
      </c>
      <c r="H6630">
        <v>86395</v>
      </c>
    </row>
    <row r="6631" spans="1:8" x14ac:dyDescent="0.2">
      <c r="A6631" s="61">
        <v>44713</v>
      </c>
      <c r="B6631">
        <v>2022</v>
      </c>
      <c r="C6631" s="62" t="s">
        <v>96</v>
      </c>
      <c r="D6631" s="62" t="s">
        <v>97</v>
      </c>
      <c r="E6631" s="62" t="s">
        <v>98</v>
      </c>
      <c r="F6631">
        <v>147.4</v>
      </c>
      <c r="G6631">
        <v>18.2</v>
      </c>
      <c r="H6631">
        <v>224707</v>
      </c>
    </row>
    <row r="6632" spans="1:8" x14ac:dyDescent="0.2">
      <c r="A6632" s="61">
        <v>44743</v>
      </c>
      <c r="B6632">
        <v>2022</v>
      </c>
      <c r="C6632" s="62" t="s">
        <v>69</v>
      </c>
      <c r="D6632" s="62" t="s">
        <v>70</v>
      </c>
      <c r="E6632" s="62" t="s">
        <v>71</v>
      </c>
      <c r="F6632">
        <v>14.5</v>
      </c>
      <c r="G6632">
        <v>41.5</v>
      </c>
      <c r="H6632">
        <v>2855205</v>
      </c>
    </row>
    <row r="6633" spans="1:8" x14ac:dyDescent="0.2">
      <c r="A6633" s="61">
        <v>44743</v>
      </c>
      <c r="B6633">
        <v>2022</v>
      </c>
      <c r="C6633" s="62" t="s">
        <v>72</v>
      </c>
      <c r="D6633" s="62" t="s">
        <v>73</v>
      </c>
      <c r="E6633" s="62" t="s">
        <v>2</v>
      </c>
      <c r="F6633">
        <v>46.5</v>
      </c>
      <c r="G6633">
        <v>14.8</v>
      </c>
      <c r="H6633">
        <v>1500864</v>
      </c>
    </row>
    <row r="6634" spans="1:8" x14ac:dyDescent="0.2">
      <c r="A6634" s="61">
        <v>44743</v>
      </c>
      <c r="B6634">
        <v>2022</v>
      </c>
      <c r="C6634" s="62" t="s">
        <v>74</v>
      </c>
      <c r="D6634" s="62" t="s">
        <v>75</v>
      </c>
      <c r="E6634" s="62" t="s">
        <v>2</v>
      </c>
      <c r="F6634">
        <v>26.5</v>
      </c>
      <c r="G6634">
        <v>40.200000000000003</v>
      </c>
      <c r="H6634">
        <v>1587723</v>
      </c>
    </row>
    <row r="6635" spans="1:8" x14ac:dyDescent="0.2">
      <c r="A6635" s="61">
        <v>44743</v>
      </c>
      <c r="B6635">
        <v>2022</v>
      </c>
      <c r="C6635" s="62" t="s">
        <v>76</v>
      </c>
      <c r="D6635" s="62" t="s">
        <v>77</v>
      </c>
      <c r="E6635" s="62" t="s">
        <v>61</v>
      </c>
      <c r="F6635">
        <v>19.7</v>
      </c>
      <c r="G6635">
        <v>61.8</v>
      </c>
      <c r="H6635">
        <v>260689</v>
      </c>
    </row>
    <row r="6636" spans="1:8" x14ac:dyDescent="0.2">
      <c r="A6636" s="61">
        <v>44743</v>
      </c>
      <c r="B6636">
        <v>2022</v>
      </c>
      <c r="C6636" s="62" t="s">
        <v>78</v>
      </c>
      <c r="D6636" s="62" t="s">
        <v>79</v>
      </c>
      <c r="E6636" s="62" t="s">
        <v>61</v>
      </c>
      <c r="F6636">
        <v>24.4</v>
      </c>
      <c r="G6636">
        <v>63.3</v>
      </c>
      <c r="H6636">
        <v>336168</v>
      </c>
    </row>
    <row r="6637" spans="1:8" x14ac:dyDescent="0.2">
      <c r="A6637" s="61">
        <v>44743</v>
      </c>
      <c r="B6637">
        <v>2022</v>
      </c>
      <c r="C6637" s="62" t="s">
        <v>26</v>
      </c>
      <c r="D6637" s="62" t="s">
        <v>80</v>
      </c>
      <c r="E6637" s="62" t="s">
        <v>62</v>
      </c>
      <c r="F6637">
        <v>10.5</v>
      </c>
      <c r="G6637">
        <v>71.099999999999994</v>
      </c>
      <c r="H6637">
        <v>877045</v>
      </c>
    </row>
    <row r="6638" spans="1:8" x14ac:dyDescent="0.2">
      <c r="A6638" s="61">
        <v>44743</v>
      </c>
      <c r="B6638">
        <v>2022</v>
      </c>
      <c r="C6638" s="62" t="s">
        <v>81</v>
      </c>
      <c r="D6638" s="62" t="s">
        <v>82</v>
      </c>
      <c r="E6638" s="62" t="s">
        <v>63</v>
      </c>
      <c r="F6638">
        <v>0.5</v>
      </c>
      <c r="G6638">
        <v>92.9</v>
      </c>
      <c r="H6638">
        <v>1209897</v>
      </c>
    </row>
    <row r="6639" spans="1:8" x14ac:dyDescent="0.2">
      <c r="A6639" s="61">
        <v>44743</v>
      </c>
      <c r="B6639">
        <v>2022</v>
      </c>
      <c r="C6639" s="62" t="s">
        <v>83</v>
      </c>
      <c r="D6639" s="62" t="s">
        <v>84</v>
      </c>
      <c r="E6639" s="62" t="s">
        <v>63</v>
      </c>
      <c r="F6639">
        <v>0</v>
      </c>
      <c r="G6639">
        <v>144.69999999999999</v>
      </c>
      <c r="H6639">
        <v>6591642</v>
      </c>
    </row>
    <row r="6640" spans="1:8" x14ac:dyDescent="0.2">
      <c r="A6640" s="61">
        <v>44743</v>
      </c>
      <c r="B6640">
        <v>2022</v>
      </c>
      <c r="C6640" s="62" t="s">
        <v>27</v>
      </c>
      <c r="D6640" s="62" t="s">
        <v>85</v>
      </c>
      <c r="E6640" s="62" t="s">
        <v>86</v>
      </c>
      <c r="F6640">
        <v>1</v>
      </c>
      <c r="G6640">
        <v>135.9</v>
      </c>
      <c r="H6640">
        <v>4372296</v>
      </c>
    </row>
    <row r="6641" spans="1:8" x14ac:dyDescent="0.2">
      <c r="A6641" s="61">
        <v>44743</v>
      </c>
      <c r="B6641">
        <v>2022</v>
      </c>
      <c r="C6641" s="62" t="s">
        <v>87</v>
      </c>
      <c r="D6641" s="62" t="s">
        <v>88</v>
      </c>
      <c r="E6641" s="62" t="s">
        <v>89</v>
      </c>
      <c r="F6641">
        <v>30.3</v>
      </c>
      <c r="G6641">
        <v>24.8</v>
      </c>
      <c r="H6641">
        <v>135443</v>
      </c>
    </row>
    <row r="6642" spans="1:8" x14ac:dyDescent="0.2">
      <c r="A6642" s="61">
        <v>44743</v>
      </c>
      <c r="B6642">
        <v>2022</v>
      </c>
      <c r="C6642" s="62" t="s">
        <v>90</v>
      </c>
      <c r="D6642" s="62" t="s">
        <v>91</v>
      </c>
      <c r="E6642" s="62" t="s">
        <v>92</v>
      </c>
      <c r="F6642">
        <v>7.5</v>
      </c>
      <c r="G6642">
        <v>72.2</v>
      </c>
      <c r="H6642">
        <v>498222</v>
      </c>
    </row>
    <row r="6643" spans="1:8" x14ac:dyDescent="0.2">
      <c r="A6643" s="61">
        <v>44743</v>
      </c>
      <c r="B6643">
        <v>2022</v>
      </c>
      <c r="C6643" s="62" t="s">
        <v>93</v>
      </c>
      <c r="D6643" s="62" t="s">
        <v>94</v>
      </c>
      <c r="E6643" s="62" t="s">
        <v>95</v>
      </c>
      <c r="F6643">
        <v>9.4</v>
      </c>
      <c r="G6643">
        <v>74.599999999999994</v>
      </c>
      <c r="H6643">
        <v>86395</v>
      </c>
    </row>
    <row r="6644" spans="1:8" x14ac:dyDescent="0.2">
      <c r="A6644" s="61">
        <v>44743</v>
      </c>
      <c r="B6644">
        <v>2022</v>
      </c>
      <c r="C6644" s="62" t="s">
        <v>96</v>
      </c>
      <c r="D6644" s="62" t="s">
        <v>97</v>
      </c>
      <c r="E6644" s="62" t="s">
        <v>98</v>
      </c>
      <c r="F6644">
        <v>25.4</v>
      </c>
      <c r="G6644">
        <v>39.5</v>
      </c>
      <c r="H6644">
        <v>224707</v>
      </c>
    </row>
    <row r="6645" spans="1:8" x14ac:dyDescent="0.2">
      <c r="A6645" s="61">
        <v>44774</v>
      </c>
      <c r="B6645">
        <v>2022</v>
      </c>
      <c r="C6645" s="62" t="s">
        <v>69</v>
      </c>
      <c r="D6645" s="62" t="s">
        <v>70</v>
      </c>
      <c r="E6645" s="62" t="s">
        <v>71</v>
      </c>
      <c r="F6645">
        <v>1.5</v>
      </c>
      <c r="G6645">
        <v>51.8</v>
      </c>
      <c r="H6645">
        <v>2855205</v>
      </c>
    </row>
    <row r="6646" spans="1:8" x14ac:dyDescent="0.2">
      <c r="A6646" s="61">
        <v>44774</v>
      </c>
      <c r="B6646">
        <v>2022</v>
      </c>
      <c r="C6646" s="62" t="s">
        <v>72</v>
      </c>
      <c r="D6646" s="62" t="s">
        <v>73</v>
      </c>
      <c r="E6646" s="62" t="s">
        <v>2</v>
      </c>
      <c r="F6646">
        <v>36.5</v>
      </c>
      <c r="G6646">
        <v>20.9</v>
      </c>
      <c r="H6646">
        <v>1500864</v>
      </c>
    </row>
    <row r="6647" spans="1:8" x14ac:dyDescent="0.2">
      <c r="A6647" s="61">
        <v>44774</v>
      </c>
      <c r="B6647">
        <v>2022</v>
      </c>
      <c r="C6647" s="62" t="s">
        <v>74</v>
      </c>
      <c r="D6647" s="62" t="s">
        <v>75</v>
      </c>
      <c r="E6647" s="62" t="s">
        <v>2</v>
      </c>
      <c r="F6647">
        <v>13.2</v>
      </c>
      <c r="G6647">
        <v>75.400000000000006</v>
      </c>
      <c r="H6647">
        <v>1587723</v>
      </c>
    </row>
    <row r="6648" spans="1:8" x14ac:dyDescent="0.2">
      <c r="A6648" s="61">
        <v>44774</v>
      </c>
      <c r="B6648">
        <v>2022</v>
      </c>
      <c r="C6648" s="62" t="s">
        <v>76</v>
      </c>
      <c r="D6648" s="62" t="s">
        <v>77</v>
      </c>
      <c r="E6648" s="62" t="s">
        <v>61</v>
      </c>
      <c r="F6648">
        <v>12.6</v>
      </c>
      <c r="G6648">
        <v>67.900000000000006</v>
      </c>
      <c r="H6648">
        <v>260689</v>
      </c>
    </row>
    <row r="6649" spans="1:8" x14ac:dyDescent="0.2">
      <c r="A6649" s="61">
        <v>44774</v>
      </c>
      <c r="B6649">
        <v>2022</v>
      </c>
      <c r="C6649" s="62" t="s">
        <v>78</v>
      </c>
      <c r="D6649" s="62" t="s">
        <v>79</v>
      </c>
      <c r="E6649" s="62" t="s">
        <v>61</v>
      </c>
      <c r="F6649">
        <v>21.1</v>
      </c>
      <c r="G6649">
        <v>72</v>
      </c>
      <c r="H6649">
        <v>336168</v>
      </c>
    </row>
    <row r="6650" spans="1:8" x14ac:dyDescent="0.2">
      <c r="A6650" s="61">
        <v>44774</v>
      </c>
      <c r="B6650">
        <v>2022</v>
      </c>
      <c r="C6650" s="62" t="s">
        <v>26</v>
      </c>
      <c r="D6650" s="62" t="s">
        <v>80</v>
      </c>
      <c r="E6650" s="62" t="s">
        <v>62</v>
      </c>
      <c r="F6650">
        <v>19.2</v>
      </c>
      <c r="G6650">
        <v>51.2</v>
      </c>
      <c r="H6650">
        <v>877045</v>
      </c>
    </row>
    <row r="6651" spans="1:8" x14ac:dyDescent="0.2">
      <c r="A6651" s="61">
        <v>44774</v>
      </c>
      <c r="B6651">
        <v>2022</v>
      </c>
      <c r="C6651" s="62" t="s">
        <v>81</v>
      </c>
      <c r="D6651" s="62" t="s">
        <v>82</v>
      </c>
      <c r="E6651" s="62" t="s">
        <v>63</v>
      </c>
      <c r="F6651">
        <v>5</v>
      </c>
      <c r="G6651">
        <v>84.2</v>
      </c>
      <c r="H6651">
        <v>1209897</v>
      </c>
    </row>
    <row r="6652" spans="1:8" x14ac:dyDescent="0.2">
      <c r="A6652" s="61">
        <v>44774</v>
      </c>
      <c r="B6652">
        <v>2022</v>
      </c>
      <c r="C6652" s="62" t="s">
        <v>83</v>
      </c>
      <c r="D6652" s="62" t="s">
        <v>84</v>
      </c>
      <c r="E6652" s="62" t="s">
        <v>63</v>
      </c>
      <c r="F6652">
        <v>0</v>
      </c>
      <c r="G6652">
        <v>140.5</v>
      </c>
      <c r="H6652">
        <v>6591642</v>
      </c>
    </row>
    <row r="6653" spans="1:8" x14ac:dyDescent="0.2">
      <c r="A6653" s="61">
        <v>44774</v>
      </c>
      <c r="B6653">
        <v>2022</v>
      </c>
      <c r="C6653" s="62" t="s">
        <v>27</v>
      </c>
      <c r="D6653" s="62" t="s">
        <v>85</v>
      </c>
      <c r="E6653" s="62" t="s">
        <v>86</v>
      </c>
      <c r="F6653">
        <v>3.8</v>
      </c>
      <c r="G6653">
        <v>110</v>
      </c>
      <c r="H6653">
        <v>4372296</v>
      </c>
    </row>
    <row r="6654" spans="1:8" x14ac:dyDescent="0.2">
      <c r="A6654" s="61">
        <v>44774</v>
      </c>
      <c r="B6654">
        <v>2022</v>
      </c>
      <c r="C6654" s="62" t="s">
        <v>87</v>
      </c>
      <c r="D6654" s="62" t="s">
        <v>88</v>
      </c>
      <c r="E6654" s="62" t="s">
        <v>89</v>
      </c>
      <c r="F6654">
        <v>11</v>
      </c>
      <c r="G6654">
        <v>35.6</v>
      </c>
      <c r="H6654">
        <v>135443</v>
      </c>
    </row>
    <row r="6655" spans="1:8" x14ac:dyDescent="0.2">
      <c r="A6655" s="61">
        <v>44774</v>
      </c>
      <c r="B6655">
        <v>2022</v>
      </c>
      <c r="C6655" s="62" t="s">
        <v>90</v>
      </c>
      <c r="D6655" s="62" t="s">
        <v>91</v>
      </c>
      <c r="E6655" s="62" t="s">
        <v>92</v>
      </c>
      <c r="F6655">
        <v>0.4</v>
      </c>
      <c r="G6655">
        <v>92</v>
      </c>
      <c r="H6655">
        <v>498222</v>
      </c>
    </row>
    <row r="6656" spans="1:8" x14ac:dyDescent="0.2">
      <c r="A6656" s="61">
        <v>44774</v>
      </c>
      <c r="B6656">
        <v>2022</v>
      </c>
      <c r="C6656" s="62" t="s">
        <v>93</v>
      </c>
      <c r="D6656" s="62" t="s">
        <v>94</v>
      </c>
      <c r="E6656" s="62" t="s">
        <v>95</v>
      </c>
      <c r="F6656">
        <v>6.9</v>
      </c>
      <c r="G6656">
        <v>69.7</v>
      </c>
      <c r="H6656">
        <v>86395</v>
      </c>
    </row>
    <row r="6657" spans="1:8" x14ac:dyDescent="0.2">
      <c r="A6657" s="61">
        <v>44774</v>
      </c>
      <c r="B6657">
        <v>2022</v>
      </c>
      <c r="C6657" s="62" t="s">
        <v>96</v>
      </c>
      <c r="D6657" s="62" t="s">
        <v>97</v>
      </c>
      <c r="E6657" s="62" t="s">
        <v>98</v>
      </c>
      <c r="F6657">
        <v>22.6</v>
      </c>
      <c r="G6657">
        <v>49.9</v>
      </c>
      <c r="H6657">
        <v>224707</v>
      </c>
    </row>
    <row r="6658" spans="1:8" x14ac:dyDescent="0.2">
      <c r="A6658" s="61">
        <v>44805</v>
      </c>
      <c r="B6658">
        <v>2022</v>
      </c>
      <c r="C6658" s="62" t="s">
        <v>69</v>
      </c>
      <c r="D6658" s="62" t="s">
        <v>70</v>
      </c>
      <c r="E6658" s="62" t="s">
        <v>71</v>
      </c>
      <c r="F6658">
        <v>59.8</v>
      </c>
      <c r="G6658">
        <v>4.3</v>
      </c>
      <c r="H6658">
        <v>2855205</v>
      </c>
    </row>
    <row r="6659" spans="1:8" x14ac:dyDescent="0.2">
      <c r="A6659" s="61">
        <v>44805</v>
      </c>
      <c r="B6659">
        <v>2022</v>
      </c>
      <c r="C6659" s="62" t="s">
        <v>72</v>
      </c>
      <c r="D6659" s="62" t="s">
        <v>73</v>
      </c>
      <c r="E6659" s="62" t="s">
        <v>2</v>
      </c>
      <c r="F6659">
        <v>168.2</v>
      </c>
      <c r="G6659">
        <v>4.9000000000000004</v>
      </c>
      <c r="H6659">
        <v>1500864</v>
      </c>
    </row>
    <row r="6660" spans="1:8" x14ac:dyDescent="0.2">
      <c r="A6660" s="61">
        <v>44805</v>
      </c>
      <c r="B6660">
        <v>2022</v>
      </c>
      <c r="C6660" s="62" t="s">
        <v>74</v>
      </c>
      <c r="D6660" s="62" t="s">
        <v>75</v>
      </c>
      <c r="E6660" s="62" t="s">
        <v>2</v>
      </c>
      <c r="F6660">
        <v>104.3</v>
      </c>
      <c r="G6660">
        <v>18.600000000000001</v>
      </c>
      <c r="H6660">
        <v>1587723</v>
      </c>
    </row>
    <row r="6661" spans="1:8" x14ac:dyDescent="0.2">
      <c r="A6661" s="61">
        <v>44805</v>
      </c>
      <c r="B6661">
        <v>2022</v>
      </c>
      <c r="C6661" s="62" t="s">
        <v>76</v>
      </c>
      <c r="D6661" s="62" t="s">
        <v>77</v>
      </c>
      <c r="E6661" s="62" t="s">
        <v>61</v>
      </c>
      <c r="F6661">
        <v>122.3</v>
      </c>
      <c r="G6661">
        <v>24.9</v>
      </c>
      <c r="H6661">
        <v>260689</v>
      </c>
    </row>
    <row r="6662" spans="1:8" x14ac:dyDescent="0.2">
      <c r="A6662" s="61">
        <v>44805</v>
      </c>
      <c r="B6662">
        <v>2022</v>
      </c>
      <c r="C6662" s="62" t="s">
        <v>78</v>
      </c>
      <c r="D6662" s="62" t="s">
        <v>79</v>
      </c>
      <c r="E6662" s="62" t="s">
        <v>61</v>
      </c>
      <c r="F6662">
        <v>118.6</v>
      </c>
      <c r="G6662">
        <v>27.3</v>
      </c>
      <c r="H6662">
        <v>336168</v>
      </c>
    </row>
    <row r="6663" spans="1:8" x14ac:dyDescent="0.2">
      <c r="A6663" s="61">
        <v>44805</v>
      </c>
      <c r="B6663">
        <v>2022</v>
      </c>
      <c r="C6663" s="62" t="s">
        <v>26</v>
      </c>
      <c r="D6663" s="62" t="s">
        <v>80</v>
      </c>
      <c r="E6663" s="62" t="s">
        <v>62</v>
      </c>
      <c r="F6663">
        <v>120.6</v>
      </c>
      <c r="G6663">
        <v>10</v>
      </c>
      <c r="H6663">
        <v>877045</v>
      </c>
    </row>
    <row r="6664" spans="1:8" x14ac:dyDescent="0.2">
      <c r="A6664" s="61">
        <v>44805</v>
      </c>
      <c r="B6664">
        <v>2022</v>
      </c>
      <c r="C6664" s="62" t="s">
        <v>81</v>
      </c>
      <c r="D6664" s="62" t="s">
        <v>82</v>
      </c>
      <c r="E6664" s="62" t="s">
        <v>63</v>
      </c>
      <c r="F6664">
        <v>107.1</v>
      </c>
      <c r="G6664">
        <v>11.9</v>
      </c>
      <c r="H6664">
        <v>1209897</v>
      </c>
    </row>
    <row r="6665" spans="1:8" x14ac:dyDescent="0.2">
      <c r="A6665" s="61">
        <v>44805</v>
      </c>
      <c r="B6665">
        <v>2022</v>
      </c>
      <c r="C6665" s="62" t="s">
        <v>83</v>
      </c>
      <c r="D6665" s="62" t="s">
        <v>84</v>
      </c>
      <c r="E6665" s="62" t="s">
        <v>63</v>
      </c>
      <c r="F6665">
        <v>52.3</v>
      </c>
      <c r="G6665">
        <v>46.1</v>
      </c>
      <c r="H6665">
        <v>6591642</v>
      </c>
    </row>
    <row r="6666" spans="1:8" x14ac:dyDescent="0.2">
      <c r="A6666" s="61">
        <v>44805</v>
      </c>
      <c r="B6666">
        <v>2022</v>
      </c>
      <c r="C6666" s="62" t="s">
        <v>27</v>
      </c>
      <c r="D6666" s="62" t="s">
        <v>85</v>
      </c>
      <c r="E6666" s="62" t="s">
        <v>86</v>
      </c>
      <c r="F6666">
        <v>82.5</v>
      </c>
      <c r="G6666">
        <v>25.9</v>
      </c>
      <c r="H6666">
        <v>4372296</v>
      </c>
    </row>
    <row r="6667" spans="1:8" x14ac:dyDescent="0.2">
      <c r="A6667" s="61">
        <v>44805</v>
      </c>
      <c r="B6667">
        <v>2022</v>
      </c>
      <c r="C6667" s="62" t="s">
        <v>87</v>
      </c>
      <c r="D6667" s="62" t="s">
        <v>88</v>
      </c>
      <c r="E6667" s="62" t="s">
        <v>89</v>
      </c>
      <c r="F6667">
        <v>112.2</v>
      </c>
      <c r="G6667">
        <v>3</v>
      </c>
      <c r="H6667">
        <v>135443</v>
      </c>
    </row>
    <row r="6668" spans="1:8" x14ac:dyDescent="0.2">
      <c r="A6668" s="61">
        <v>44805</v>
      </c>
      <c r="B6668">
        <v>2022</v>
      </c>
      <c r="C6668" s="62" t="s">
        <v>90</v>
      </c>
      <c r="D6668" s="62" t="s">
        <v>91</v>
      </c>
      <c r="E6668" s="62" t="s">
        <v>92</v>
      </c>
      <c r="F6668">
        <v>77.099999999999994</v>
      </c>
      <c r="G6668">
        <v>12.5</v>
      </c>
      <c r="H6668">
        <v>498222</v>
      </c>
    </row>
    <row r="6669" spans="1:8" x14ac:dyDescent="0.2">
      <c r="A6669" s="61">
        <v>44805</v>
      </c>
      <c r="B6669">
        <v>2022</v>
      </c>
      <c r="C6669" s="62" t="s">
        <v>93</v>
      </c>
      <c r="D6669" s="62" t="s">
        <v>94</v>
      </c>
      <c r="E6669" s="62" t="s">
        <v>95</v>
      </c>
      <c r="F6669">
        <v>101.4</v>
      </c>
      <c r="G6669">
        <v>5.4</v>
      </c>
      <c r="H6669">
        <v>86395</v>
      </c>
    </row>
    <row r="6670" spans="1:8" x14ac:dyDescent="0.2">
      <c r="A6670" s="61">
        <v>44805</v>
      </c>
      <c r="B6670">
        <v>2022</v>
      </c>
      <c r="C6670" s="62" t="s">
        <v>96</v>
      </c>
      <c r="D6670" s="62" t="s">
        <v>97</v>
      </c>
      <c r="E6670" s="62" t="s">
        <v>98</v>
      </c>
      <c r="F6670">
        <v>113.5</v>
      </c>
      <c r="G6670">
        <v>11</v>
      </c>
      <c r="H6670">
        <v>224707</v>
      </c>
    </row>
    <row r="6671" spans="1:8" x14ac:dyDescent="0.2">
      <c r="A6671" s="61">
        <v>44835</v>
      </c>
      <c r="B6671">
        <v>2022</v>
      </c>
      <c r="C6671" s="62" t="s">
        <v>69</v>
      </c>
      <c r="D6671" s="62" t="s">
        <v>70</v>
      </c>
      <c r="E6671" s="62" t="s">
        <v>71</v>
      </c>
      <c r="F6671">
        <v>178.6</v>
      </c>
      <c r="G6671">
        <v>0</v>
      </c>
      <c r="H6671">
        <v>2855205</v>
      </c>
    </row>
    <row r="6672" spans="1:8" x14ac:dyDescent="0.2">
      <c r="A6672" s="61">
        <v>44835</v>
      </c>
      <c r="B6672">
        <v>2022</v>
      </c>
      <c r="C6672" s="62" t="s">
        <v>72</v>
      </c>
      <c r="D6672" s="62" t="s">
        <v>73</v>
      </c>
      <c r="E6672" s="62" t="s">
        <v>2</v>
      </c>
      <c r="F6672">
        <v>332.7</v>
      </c>
      <c r="G6672">
        <v>0</v>
      </c>
      <c r="H6672">
        <v>1500864</v>
      </c>
    </row>
    <row r="6673" spans="1:8" x14ac:dyDescent="0.2">
      <c r="A6673" s="61">
        <v>44835</v>
      </c>
      <c r="B6673">
        <v>2022</v>
      </c>
      <c r="C6673" s="62" t="s">
        <v>74</v>
      </c>
      <c r="D6673" s="62" t="s">
        <v>75</v>
      </c>
      <c r="E6673" s="62" t="s">
        <v>2</v>
      </c>
      <c r="F6673">
        <v>274.8</v>
      </c>
      <c r="G6673">
        <v>0</v>
      </c>
      <c r="H6673">
        <v>1587723</v>
      </c>
    </row>
    <row r="6674" spans="1:8" x14ac:dyDescent="0.2">
      <c r="A6674" s="61">
        <v>44835</v>
      </c>
      <c r="B6674">
        <v>2022</v>
      </c>
      <c r="C6674" s="62" t="s">
        <v>76</v>
      </c>
      <c r="D6674" s="62" t="s">
        <v>77</v>
      </c>
      <c r="E6674" s="62" t="s">
        <v>61</v>
      </c>
      <c r="F6674">
        <v>376.8</v>
      </c>
      <c r="G6674">
        <v>0</v>
      </c>
      <c r="H6674">
        <v>260689</v>
      </c>
    </row>
    <row r="6675" spans="1:8" x14ac:dyDescent="0.2">
      <c r="A6675" s="61">
        <v>44835</v>
      </c>
      <c r="B6675">
        <v>2022</v>
      </c>
      <c r="C6675" s="62" t="s">
        <v>78</v>
      </c>
      <c r="D6675" s="62" t="s">
        <v>79</v>
      </c>
      <c r="E6675" s="62" t="s">
        <v>61</v>
      </c>
      <c r="F6675">
        <v>339</v>
      </c>
      <c r="G6675">
        <v>0</v>
      </c>
      <c r="H6675">
        <v>336168</v>
      </c>
    </row>
    <row r="6676" spans="1:8" x14ac:dyDescent="0.2">
      <c r="A6676" s="61">
        <v>44835</v>
      </c>
      <c r="B6676">
        <v>2022</v>
      </c>
      <c r="C6676" s="62" t="s">
        <v>26</v>
      </c>
      <c r="D6676" s="62" t="s">
        <v>80</v>
      </c>
      <c r="E6676" s="62" t="s">
        <v>62</v>
      </c>
      <c r="F6676">
        <v>359.4</v>
      </c>
      <c r="G6676">
        <v>0</v>
      </c>
      <c r="H6676">
        <v>877045</v>
      </c>
    </row>
    <row r="6677" spans="1:8" x14ac:dyDescent="0.2">
      <c r="A6677" s="61">
        <v>44835</v>
      </c>
      <c r="B6677">
        <v>2022</v>
      </c>
      <c r="C6677" s="62" t="s">
        <v>81</v>
      </c>
      <c r="D6677" s="62" t="s">
        <v>82</v>
      </c>
      <c r="E6677" s="62" t="s">
        <v>63</v>
      </c>
      <c r="F6677">
        <v>278.8</v>
      </c>
      <c r="G6677">
        <v>0</v>
      </c>
      <c r="H6677">
        <v>1209897</v>
      </c>
    </row>
    <row r="6678" spans="1:8" x14ac:dyDescent="0.2">
      <c r="A6678" s="61">
        <v>44835</v>
      </c>
      <c r="B6678">
        <v>2022</v>
      </c>
      <c r="C6678" s="62" t="s">
        <v>83</v>
      </c>
      <c r="D6678" s="62" t="s">
        <v>84</v>
      </c>
      <c r="E6678" s="62" t="s">
        <v>63</v>
      </c>
      <c r="F6678">
        <v>236.7</v>
      </c>
      <c r="G6678">
        <v>0.2</v>
      </c>
      <c r="H6678">
        <v>6591642</v>
      </c>
    </row>
    <row r="6679" spans="1:8" x14ac:dyDescent="0.2">
      <c r="A6679" s="61">
        <v>44835</v>
      </c>
      <c r="B6679">
        <v>2022</v>
      </c>
      <c r="C6679" s="62" t="s">
        <v>27</v>
      </c>
      <c r="D6679" s="62" t="s">
        <v>85</v>
      </c>
      <c r="E6679" s="62" t="s">
        <v>86</v>
      </c>
      <c r="F6679">
        <v>235.1</v>
      </c>
      <c r="G6679">
        <v>1.7</v>
      </c>
      <c r="H6679">
        <v>4372296</v>
      </c>
    </row>
    <row r="6680" spans="1:8" x14ac:dyDescent="0.2">
      <c r="A6680" s="61">
        <v>44835</v>
      </c>
      <c r="B6680">
        <v>2022</v>
      </c>
      <c r="C6680" s="62" t="s">
        <v>87</v>
      </c>
      <c r="D6680" s="62" t="s">
        <v>88</v>
      </c>
      <c r="E6680" s="62" t="s">
        <v>89</v>
      </c>
      <c r="F6680">
        <v>235.8</v>
      </c>
      <c r="G6680">
        <v>0</v>
      </c>
      <c r="H6680">
        <v>135443</v>
      </c>
    </row>
    <row r="6681" spans="1:8" x14ac:dyDescent="0.2">
      <c r="A6681" s="61">
        <v>44835</v>
      </c>
      <c r="B6681">
        <v>2022</v>
      </c>
      <c r="C6681" s="62" t="s">
        <v>90</v>
      </c>
      <c r="D6681" s="62" t="s">
        <v>91</v>
      </c>
      <c r="E6681" s="62" t="s">
        <v>92</v>
      </c>
      <c r="F6681">
        <v>191.2</v>
      </c>
      <c r="G6681">
        <v>0</v>
      </c>
      <c r="H6681">
        <v>498222</v>
      </c>
    </row>
    <row r="6682" spans="1:8" x14ac:dyDescent="0.2">
      <c r="A6682" s="61">
        <v>44835</v>
      </c>
      <c r="B6682">
        <v>2022</v>
      </c>
      <c r="C6682" s="62" t="s">
        <v>93</v>
      </c>
      <c r="D6682" s="62" t="s">
        <v>94</v>
      </c>
      <c r="E6682" s="62" t="s">
        <v>95</v>
      </c>
      <c r="F6682">
        <v>177.2</v>
      </c>
      <c r="G6682">
        <v>0</v>
      </c>
      <c r="H6682">
        <v>86395</v>
      </c>
    </row>
    <row r="6683" spans="1:8" x14ac:dyDescent="0.2">
      <c r="A6683" s="61">
        <v>44835</v>
      </c>
      <c r="B6683">
        <v>2022</v>
      </c>
      <c r="C6683" s="62" t="s">
        <v>96</v>
      </c>
      <c r="D6683" s="62" t="s">
        <v>97</v>
      </c>
      <c r="E6683" s="62" t="s">
        <v>98</v>
      </c>
      <c r="F6683">
        <v>227.6</v>
      </c>
      <c r="G6683">
        <v>0</v>
      </c>
      <c r="H6683">
        <v>224707</v>
      </c>
    </row>
    <row r="6684" spans="1:8" x14ac:dyDescent="0.2">
      <c r="A6684" s="61">
        <v>44866</v>
      </c>
      <c r="B6684">
        <v>2022</v>
      </c>
      <c r="C6684" s="62" t="s">
        <v>69</v>
      </c>
      <c r="D6684" s="62" t="s">
        <v>70</v>
      </c>
      <c r="E6684" s="62" t="s">
        <v>71</v>
      </c>
      <c r="F6684">
        <v>422</v>
      </c>
      <c r="G6684">
        <v>0</v>
      </c>
      <c r="H6684">
        <v>2855205</v>
      </c>
    </row>
    <row r="6685" spans="1:8" x14ac:dyDescent="0.2">
      <c r="A6685" s="61">
        <v>44866</v>
      </c>
      <c r="B6685">
        <v>2022</v>
      </c>
      <c r="C6685" s="62" t="s">
        <v>72</v>
      </c>
      <c r="D6685" s="62" t="s">
        <v>73</v>
      </c>
      <c r="E6685" s="62" t="s">
        <v>2</v>
      </c>
      <c r="F6685">
        <v>790.6</v>
      </c>
      <c r="G6685">
        <v>0</v>
      </c>
      <c r="H6685">
        <v>1500864</v>
      </c>
    </row>
    <row r="6686" spans="1:8" x14ac:dyDescent="0.2">
      <c r="A6686" s="61">
        <v>44866</v>
      </c>
      <c r="B6686">
        <v>2022</v>
      </c>
      <c r="C6686" s="62" t="s">
        <v>74</v>
      </c>
      <c r="D6686" s="62" t="s">
        <v>75</v>
      </c>
      <c r="E6686" s="62" t="s">
        <v>2</v>
      </c>
      <c r="F6686">
        <v>709.6</v>
      </c>
      <c r="G6686">
        <v>0</v>
      </c>
      <c r="H6686">
        <v>1587723</v>
      </c>
    </row>
    <row r="6687" spans="1:8" x14ac:dyDescent="0.2">
      <c r="A6687" s="61">
        <v>44866</v>
      </c>
      <c r="B6687">
        <v>2022</v>
      </c>
      <c r="C6687" s="62" t="s">
        <v>76</v>
      </c>
      <c r="D6687" s="62" t="s">
        <v>77</v>
      </c>
      <c r="E6687" s="62" t="s">
        <v>61</v>
      </c>
      <c r="F6687">
        <v>517.5</v>
      </c>
      <c r="G6687">
        <v>0</v>
      </c>
      <c r="H6687">
        <v>260689</v>
      </c>
    </row>
    <row r="6688" spans="1:8" x14ac:dyDescent="0.2">
      <c r="A6688" s="61">
        <v>44866</v>
      </c>
      <c r="B6688">
        <v>2022</v>
      </c>
      <c r="C6688" s="62" t="s">
        <v>78</v>
      </c>
      <c r="D6688" s="62" t="s">
        <v>79</v>
      </c>
      <c r="E6688" s="62" t="s">
        <v>61</v>
      </c>
      <c r="F6688">
        <v>803.5</v>
      </c>
      <c r="G6688">
        <v>0</v>
      </c>
      <c r="H6688">
        <v>336168</v>
      </c>
    </row>
    <row r="6689" spans="1:8" x14ac:dyDescent="0.2">
      <c r="A6689" s="61">
        <v>44866</v>
      </c>
      <c r="B6689">
        <v>2022</v>
      </c>
      <c r="C6689" s="62" t="s">
        <v>26</v>
      </c>
      <c r="D6689" s="62" t="s">
        <v>80</v>
      </c>
      <c r="E6689" s="62" t="s">
        <v>62</v>
      </c>
      <c r="F6689">
        <v>675.8</v>
      </c>
      <c r="G6689">
        <v>0</v>
      </c>
      <c r="H6689">
        <v>877045</v>
      </c>
    </row>
    <row r="6690" spans="1:8" x14ac:dyDescent="0.2">
      <c r="A6690" s="61">
        <v>44866</v>
      </c>
      <c r="B6690">
        <v>2022</v>
      </c>
      <c r="C6690" s="62" t="s">
        <v>81</v>
      </c>
      <c r="D6690" s="62" t="s">
        <v>82</v>
      </c>
      <c r="E6690" s="62" t="s">
        <v>63</v>
      </c>
      <c r="F6690">
        <v>426.7</v>
      </c>
      <c r="G6690">
        <v>1.1000000000000001</v>
      </c>
      <c r="H6690">
        <v>1209897</v>
      </c>
    </row>
    <row r="6691" spans="1:8" x14ac:dyDescent="0.2">
      <c r="A6691" s="61">
        <v>44866</v>
      </c>
      <c r="B6691">
        <v>2022</v>
      </c>
      <c r="C6691" s="62" t="s">
        <v>83</v>
      </c>
      <c r="D6691" s="62" t="s">
        <v>84</v>
      </c>
      <c r="E6691" s="62" t="s">
        <v>63</v>
      </c>
      <c r="F6691">
        <v>380.1</v>
      </c>
      <c r="G6691">
        <v>0.9</v>
      </c>
      <c r="H6691">
        <v>6591642</v>
      </c>
    </row>
    <row r="6692" spans="1:8" x14ac:dyDescent="0.2">
      <c r="A6692" s="61">
        <v>44866</v>
      </c>
      <c r="B6692">
        <v>2022</v>
      </c>
      <c r="C6692" s="62" t="s">
        <v>27</v>
      </c>
      <c r="D6692" s="62" t="s">
        <v>85</v>
      </c>
      <c r="E6692" s="62" t="s">
        <v>86</v>
      </c>
      <c r="F6692">
        <v>409.4</v>
      </c>
      <c r="G6692">
        <v>0.3</v>
      </c>
      <c r="H6692">
        <v>4372296</v>
      </c>
    </row>
    <row r="6693" spans="1:8" x14ac:dyDescent="0.2">
      <c r="A6693" s="61">
        <v>44866</v>
      </c>
      <c r="B6693">
        <v>2022</v>
      </c>
      <c r="C6693" s="62" t="s">
        <v>87</v>
      </c>
      <c r="D6693" s="62" t="s">
        <v>88</v>
      </c>
      <c r="E6693" s="62" t="s">
        <v>89</v>
      </c>
      <c r="F6693">
        <v>425.3</v>
      </c>
      <c r="G6693">
        <v>0</v>
      </c>
      <c r="H6693">
        <v>135443</v>
      </c>
    </row>
    <row r="6694" spans="1:8" x14ac:dyDescent="0.2">
      <c r="A6694" s="61">
        <v>44866</v>
      </c>
      <c r="B6694">
        <v>2022</v>
      </c>
      <c r="C6694" s="62" t="s">
        <v>90</v>
      </c>
      <c r="D6694" s="62" t="s">
        <v>91</v>
      </c>
      <c r="E6694" s="62" t="s">
        <v>92</v>
      </c>
      <c r="F6694">
        <v>377.6</v>
      </c>
      <c r="G6694">
        <v>0</v>
      </c>
      <c r="H6694">
        <v>498222</v>
      </c>
    </row>
    <row r="6695" spans="1:8" x14ac:dyDescent="0.2">
      <c r="A6695" s="61">
        <v>44866</v>
      </c>
      <c r="B6695">
        <v>2022</v>
      </c>
      <c r="C6695" s="62" t="s">
        <v>93</v>
      </c>
      <c r="D6695" s="62" t="s">
        <v>94</v>
      </c>
      <c r="E6695" s="62" t="s">
        <v>95</v>
      </c>
      <c r="F6695">
        <v>369.7</v>
      </c>
      <c r="G6695">
        <v>0</v>
      </c>
      <c r="H6695">
        <v>86395</v>
      </c>
    </row>
    <row r="6696" spans="1:8" x14ac:dyDescent="0.2">
      <c r="A6696" s="61">
        <v>44866</v>
      </c>
      <c r="B6696">
        <v>2022</v>
      </c>
      <c r="C6696" s="62" t="s">
        <v>96</v>
      </c>
      <c r="D6696" s="62" t="s">
        <v>97</v>
      </c>
      <c r="E6696" s="62" t="s">
        <v>98</v>
      </c>
      <c r="F6696">
        <v>446.9</v>
      </c>
      <c r="G6696">
        <v>0</v>
      </c>
      <c r="H6696">
        <v>224707</v>
      </c>
    </row>
    <row r="6697" spans="1:8" x14ac:dyDescent="0.2">
      <c r="A6697" s="61">
        <v>44896</v>
      </c>
      <c r="B6697">
        <v>2022</v>
      </c>
      <c r="C6697" s="62" t="s">
        <v>69</v>
      </c>
      <c r="D6697" s="62" t="s">
        <v>70</v>
      </c>
      <c r="E6697" s="62" t="s">
        <v>71</v>
      </c>
      <c r="F6697">
        <v>514.4</v>
      </c>
      <c r="G6697">
        <v>0</v>
      </c>
      <c r="H6697">
        <v>2855205</v>
      </c>
    </row>
    <row r="6698" spans="1:8" x14ac:dyDescent="0.2">
      <c r="A6698" s="61">
        <v>44896</v>
      </c>
      <c r="B6698">
        <v>2022</v>
      </c>
      <c r="C6698" s="62" t="s">
        <v>72</v>
      </c>
      <c r="D6698" s="62" t="s">
        <v>73</v>
      </c>
      <c r="E6698" s="62" t="s">
        <v>2</v>
      </c>
      <c r="F6698">
        <v>1109.4000000000001</v>
      </c>
      <c r="G6698">
        <v>0</v>
      </c>
      <c r="H6698">
        <v>1500864</v>
      </c>
    </row>
    <row r="6699" spans="1:8" x14ac:dyDescent="0.2">
      <c r="A6699" s="61">
        <v>44896</v>
      </c>
      <c r="B6699">
        <v>2022</v>
      </c>
      <c r="C6699" s="62" t="s">
        <v>74</v>
      </c>
      <c r="D6699" s="62" t="s">
        <v>75</v>
      </c>
      <c r="E6699" s="62" t="s">
        <v>2</v>
      </c>
      <c r="F6699">
        <v>922.1</v>
      </c>
      <c r="G6699">
        <v>0</v>
      </c>
      <c r="H6699">
        <v>1587723</v>
      </c>
    </row>
    <row r="6700" spans="1:8" x14ac:dyDescent="0.2">
      <c r="A6700" s="61">
        <v>44896</v>
      </c>
      <c r="B6700">
        <v>2022</v>
      </c>
      <c r="C6700" s="62" t="s">
        <v>76</v>
      </c>
      <c r="D6700" s="62" t="s">
        <v>77</v>
      </c>
      <c r="E6700" s="62" t="s">
        <v>61</v>
      </c>
      <c r="F6700">
        <v>1087.8</v>
      </c>
      <c r="G6700">
        <v>0</v>
      </c>
      <c r="H6700">
        <v>260689</v>
      </c>
    </row>
    <row r="6701" spans="1:8" x14ac:dyDescent="0.2">
      <c r="A6701" s="61">
        <v>44896</v>
      </c>
      <c r="B6701">
        <v>2022</v>
      </c>
      <c r="C6701" s="62" t="s">
        <v>78</v>
      </c>
      <c r="D6701" s="62" t="s">
        <v>79</v>
      </c>
      <c r="E6701" s="62" t="s">
        <v>61</v>
      </c>
      <c r="F6701">
        <v>1139.5999999999999</v>
      </c>
      <c r="G6701">
        <v>0</v>
      </c>
      <c r="H6701">
        <v>336168</v>
      </c>
    </row>
    <row r="6702" spans="1:8" x14ac:dyDescent="0.2">
      <c r="A6702" s="61">
        <v>44896</v>
      </c>
      <c r="B6702">
        <v>2022</v>
      </c>
      <c r="C6702" s="62" t="s">
        <v>26</v>
      </c>
      <c r="D6702" s="62" t="s">
        <v>80</v>
      </c>
      <c r="E6702" s="62" t="s">
        <v>62</v>
      </c>
      <c r="F6702">
        <v>985.1</v>
      </c>
      <c r="G6702">
        <v>0</v>
      </c>
      <c r="H6702">
        <v>877045</v>
      </c>
    </row>
    <row r="6703" spans="1:8" x14ac:dyDescent="0.2">
      <c r="A6703" s="61">
        <v>44896</v>
      </c>
      <c r="B6703">
        <v>2022</v>
      </c>
      <c r="C6703" s="62" t="s">
        <v>81</v>
      </c>
      <c r="D6703" s="62" t="s">
        <v>82</v>
      </c>
      <c r="E6703" s="62" t="s">
        <v>63</v>
      </c>
      <c r="F6703">
        <v>650.20000000000005</v>
      </c>
      <c r="G6703">
        <v>0</v>
      </c>
      <c r="H6703">
        <v>1209897</v>
      </c>
    </row>
    <row r="6704" spans="1:8" x14ac:dyDescent="0.2">
      <c r="A6704" s="61">
        <v>44896</v>
      </c>
      <c r="B6704">
        <v>2022</v>
      </c>
      <c r="C6704" s="62" t="s">
        <v>83</v>
      </c>
      <c r="D6704" s="62" t="s">
        <v>84</v>
      </c>
      <c r="E6704" s="62" t="s">
        <v>63</v>
      </c>
      <c r="F6704">
        <v>575.29999999999995</v>
      </c>
      <c r="G6704">
        <v>0</v>
      </c>
      <c r="H6704">
        <v>6591642</v>
      </c>
    </row>
    <row r="6705" spans="1:8" x14ac:dyDescent="0.2">
      <c r="A6705" s="61">
        <v>44896</v>
      </c>
      <c r="B6705">
        <v>2022</v>
      </c>
      <c r="C6705" s="62" t="s">
        <v>27</v>
      </c>
      <c r="D6705" s="62" t="s">
        <v>85</v>
      </c>
      <c r="E6705" s="62" t="s">
        <v>86</v>
      </c>
      <c r="F6705">
        <v>598.6</v>
      </c>
      <c r="G6705">
        <v>0</v>
      </c>
      <c r="H6705">
        <v>4372296</v>
      </c>
    </row>
    <row r="6706" spans="1:8" x14ac:dyDescent="0.2">
      <c r="A6706" s="61">
        <v>44896</v>
      </c>
      <c r="B6706">
        <v>2022</v>
      </c>
      <c r="C6706" s="62" t="s">
        <v>87</v>
      </c>
      <c r="D6706" s="62" t="s">
        <v>88</v>
      </c>
      <c r="E6706" s="62" t="s">
        <v>89</v>
      </c>
      <c r="F6706">
        <v>565</v>
      </c>
      <c r="G6706">
        <v>0</v>
      </c>
      <c r="H6706">
        <v>135443</v>
      </c>
    </row>
    <row r="6707" spans="1:8" x14ac:dyDescent="0.2">
      <c r="A6707" s="61">
        <v>44896</v>
      </c>
      <c r="B6707">
        <v>2022</v>
      </c>
      <c r="C6707" s="62" t="s">
        <v>90</v>
      </c>
      <c r="D6707" s="62" t="s">
        <v>91</v>
      </c>
      <c r="E6707" s="62" t="s">
        <v>92</v>
      </c>
      <c r="F6707">
        <v>536.70000000000005</v>
      </c>
      <c r="G6707">
        <v>0</v>
      </c>
      <c r="H6707">
        <v>498222</v>
      </c>
    </row>
    <row r="6708" spans="1:8" x14ac:dyDescent="0.2">
      <c r="A6708" s="61">
        <v>44896</v>
      </c>
      <c r="B6708">
        <v>2022</v>
      </c>
      <c r="C6708" s="62" t="s">
        <v>93</v>
      </c>
      <c r="D6708" s="62" t="s">
        <v>94</v>
      </c>
      <c r="E6708" s="62" t="s">
        <v>95</v>
      </c>
      <c r="F6708">
        <v>513.5</v>
      </c>
      <c r="G6708">
        <v>0</v>
      </c>
      <c r="H6708">
        <v>86395</v>
      </c>
    </row>
    <row r="6709" spans="1:8" x14ac:dyDescent="0.2">
      <c r="A6709" s="61">
        <v>44896</v>
      </c>
      <c r="B6709">
        <v>2022</v>
      </c>
      <c r="C6709" s="62" t="s">
        <v>96</v>
      </c>
      <c r="D6709" s="62" t="s">
        <v>97</v>
      </c>
      <c r="E6709" s="62" t="s">
        <v>98</v>
      </c>
      <c r="F6709">
        <v>519.1</v>
      </c>
      <c r="G6709">
        <v>0</v>
      </c>
      <c r="H6709">
        <v>224707</v>
      </c>
    </row>
    <row r="6710" spans="1:8" x14ac:dyDescent="0.2">
      <c r="A6710" s="61">
        <v>44927</v>
      </c>
      <c r="B6710">
        <v>2023</v>
      </c>
      <c r="C6710" s="62" t="s">
        <v>69</v>
      </c>
      <c r="D6710" s="62" t="s">
        <v>70</v>
      </c>
      <c r="E6710" s="62" t="s">
        <v>71</v>
      </c>
      <c r="F6710">
        <v>391</v>
      </c>
      <c r="G6710">
        <v>0</v>
      </c>
      <c r="H6710">
        <v>2970008</v>
      </c>
    </row>
    <row r="6711" spans="1:8" x14ac:dyDescent="0.2">
      <c r="A6711" s="61">
        <v>44927</v>
      </c>
      <c r="B6711">
        <v>2023</v>
      </c>
      <c r="C6711" s="62" t="s">
        <v>72</v>
      </c>
      <c r="D6711" s="62" t="s">
        <v>73</v>
      </c>
      <c r="E6711" s="62" t="s">
        <v>2</v>
      </c>
      <c r="F6711">
        <v>837.5</v>
      </c>
      <c r="G6711">
        <v>0</v>
      </c>
      <c r="H6711">
        <v>1560830</v>
      </c>
    </row>
    <row r="6712" spans="1:8" x14ac:dyDescent="0.2">
      <c r="A6712" s="61">
        <v>44927</v>
      </c>
      <c r="B6712">
        <v>2023</v>
      </c>
      <c r="C6712" s="62" t="s">
        <v>74</v>
      </c>
      <c r="D6712" s="62" t="s">
        <v>75</v>
      </c>
      <c r="E6712" s="62" t="s">
        <v>2</v>
      </c>
      <c r="F6712">
        <v>654.6</v>
      </c>
      <c r="G6712">
        <v>0</v>
      </c>
      <c r="H6712">
        <v>1680332</v>
      </c>
    </row>
    <row r="6713" spans="1:8" x14ac:dyDescent="0.2">
      <c r="A6713" s="61">
        <v>44927</v>
      </c>
      <c r="B6713">
        <v>2023</v>
      </c>
      <c r="C6713" s="62" t="s">
        <v>76</v>
      </c>
      <c r="D6713" s="62" t="s">
        <v>77</v>
      </c>
      <c r="E6713" s="62" t="s">
        <v>61</v>
      </c>
      <c r="F6713">
        <v>940.3</v>
      </c>
      <c r="G6713">
        <v>0</v>
      </c>
      <c r="H6713">
        <v>271896</v>
      </c>
    </row>
    <row r="6714" spans="1:8" x14ac:dyDescent="0.2">
      <c r="A6714" s="61">
        <v>44927</v>
      </c>
      <c r="B6714">
        <v>2023</v>
      </c>
      <c r="C6714" s="62" t="s">
        <v>78</v>
      </c>
      <c r="D6714" s="62" t="s">
        <v>79</v>
      </c>
      <c r="E6714" s="62" t="s">
        <v>61</v>
      </c>
      <c r="F6714">
        <v>946.4</v>
      </c>
      <c r="G6714">
        <v>0</v>
      </c>
      <c r="H6714">
        <v>352851</v>
      </c>
    </row>
    <row r="6715" spans="1:8" x14ac:dyDescent="0.2">
      <c r="A6715" s="61">
        <v>44927</v>
      </c>
      <c r="B6715">
        <v>2023</v>
      </c>
      <c r="C6715" s="62" t="s">
        <v>26</v>
      </c>
      <c r="D6715" s="62" t="s">
        <v>80</v>
      </c>
      <c r="E6715" s="62" t="s">
        <v>62</v>
      </c>
      <c r="F6715">
        <v>989</v>
      </c>
      <c r="G6715">
        <v>0</v>
      </c>
      <c r="H6715">
        <v>909657</v>
      </c>
    </row>
    <row r="6716" spans="1:8" x14ac:dyDescent="0.2">
      <c r="A6716" s="61">
        <v>44927</v>
      </c>
      <c r="B6716">
        <v>2023</v>
      </c>
      <c r="C6716" s="62" t="s">
        <v>81</v>
      </c>
      <c r="D6716" s="62" t="s">
        <v>82</v>
      </c>
      <c r="E6716" s="62" t="s">
        <v>63</v>
      </c>
      <c r="F6716">
        <v>716.3</v>
      </c>
      <c r="G6716">
        <v>0</v>
      </c>
      <c r="H6716">
        <v>1246173</v>
      </c>
    </row>
    <row r="6717" spans="1:8" x14ac:dyDescent="0.2">
      <c r="A6717" s="61">
        <v>44927</v>
      </c>
      <c r="B6717">
        <v>2023</v>
      </c>
      <c r="C6717" s="62" t="s">
        <v>83</v>
      </c>
      <c r="D6717" s="62" t="s">
        <v>84</v>
      </c>
      <c r="E6717" s="62" t="s">
        <v>63</v>
      </c>
      <c r="F6717">
        <v>585.1</v>
      </c>
      <c r="G6717">
        <v>0</v>
      </c>
      <c r="H6717">
        <v>6840723</v>
      </c>
    </row>
    <row r="6718" spans="1:8" x14ac:dyDescent="0.2">
      <c r="A6718" s="61">
        <v>44927</v>
      </c>
      <c r="B6718">
        <v>2023</v>
      </c>
      <c r="C6718" s="62" t="s">
        <v>27</v>
      </c>
      <c r="D6718" s="62" t="s">
        <v>85</v>
      </c>
      <c r="E6718" s="62" t="s">
        <v>86</v>
      </c>
      <c r="F6718">
        <v>691.4</v>
      </c>
      <c r="G6718">
        <v>0</v>
      </c>
      <c r="H6718">
        <v>4465221</v>
      </c>
    </row>
    <row r="6719" spans="1:8" x14ac:dyDescent="0.2">
      <c r="A6719" s="61">
        <v>44927</v>
      </c>
      <c r="B6719">
        <v>2023</v>
      </c>
      <c r="C6719" s="62" t="s">
        <v>87</v>
      </c>
      <c r="D6719" s="62" t="s">
        <v>88</v>
      </c>
      <c r="E6719" s="62" t="s">
        <v>89</v>
      </c>
      <c r="F6719">
        <v>622.29999999999995</v>
      </c>
      <c r="G6719">
        <v>0</v>
      </c>
      <c r="H6719">
        <v>138854</v>
      </c>
    </row>
    <row r="6720" spans="1:8" x14ac:dyDescent="0.2">
      <c r="A6720" s="61">
        <v>44927</v>
      </c>
      <c r="B6720">
        <v>2023</v>
      </c>
      <c r="C6720" s="62" t="s">
        <v>90</v>
      </c>
      <c r="D6720" s="62" t="s">
        <v>91</v>
      </c>
      <c r="E6720" s="62" t="s">
        <v>92</v>
      </c>
      <c r="F6720">
        <v>574.29999999999995</v>
      </c>
      <c r="G6720">
        <v>0</v>
      </c>
      <c r="H6720">
        <v>515453</v>
      </c>
    </row>
    <row r="6721" spans="1:8" x14ac:dyDescent="0.2">
      <c r="A6721" s="61">
        <v>44927</v>
      </c>
      <c r="B6721">
        <v>2023</v>
      </c>
      <c r="C6721" s="62" t="s">
        <v>93</v>
      </c>
      <c r="D6721" s="62" t="s">
        <v>94</v>
      </c>
      <c r="E6721" s="62" t="s">
        <v>95</v>
      </c>
      <c r="F6721">
        <v>622.6</v>
      </c>
      <c r="G6721">
        <v>0</v>
      </c>
      <c r="H6721">
        <v>90602</v>
      </c>
    </row>
    <row r="6722" spans="1:8" x14ac:dyDescent="0.2">
      <c r="A6722" s="61">
        <v>44927</v>
      </c>
      <c r="B6722">
        <v>2023</v>
      </c>
      <c r="C6722" s="62" t="s">
        <v>96</v>
      </c>
      <c r="D6722" s="62" t="s">
        <v>97</v>
      </c>
      <c r="E6722" s="62" t="s">
        <v>98</v>
      </c>
      <c r="F6722">
        <v>586.70000000000005</v>
      </c>
      <c r="G6722">
        <v>0</v>
      </c>
      <c r="H6722">
        <v>232536</v>
      </c>
    </row>
    <row r="6723" spans="1:8" x14ac:dyDescent="0.2">
      <c r="A6723" s="61">
        <v>44958</v>
      </c>
      <c r="B6723">
        <v>2023</v>
      </c>
      <c r="C6723" s="62" t="s">
        <v>69</v>
      </c>
      <c r="D6723" s="62" t="s">
        <v>70</v>
      </c>
      <c r="E6723" s="62" t="s">
        <v>71</v>
      </c>
      <c r="F6723">
        <v>387.2</v>
      </c>
      <c r="G6723">
        <v>0</v>
      </c>
      <c r="H6723">
        <v>2970008</v>
      </c>
    </row>
    <row r="6724" spans="1:8" x14ac:dyDescent="0.2">
      <c r="A6724" s="61">
        <v>44958</v>
      </c>
      <c r="B6724">
        <v>2023</v>
      </c>
      <c r="C6724" s="62" t="s">
        <v>72</v>
      </c>
      <c r="D6724" s="62" t="s">
        <v>73</v>
      </c>
      <c r="E6724" s="62" t="s">
        <v>2</v>
      </c>
      <c r="F6724">
        <v>771.6</v>
      </c>
      <c r="G6724">
        <v>0</v>
      </c>
      <c r="H6724">
        <v>1560830</v>
      </c>
    </row>
    <row r="6725" spans="1:8" x14ac:dyDescent="0.2">
      <c r="A6725" s="61">
        <v>44958</v>
      </c>
      <c r="B6725">
        <v>2023</v>
      </c>
      <c r="C6725" s="62" t="s">
        <v>74</v>
      </c>
      <c r="D6725" s="62" t="s">
        <v>75</v>
      </c>
      <c r="E6725" s="62" t="s">
        <v>2</v>
      </c>
      <c r="F6725">
        <v>645.20000000000005</v>
      </c>
      <c r="G6725">
        <v>0</v>
      </c>
      <c r="H6725">
        <v>1680332</v>
      </c>
    </row>
    <row r="6726" spans="1:8" x14ac:dyDescent="0.2">
      <c r="A6726" s="61">
        <v>44958</v>
      </c>
      <c r="B6726">
        <v>2023</v>
      </c>
      <c r="C6726" s="62" t="s">
        <v>76</v>
      </c>
      <c r="D6726" s="62" t="s">
        <v>77</v>
      </c>
      <c r="E6726" s="62" t="s">
        <v>61</v>
      </c>
      <c r="F6726">
        <v>851</v>
      </c>
      <c r="G6726">
        <v>0</v>
      </c>
      <c r="H6726">
        <v>271896</v>
      </c>
    </row>
    <row r="6727" spans="1:8" x14ac:dyDescent="0.2">
      <c r="A6727" s="61">
        <v>44958</v>
      </c>
      <c r="B6727">
        <v>2023</v>
      </c>
      <c r="C6727" s="62" t="s">
        <v>78</v>
      </c>
      <c r="D6727" s="62" t="s">
        <v>79</v>
      </c>
      <c r="E6727" s="62" t="s">
        <v>61</v>
      </c>
      <c r="F6727">
        <v>863.1</v>
      </c>
      <c r="G6727">
        <v>0</v>
      </c>
      <c r="H6727">
        <v>352851</v>
      </c>
    </row>
    <row r="6728" spans="1:8" x14ac:dyDescent="0.2">
      <c r="A6728" s="61">
        <v>44958</v>
      </c>
      <c r="B6728">
        <v>2023</v>
      </c>
      <c r="C6728" s="62" t="s">
        <v>26</v>
      </c>
      <c r="D6728" s="62" t="s">
        <v>80</v>
      </c>
      <c r="E6728" s="62" t="s">
        <v>62</v>
      </c>
      <c r="F6728">
        <v>896.2</v>
      </c>
      <c r="G6728">
        <v>0</v>
      </c>
      <c r="H6728">
        <v>909657</v>
      </c>
    </row>
    <row r="6729" spans="1:8" x14ac:dyDescent="0.2">
      <c r="A6729" s="61">
        <v>44958</v>
      </c>
      <c r="B6729">
        <v>2023</v>
      </c>
      <c r="C6729" s="62" t="s">
        <v>81</v>
      </c>
      <c r="D6729" s="62" t="s">
        <v>82</v>
      </c>
      <c r="E6729" s="62" t="s">
        <v>63</v>
      </c>
      <c r="F6729">
        <v>721.4</v>
      </c>
      <c r="G6729">
        <v>0</v>
      </c>
      <c r="H6729">
        <v>1246173</v>
      </c>
    </row>
    <row r="6730" spans="1:8" x14ac:dyDescent="0.2">
      <c r="A6730" s="61">
        <v>44958</v>
      </c>
      <c r="B6730">
        <v>2023</v>
      </c>
      <c r="C6730" s="62" t="s">
        <v>83</v>
      </c>
      <c r="D6730" s="62" t="s">
        <v>84</v>
      </c>
      <c r="E6730" s="62" t="s">
        <v>63</v>
      </c>
      <c r="F6730">
        <v>543.29999999999995</v>
      </c>
      <c r="G6730">
        <v>0</v>
      </c>
      <c r="H6730">
        <v>6840723</v>
      </c>
    </row>
    <row r="6731" spans="1:8" x14ac:dyDescent="0.2">
      <c r="A6731" s="61">
        <v>44958</v>
      </c>
      <c r="B6731">
        <v>2023</v>
      </c>
      <c r="C6731" s="62" t="s">
        <v>27</v>
      </c>
      <c r="D6731" s="62" t="s">
        <v>85</v>
      </c>
      <c r="E6731" s="62" t="s">
        <v>86</v>
      </c>
      <c r="F6731">
        <v>690.5</v>
      </c>
      <c r="G6731">
        <v>0</v>
      </c>
      <c r="H6731">
        <v>4465221</v>
      </c>
    </row>
    <row r="6732" spans="1:8" x14ac:dyDescent="0.2">
      <c r="A6732" s="61">
        <v>44958</v>
      </c>
      <c r="B6732">
        <v>2023</v>
      </c>
      <c r="C6732" s="62" t="s">
        <v>87</v>
      </c>
      <c r="D6732" s="62" t="s">
        <v>88</v>
      </c>
      <c r="E6732" s="62" t="s">
        <v>89</v>
      </c>
      <c r="F6732">
        <v>685.9</v>
      </c>
      <c r="G6732">
        <v>0</v>
      </c>
      <c r="H6732">
        <v>138854</v>
      </c>
    </row>
    <row r="6733" spans="1:8" x14ac:dyDescent="0.2">
      <c r="A6733" s="61">
        <v>44958</v>
      </c>
      <c r="B6733">
        <v>2023</v>
      </c>
      <c r="C6733" s="62" t="s">
        <v>90</v>
      </c>
      <c r="D6733" s="62" t="s">
        <v>91</v>
      </c>
      <c r="E6733" s="62" t="s">
        <v>92</v>
      </c>
      <c r="F6733">
        <v>665.3</v>
      </c>
      <c r="G6733">
        <v>0</v>
      </c>
      <c r="H6733">
        <v>515453</v>
      </c>
    </row>
    <row r="6734" spans="1:8" x14ac:dyDescent="0.2">
      <c r="A6734" s="61">
        <v>44958</v>
      </c>
      <c r="B6734">
        <v>2023</v>
      </c>
      <c r="C6734" s="62" t="s">
        <v>93</v>
      </c>
      <c r="D6734" s="62" t="s">
        <v>94</v>
      </c>
      <c r="E6734" s="62" t="s">
        <v>95</v>
      </c>
      <c r="F6734">
        <v>713.2</v>
      </c>
      <c r="G6734">
        <v>0</v>
      </c>
      <c r="H6734">
        <v>90602</v>
      </c>
    </row>
    <row r="6735" spans="1:8" x14ac:dyDescent="0.2">
      <c r="A6735" s="61">
        <v>44958</v>
      </c>
      <c r="B6735">
        <v>2023</v>
      </c>
      <c r="C6735" s="62" t="s">
        <v>96</v>
      </c>
      <c r="D6735" s="62" t="s">
        <v>97</v>
      </c>
      <c r="E6735" s="62" t="s">
        <v>98</v>
      </c>
      <c r="F6735">
        <v>689.7</v>
      </c>
      <c r="G6735">
        <v>0</v>
      </c>
      <c r="H6735">
        <v>232536</v>
      </c>
    </row>
    <row r="6736" spans="1:8" x14ac:dyDescent="0.2">
      <c r="A6736" s="61">
        <v>44986</v>
      </c>
      <c r="B6736">
        <v>2023</v>
      </c>
      <c r="C6736" s="62" t="s">
        <v>69</v>
      </c>
      <c r="D6736" s="62" t="s">
        <v>70</v>
      </c>
      <c r="E6736" s="62" t="s">
        <v>71</v>
      </c>
      <c r="F6736">
        <v>360.2</v>
      </c>
      <c r="G6736">
        <v>0</v>
      </c>
      <c r="H6736">
        <v>2970008</v>
      </c>
    </row>
    <row r="6737" spans="1:8" x14ac:dyDescent="0.2">
      <c r="A6737" s="61">
        <v>44986</v>
      </c>
      <c r="B6737">
        <v>2023</v>
      </c>
      <c r="C6737" s="62" t="s">
        <v>72</v>
      </c>
      <c r="D6737" s="62" t="s">
        <v>73</v>
      </c>
      <c r="E6737" s="62" t="s">
        <v>2</v>
      </c>
      <c r="F6737">
        <v>825.5</v>
      </c>
      <c r="G6737">
        <v>0</v>
      </c>
      <c r="H6737">
        <v>1560830</v>
      </c>
    </row>
    <row r="6738" spans="1:8" x14ac:dyDescent="0.2">
      <c r="A6738" s="61">
        <v>44986</v>
      </c>
      <c r="B6738">
        <v>2023</v>
      </c>
      <c r="C6738" s="62" t="s">
        <v>74</v>
      </c>
      <c r="D6738" s="62" t="s">
        <v>75</v>
      </c>
      <c r="E6738" s="62" t="s">
        <v>2</v>
      </c>
      <c r="F6738">
        <v>759.6</v>
      </c>
      <c r="G6738">
        <v>0</v>
      </c>
      <c r="H6738">
        <v>1680332</v>
      </c>
    </row>
    <row r="6739" spans="1:8" x14ac:dyDescent="0.2">
      <c r="A6739" s="61">
        <v>44986</v>
      </c>
      <c r="B6739">
        <v>2023</v>
      </c>
      <c r="C6739" s="62" t="s">
        <v>76</v>
      </c>
      <c r="D6739" s="62" t="s">
        <v>77</v>
      </c>
      <c r="E6739" s="62" t="s">
        <v>61</v>
      </c>
      <c r="F6739">
        <v>738</v>
      </c>
      <c r="G6739">
        <v>0</v>
      </c>
      <c r="H6739">
        <v>271896</v>
      </c>
    </row>
    <row r="6740" spans="1:8" x14ac:dyDescent="0.2">
      <c r="A6740" s="61">
        <v>44986</v>
      </c>
      <c r="B6740">
        <v>2023</v>
      </c>
      <c r="C6740" s="62" t="s">
        <v>78</v>
      </c>
      <c r="D6740" s="62" t="s">
        <v>79</v>
      </c>
      <c r="E6740" s="62" t="s">
        <v>61</v>
      </c>
      <c r="F6740">
        <v>932</v>
      </c>
      <c r="G6740">
        <v>0</v>
      </c>
      <c r="H6740">
        <v>352851</v>
      </c>
    </row>
    <row r="6741" spans="1:8" x14ac:dyDescent="0.2">
      <c r="A6741" s="61">
        <v>44986</v>
      </c>
      <c r="B6741">
        <v>2023</v>
      </c>
      <c r="C6741" s="62" t="s">
        <v>26</v>
      </c>
      <c r="D6741" s="62" t="s">
        <v>80</v>
      </c>
      <c r="E6741" s="62" t="s">
        <v>62</v>
      </c>
      <c r="F6741">
        <v>893.8</v>
      </c>
      <c r="G6741">
        <v>0</v>
      </c>
      <c r="H6741">
        <v>909657</v>
      </c>
    </row>
    <row r="6742" spans="1:8" x14ac:dyDescent="0.2">
      <c r="A6742" s="61">
        <v>44986</v>
      </c>
      <c r="B6742">
        <v>2023</v>
      </c>
      <c r="C6742" s="62" t="s">
        <v>81</v>
      </c>
      <c r="D6742" s="62" t="s">
        <v>82</v>
      </c>
      <c r="E6742" s="62" t="s">
        <v>63</v>
      </c>
      <c r="F6742">
        <v>590</v>
      </c>
      <c r="G6742">
        <v>0</v>
      </c>
      <c r="H6742">
        <v>1246173</v>
      </c>
    </row>
    <row r="6743" spans="1:8" x14ac:dyDescent="0.2">
      <c r="A6743" s="61">
        <v>44986</v>
      </c>
      <c r="B6743">
        <v>2023</v>
      </c>
      <c r="C6743" s="62" t="s">
        <v>83</v>
      </c>
      <c r="D6743" s="62" t="s">
        <v>84</v>
      </c>
      <c r="E6743" s="62" t="s">
        <v>63</v>
      </c>
      <c r="F6743">
        <v>530.9</v>
      </c>
      <c r="G6743">
        <v>0</v>
      </c>
      <c r="H6743">
        <v>6840723</v>
      </c>
    </row>
    <row r="6744" spans="1:8" x14ac:dyDescent="0.2">
      <c r="A6744" s="61">
        <v>44986</v>
      </c>
      <c r="B6744">
        <v>2023</v>
      </c>
      <c r="C6744" s="62" t="s">
        <v>27</v>
      </c>
      <c r="D6744" s="62" t="s">
        <v>85</v>
      </c>
      <c r="E6744" s="62" t="s">
        <v>86</v>
      </c>
      <c r="F6744">
        <v>567.4</v>
      </c>
      <c r="G6744">
        <v>0</v>
      </c>
      <c r="H6744">
        <v>4465221</v>
      </c>
    </row>
    <row r="6745" spans="1:8" x14ac:dyDescent="0.2">
      <c r="A6745" s="61">
        <v>44986</v>
      </c>
      <c r="B6745">
        <v>2023</v>
      </c>
      <c r="C6745" s="62" t="s">
        <v>87</v>
      </c>
      <c r="D6745" s="62" t="s">
        <v>88</v>
      </c>
      <c r="E6745" s="62" t="s">
        <v>89</v>
      </c>
      <c r="F6745">
        <v>531.29999999999995</v>
      </c>
      <c r="G6745">
        <v>0</v>
      </c>
      <c r="H6745">
        <v>138854</v>
      </c>
    </row>
    <row r="6746" spans="1:8" x14ac:dyDescent="0.2">
      <c r="A6746" s="61">
        <v>44986</v>
      </c>
      <c r="B6746">
        <v>2023</v>
      </c>
      <c r="C6746" s="62" t="s">
        <v>90</v>
      </c>
      <c r="D6746" s="62" t="s">
        <v>91</v>
      </c>
      <c r="E6746" s="62" t="s">
        <v>92</v>
      </c>
      <c r="F6746">
        <v>578.9</v>
      </c>
      <c r="G6746">
        <v>0</v>
      </c>
      <c r="H6746">
        <v>515453</v>
      </c>
    </row>
    <row r="6747" spans="1:8" x14ac:dyDescent="0.2">
      <c r="A6747" s="61">
        <v>44986</v>
      </c>
      <c r="B6747">
        <v>2023</v>
      </c>
      <c r="C6747" s="62" t="s">
        <v>93</v>
      </c>
      <c r="D6747" s="62" t="s">
        <v>94</v>
      </c>
      <c r="E6747" s="62" t="s">
        <v>95</v>
      </c>
      <c r="F6747">
        <v>579.6</v>
      </c>
      <c r="G6747">
        <v>0</v>
      </c>
      <c r="H6747">
        <v>90602</v>
      </c>
    </row>
    <row r="6748" spans="1:8" x14ac:dyDescent="0.2">
      <c r="A6748" s="61">
        <v>44986</v>
      </c>
      <c r="B6748">
        <v>2023</v>
      </c>
      <c r="C6748" s="62" t="s">
        <v>96</v>
      </c>
      <c r="D6748" s="62" t="s">
        <v>97</v>
      </c>
      <c r="E6748" s="62" t="s">
        <v>98</v>
      </c>
      <c r="F6748">
        <v>635.1</v>
      </c>
      <c r="G6748">
        <v>0</v>
      </c>
      <c r="H6748">
        <v>232536</v>
      </c>
    </row>
    <row r="6749" spans="1:8" x14ac:dyDescent="0.2">
      <c r="A6749" s="61">
        <v>45017</v>
      </c>
      <c r="B6749">
        <v>2023</v>
      </c>
      <c r="C6749" s="62" t="s">
        <v>69</v>
      </c>
      <c r="D6749" s="62" t="s">
        <v>70</v>
      </c>
      <c r="E6749" s="62" t="s">
        <v>71</v>
      </c>
      <c r="F6749">
        <v>274.60000000000002</v>
      </c>
      <c r="G6749">
        <v>0</v>
      </c>
      <c r="H6749">
        <v>2970008</v>
      </c>
    </row>
    <row r="6750" spans="1:8" x14ac:dyDescent="0.2">
      <c r="A6750" s="61">
        <v>45017</v>
      </c>
      <c r="B6750">
        <v>2023</v>
      </c>
      <c r="C6750" s="62" t="s">
        <v>72</v>
      </c>
      <c r="D6750" s="62" t="s">
        <v>73</v>
      </c>
      <c r="E6750" s="62" t="s">
        <v>2</v>
      </c>
      <c r="F6750">
        <v>404.6</v>
      </c>
      <c r="G6750">
        <v>0</v>
      </c>
      <c r="H6750">
        <v>1560830</v>
      </c>
    </row>
    <row r="6751" spans="1:8" x14ac:dyDescent="0.2">
      <c r="A6751" s="61">
        <v>45017</v>
      </c>
      <c r="B6751">
        <v>2023</v>
      </c>
      <c r="C6751" s="62" t="s">
        <v>74</v>
      </c>
      <c r="D6751" s="62" t="s">
        <v>75</v>
      </c>
      <c r="E6751" s="62" t="s">
        <v>2</v>
      </c>
      <c r="F6751">
        <v>398.5</v>
      </c>
      <c r="G6751">
        <v>0</v>
      </c>
      <c r="H6751">
        <v>1680332</v>
      </c>
    </row>
    <row r="6752" spans="1:8" x14ac:dyDescent="0.2">
      <c r="A6752" s="61">
        <v>45017</v>
      </c>
      <c r="B6752">
        <v>2023</v>
      </c>
      <c r="C6752" s="62" t="s">
        <v>76</v>
      </c>
      <c r="D6752" s="62" t="s">
        <v>77</v>
      </c>
      <c r="E6752" s="62" t="s">
        <v>61</v>
      </c>
      <c r="F6752">
        <v>532.70000000000005</v>
      </c>
      <c r="G6752">
        <v>0</v>
      </c>
      <c r="H6752">
        <v>271896</v>
      </c>
    </row>
    <row r="6753" spans="1:8" x14ac:dyDescent="0.2">
      <c r="A6753" s="61">
        <v>45017</v>
      </c>
      <c r="B6753">
        <v>2023</v>
      </c>
      <c r="C6753" s="62" t="s">
        <v>78</v>
      </c>
      <c r="D6753" s="62" t="s">
        <v>79</v>
      </c>
      <c r="E6753" s="62" t="s">
        <v>61</v>
      </c>
      <c r="F6753">
        <v>496.8</v>
      </c>
      <c r="G6753">
        <v>0</v>
      </c>
      <c r="H6753">
        <v>352851</v>
      </c>
    </row>
    <row r="6754" spans="1:8" x14ac:dyDescent="0.2">
      <c r="A6754" s="61">
        <v>45017</v>
      </c>
      <c r="B6754">
        <v>2023</v>
      </c>
      <c r="C6754" s="62" t="s">
        <v>26</v>
      </c>
      <c r="D6754" s="62" t="s">
        <v>80</v>
      </c>
      <c r="E6754" s="62" t="s">
        <v>62</v>
      </c>
      <c r="F6754">
        <v>506.2</v>
      </c>
      <c r="G6754">
        <v>0</v>
      </c>
      <c r="H6754">
        <v>909657</v>
      </c>
    </row>
    <row r="6755" spans="1:8" x14ac:dyDescent="0.2">
      <c r="A6755" s="61">
        <v>45017</v>
      </c>
      <c r="B6755">
        <v>2023</v>
      </c>
      <c r="C6755" s="62" t="s">
        <v>81</v>
      </c>
      <c r="D6755" s="62" t="s">
        <v>82</v>
      </c>
      <c r="E6755" s="62" t="s">
        <v>63</v>
      </c>
      <c r="F6755">
        <v>314.8</v>
      </c>
      <c r="G6755">
        <v>0</v>
      </c>
      <c r="H6755">
        <v>1246173</v>
      </c>
    </row>
    <row r="6756" spans="1:8" x14ac:dyDescent="0.2">
      <c r="A6756" s="61">
        <v>45017</v>
      </c>
      <c r="B6756">
        <v>2023</v>
      </c>
      <c r="C6756" s="62" t="s">
        <v>83</v>
      </c>
      <c r="D6756" s="62" t="s">
        <v>84</v>
      </c>
      <c r="E6756" s="62" t="s">
        <v>63</v>
      </c>
      <c r="F6756">
        <v>275.7</v>
      </c>
      <c r="G6756">
        <v>7.1</v>
      </c>
      <c r="H6756">
        <v>6840723</v>
      </c>
    </row>
    <row r="6757" spans="1:8" x14ac:dyDescent="0.2">
      <c r="A6757" s="61">
        <v>45017</v>
      </c>
      <c r="B6757">
        <v>2023</v>
      </c>
      <c r="C6757" s="62" t="s">
        <v>27</v>
      </c>
      <c r="D6757" s="62" t="s">
        <v>85</v>
      </c>
      <c r="E6757" s="62" t="s">
        <v>86</v>
      </c>
      <c r="F6757">
        <v>302.39999999999998</v>
      </c>
      <c r="G6757">
        <v>0</v>
      </c>
      <c r="H6757">
        <v>4465221</v>
      </c>
    </row>
    <row r="6758" spans="1:8" x14ac:dyDescent="0.2">
      <c r="A6758" s="61">
        <v>45017</v>
      </c>
      <c r="B6758">
        <v>2023</v>
      </c>
      <c r="C6758" s="62" t="s">
        <v>87</v>
      </c>
      <c r="D6758" s="62" t="s">
        <v>88</v>
      </c>
      <c r="E6758" s="62" t="s">
        <v>89</v>
      </c>
      <c r="F6758">
        <v>353.8</v>
      </c>
      <c r="G6758">
        <v>0</v>
      </c>
      <c r="H6758">
        <v>138854</v>
      </c>
    </row>
    <row r="6759" spans="1:8" x14ac:dyDescent="0.2">
      <c r="A6759" s="61">
        <v>45017</v>
      </c>
      <c r="B6759">
        <v>2023</v>
      </c>
      <c r="C6759" s="62" t="s">
        <v>90</v>
      </c>
      <c r="D6759" s="62" t="s">
        <v>91</v>
      </c>
      <c r="E6759" s="62" t="s">
        <v>92</v>
      </c>
      <c r="F6759">
        <v>372.7</v>
      </c>
      <c r="G6759">
        <v>0</v>
      </c>
      <c r="H6759">
        <v>515453</v>
      </c>
    </row>
    <row r="6760" spans="1:8" x14ac:dyDescent="0.2">
      <c r="A6760" s="61">
        <v>45017</v>
      </c>
      <c r="B6760">
        <v>2023</v>
      </c>
      <c r="C6760" s="62" t="s">
        <v>93</v>
      </c>
      <c r="D6760" s="62" t="s">
        <v>94</v>
      </c>
      <c r="E6760" s="62" t="s">
        <v>95</v>
      </c>
      <c r="F6760">
        <v>392.5</v>
      </c>
      <c r="G6760">
        <v>0</v>
      </c>
      <c r="H6760">
        <v>90602</v>
      </c>
    </row>
    <row r="6761" spans="1:8" x14ac:dyDescent="0.2">
      <c r="A6761" s="61">
        <v>45017</v>
      </c>
      <c r="B6761">
        <v>2023</v>
      </c>
      <c r="C6761" s="62" t="s">
        <v>96</v>
      </c>
      <c r="D6761" s="62" t="s">
        <v>97</v>
      </c>
      <c r="E6761" s="62" t="s">
        <v>98</v>
      </c>
      <c r="F6761">
        <v>513.4</v>
      </c>
      <c r="G6761">
        <v>0</v>
      </c>
      <c r="H6761">
        <v>232536</v>
      </c>
    </row>
    <row r="6762" spans="1:8" x14ac:dyDescent="0.2">
      <c r="A6762" s="61">
        <v>45047</v>
      </c>
      <c r="B6762">
        <v>2023</v>
      </c>
      <c r="C6762" s="62" t="s">
        <v>69</v>
      </c>
      <c r="D6762" s="62" t="s">
        <v>70</v>
      </c>
      <c r="E6762" s="62" t="s">
        <v>71</v>
      </c>
      <c r="F6762">
        <v>97.8</v>
      </c>
      <c r="G6762">
        <v>2.2999999999999998</v>
      </c>
      <c r="H6762">
        <v>2970008</v>
      </c>
    </row>
    <row r="6763" spans="1:8" x14ac:dyDescent="0.2">
      <c r="A6763" s="61">
        <v>45047</v>
      </c>
      <c r="B6763">
        <v>2023</v>
      </c>
      <c r="C6763" s="62" t="s">
        <v>72</v>
      </c>
      <c r="D6763" s="62" t="s">
        <v>73</v>
      </c>
      <c r="E6763" s="62" t="s">
        <v>2</v>
      </c>
      <c r="F6763">
        <v>96.3</v>
      </c>
      <c r="G6763">
        <v>9.5</v>
      </c>
      <c r="H6763">
        <v>1560830</v>
      </c>
    </row>
    <row r="6764" spans="1:8" x14ac:dyDescent="0.2">
      <c r="A6764" s="61">
        <v>45047</v>
      </c>
      <c r="B6764">
        <v>2023</v>
      </c>
      <c r="C6764" s="62" t="s">
        <v>74</v>
      </c>
      <c r="D6764" s="62" t="s">
        <v>75</v>
      </c>
      <c r="E6764" s="62" t="s">
        <v>2</v>
      </c>
      <c r="F6764">
        <v>100.8</v>
      </c>
      <c r="G6764">
        <v>3.6</v>
      </c>
      <c r="H6764">
        <v>1680332</v>
      </c>
    </row>
    <row r="6765" spans="1:8" x14ac:dyDescent="0.2">
      <c r="A6765" s="61">
        <v>45047</v>
      </c>
      <c r="B6765">
        <v>2023</v>
      </c>
      <c r="C6765" s="62" t="s">
        <v>76</v>
      </c>
      <c r="D6765" s="62" t="s">
        <v>77</v>
      </c>
      <c r="E6765" s="62" t="s">
        <v>61</v>
      </c>
      <c r="F6765">
        <v>104</v>
      </c>
      <c r="G6765">
        <v>8.3000000000000007</v>
      </c>
      <c r="H6765">
        <v>271896</v>
      </c>
    </row>
    <row r="6766" spans="1:8" x14ac:dyDescent="0.2">
      <c r="A6766" s="61">
        <v>45047</v>
      </c>
      <c r="B6766">
        <v>2023</v>
      </c>
      <c r="C6766" s="62" t="s">
        <v>78</v>
      </c>
      <c r="D6766" s="62" t="s">
        <v>79</v>
      </c>
      <c r="E6766" s="62" t="s">
        <v>61</v>
      </c>
      <c r="F6766">
        <v>88.2</v>
      </c>
      <c r="G6766">
        <v>12.8</v>
      </c>
      <c r="H6766">
        <v>352851</v>
      </c>
    </row>
    <row r="6767" spans="1:8" x14ac:dyDescent="0.2">
      <c r="A6767" s="61">
        <v>45047</v>
      </c>
      <c r="B6767">
        <v>2023</v>
      </c>
      <c r="C6767" s="62" t="s">
        <v>26</v>
      </c>
      <c r="D6767" s="62" t="s">
        <v>80</v>
      </c>
      <c r="E6767" s="62" t="s">
        <v>62</v>
      </c>
      <c r="F6767">
        <v>103.6</v>
      </c>
      <c r="G6767">
        <v>34.299999999999997</v>
      </c>
      <c r="H6767">
        <v>909657</v>
      </c>
    </row>
    <row r="6768" spans="1:8" x14ac:dyDescent="0.2">
      <c r="A6768" s="61">
        <v>45047</v>
      </c>
      <c r="B6768">
        <v>2023</v>
      </c>
      <c r="C6768" s="62" t="s">
        <v>81</v>
      </c>
      <c r="D6768" s="62" t="s">
        <v>82</v>
      </c>
      <c r="E6768" s="62" t="s">
        <v>63</v>
      </c>
      <c r="F6768">
        <v>170.5</v>
      </c>
      <c r="G6768">
        <v>6.8</v>
      </c>
      <c r="H6768">
        <v>1246173</v>
      </c>
    </row>
    <row r="6769" spans="1:8" x14ac:dyDescent="0.2">
      <c r="A6769" s="61">
        <v>45047</v>
      </c>
      <c r="B6769">
        <v>2023</v>
      </c>
      <c r="C6769" s="62" t="s">
        <v>83</v>
      </c>
      <c r="D6769" s="62" t="s">
        <v>84</v>
      </c>
      <c r="E6769" s="62" t="s">
        <v>63</v>
      </c>
      <c r="F6769">
        <v>153.9</v>
      </c>
      <c r="G6769">
        <v>15</v>
      </c>
      <c r="H6769">
        <v>6840723</v>
      </c>
    </row>
    <row r="6770" spans="1:8" x14ac:dyDescent="0.2">
      <c r="A6770" s="61">
        <v>45047</v>
      </c>
      <c r="B6770">
        <v>2023</v>
      </c>
      <c r="C6770" s="62" t="s">
        <v>27</v>
      </c>
      <c r="D6770" s="62" t="s">
        <v>85</v>
      </c>
      <c r="E6770" s="62" t="s">
        <v>86</v>
      </c>
      <c r="F6770">
        <v>140.80000000000001</v>
      </c>
      <c r="G6770">
        <v>15.6</v>
      </c>
      <c r="H6770">
        <v>4465221</v>
      </c>
    </row>
    <row r="6771" spans="1:8" x14ac:dyDescent="0.2">
      <c r="A6771" s="61">
        <v>45047</v>
      </c>
      <c r="B6771">
        <v>2023</v>
      </c>
      <c r="C6771" s="62" t="s">
        <v>87</v>
      </c>
      <c r="D6771" s="62" t="s">
        <v>88</v>
      </c>
      <c r="E6771" s="62" t="s">
        <v>89</v>
      </c>
      <c r="F6771">
        <v>269.8</v>
      </c>
      <c r="G6771">
        <v>0</v>
      </c>
      <c r="H6771">
        <v>138854</v>
      </c>
    </row>
    <row r="6772" spans="1:8" x14ac:dyDescent="0.2">
      <c r="A6772" s="61">
        <v>45047</v>
      </c>
      <c r="B6772">
        <v>2023</v>
      </c>
      <c r="C6772" s="62" t="s">
        <v>90</v>
      </c>
      <c r="D6772" s="62" t="s">
        <v>91</v>
      </c>
      <c r="E6772" s="62" t="s">
        <v>92</v>
      </c>
      <c r="F6772">
        <v>272.10000000000002</v>
      </c>
      <c r="G6772">
        <v>2.8</v>
      </c>
      <c r="H6772">
        <v>515453</v>
      </c>
    </row>
    <row r="6773" spans="1:8" x14ac:dyDescent="0.2">
      <c r="A6773" s="61">
        <v>45047</v>
      </c>
      <c r="B6773">
        <v>2023</v>
      </c>
      <c r="C6773" s="62" t="s">
        <v>93</v>
      </c>
      <c r="D6773" s="62" t="s">
        <v>94</v>
      </c>
      <c r="E6773" s="62" t="s">
        <v>95</v>
      </c>
      <c r="F6773">
        <v>293.5</v>
      </c>
      <c r="G6773">
        <v>0</v>
      </c>
      <c r="H6773">
        <v>90602</v>
      </c>
    </row>
    <row r="6774" spans="1:8" x14ac:dyDescent="0.2">
      <c r="A6774" s="61">
        <v>45047</v>
      </c>
      <c r="B6774">
        <v>2023</v>
      </c>
      <c r="C6774" s="62" t="s">
        <v>96</v>
      </c>
      <c r="D6774" s="62" t="s">
        <v>97</v>
      </c>
      <c r="E6774" s="62" t="s">
        <v>98</v>
      </c>
      <c r="F6774">
        <v>377.3</v>
      </c>
      <c r="G6774">
        <v>0</v>
      </c>
      <c r="H6774">
        <v>232536</v>
      </c>
    </row>
    <row r="6775" spans="1:8" x14ac:dyDescent="0.2">
      <c r="A6775" s="61">
        <v>45078</v>
      </c>
      <c r="B6775">
        <v>2023</v>
      </c>
      <c r="C6775" s="62" t="s">
        <v>69</v>
      </c>
      <c r="D6775" s="62" t="s">
        <v>70</v>
      </c>
      <c r="E6775" s="62" t="s">
        <v>71</v>
      </c>
      <c r="F6775">
        <v>59.2</v>
      </c>
      <c r="G6775">
        <v>4.4000000000000004</v>
      </c>
      <c r="H6775">
        <v>2970008</v>
      </c>
    </row>
    <row r="6776" spans="1:8" x14ac:dyDescent="0.2">
      <c r="A6776" s="61">
        <v>45078</v>
      </c>
      <c r="B6776">
        <v>2023</v>
      </c>
      <c r="C6776" s="62" t="s">
        <v>72</v>
      </c>
      <c r="D6776" s="62" t="s">
        <v>73</v>
      </c>
      <c r="E6776" s="62" t="s">
        <v>2</v>
      </c>
      <c r="F6776">
        <v>75.5</v>
      </c>
      <c r="G6776">
        <v>24.7</v>
      </c>
      <c r="H6776">
        <v>1560830</v>
      </c>
    </row>
    <row r="6777" spans="1:8" x14ac:dyDescent="0.2">
      <c r="A6777" s="61">
        <v>45078</v>
      </c>
      <c r="B6777">
        <v>2023</v>
      </c>
      <c r="C6777" s="62" t="s">
        <v>74</v>
      </c>
      <c r="D6777" s="62" t="s">
        <v>75</v>
      </c>
      <c r="E6777" s="62" t="s">
        <v>2</v>
      </c>
      <c r="F6777">
        <v>77.900000000000006</v>
      </c>
      <c r="G6777">
        <v>26</v>
      </c>
      <c r="H6777">
        <v>1680332</v>
      </c>
    </row>
    <row r="6778" spans="1:8" x14ac:dyDescent="0.2">
      <c r="A6778" s="61">
        <v>45078</v>
      </c>
      <c r="B6778">
        <v>2023</v>
      </c>
      <c r="C6778" s="62" t="s">
        <v>76</v>
      </c>
      <c r="D6778" s="62" t="s">
        <v>77</v>
      </c>
      <c r="E6778" s="62" t="s">
        <v>61</v>
      </c>
      <c r="F6778">
        <v>12.1</v>
      </c>
      <c r="G6778">
        <v>60.7</v>
      </c>
      <c r="H6778">
        <v>271896</v>
      </c>
    </row>
    <row r="6779" spans="1:8" x14ac:dyDescent="0.2">
      <c r="A6779" s="61">
        <v>45078</v>
      </c>
      <c r="B6779">
        <v>2023</v>
      </c>
      <c r="C6779" s="62" t="s">
        <v>78</v>
      </c>
      <c r="D6779" s="62" t="s">
        <v>79</v>
      </c>
      <c r="E6779" s="62" t="s">
        <v>61</v>
      </c>
      <c r="F6779">
        <v>19.8</v>
      </c>
      <c r="G6779">
        <v>56.4</v>
      </c>
      <c r="H6779">
        <v>352851</v>
      </c>
    </row>
    <row r="6780" spans="1:8" x14ac:dyDescent="0.2">
      <c r="A6780" s="61">
        <v>45078</v>
      </c>
      <c r="B6780">
        <v>2023</v>
      </c>
      <c r="C6780" s="62" t="s">
        <v>26</v>
      </c>
      <c r="D6780" s="62" t="s">
        <v>80</v>
      </c>
      <c r="E6780" s="62" t="s">
        <v>62</v>
      </c>
      <c r="F6780">
        <v>11</v>
      </c>
      <c r="G6780">
        <v>99.6</v>
      </c>
      <c r="H6780">
        <v>909657</v>
      </c>
    </row>
    <row r="6781" spans="1:8" x14ac:dyDescent="0.2">
      <c r="A6781" s="61">
        <v>45078</v>
      </c>
      <c r="B6781">
        <v>2023</v>
      </c>
      <c r="C6781" s="62" t="s">
        <v>81</v>
      </c>
      <c r="D6781" s="62" t="s">
        <v>82</v>
      </c>
      <c r="E6781" s="62" t="s">
        <v>63</v>
      </c>
      <c r="F6781">
        <v>34.299999999999997</v>
      </c>
      <c r="G6781">
        <v>59.6</v>
      </c>
      <c r="H6781">
        <v>1246173</v>
      </c>
    </row>
    <row r="6782" spans="1:8" x14ac:dyDescent="0.2">
      <c r="A6782" s="61">
        <v>45078</v>
      </c>
      <c r="B6782">
        <v>2023</v>
      </c>
      <c r="C6782" s="62" t="s">
        <v>83</v>
      </c>
      <c r="D6782" s="62" t="s">
        <v>84</v>
      </c>
      <c r="E6782" s="62" t="s">
        <v>63</v>
      </c>
      <c r="F6782">
        <v>16.100000000000001</v>
      </c>
      <c r="G6782">
        <v>59.1</v>
      </c>
      <c r="H6782">
        <v>6840723</v>
      </c>
    </row>
    <row r="6783" spans="1:8" x14ac:dyDescent="0.2">
      <c r="A6783" s="61">
        <v>45078</v>
      </c>
      <c r="B6783">
        <v>2023</v>
      </c>
      <c r="C6783" s="62" t="s">
        <v>27</v>
      </c>
      <c r="D6783" s="62" t="s">
        <v>85</v>
      </c>
      <c r="E6783" s="62" t="s">
        <v>86</v>
      </c>
      <c r="F6783">
        <v>24.7</v>
      </c>
      <c r="G6783">
        <v>71.400000000000006</v>
      </c>
      <c r="H6783">
        <v>4465221</v>
      </c>
    </row>
    <row r="6784" spans="1:8" x14ac:dyDescent="0.2">
      <c r="A6784" s="61">
        <v>45078</v>
      </c>
      <c r="B6784">
        <v>2023</v>
      </c>
      <c r="C6784" s="62" t="s">
        <v>87</v>
      </c>
      <c r="D6784" s="62" t="s">
        <v>88</v>
      </c>
      <c r="E6784" s="62" t="s">
        <v>89</v>
      </c>
      <c r="F6784">
        <v>128.9</v>
      </c>
      <c r="G6784">
        <v>1.3</v>
      </c>
      <c r="H6784">
        <v>138854</v>
      </c>
    </row>
    <row r="6785" spans="1:8" x14ac:dyDescent="0.2">
      <c r="A6785" s="61">
        <v>45078</v>
      </c>
      <c r="B6785">
        <v>2023</v>
      </c>
      <c r="C6785" s="62" t="s">
        <v>90</v>
      </c>
      <c r="D6785" s="62" t="s">
        <v>91</v>
      </c>
      <c r="E6785" s="62" t="s">
        <v>92</v>
      </c>
      <c r="F6785">
        <v>97.2</v>
      </c>
      <c r="G6785">
        <v>17.8</v>
      </c>
      <c r="H6785">
        <v>515453</v>
      </c>
    </row>
    <row r="6786" spans="1:8" x14ac:dyDescent="0.2">
      <c r="A6786" s="61">
        <v>45078</v>
      </c>
      <c r="B6786">
        <v>2023</v>
      </c>
      <c r="C6786" s="62" t="s">
        <v>93</v>
      </c>
      <c r="D6786" s="62" t="s">
        <v>94</v>
      </c>
      <c r="E6786" s="62" t="s">
        <v>95</v>
      </c>
      <c r="F6786">
        <v>111.2</v>
      </c>
      <c r="G6786">
        <v>26.1</v>
      </c>
      <c r="H6786">
        <v>90602</v>
      </c>
    </row>
    <row r="6787" spans="1:8" x14ac:dyDescent="0.2">
      <c r="A6787" s="61">
        <v>45078</v>
      </c>
      <c r="B6787">
        <v>2023</v>
      </c>
      <c r="C6787" s="62" t="s">
        <v>96</v>
      </c>
      <c r="D6787" s="62" t="s">
        <v>97</v>
      </c>
      <c r="E6787" s="62" t="s">
        <v>98</v>
      </c>
      <c r="F6787">
        <v>239.3</v>
      </c>
      <c r="G6787">
        <v>9.6</v>
      </c>
      <c r="H6787">
        <v>232536</v>
      </c>
    </row>
    <row r="6788" spans="1:8" x14ac:dyDescent="0.2">
      <c r="A6788" s="61">
        <v>45108</v>
      </c>
      <c r="B6788">
        <v>2023</v>
      </c>
      <c r="C6788" s="62" t="s">
        <v>69</v>
      </c>
      <c r="D6788" s="62" t="s">
        <v>70</v>
      </c>
      <c r="E6788" s="62" t="s">
        <v>71</v>
      </c>
      <c r="F6788">
        <v>5.2</v>
      </c>
      <c r="G6788">
        <v>36</v>
      </c>
      <c r="H6788">
        <v>2970008</v>
      </c>
    </row>
    <row r="6789" spans="1:8" x14ac:dyDescent="0.2">
      <c r="A6789" s="61">
        <v>45108</v>
      </c>
      <c r="B6789">
        <v>2023</v>
      </c>
      <c r="C6789" s="62" t="s">
        <v>72</v>
      </c>
      <c r="D6789" s="62" t="s">
        <v>73</v>
      </c>
      <c r="E6789" s="62" t="s">
        <v>2</v>
      </c>
      <c r="F6789">
        <v>70.599999999999994</v>
      </c>
      <c r="G6789">
        <v>10.199999999999999</v>
      </c>
      <c r="H6789">
        <v>1560830</v>
      </c>
    </row>
    <row r="6790" spans="1:8" x14ac:dyDescent="0.2">
      <c r="A6790" s="61">
        <v>45108</v>
      </c>
      <c r="B6790">
        <v>2023</v>
      </c>
      <c r="C6790" s="62" t="s">
        <v>74</v>
      </c>
      <c r="D6790" s="62" t="s">
        <v>75</v>
      </c>
      <c r="E6790" s="62" t="s">
        <v>2</v>
      </c>
      <c r="F6790">
        <v>33.4</v>
      </c>
      <c r="G6790">
        <v>41.1</v>
      </c>
      <c r="H6790">
        <v>1680332</v>
      </c>
    </row>
    <row r="6791" spans="1:8" x14ac:dyDescent="0.2">
      <c r="A6791" s="61">
        <v>45108</v>
      </c>
      <c r="B6791">
        <v>2023</v>
      </c>
      <c r="C6791" s="62" t="s">
        <v>76</v>
      </c>
      <c r="D6791" s="62" t="s">
        <v>77</v>
      </c>
      <c r="E6791" s="62" t="s">
        <v>61</v>
      </c>
      <c r="F6791">
        <v>41.8</v>
      </c>
      <c r="G6791">
        <v>46.9</v>
      </c>
      <c r="H6791">
        <v>271896</v>
      </c>
    </row>
    <row r="6792" spans="1:8" x14ac:dyDescent="0.2">
      <c r="A6792" s="61">
        <v>45108</v>
      </c>
      <c r="B6792">
        <v>2023</v>
      </c>
      <c r="C6792" s="62" t="s">
        <v>78</v>
      </c>
      <c r="D6792" s="62" t="s">
        <v>79</v>
      </c>
      <c r="E6792" s="62" t="s">
        <v>61</v>
      </c>
      <c r="F6792">
        <v>45.1</v>
      </c>
      <c r="G6792">
        <v>35.9</v>
      </c>
      <c r="H6792">
        <v>352851</v>
      </c>
    </row>
    <row r="6793" spans="1:8" x14ac:dyDescent="0.2">
      <c r="A6793" s="61">
        <v>45108</v>
      </c>
      <c r="B6793">
        <v>2023</v>
      </c>
      <c r="C6793" s="62" t="s">
        <v>26</v>
      </c>
      <c r="D6793" s="62" t="s">
        <v>80</v>
      </c>
      <c r="E6793" s="62" t="s">
        <v>62</v>
      </c>
      <c r="F6793">
        <v>42</v>
      </c>
      <c r="G6793">
        <v>37.299999999999997</v>
      </c>
      <c r="H6793">
        <v>909657</v>
      </c>
    </row>
    <row r="6794" spans="1:8" x14ac:dyDescent="0.2">
      <c r="A6794" s="61">
        <v>45108</v>
      </c>
      <c r="B6794">
        <v>2023</v>
      </c>
      <c r="C6794" s="62" t="s">
        <v>81</v>
      </c>
      <c r="D6794" s="62" t="s">
        <v>82</v>
      </c>
      <c r="E6794" s="62" t="s">
        <v>63</v>
      </c>
      <c r="F6794">
        <v>5.9</v>
      </c>
      <c r="G6794">
        <v>120.7</v>
      </c>
      <c r="H6794">
        <v>1246173</v>
      </c>
    </row>
    <row r="6795" spans="1:8" x14ac:dyDescent="0.2">
      <c r="A6795" s="61">
        <v>45108</v>
      </c>
      <c r="B6795">
        <v>2023</v>
      </c>
      <c r="C6795" s="62" t="s">
        <v>83</v>
      </c>
      <c r="D6795" s="62" t="s">
        <v>84</v>
      </c>
      <c r="E6795" s="62" t="s">
        <v>63</v>
      </c>
      <c r="F6795">
        <v>0</v>
      </c>
      <c r="G6795">
        <v>128.30000000000001</v>
      </c>
      <c r="H6795">
        <v>6840723</v>
      </c>
    </row>
    <row r="6796" spans="1:8" x14ac:dyDescent="0.2">
      <c r="A6796" s="61">
        <v>45108</v>
      </c>
      <c r="B6796">
        <v>2023</v>
      </c>
      <c r="C6796" s="62" t="s">
        <v>27</v>
      </c>
      <c r="D6796" s="62" t="s">
        <v>85</v>
      </c>
      <c r="E6796" s="62" t="s">
        <v>86</v>
      </c>
      <c r="F6796">
        <v>2.5</v>
      </c>
      <c r="G6796">
        <v>150.5</v>
      </c>
      <c r="H6796">
        <v>4465221</v>
      </c>
    </row>
    <row r="6797" spans="1:8" x14ac:dyDescent="0.2">
      <c r="A6797" s="61">
        <v>45108</v>
      </c>
      <c r="B6797">
        <v>2023</v>
      </c>
      <c r="C6797" s="62" t="s">
        <v>87</v>
      </c>
      <c r="D6797" s="62" t="s">
        <v>88</v>
      </c>
      <c r="E6797" s="62" t="s">
        <v>89</v>
      </c>
      <c r="F6797">
        <v>4.9000000000000004</v>
      </c>
      <c r="G6797">
        <v>54</v>
      </c>
      <c r="H6797">
        <v>138854</v>
      </c>
    </row>
    <row r="6798" spans="1:8" x14ac:dyDescent="0.2">
      <c r="A6798" s="61">
        <v>45108</v>
      </c>
      <c r="B6798">
        <v>2023</v>
      </c>
      <c r="C6798" s="62" t="s">
        <v>90</v>
      </c>
      <c r="D6798" s="62" t="s">
        <v>91</v>
      </c>
      <c r="E6798" s="62" t="s">
        <v>92</v>
      </c>
      <c r="F6798">
        <v>0.2</v>
      </c>
      <c r="G6798">
        <v>112.3</v>
      </c>
      <c r="H6798">
        <v>515453</v>
      </c>
    </row>
    <row r="6799" spans="1:8" x14ac:dyDescent="0.2">
      <c r="A6799" s="61">
        <v>45108</v>
      </c>
      <c r="B6799">
        <v>2023</v>
      </c>
      <c r="C6799" s="62" t="s">
        <v>93</v>
      </c>
      <c r="D6799" s="62" t="s">
        <v>94</v>
      </c>
      <c r="E6799" s="62" t="s">
        <v>95</v>
      </c>
      <c r="F6799">
        <v>0.3</v>
      </c>
      <c r="G6799">
        <v>120.6</v>
      </c>
      <c r="H6799">
        <v>90602</v>
      </c>
    </row>
    <row r="6800" spans="1:8" x14ac:dyDescent="0.2">
      <c r="A6800" s="61">
        <v>45108</v>
      </c>
      <c r="B6800">
        <v>2023</v>
      </c>
      <c r="C6800" s="62" t="s">
        <v>96</v>
      </c>
      <c r="D6800" s="62" t="s">
        <v>97</v>
      </c>
      <c r="E6800" s="62" t="s">
        <v>98</v>
      </c>
      <c r="F6800">
        <v>24.3</v>
      </c>
      <c r="G6800">
        <v>71.8</v>
      </c>
      <c r="H6800">
        <v>232536</v>
      </c>
    </row>
    <row r="6801" spans="1:8" x14ac:dyDescent="0.2">
      <c r="A6801" s="61">
        <v>45139</v>
      </c>
      <c r="B6801">
        <v>2023</v>
      </c>
      <c r="C6801" s="62" t="s">
        <v>69</v>
      </c>
      <c r="D6801" s="62" t="s">
        <v>70</v>
      </c>
      <c r="E6801" s="62" t="s">
        <v>71</v>
      </c>
      <c r="F6801">
        <v>18.3</v>
      </c>
      <c r="G6801">
        <v>31.8</v>
      </c>
      <c r="H6801">
        <v>2970008</v>
      </c>
    </row>
    <row r="6802" spans="1:8" x14ac:dyDescent="0.2">
      <c r="A6802" s="61">
        <v>45139</v>
      </c>
      <c r="B6802">
        <v>2023</v>
      </c>
      <c r="C6802" s="62" t="s">
        <v>72</v>
      </c>
      <c r="D6802" s="62" t="s">
        <v>73</v>
      </c>
      <c r="E6802" s="62" t="s">
        <v>2</v>
      </c>
      <c r="F6802">
        <v>80.2</v>
      </c>
      <c r="G6802">
        <v>4.2</v>
      </c>
      <c r="H6802">
        <v>1560830</v>
      </c>
    </row>
    <row r="6803" spans="1:8" x14ac:dyDescent="0.2">
      <c r="A6803" s="61">
        <v>45139</v>
      </c>
      <c r="B6803">
        <v>2023</v>
      </c>
      <c r="C6803" s="62" t="s">
        <v>74</v>
      </c>
      <c r="D6803" s="62" t="s">
        <v>75</v>
      </c>
      <c r="E6803" s="62" t="s">
        <v>2</v>
      </c>
      <c r="F6803">
        <v>31.3</v>
      </c>
      <c r="G6803">
        <v>43.4</v>
      </c>
      <c r="H6803">
        <v>1680332</v>
      </c>
    </row>
    <row r="6804" spans="1:8" x14ac:dyDescent="0.2">
      <c r="A6804" s="61">
        <v>45139</v>
      </c>
      <c r="B6804">
        <v>2023</v>
      </c>
      <c r="C6804" s="62" t="s">
        <v>76</v>
      </c>
      <c r="D6804" s="62" t="s">
        <v>77</v>
      </c>
      <c r="E6804" s="62" t="s">
        <v>61</v>
      </c>
      <c r="F6804">
        <v>32.200000000000003</v>
      </c>
      <c r="G6804">
        <v>50.5</v>
      </c>
      <c r="H6804">
        <v>271896</v>
      </c>
    </row>
    <row r="6805" spans="1:8" x14ac:dyDescent="0.2">
      <c r="A6805" s="61">
        <v>45139</v>
      </c>
      <c r="B6805">
        <v>2023</v>
      </c>
      <c r="C6805" s="62" t="s">
        <v>78</v>
      </c>
      <c r="D6805" s="62" t="s">
        <v>79</v>
      </c>
      <c r="E6805" s="62" t="s">
        <v>61</v>
      </c>
      <c r="F6805">
        <v>33.1</v>
      </c>
      <c r="G6805">
        <v>37.4</v>
      </c>
      <c r="H6805">
        <v>352851</v>
      </c>
    </row>
    <row r="6806" spans="1:8" x14ac:dyDescent="0.2">
      <c r="A6806" s="61">
        <v>45139</v>
      </c>
      <c r="B6806">
        <v>2023</v>
      </c>
      <c r="C6806" s="62" t="s">
        <v>26</v>
      </c>
      <c r="D6806" s="62" t="s">
        <v>80</v>
      </c>
      <c r="E6806" s="62" t="s">
        <v>62</v>
      </c>
      <c r="F6806">
        <v>23.9</v>
      </c>
      <c r="G6806">
        <v>36.6</v>
      </c>
      <c r="H6806">
        <v>909657</v>
      </c>
    </row>
    <row r="6807" spans="1:8" x14ac:dyDescent="0.2">
      <c r="A6807" s="61">
        <v>45139</v>
      </c>
      <c r="B6807">
        <v>2023</v>
      </c>
      <c r="C6807" s="62" t="s">
        <v>81</v>
      </c>
      <c r="D6807" s="62" t="s">
        <v>82</v>
      </c>
      <c r="E6807" s="62" t="s">
        <v>63</v>
      </c>
      <c r="F6807">
        <v>12.4</v>
      </c>
      <c r="G6807">
        <v>32.5</v>
      </c>
      <c r="H6807">
        <v>1246173</v>
      </c>
    </row>
    <row r="6808" spans="1:8" x14ac:dyDescent="0.2">
      <c r="A6808" s="61">
        <v>45139</v>
      </c>
      <c r="B6808">
        <v>2023</v>
      </c>
      <c r="C6808" s="62" t="s">
        <v>83</v>
      </c>
      <c r="D6808" s="62" t="s">
        <v>84</v>
      </c>
      <c r="E6808" s="62" t="s">
        <v>63</v>
      </c>
      <c r="F6808">
        <v>7</v>
      </c>
      <c r="G6808">
        <v>70.8</v>
      </c>
      <c r="H6808">
        <v>6840723</v>
      </c>
    </row>
    <row r="6809" spans="1:8" x14ac:dyDescent="0.2">
      <c r="A6809" s="61">
        <v>45139</v>
      </c>
      <c r="B6809">
        <v>2023</v>
      </c>
      <c r="C6809" s="62" t="s">
        <v>27</v>
      </c>
      <c r="D6809" s="62" t="s">
        <v>85</v>
      </c>
      <c r="E6809" s="62" t="s">
        <v>86</v>
      </c>
      <c r="F6809">
        <v>6.6</v>
      </c>
      <c r="G6809">
        <v>64.400000000000006</v>
      </c>
      <c r="H6809">
        <v>4465221</v>
      </c>
    </row>
    <row r="6810" spans="1:8" x14ac:dyDescent="0.2">
      <c r="A6810" s="61">
        <v>45139</v>
      </c>
      <c r="B6810">
        <v>2023</v>
      </c>
      <c r="C6810" s="62" t="s">
        <v>87</v>
      </c>
      <c r="D6810" s="62" t="s">
        <v>88</v>
      </c>
      <c r="E6810" s="62" t="s">
        <v>89</v>
      </c>
      <c r="F6810">
        <v>40.200000000000003</v>
      </c>
      <c r="G6810">
        <v>11.2</v>
      </c>
      <c r="H6810">
        <v>138854</v>
      </c>
    </row>
    <row r="6811" spans="1:8" x14ac:dyDescent="0.2">
      <c r="A6811" s="61">
        <v>45139</v>
      </c>
      <c r="B6811">
        <v>2023</v>
      </c>
      <c r="C6811" s="62" t="s">
        <v>90</v>
      </c>
      <c r="D6811" s="62" t="s">
        <v>91</v>
      </c>
      <c r="E6811" s="62" t="s">
        <v>92</v>
      </c>
      <c r="F6811">
        <v>9.5</v>
      </c>
      <c r="G6811">
        <v>25.3</v>
      </c>
      <c r="H6811">
        <v>515453</v>
      </c>
    </row>
    <row r="6812" spans="1:8" x14ac:dyDescent="0.2">
      <c r="A6812" s="61">
        <v>45139</v>
      </c>
      <c r="B6812">
        <v>2023</v>
      </c>
      <c r="C6812" s="62" t="s">
        <v>93</v>
      </c>
      <c r="D6812" s="62" t="s">
        <v>94</v>
      </c>
      <c r="E6812" s="62" t="s">
        <v>95</v>
      </c>
      <c r="F6812">
        <v>21.3</v>
      </c>
      <c r="G6812">
        <v>22.3</v>
      </c>
      <c r="H6812">
        <v>90602</v>
      </c>
    </row>
    <row r="6813" spans="1:8" x14ac:dyDescent="0.2">
      <c r="A6813" s="61">
        <v>45139</v>
      </c>
      <c r="B6813">
        <v>2023</v>
      </c>
      <c r="C6813" s="62" t="s">
        <v>96</v>
      </c>
      <c r="D6813" s="62" t="s">
        <v>97</v>
      </c>
      <c r="E6813" s="62" t="s">
        <v>98</v>
      </c>
      <c r="F6813">
        <v>59.6</v>
      </c>
      <c r="G6813">
        <v>6.6</v>
      </c>
      <c r="H6813">
        <v>232536</v>
      </c>
    </row>
    <row r="6814" spans="1:8" x14ac:dyDescent="0.2">
      <c r="A6814" s="61">
        <v>45170</v>
      </c>
      <c r="B6814">
        <v>2023</v>
      </c>
      <c r="C6814" s="62" t="s">
        <v>69</v>
      </c>
      <c r="D6814" s="62" t="s">
        <v>70</v>
      </c>
      <c r="E6814" s="62" t="s">
        <v>71</v>
      </c>
      <c r="F6814">
        <v>83.1</v>
      </c>
      <c r="G6814">
        <v>1.4</v>
      </c>
      <c r="H6814">
        <v>2970008</v>
      </c>
    </row>
    <row r="6815" spans="1:8" x14ac:dyDescent="0.2">
      <c r="A6815" s="61">
        <v>45170</v>
      </c>
      <c r="B6815">
        <v>2023</v>
      </c>
      <c r="C6815" s="62" t="s">
        <v>72</v>
      </c>
      <c r="D6815" s="62" t="s">
        <v>73</v>
      </c>
      <c r="E6815" s="62" t="s">
        <v>2</v>
      </c>
      <c r="F6815">
        <v>195.6</v>
      </c>
      <c r="G6815">
        <v>0.6</v>
      </c>
      <c r="H6815">
        <v>1560830</v>
      </c>
    </row>
    <row r="6816" spans="1:8" x14ac:dyDescent="0.2">
      <c r="A6816" s="61">
        <v>45170</v>
      </c>
      <c r="B6816">
        <v>2023</v>
      </c>
      <c r="C6816" s="62" t="s">
        <v>74</v>
      </c>
      <c r="D6816" s="62" t="s">
        <v>75</v>
      </c>
      <c r="E6816" s="62" t="s">
        <v>2</v>
      </c>
      <c r="F6816">
        <v>142.6</v>
      </c>
      <c r="G6816">
        <v>5.7</v>
      </c>
      <c r="H6816">
        <v>1680332</v>
      </c>
    </row>
    <row r="6817" spans="1:8" x14ac:dyDescent="0.2">
      <c r="A6817" s="61">
        <v>45170</v>
      </c>
      <c r="B6817">
        <v>2023</v>
      </c>
      <c r="C6817" s="62" t="s">
        <v>76</v>
      </c>
      <c r="D6817" s="62" t="s">
        <v>77</v>
      </c>
      <c r="E6817" s="62" t="s">
        <v>61</v>
      </c>
      <c r="F6817">
        <v>93.9</v>
      </c>
      <c r="G6817">
        <v>11.7</v>
      </c>
      <c r="H6817">
        <v>271896</v>
      </c>
    </row>
    <row r="6818" spans="1:8" x14ac:dyDescent="0.2">
      <c r="A6818" s="61">
        <v>45170</v>
      </c>
      <c r="B6818">
        <v>2023</v>
      </c>
      <c r="C6818" s="62" t="s">
        <v>78</v>
      </c>
      <c r="D6818" s="62" t="s">
        <v>79</v>
      </c>
      <c r="E6818" s="62" t="s">
        <v>61</v>
      </c>
      <c r="F6818">
        <v>103</v>
      </c>
      <c r="G6818">
        <v>10.3</v>
      </c>
      <c r="H6818">
        <v>352851</v>
      </c>
    </row>
    <row r="6819" spans="1:8" x14ac:dyDescent="0.2">
      <c r="A6819" s="61">
        <v>45170</v>
      </c>
      <c r="B6819">
        <v>2023</v>
      </c>
      <c r="C6819" s="62" t="s">
        <v>26</v>
      </c>
      <c r="D6819" s="62" t="s">
        <v>80</v>
      </c>
      <c r="E6819" s="62" t="s">
        <v>62</v>
      </c>
      <c r="F6819">
        <v>81.599999999999994</v>
      </c>
      <c r="G6819">
        <v>27.3</v>
      </c>
      <c r="H6819">
        <v>909657</v>
      </c>
    </row>
    <row r="6820" spans="1:8" x14ac:dyDescent="0.2">
      <c r="A6820" s="61">
        <v>45170</v>
      </c>
      <c r="B6820">
        <v>2023</v>
      </c>
      <c r="C6820" s="62" t="s">
        <v>81</v>
      </c>
      <c r="D6820" s="62" t="s">
        <v>82</v>
      </c>
      <c r="E6820" s="62" t="s">
        <v>63</v>
      </c>
      <c r="F6820">
        <v>65.7</v>
      </c>
      <c r="G6820">
        <v>33.4</v>
      </c>
      <c r="H6820">
        <v>1246173</v>
      </c>
    </row>
    <row r="6821" spans="1:8" x14ac:dyDescent="0.2">
      <c r="A6821" s="61">
        <v>45170</v>
      </c>
      <c r="B6821">
        <v>2023</v>
      </c>
      <c r="C6821" s="62" t="s">
        <v>83</v>
      </c>
      <c r="D6821" s="62" t="s">
        <v>84</v>
      </c>
      <c r="E6821" s="62" t="s">
        <v>63</v>
      </c>
      <c r="F6821">
        <v>26</v>
      </c>
      <c r="G6821">
        <v>47</v>
      </c>
      <c r="H6821">
        <v>6840723</v>
      </c>
    </row>
    <row r="6822" spans="1:8" x14ac:dyDescent="0.2">
      <c r="A6822" s="61">
        <v>45170</v>
      </c>
      <c r="B6822">
        <v>2023</v>
      </c>
      <c r="C6822" s="62" t="s">
        <v>27</v>
      </c>
      <c r="D6822" s="62" t="s">
        <v>85</v>
      </c>
      <c r="E6822" s="62" t="s">
        <v>86</v>
      </c>
      <c r="F6822">
        <v>37</v>
      </c>
      <c r="G6822">
        <v>47.1</v>
      </c>
      <c r="H6822">
        <v>4465221</v>
      </c>
    </row>
    <row r="6823" spans="1:8" x14ac:dyDescent="0.2">
      <c r="A6823" s="61">
        <v>45170</v>
      </c>
      <c r="B6823">
        <v>2023</v>
      </c>
      <c r="C6823" s="62" t="s">
        <v>87</v>
      </c>
      <c r="D6823" s="62" t="s">
        <v>88</v>
      </c>
      <c r="E6823" s="62" t="s">
        <v>89</v>
      </c>
      <c r="F6823">
        <v>100.1</v>
      </c>
      <c r="G6823">
        <v>17.100000000000001</v>
      </c>
      <c r="H6823">
        <v>138854</v>
      </c>
    </row>
    <row r="6824" spans="1:8" x14ac:dyDescent="0.2">
      <c r="A6824" s="61">
        <v>45170</v>
      </c>
      <c r="B6824">
        <v>2023</v>
      </c>
      <c r="C6824" s="62" t="s">
        <v>90</v>
      </c>
      <c r="D6824" s="62" t="s">
        <v>91</v>
      </c>
      <c r="E6824" s="62" t="s">
        <v>92</v>
      </c>
      <c r="F6824">
        <v>66</v>
      </c>
      <c r="G6824">
        <v>32.9</v>
      </c>
      <c r="H6824">
        <v>515453</v>
      </c>
    </row>
    <row r="6825" spans="1:8" x14ac:dyDescent="0.2">
      <c r="A6825" s="61">
        <v>45170</v>
      </c>
      <c r="B6825">
        <v>2023</v>
      </c>
      <c r="C6825" s="62" t="s">
        <v>93</v>
      </c>
      <c r="D6825" s="62" t="s">
        <v>94</v>
      </c>
      <c r="E6825" s="62" t="s">
        <v>95</v>
      </c>
      <c r="F6825">
        <v>67.900000000000006</v>
      </c>
      <c r="G6825">
        <v>27.4</v>
      </c>
      <c r="H6825">
        <v>90602</v>
      </c>
    </row>
    <row r="6826" spans="1:8" x14ac:dyDescent="0.2">
      <c r="A6826" s="61">
        <v>45170</v>
      </c>
      <c r="B6826">
        <v>2023</v>
      </c>
      <c r="C6826" s="62" t="s">
        <v>96</v>
      </c>
      <c r="D6826" s="62" t="s">
        <v>97</v>
      </c>
      <c r="E6826" s="62" t="s">
        <v>98</v>
      </c>
      <c r="F6826">
        <v>126.3</v>
      </c>
      <c r="G6826">
        <v>15.2</v>
      </c>
      <c r="H6826">
        <v>232536</v>
      </c>
    </row>
    <row r="6827" spans="1:8" x14ac:dyDescent="0.2">
      <c r="A6827" s="61">
        <v>45200</v>
      </c>
      <c r="B6827">
        <v>2023</v>
      </c>
      <c r="C6827" s="62" t="s">
        <v>69</v>
      </c>
      <c r="D6827" s="62" t="s">
        <v>70</v>
      </c>
      <c r="E6827" s="62" t="s">
        <v>71</v>
      </c>
      <c r="F6827">
        <v>226.3</v>
      </c>
      <c r="G6827">
        <v>0</v>
      </c>
      <c r="H6827">
        <v>2970008</v>
      </c>
    </row>
    <row r="6828" spans="1:8" x14ac:dyDescent="0.2">
      <c r="A6828" s="61">
        <v>45200</v>
      </c>
      <c r="B6828">
        <v>2023</v>
      </c>
      <c r="C6828" s="62" t="s">
        <v>72</v>
      </c>
      <c r="D6828" s="62" t="s">
        <v>73</v>
      </c>
      <c r="E6828" s="62" t="s">
        <v>2</v>
      </c>
      <c r="F6828">
        <v>432.4</v>
      </c>
      <c r="G6828">
        <v>0</v>
      </c>
      <c r="H6828">
        <v>1560830</v>
      </c>
    </row>
    <row r="6829" spans="1:8" x14ac:dyDescent="0.2">
      <c r="A6829" s="61">
        <v>45200</v>
      </c>
      <c r="B6829">
        <v>2023</v>
      </c>
      <c r="C6829" s="62" t="s">
        <v>74</v>
      </c>
      <c r="D6829" s="62" t="s">
        <v>75</v>
      </c>
      <c r="E6829" s="62" t="s">
        <v>2</v>
      </c>
      <c r="F6829">
        <v>397.5</v>
      </c>
      <c r="G6829">
        <v>0</v>
      </c>
      <c r="H6829">
        <v>1680332</v>
      </c>
    </row>
    <row r="6830" spans="1:8" x14ac:dyDescent="0.2">
      <c r="A6830" s="61">
        <v>45200</v>
      </c>
      <c r="B6830">
        <v>2023</v>
      </c>
      <c r="C6830" s="62" t="s">
        <v>76</v>
      </c>
      <c r="D6830" s="62" t="s">
        <v>77</v>
      </c>
      <c r="E6830" s="62" t="s">
        <v>61</v>
      </c>
      <c r="F6830">
        <v>431.9</v>
      </c>
      <c r="G6830">
        <v>0</v>
      </c>
      <c r="H6830">
        <v>271896</v>
      </c>
    </row>
    <row r="6831" spans="1:8" x14ac:dyDescent="0.2">
      <c r="A6831" s="61">
        <v>45200</v>
      </c>
      <c r="B6831">
        <v>2023</v>
      </c>
      <c r="C6831" s="62" t="s">
        <v>78</v>
      </c>
      <c r="D6831" s="62" t="s">
        <v>79</v>
      </c>
      <c r="E6831" s="62" t="s">
        <v>61</v>
      </c>
      <c r="F6831">
        <v>428.7</v>
      </c>
      <c r="G6831">
        <v>0</v>
      </c>
      <c r="H6831">
        <v>352851</v>
      </c>
    </row>
    <row r="6832" spans="1:8" x14ac:dyDescent="0.2">
      <c r="A6832" s="61">
        <v>45200</v>
      </c>
      <c r="B6832">
        <v>2023</v>
      </c>
      <c r="C6832" s="62" t="s">
        <v>26</v>
      </c>
      <c r="D6832" s="62" t="s">
        <v>80</v>
      </c>
      <c r="E6832" s="62" t="s">
        <v>62</v>
      </c>
      <c r="F6832">
        <v>337.5</v>
      </c>
      <c r="G6832">
        <v>2.2999999999999998</v>
      </c>
      <c r="H6832">
        <v>909657</v>
      </c>
    </row>
    <row r="6833" spans="1:8" x14ac:dyDescent="0.2">
      <c r="A6833" s="61">
        <v>45200</v>
      </c>
      <c r="B6833">
        <v>2023</v>
      </c>
      <c r="C6833" s="62" t="s">
        <v>81</v>
      </c>
      <c r="D6833" s="62" t="s">
        <v>82</v>
      </c>
      <c r="E6833" s="62" t="s">
        <v>63</v>
      </c>
      <c r="F6833">
        <v>222.9</v>
      </c>
      <c r="G6833">
        <v>13.5</v>
      </c>
      <c r="H6833">
        <v>1246173</v>
      </c>
    </row>
    <row r="6834" spans="1:8" x14ac:dyDescent="0.2">
      <c r="A6834" s="61">
        <v>45200</v>
      </c>
      <c r="B6834">
        <v>2023</v>
      </c>
      <c r="C6834" s="62" t="s">
        <v>83</v>
      </c>
      <c r="D6834" s="62" t="s">
        <v>84</v>
      </c>
      <c r="E6834" s="62" t="s">
        <v>63</v>
      </c>
      <c r="F6834">
        <v>188.8</v>
      </c>
      <c r="G6834">
        <v>21.8</v>
      </c>
      <c r="H6834">
        <v>6840723</v>
      </c>
    </row>
    <row r="6835" spans="1:8" x14ac:dyDescent="0.2">
      <c r="A6835" s="61">
        <v>45200</v>
      </c>
      <c r="B6835">
        <v>2023</v>
      </c>
      <c r="C6835" s="62" t="s">
        <v>27</v>
      </c>
      <c r="D6835" s="62" t="s">
        <v>85</v>
      </c>
      <c r="E6835" s="62" t="s">
        <v>86</v>
      </c>
      <c r="F6835">
        <v>180.3</v>
      </c>
      <c r="G6835">
        <v>17.8</v>
      </c>
      <c r="H6835">
        <v>4465221</v>
      </c>
    </row>
    <row r="6836" spans="1:8" x14ac:dyDescent="0.2">
      <c r="A6836" s="61">
        <v>45200</v>
      </c>
      <c r="B6836">
        <v>2023</v>
      </c>
      <c r="C6836" s="62" t="s">
        <v>87</v>
      </c>
      <c r="D6836" s="62" t="s">
        <v>88</v>
      </c>
      <c r="E6836" s="62" t="s">
        <v>89</v>
      </c>
      <c r="F6836">
        <v>233.4</v>
      </c>
      <c r="G6836">
        <v>0</v>
      </c>
      <c r="H6836">
        <v>138854</v>
      </c>
    </row>
    <row r="6837" spans="1:8" x14ac:dyDescent="0.2">
      <c r="A6837" s="61">
        <v>45200</v>
      </c>
      <c r="B6837">
        <v>2023</v>
      </c>
      <c r="C6837" s="62" t="s">
        <v>90</v>
      </c>
      <c r="D6837" s="62" t="s">
        <v>91</v>
      </c>
      <c r="E6837" s="62" t="s">
        <v>92</v>
      </c>
      <c r="F6837">
        <v>200.3</v>
      </c>
      <c r="G6837">
        <v>0</v>
      </c>
      <c r="H6837">
        <v>515453</v>
      </c>
    </row>
    <row r="6838" spans="1:8" x14ac:dyDescent="0.2">
      <c r="A6838" s="61">
        <v>45200</v>
      </c>
      <c r="B6838">
        <v>2023</v>
      </c>
      <c r="C6838" s="62" t="s">
        <v>93</v>
      </c>
      <c r="D6838" s="62" t="s">
        <v>94</v>
      </c>
      <c r="E6838" s="62" t="s">
        <v>95</v>
      </c>
      <c r="F6838">
        <v>205.1</v>
      </c>
      <c r="G6838">
        <v>0</v>
      </c>
      <c r="H6838">
        <v>90602</v>
      </c>
    </row>
    <row r="6839" spans="1:8" x14ac:dyDescent="0.2">
      <c r="A6839" s="61">
        <v>45200</v>
      </c>
      <c r="B6839">
        <v>2023</v>
      </c>
      <c r="C6839" s="62" t="s">
        <v>96</v>
      </c>
      <c r="D6839" s="62" t="s">
        <v>97</v>
      </c>
      <c r="E6839" s="62" t="s">
        <v>98</v>
      </c>
      <c r="F6839">
        <v>279.3</v>
      </c>
      <c r="G6839">
        <v>0</v>
      </c>
      <c r="H6839">
        <v>232536</v>
      </c>
    </row>
    <row r="6840" spans="1:8" x14ac:dyDescent="0.2">
      <c r="A6840" s="61">
        <v>45231</v>
      </c>
      <c r="B6840">
        <v>2023</v>
      </c>
      <c r="C6840" s="62" t="s">
        <v>69</v>
      </c>
      <c r="D6840" s="62" t="s">
        <v>70</v>
      </c>
      <c r="E6840" s="62" t="s">
        <v>71</v>
      </c>
      <c r="F6840">
        <v>330</v>
      </c>
      <c r="G6840">
        <v>0</v>
      </c>
      <c r="H6840">
        <v>2970008</v>
      </c>
    </row>
    <row r="6841" spans="1:8" x14ac:dyDescent="0.2">
      <c r="A6841" s="61">
        <v>45231</v>
      </c>
      <c r="B6841">
        <v>2023</v>
      </c>
      <c r="C6841" s="62" t="s">
        <v>72</v>
      </c>
      <c r="D6841" s="62" t="s">
        <v>73</v>
      </c>
      <c r="E6841" s="62" t="s">
        <v>2</v>
      </c>
      <c r="F6841">
        <v>570.4</v>
      </c>
      <c r="G6841">
        <v>0</v>
      </c>
      <c r="H6841">
        <v>1560830</v>
      </c>
    </row>
    <row r="6842" spans="1:8" x14ac:dyDescent="0.2">
      <c r="A6842" s="61">
        <v>45231</v>
      </c>
      <c r="B6842">
        <v>2023</v>
      </c>
      <c r="C6842" s="62" t="s">
        <v>74</v>
      </c>
      <c r="D6842" s="62" t="s">
        <v>75</v>
      </c>
      <c r="E6842" s="62" t="s">
        <v>2</v>
      </c>
      <c r="F6842">
        <v>467.2</v>
      </c>
      <c r="G6842">
        <v>0</v>
      </c>
      <c r="H6842">
        <v>1680332</v>
      </c>
    </row>
    <row r="6843" spans="1:8" x14ac:dyDescent="0.2">
      <c r="A6843" s="61">
        <v>45231</v>
      </c>
      <c r="B6843">
        <v>2023</v>
      </c>
      <c r="C6843" s="62" t="s">
        <v>76</v>
      </c>
      <c r="D6843" s="62" t="s">
        <v>77</v>
      </c>
      <c r="E6843" s="62" t="s">
        <v>61</v>
      </c>
      <c r="F6843">
        <v>620.5</v>
      </c>
      <c r="G6843">
        <v>0</v>
      </c>
      <c r="H6843">
        <v>271896</v>
      </c>
    </row>
    <row r="6844" spans="1:8" x14ac:dyDescent="0.2">
      <c r="A6844" s="61">
        <v>45231</v>
      </c>
      <c r="B6844">
        <v>2023</v>
      </c>
      <c r="C6844" s="62" t="s">
        <v>78</v>
      </c>
      <c r="D6844" s="62" t="s">
        <v>79</v>
      </c>
      <c r="E6844" s="62" t="s">
        <v>61</v>
      </c>
      <c r="F6844">
        <v>586.70000000000005</v>
      </c>
      <c r="G6844">
        <v>0</v>
      </c>
      <c r="H6844">
        <v>352851</v>
      </c>
    </row>
    <row r="6845" spans="1:8" x14ac:dyDescent="0.2">
      <c r="A6845" s="61">
        <v>45231</v>
      </c>
      <c r="B6845">
        <v>2023</v>
      </c>
      <c r="C6845" s="62" t="s">
        <v>26</v>
      </c>
      <c r="D6845" s="62" t="s">
        <v>80</v>
      </c>
      <c r="E6845" s="62" t="s">
        <v>62</v>
      </c>
      <c r="F6845">
        <v>582.29999999999995</v>
      </c>
      <c r="G6845">
        <v>0</v>
      </c>
      <c r="H6845">
        <v>909657</v>
      </c>
    </row>
    <row r="6846" spans="1:8" x14ac:dyDescent="0.2">
      <c r="A6846" s="61">
        <v>45231</v>
      </c>
      <c r="B6846">
        <v>2023</v>
      </c>
      <c r="C6846" s="62" t="s">
        <v>81</v>
      </c>
      <c r="D6846" s="62" t="s">
        <v>82</v>
      </c>
      <c r="E6846" s="62" t="s">
        <v>63</v>
      </c>
      <c r="F6846">
        <v>531.70000000000005</v>
      </c>
      <c r="G6846">
        <v>0</v>
      </c>
      <c r="H6846">
        <v>1246173</v>
      </c>
    </row>
    <row r="6847" spans="1:8" x14ac:dyDescent="0.2">
      <c r="A6847" s="61">
        <v>45231</v>
      </c>
      <c r="B6847">
        <v>2023</v>
      </c>
      <c r="C6847" s="62" t="s">
        <v>83</v>
      </c>
      <c r="D6847" s="62" t="s">
        <v>84</v>
      </c>
      <c r="E6847" s="62" t="s">
        <v>63</v>
      </c>
      <c r="F6847">
        <v>422.1</v>
      </c>
      <c r="G6847">
        <v>0</v>
      </c>
      <c r="H6847">
        <v>6840723</v>
      </c>
    </row>
    <row r="6848" spans="1:8" x14ac:dyDescent="0.2">
      <c r="A6848" s="61">
        <v>45231</v>
      </c>
      <c r="B6848">
        <v>2023</v>
      </c>
      <c r="C6848" s="62" t="s">
        <v>27</v>
      </c>
      <c r="D6848" s="62" t="s">
        <v>85</v>
      </c>
      <c r="E6848" s="62" t="s">
        <v>86</v>
      </c>
      <c r="F6848">
        <v>479</v>
      </c>
      <c r="G6848">
        <v>0</v>
      </c>
      <c r="H6848">
        <v>4465221</v>
      </c>
    </row>
    <row r="6849" spans="1:8" x14ac:dyDescent="0.2">
      <c r="A6849" s="61">
        <v>45231</v>
      </c>
      <c r="B6849">
        <v>2023</v>
      </c>
      <c r="C6849" s="62" t="s">
        <v>87</v>
      </c>
      <c r="D6849" s="62" t="s">
        <v>88</v>
      </c>
      <c r="E6849" s="62" t="s">
        <v>89</v>
      </c>
      <c r="F6849">
        <v>533.6</v>
      </c>
      <c r="G6849">
        <v>0</v>
      </c>
      <c r="H6849">
        <v>138854</v>
      </c>
    </row>
    <row r="6850" spans="1:8" x14ac:dyDescent="0.2">
      <c r="A6850" s="61">
        <v>45231</v>
      </c>
      <c r="B6850">
        <v>2023</v>
      </c>
      <c r="C6850" s="62" t="s">
        <v>90</v>
      </c>
      <c r="D6850" s="62" t="s">
        <v>91</v>
      </c>
      <c r="E6850" s="62" t="s">
        <v>92</v>
      </c>
      <c r="F6850">
        <v>461.3</v>
      </c>
      <c r="G6850">
        <v>0</v>
      </c>
      <c r="H6850">
        <v>515453</v>
      </c>
    </row>
    <row r="6851" spans="1:8" x14ac:dyDescent="0.2">
      <c r="A6851" s="61">
        <v>45231</v>
      </c>
      <c r="B6851">
        <v>2023</v>
      </c>
      <c r="C6851" s="62" t="s">
        <v>93</v>
      </c>
      <c r="D6851" s="62" t="s">
        <v>94</v>
      </c>
      <c r="E6851" s="62" t="s">
        <v>95</v>
      </c>
      <c r="F6851">
        <v>483.4</v>
      </c>
      <c r="G6851">
        <v>0</v>
      </c>
      <c r="H6851">
        <v>90602</v>
      </c>
    </row>
    <row r="6852" spans="1:8" x14ac:dyDescent="0.2">
      <c r="A6852" s="61">
        <v>45231</v>
      </c>
      <c r="B6852">
        <v>2023</v>
      </c>
      <c r="C6852" s="62" t="s">
        <v>96</v>
      </c>
      <c r="D6852" s="62" t="s">
        <v>97</v>
      </c>
      <c r="E6852" s="62" t="s">
        <v>98</v>
      </c>
      <c r="F6852">
        <v>489.7</v>
      </c>
      <c r="G6852">
        <v>0</v>
      </c>
      <c r="H6852">
        <v>232536</v>
      </c>
    </row>
    <row r="6853" spans="1:8" x14ac:dyDescent="0.2">
      <c r="A6853" s="61">
        <v>45261</v>
      </c>
      <c r="B6853">
        <v>2023</v>
      </c>
      <c r="C6853" s="62" t="s">
        <v>69</v>
      </c>
      <c r="D6853" s="62" t="s">
        <v>70</v>
      </c>
      <c r="E6853" s="62" t="s">
        <v>71</v>
      </c>
      <c r="F6853">
        <v>341</v>
      </c>
      <c r="G6853">
        <v>0</v>
      </c>
      <c r="H6853">
        <v>2970008</v>
      </c>
    </row>
    <row r="6854" spans="1:8" x14ac:dyDescent="0.2">
      <c r="A6854" s="61">
        <v>45261</v>
      </c>
      <c r="B6854">
        <v>2023</v>
      </c>
      <c r="C6854" s="62" t="s">
        <v>72</v>
      </c>
      <c r="D6854" s="62" t="s">
        <v>73</v>
      </c>
      <c r="E6854" s="62" t="s">
        <v>2</v>
      </c>
      <c r="F6854">
        <v>688.3</v>
      </c>
      <c r="G6854">
        <v>0</v>
      </c>
      <c r="H6854">
        <v>1560830</v>
      </c>
    </row>
    <row r="6855" spans="1:8" x14ac:dyDescent="0.2">
      <c r="A6855" s="61">
        <v>45261</v>
      </c>
      <c r="B6855">
        <v>2023</v>
      </c>
      <c r="C6855" s="62" t="s">
        <v>74</v>
      </c>
      <c r="D6855" s="62" t="s">
        <v>75</v>
      </c>
      <c r="E6855" s="62" t="s">
        <v>2</v>
      </c>
      <c r="F6855">
        <v>542.20000000000005</v>
      </c>
      <c r="G6855">
        <v>0</v>
      </c>
      <c r="H6855">
        <v>1680332</v>
      </c>
    </row>
    <row r="6856" spans="1:8" x14ac:dyDescent="0.2">
      <c r="A6856" s="61">
        <v>45261</v>
      </c>
      <c r="B6856">
        <v>2023</v>
      </c>
      <c r="C6856" s="62" t="s">
        <v>76</v>
      </c>
      <c r="D6856" s="62" t="s">
        <v>77</v>
      </c>
      <c r="E6856" s="62" t="s">
        <v>61</v>
      </c>
      <c r="F6856">
        <v>688.5</v>
      </c>
      <c r="G6856">
        <v>0</v>
      </c>
      <c r="H6856">
        <v>271896</v>
      </c>
    </row>
    <row r="6857" spans="1:8" x14ac:dyDescent="0.2">
      <c r="A6857" s="61">
        <v>45261</v>
      </c>
      <c r="B6857">
        <v>2023</v>
      </c>
      <c r="C6857" s="62" t="s">
        <v>78</v>
      </c>
      <c r="D6857" s="62" t="s">
        <v>79</v>
      </c>
      <c r="E6857" s="62" t="s">
        <v>61</v>
      </c>
      <c r="F6857">
        <v>690.2</v>
      </c>
      <c r="G6857">
        <v>0</v>
      </c>
      <c r="H6857">
        <v>352851</v>
      </c>
    </row>
    <row r="6858" spans="1:8" x14ac:dyDescent="0.2">
      <c r="A6858" s="61">
        <v>45261</v>
      </c>
      <c r="B6858">
        <v>2023</v>
      </c>
      <c r="C6858" s="62" t="s">
        <v>26</v>
      </c>
      <c r="D6858" s="62" t="s">
        <v>80</v>
      </c>
      <c r="E6858" s="62" t="s">
        <v>62</v>
      </c>
      <c r="F6858">
        <v>736.4</v>
      </c>
      <c r="G6858">
        <v>0</v>
      </c>
      <c r="H6858">
        <v>909657</v>
      </c>
    </row>
    <row r="6859" spans="1:8" x14ac:dyDescent="0.2">
      <c r="A6859" s="61">
        <v>45261</v>
      </c>
      <c r="B6859">
        <v>2023</v>
      </c>
      <c r="C6859" s="62" t="s">
        <v>81</v>
      </c>
      <c r="D6859" s="62" t="s">
        <v>82</v>
      </c>
      <c r="E6859" s="62" t="s">
        <v>63</v>
      </c>
      <c r="F6859">
        <v>625.5</v>
      </c>
      <c r="G6859">
        <v>0</v>
      </c>
      <c r="H6859">
        <v>1246173</v>
      </c>
    </row>
    <row r="6860" spans="1:8" x14ac:dyDescent="0.2">
      <c r="A6860" s="61">
        <v>45261</v>
      </c>
      <c r="B6860">
        <v>2023</v>
      </c>
      <c r="C6860" s="62" t="s">
        <v>83</v>
      </c>
      <c r="D6860" s="62" t="s">
        <v>84</v>
      </c>
      <c r="E6860" s="62" t="s">
        <v>63</v>
      </c>
      <c r="F6860">
        <v>473.7</v>
      </c>
      <c r="G6860">
        <v>0</v>
      </c>
      <c r="H6860">
        <v>6840723</v>
      </c>
    </row>
    <row r="6861" spans="1:8" x14ac:dyDescent="0.2">
      <c r="A6861" s="61">
        <v>45261</v>
      </c>
      <c r="B6861">
        <v>2023</v>
      </c>
      <c r="C6861" s="62" t="s">
        <v>27</v>
      </c>
      <c r="D6861" s="62" t="s">
        <v>85</v>
      </c>
      <c r="E6861" s="62" t="s">
        <v>86</v>
      </c>
      <c r="F6861">
        <v>581.6</v>
      </c>
      <c r="G6861">
        <v>0</v>
      </c>
      <c r="H6861">
        <v>4465221</v>
      </c>
    </row>
    <row r="6862" spans="1:8" x14ac:dyDescent="0.2">
      <c r="A6862" s="61">
        <v>45261</v>
      </c>
      <c r="B6862">
        <v>2023</v>
      </c>
      <c r="C6862" s="62" t="s">
        <v>87</v>
      </c>
      <c r="D6862" s="62" t="s">
        <v>88</v>
      </c>
      <c r="E6862" s="62" t="s">
        <v>89</v>
      </c>
      <c r="F6862">
        <v>587.6</v>
      </c>
      <c r="G6862">
        <v>0</v>
      </c>
      <c r="H6862">
        <v>138854</v>
      </c>
    </row>
    <row r="6863" spans="1:8" x14ac:dyDescent="0.2">
      <c r="A6863" s="61">
        <v>45261</v>
      </c>
      <c r="B6863">
        <v>2023</v>
      </c>
      <c r="C6863" s="62" t="s">
        <v>90</v>
      </c>
      <c r="D6863" s="62" t="s">
        <v>91</v>
      </c>
      <c r="E6863" s="62" t="s">
        <v>92</v>
      </c>
      <c r="F6863">
        <v>542.1</v>
      </c>
      <c r="G6863">
        <v>0</v>
      </c>
      <c r="H6863">
        <v>515453</v>
      </c>
    </row>
    <row r="6864" spans="1:8" x14ac:dyDescent="0.2">
      <c r="A6864" s="61">
        <v>45261</v>
      </c>
      <c r="B6864">
        <v>2023</v>
      </c>
      <c r="C6864" s="62" t="s">
        <v>93</v>
      </c>
      <c r="D6864" s="62" t="s">
        <v>94</v>
      </c>
      <c r="E6864" s="62" t="s">
        <v>95</v>
      </c>
      <c r="F6864">
        <v>548.4</v>
      </c>
      <c r="G6864">
        <v>0</v>
      </c>
      <c r="H6864">
        <v>90602</v>
      </c>
    </row>
    <row r="6865" spans="1:8" x14ac:dyDescent="0.2">
      <c r="A6865" s="61">
        <v>45261</v>
      </c>
      <c r="B6865">
        <v>2023</v>
      </c>
      <c r="C6865" s="62" t="s">
        <v>96</v>
      </c>
      <c r="D6865" s="62" t="s">
        <v>97</v>
      </c>
      <c r="E6865" s="62" t="s">
        <v>98</v>
      </c>
      <c r="F6865">
        <v>551.4</v>
      </c>
      <c r="G6865">
        <v>0</v>
      </c>
      <c r="H6865">
        <v>232536</v>
      </c>
    </row>
    <row r="6866" spans="1:8" x14ac:dyDescent="0.2">
      <c r="A6866" s="61">
        <v>45292</v>
      </c>
      <c r="B6866">
        <v>2024</v>
      </c>
      <c r="C6866" s="62" t="s">
        <v>69</v>
      </c>
      <c r="D6866" s="62" t="s">
        <v>70</v>
      </c>
      <c r="E6866" s="62" t="s">
        <v>71</v>
      </c>
      <c r="F6866">
        <v>411.7</v>
      </c>
      <c r="G6866">
        <v>0</v>
      </c>
      <c r="H6866">
        <v>3081713</v>
      </c>
    </row>
    <row r="6867" spans="1:8" x14ac:dyDescent="0.2">
      <c r="A6867" s="61">
        <v>45292</v>
      </c>
      <c r="B6867">
        <v>2024</v>
      </c>
      <c r="C6867" s="62" t="s">
        <v>72</v>
      </c>
      <c r="D6867" s="62" t="s">
        <v>73</v>
      </c>
      <c r="E6867" s="62" t="s">
        <v>2</v>
      </c>
      <c r="F6867">
        <v>1024.5</v>
      </c>
      <c r="G6867">
        <v>0</v>
      </c>
      <c r="H6867">
        <v>1641668</v>
      </c>
    </row>
    <row r="6868" spans="1:8" x14ac:dyDescent="0.2">
      <c r="A6868" s="61">
        <v>45292</v>
      </c>
      <c r="B6868">
        <v>2024</v>
      </c>
      <c r="C6868" s="62" t="s">
        <v>74</v>
      </c>
      <c r="D6868" s="62" t="s">
        <v>75</v>
      </c>
      <c r="E6868" s="62" t="s">
        <v>2</v>
      </c>
      <c r="F6868">
        <v>844</v>
      </c>
      <c r="G6868">
        <v>0</v>
      </c>
      <c r="H6868">
        <v>1783661</v>
      </c>
    </row>
    <row r="6869" spans="1:8" x14ac:dyDescent="0.2">
      <c r="A6869" s="61">
        <v>45292</v>
      </c>
      <c r="B6869">
        <v>2024</v>
      </c>
      <c r="C6869" s="62" t="s">
        <v>76</v>
      </c>
      <c r="D6869" s="62" t="s">
        <v>77</v>
      </c>
      <c r="E6869" s="62" t="s">
        <v>61</v>
      </c>
      <c r="F6869">
        <v>953.3</v>
      </c>
      <c r="G6869">
        <v>0</v>
      </c>
      <c r="H6869">
        <v>285039</v>
      </c>
    </row>
    <row r="6870" spans="1:8" x14ac:dyDescent="0.2">
      <c r="A6870" s="61">
        <v>45292</v>
      </c>
      <c r="B6870">
        <v>2024</v>
      </c>
      <c r="C6870" s="62" t="s">
        <v>78</v>
      </c>
      <c r="D6870" s="62" t="s">
        <v>79</v>
      </c>
      <c r="E6870" s="62" t="s">
        <v>61</v>
      </c>
      <c r="F6870">
        <v>1026.8</v>
      </c>
      <c r="G6870">
        <v>0</v>
      </c>
      <c r="H6870">
        <v>369766</v>
      </c>
    </row>
    <row r="6871" spans="1:8" x14ac:dyDescent="0.2">
      <c r="A6871" s="61">
        <v>45292</v>
      </c>
      <c r="B6871">
        <v>2024</v>
      </c>
      <c r="C6871" s="62" t="s">
        <v>26</v>
      </c>
      <c r="D6871" s="62" t="s">
        <v>80</v>
      </c>
      <c r="E6871" s="62" t="s">
        <v>62</v>
      </c>
      <c r="F6871">
        <v>906.9</v>
      </c>
      <c r="G6871">
        <v>0</v>
      </c>
      <c r="H6871">
        <v>940010</v>
      </c>
    </row>
    <row r="6872" spans="1:8" x14ac:dyDescent="0.2">
      <c r="A6872" s="61">
        <v>45292</v>
      </c>
      <c r="B6872">
        <v>2024</v>
      </c>
      <c r="C6872" s="62" t="s">
        <v>81</v>
      </c>
      <c r="D6872" s="62" t="s">
        <v>82</v>
      </c>
      <c r="E6872" s="62" t="s">
        <v>63</v>
      </c>
      <c r="F6872">
        <v>748.3</v>
      </c>
      <c r="G6872">
        <v>0</v>
      </c>
      <c r="H6872">
        <v>1291272</v>
      </c>
    </row>
    <row r="6873" spans="1:8" x14ac:dyDescent="0.2">
      <c r="A6873" s="61">
        <v>45292</v>
      </c>
      <c r="B6873">
        <v>2024</v>
      </c>
      <c r="C6873" s="62" t="s">
        <v>83</v>
      </c>
      <c r="D6873" s="62" t="s">
        <v>84</v>
      </c>
      <c r="E6873" s="62" t="s">
        <v>63</v>
      </c>
      <c r="F6873">
        <v>623.4</v>
      </c>
      <c r="G6873">
        <v>0</v>
      </c>
      <c r="H6873">
        <v>7109866</v>
      </c>
    </row>
    <row r="6874" spans="1:8" x14ac:dyDescent="0.2">
      <c r="A6874" s="61">
        <v>45292</v>
      </c>
      <c r="B6874">
        <v>2024</v>
      </c>
      <c r="C6874" s="62" t="s">
        <v>27</v>
      </c>
      <c r="D6874" s="62" t="s">
        <v>85</v>
      </c>
      <c r="E6874" s="62" t="s">
        <v>86</v>
      </c>
      <c r="F6874">
        <v>710.3</v>
      </c>
      <c r="G6874">
        <v>0</v>
      </c>
      <c r="H6874">
        <v>4572813</v>
      </c>
    </row>
    <row r="6875" spans="1:8" x14ac:dyDescent="0.2">
      <c r="A6875" s="61">
        <v>45292</v>
      </c>
      <c r="B6875">
        <v>2024</v>
      </c>
      <c r="C6875" s="62" t="s">
        <v>87</v>
      </c>
      <c r="D6875" s="62" t="s">
        <v>88</v>
      </c>
      <c r="E6875" s="62" t="s">
        <v>89</v>
      </c>
      <c r="F6875">
        <v>699.5</v>
      </c>
      <c r="G6875">
        <v>0</v>
      </c>
      <c r="H6875">
        <v>142905</v>
      </c>
    </row>
    <row r="6876" spans="1:8" x14ac:dyDescent="0.2">
      <c r="A6876" s="61">
        <v>45292</v>
      </c>
      <c r="B6876">
        <v>2024</v>
      </c>
      <c r="C6876" s="62" t="s">
        <v>90</v>
      </c>
      <c r="D6876" s="62" t="s">
        <v>91</v>
      </c>
      <c r="E6876" s="62" t="s">
        <v>92</v>
      </c>
      <c r="F6876">
        <v>681.6</v>
      </c>
      <c r="G6876">
        <v>0</v>
      </c>
      <c r="H6876">
        <v>536372</v>
      </c>
    </row>
    <row r="6877" spans="1:8" x14ac:dyDescent="0.2">
      <c r="A6877" s="61">
        <v>45292</v>
      </c>
      <c r="B6877">
        <v>2024</v>
      </c>
      <c r="C6877" s="62" t="s">
        <v>93</v>
      </c>
      <c r="D6877" s="62" t="s">
        <v>94</v>
      </c>
      <c r="E6877" s="62" t="s">
        <v>95</v>
      </c>
      <c r="F6877">
        <v>706.6</v>
      </c>
      <c r="G6877">
        <v>0</v>
      </c>
      <c r="H6877">
        <v>94906</v>
      </c>
    </row>
    <row r="6878" spans="1:8" x14ac:dyDescent="0.2">
      <c r="A6878" s="61">
        <v>45292</v>
      </c>
      <c r="B6878">
        <v>2024</v>
      </c>
      <c r="C6878" s="62" t="s">
        <v>96</v>
      </c>
      <c r="D6878" s="62" t="s">
        <v>97</v>
      </c>
      <c r="E6878" s="62" t="s">
        <v>98</v>
      </c>
      <c r="F6878">
        <v>695.7</v>
      </c>
      <c r="G6878">
        <v>0</v>
      </c>
      <c r="H6878">
        <v>240428</v>
      </c>
    </row>
    <row r="6879" spans="1:8" x14ac:dyDescent="0.2">
      <c r="A6879" s="61">
        <v>45323</v>
      </c>
      <c r="B6879">
        <v>2024</v>
      </c>
      <c r="C6879" s="62" t="s">
        <v>69</v>
      </c>
      <c r="D6879" s="62" t="s">
        <v>70</v>
      </c>
      <c r="E6879" s="62" t="s">
        <v>71</v>
      </c>
      <c r="F6879">
        <v>347.5</v>
      </c>
      <c r="G6879">
        <v>0</v>
      </c>
      <c r="H6879">
        <v>3081713</v>
      </c>
    </row>
    <row r="6880" spans="1:8" x14ac:dyDescent="0.2">
      <c r="A6880" s="61">
        <v>45323</v>
      </c>
      <c r="B6880">
        <v>2024</v>
      </c>
      <c r="C6880" s="62" t="s">
        <v>72</v>
      </c>
      <c r="D6880" s="62" t="s">
        <v>73</v>
      </c>
      <c r="E6880" s="62" t="s">
        <v>2</v>
      </c>
      <c r="F6880">
        <v>734.7</v>
      </c>
      <c r="G6880">
        <v>0</v>
      </c>
      <c r="H6880">
        <v>1641668</v>
      </c>
    </row>
    <row r="6881" spans="1:8" x14ac:dyDescent="0.2">
      <c r="A6881" s="61">
        <v>45323</v>
      </c>
      <c r="B6881">
        <v>2024</v>
      </c>
      <c r="C6881" s="62" t="s">
        <v>74</v>
      </c>
      <c r="D6881" s="62" t="s">
        <v>75</v>
      </c>
      <c r="E6881" s="62" t="s">
        <v>2</v>
      </c>
      <c r="F6881">
        <v>611.70000000000005</v>
      </c>
      <c r="G6881">
        <v>0</v>
      </c>
      <c r="H6881">
        <v>1783661</v>
      </c>
    </row>
    <row r="6882" spans="1:8" x14ac:dyDescent="0.2">
      <c r="A6882" s="61">
        <v>45323</v>
      </c>
      <c r="B6882">
        <v>2024</v>
      </c>
      <c r="C6882" s="62" t="s">
        <v>76</v>
      </c>
      <c r="D6882" s="62" t="s">
        <v>77</v>
      </c>
      <c r="E6882" s="62" t="s">
        <v>61</v>
      </c>
      <c r="F6882">
        <v>740.1</v>
      </c>
      <c r="G6882">
        <v>0</v>
      </c>
      <c r="H6882">
        <v>285039</v>
      </c>
    </row>
    <row r="6883" spans="1:8" x14ac:dyDescent="0.2">
      <c r="A6883" s="61">
        <v>45323</v>
      </c>
      <c r="B6883">
        <v>2024</v>
      </c>
      <c r="C6883" s="62" t="s">
        <v>78</v>
      </c>
      <c r="D6883" s="62" t="s">
        <v>79</v>
      </c>
      <c r="E6883" s="62" t="s">
        <v>61</v>
      </c>
      <c r="F6883">
        <v>776.3</v>
      </c>
      <c r="G6883">
        <v>0</v>
      </c>
      <c r="H6883">
        <v>369766</v>
      </c>
    </row>
    <row r="6884" spans="1:8" x14ac:dyDescent="0.2">
      <c r="A6884" s="61">
        <v>45323</v>
      </c>
      <c r="B6884">
        <v>2024</v>
      </c>
      <c r="C6884" s="62" t="s">
        <v>26</v>
      </c>
      <c r="D6884" s="62" t="s">
        <v>80</v>
      </c>
      <c r="E6884" s="62" t="s">
        <v>62</v>
      </c>
      <c r="F6884">
        <v>707.6</v>
      </c>
      <c r="G6884">
        <v>0</v>
      </c>
      <c r="H6884">
        <v>940010</v>
      </c>
    </row>
    <row r="6885" spans="1:8" x14ac:dyDescent="0.2">
      <c r="A6885" s="61">
        <v>45323</v>
      </c>
      <c r="B6885">
        <v>2024</v>
      </c>
      <c r="C6885" s="62" t="s">
        <v>81</v>
      </c>
      <c r="D6885" s="62" t="s">
        <v>82</v>
      </c>
      <c r="E6885" s="62" t="s">
        <v>63</v>
      </c>
      <c r="F6885">
        <v>634.20000000000005</v>
      </c>
      <c r="G6885">
        <v>0</v>
      </c>
      <c r="H6885">
        <v>1291272</v>
      </c>
    </row>
    <row r="6886" spans="1:8" x14ac:dyDescent="0.2">
      <c r="A6886" s="61">
        <v>45323</v>
      </c>
      <c r="B6886">
        <v>2024</v>
      </c>
      <c r="C6886" s="62" t="s">
        <v>83</v>
      </c>
      <c r="D6886" s="62" t="s">
        <v>84</v>
      </c>
      <c r="E6886" s="62" t="s">
        <v>63</v>
      </c>
      <c r="F6886">
        <v>517.4</v>
      </c>
      <c r="G6886">
        <v>0</v>
      </c>
      <c r="H6886">
        <v>7109866</v>
      </c>
    </row>
    <row r="6887" spans="1:8" x14ac:dyDescent="0.2">
      <c r="A6887" s="61">
        <v>45323</v>
      </c>
      <c r="B6887">
        <v>2024</v>
      </c>
      <c r="C6887" s="62" t="s">
        <v>27</v>
      </c>
      <c r="D6887" s="62" t="s">
        <v>85</v>
      </c>
      <c r="E6887" s="62" t="s">
        <v>86</v>
      </c>
      <c r="F6887">
        <v>612.6</v>
      </c>
      <c r="G6887">
        <v>0</v>
      </c>
      <c r="H6887">
        <v>4572813</v>
      </c>
    </row>
    <row r="6888" spans="1:8" x14ac:dyDescent="0.2">
      <c r="A6888" s="61">
        <v>45323</v>
      </c>
      <c r="B6888">
        <v>2024</v>
      </c>
      <c r="C6888" s="62" t="s">
        <v>87</v>
      </c>
      <c r="D6888" s="62" t="s">
        <v>88</v>
      </c>
      <c r="E6888" s="62" t="s">
        <v>89</v>
      </c>
      <c r="F6888">
        <v>641.6</v>
      </c>
      <c r="G6888">
        <v>0</v>
      </c>
      <c r="H6888">
        <v>142905</v>
      </c>
    </row>
    <row r="6889" spans="1:8" x14ac:dyDescent="0.2">
      <c r="A6889" s="61">
        <v>45323</v>
      </c>
      <c r="B6889">
        <v>2024</v>
      </c>
      <c r="C6889" s="62" t="s">
        <v>90</v>
      </c>
      <c r="D6889" s="62" t="s">
        <v>91</v>
      </c>
      <c r="E6889" s="62" t="s">
        <v>92</v>
      </c>
      <c r="F6889">
        <v>610.5</v>
      </c>
      <c r="G6889">
        <v>0</v>
      </c>
      <c r="H6889">
        <v>536372</v>
      </c>
    </row>
    <row r="6890" spans="1:8" x14ac:dyDescent="0.2">
      <c r="A6890" s="61">
        <v>45323</v>
      </c>
      <c r="B6890">
        <v>2024</v>
      </c>
      <c r="C6890" s="62" t="s">
        <v>93</v>
      </c>
      <c r="D6890" s="62" t="s">
        <v>94</v>
      </c>
      <c r="E6890" s="62" t="s">
        <v>95</v>
      </c>
      <c r="F6890">
        <v>596.4</v>
      </c>
      <c r="G6890">
        <v>0</v>
      </c>
      <c r="H6890">
        <v>94906</v>
      </c>
    </row>
    <row r="6891" spans="1:8" x14ac:dyDescent="0.2">
      <c r="A6891" s="61">
        <v>45323</v>
      </c>
      <c r="B6891">
        <v>2024</v>
      </c>
      <c r="C6891" s="62" t="s">
        <v>96</v>
      </c>
      <c r="D6891" s="62" t="s">
        <v>97</v>
      </c>
      <c r="E6891" s="62" t="s">
        <v>98</v>
      </c>
      <c r="F6891">
        <v>588</v>
      </c>
      <c r="G6891">
        <v>0</v>
      </c>
      <c r="H6891">
        <v>240428</v>
      </c>
    </row>
    <row r="6892" spans="1:8" x14ac:dyDescent="0.2">
      <c r="A6892" s="61">
        <v>45352</v>
      </c>
      <c r="B6892">
        <v>2024</v>
      </c>
      <c r="C6892" s="62" t="s">
        <v>69</v>
      </c>
      <c r="D6892" s="62" t="s">
        <v>70</v>
      </c>
      <c r="E6892" s="62" t="s">
        <v>71</v>
      </c>
      <c r="F6892">
        <v>322.7</v>
      </c>
      <c r="G6892">
        <v>0</v>
      </c>
      <c r="H6892">
        <v>3081713</v>
      </c>
    </row>
    <row r="6893" spans="1:8" x14ac:dyDescent="0.2">
      <c r="A6893" s="61">
        <v>45352</v>
      </c>
      <c r="B6893">
        <v>2024</v>
      </c>
      <c r="C6893" s="62" t="s">
        <v>72</v>
      </c>
      <c r="D6893" s="62" t="s">
        <v>73</v>
      </c>
      <c r="E6893" s="62" t="s">
        <v>2</v>
      </c>
      <c r="F6893">
        <v>730.7</v>
      </c>
      <c r="G6893">
        <v>0</v>
      </c>
      <c r="H6893">
        <v>1641668</v>
      </c>
    </row>
    <row r="6894" spans="1:8" x14ac:dyDescent="0.2">
      <c r="A6894" s="61">
        <v>45352</v>
      </c>
      <c r="B6894">
        <v>2024</v>
      </c>
      <c r="C6894" s="62" t="s">
        <v>74</v>
      </c>
      <c r="D6894" s="62" t="s">
        <v>75</v>
      </c>
      <c r="E6894" s="62" t="s">
        <v>2</v>
      </c>
      <c r="F6894">
        <v>686.7</v>
      </c>
      <c r="G6894">
        <v>0</v>
      </c>
      <c r="H6894">
        <v>1783661</v>
      </c>
    </row>
    <row r="6895" spans="1:8" x14ac:dyDescent="0.2">
      <c r="A6895" s="61">
        <v>45352</v>
      </c>
      <c r="B6895">
        <v>2024</v>
      </c>
      <c r="C6895" s="62" t="s">
        <v>76</v>
      </c>
      <c r="D6895" s="62" t="s">
        <v>77</v>
      </c>
      <c r="E6895" s="62" t="s">
        <v>61</v>
      </c>
      <c r="F6895">
        <v>783</v>
      </c>
      <c r="G6895">
        <v>0</v>
      </c>
      <c r="H6895">
        <v>285039</v>
      </c>
    </row>
    <row r="6896" spans="1:8" x14ac:dyDescent="0.2">
      <c r="A6896" s="61">
        <v>45352</v>
      </c>
      <c r="B6896">
        <v>2024</v>
      </c>
      <c r="C6896" s="62" t="s">
        <v>78</v>
      </c>
      <c r="D6896" s="62" t="s">
        <v>79</v>
      </c>
      <c r="E6896" s="62" t="s">
        <v>61</v>
      </c>
      <c r="F6896">
        <v>844.6</v>
      </c>
      <c r="G6896">
        <v>0</v>
      </c>
      <c r="H6896">
        <v>369766</v>
      </c>
    </row>
    <row r="6897" spans="1:8" x14ac:dyDescent="0.2">
      <c r="A6897" s="61">
        <v>45352</v>
      </c>
      <c r="B6897">
        <v>2024</v>
      </c>
      <c r="C6897" s="62" t="s">
        <v>26</v>
      </c>
      <c r="D6897" s="62" t="s">
        <v>80</v>
      </c>
      <c r="E6897" s="62" t="s">
        <v>62</v>
      </c>
      <c r="F6897">
        <v>746.5</v>
      </c>
      <c r="G6897">
        <v>0</v>
      </c>
      <c r="H6897">
        <v>940010</v>
      </c>
    </row>
    <row r="6898" spans="1:8" x14ac:dyDescent="0.2">
      <c r="A6898" s="61">
        <v>45352</v>
      </c>
      <c r="B6898">
        <v>2024</v>
      </c>
      <c r="C6898" s="62" t="s">
        <v>81</v>
      </c>
      <c r="D6898" s="62" t="s">
        <v>82</v>
      </c>
      <c r="E6898" s="62" t="s">
        <v>63</v>
      </c>
      <c r="F6898">
        <v>501.6</v>
      </c>
      <c r="G6898">
        <v>0</v>
      </c>
      <c r="H6898">
        <v>1291272</v>
      </c>
    </row>
    <row r="6899" spans="1:8" x14ac:dyDescent="0.2">
      <c r="A6899" s="61">
        <v>45352</v>
      </c>
      <c r="B6899">
        <v>2024</v>
      </c>
      <c r="C6899" s="62" t="s">
        <v>83</v>
      </c>
      <c r="D6899" s="62" t="s">
        <v>84</v>
      </c>
      <c r="E6899" s="62" t="s">
        <v>63</v>
      </c>
      <c r="F6899">
        <v>443.6</v>
      </c>
      <c r="G6899">
        <v>0</v>
      </c>
      <c r="H6899">
        <v>7109866</v>
      </c>
    </row>
    <row r="6900" spans="1:8" x14ac:dyDescent="0.2">
      <c r="A6900" s="61">
        <v>45352</v>
      </c>
      <c r="B6900">
        <v>2024</v>
      </c>
      <c r="C6900" s="62" t="s">
        <v>27</v>
      </c>
      <c r="D6900" s="62" t="s">
        <v>85</v>
      </c>
      <c r="E6900" s="62" t="s">
        <v>86</v>
      </c>
      <c r="F6900">
        <v>492.4</v>
      </c>
      <c r="G6900">
        <v>0</v>
      </c>
      <c r="H6900">
        <v>4572813</v>
      </c>
    </row>
    <row r="6901" spans="1:8" x14ac:dyDescent="0.2">
      <c r="A6901" s="61">
        <v>45352</v>
      </c>
      <c r="B6901">
        <v>2024</v>
      </c>
      <c r="C6901" s="62" t="s">
        <v>87</v>
      </c>
      <c r="D6901" s="62" t="s">
        <v>88</v>
      </c>
      <c r="E6901" s="62" t="s">
        <v>89</v>
      </c>
      <c r="F6901">
        <v>519.4</v>
      </c>
      <c r="G6901">
        <v>0</v>
      </c>
      <c r="H6901">
        <v>142905</v>
      </c>
    </row>
    <row r="6902" spans="1:8" x14ac:dyDescent="0.2">
      <c r="A6902" s="61">
        <v>45352</v>
      </c>
      <c r="B6902">
        <v>2024</v>
      </c>
      <c r="C6902" s="62" t="s">
        <v>90</v>
      </c>
      <c r="D6902" s="62" t="s">
        <v>91</v>
      </c>
      <c r="E6902" s="62" t="s">
        <v>92</v>
      </c>
      <c r="F6902">
        <v>498.1</v>
      </c>
      <c r="G6902">
        <v>0</v>
      </c>
      <c r="H6902">
        <v>536372</v>
      </c>
    </row>
    <row r="6903" spans="1:8" x14ac:dyDescent="0.2">
      <c r="A6903" s="61">
        <v>45352</v>
      </c>
      <c r="B6903">
        <v>2024</v>
      </c>
      <c r="C6903" s="62" t="s">
        <v>93</v>
      </c>
      <c r="D6903" s="62" t="s">
        <v>94</v>
      </c>
      <c r="E6903" s="62" t="s">
        <v>95</v>
      </c>
      <c r="F6903">
        <v>521.20000000000005</v>
      </c>
      <c r="G6903">
        <v>0</v>
      </c>
      <c r="H6903">
        <v>94906</v>
      </c>
    </row>
    <row r="6904" spans="1:8" x14ac:dyDescent="0.2">
      <c r="A6904" s="61">
        <v>45352</v>
      </c>
      <c r="B6904">
        <v>2024</v>
      </c>
      <c r="C6904" s="62" t="s">
        <v>96</v>
      </c>
      <c r="D6904" s="62" t="s">
        <v>97</v>
      </c>
      <c r="E6904" s="62" t="s">
        <v>98</v>
      </c>
      <c r="F6904">
        <v>550.70000000000005</v>
      </c>
      <c r="G6904">
        <v>0</v>
      </c>
      <c r="H6904">
        <v>240428</v>
      </c>
    </row>
    <row r="6905" spans="1:8" x14ac:dyDescent="0.2">
      <c r="A6905" s="61">
        <v>45383</v>
      </c>
      <c r="B6905">
        <v>2024</v>
      </c>
      <c r="C6905" s="62" t="s">
        <v>69</v>
      </c>
      <c r="D6905" s="62" t="s">
        <v>70</v>
      </c>
      <c r="E6905" s="62" t="s">
        <v>71</v>
      </c>
      <c r="F6905">
        <v>247.6</v>
      </c>
      <c r="G6905">
        <v>0</v>
      </c>
      <c r="H6905">
        <v>3081713</v>
      </c>
    </row>
    <row r="6906" spans="1:8" x14ac:dyDescent="0.2">
      <c r="A6906" s="61">
        <v>45383</v>
      </c>
      <c r="B6906">
        <v>2024</v>
      </c>
      <c r="C6906" s="62" t="s">
        <v>72</v>
      </c>
      <c r="D6906" s="62" t="s">
        <v>73</v>
      </c>
      <c r="E6906" s="62" t="s">
        <v>2</v>
      </c>
      <c r="F6906">
        <v>407.3</v>
      </c>
      <c r="G6906">
        <v>0</v>
      </c>
      <c r="H6906">
        <v>1641668</v>
      </c>
    </row>
    <row r="6907" spans="1:8" x14ac:dyDescent="0.2">
      <c r="A6907" s="61">
        <v>45383</v>
      </c>
      <c r="B6907">
        <v>2024</v>
      </c>
      <c r="C6907" s="62" t="s">
        <v>74</v>
      </c>
      <c r="D6907" s="62" t="s">
        <v>75</v>
      </c>
      <c r="E6907" s="62" t="s">
        <v>2</v>
      </c>
      <c r="F6907">
        <v>373.7</v>
      </c>
      <c r="G6907">
        <v>0</v>
      </c>
      <c r="H6907">
        <v>1783661</v>
      </c>
    </row>
    <row r="6908" spans="1:8" x14ac:dyDescent="0.2">
      <c r="A6908" s="61">
        <v>45383</v>
      </c>
      <c r="B6908">
        <v>2024</v>
      </c>
      <c r="C6908" s="62" t="s">
        <v>76</v>
      </c>
      <c r="D6908" s="62" t="s">
        <v>77</v>
      </c>
      <c r="E6908" s="62" t="s">
        <v>61</v>
      </c>
      <c r="F6908">
        <v>338.6</v>
      </c>
      <c r="G6908">
        <v>0</v>
      </c>
      <c r="H6908">
        <v>285039</v>
      </c>
    </row>
    <row r="6909" spans="1:8" x14ac:dyDescent="0.2">
      <c r="A6909" s="61">
        <v>45383</v>
      </c>
      <c r="B6909">
        <v>2024</v>
      </c>
      <c r="C6909" s="62" t="s">
        <v>78</v>
      </c>
      <c r="D6909" s="62" t="s">
        <v>79</v>
      </c>
      <c r="E6909" s="62" t="s">
        <v>61</v>
      </c>
      <c r="F6909">
        <v>333.1</v>
      </c>
      <c r="G6909">
        <v>0</v>
      </c>
      <c r="H6909">
        <v>369766</v>
      </c>
    </row>
    <row r="6910" spans="1:8" x14ac:dyDescent="0.2">
      <c r="A6910" s="61">
        <v>45383</v>
      </c>
      <c r="B6910">
        <v>2024</v>
      </c>
      <c r="C6910" s="62" t="s">
        <v>26</v>
      </c>
      <c r="D6910" s="62" t="s">
        <v>80</v>
      </c>
      <c r="E6910" s="62" t="s">
        <v>62</v>
      </c>
      <c r="F6910">
        <v>366.7</v>
      </c>
      <c r="G6910">
        <v>0</v>
      </c>
      <c r="H6910">
        <v>940010</v>
      </c>
    </row>
    <row r="6911" spans="1:8" x14ac:dyDescent="0.2">
      <c r="A6911" s="61">
        <v>45383</v>
      </c>
      <c r="B6911">
        <v>2024</v>
      </c>
      <c r="C6911" s="62" t="s">
        <v>81</v>
      </c>
      <c r="D6911" s="62" t="s">
        <v>82</v>
      </c>
      <c r="E6911" s="62" t="s">
        <v>63</v>
      </c>
      <c r="F6911">
        <v>324.39999999999998</v>
      </c>
      <c r="G6911">
        <v>0</v>
      </c>
      <c r="H6911">
        <v>1291272</v>
      </c>
    </row>
    <row r="6912" spans="1:8" x14ac:dyDescent="0.2">
      <c r="A6912" s="61">
        <v>45383</v>
      </c>
      <c r="B6912">
        <v>2024</v>
      </c>
      <c r="C6912" s="62" t="s">
        <v>83</v>
      </c>
      <c r="D6912" s="62" t="s">
        <v>84</v>
      </c>
      <c r="E6912" s="62" t="s">
        <v>63</v>
      </c>
      <c r="F6912">
        <v>284.7</v>
      </c>
      <c r="G6912">
        <v>0</v>
      </c>
      <c r="H6912">
        <v>7109866</v>
      </c>
    </row>
    <row r="6913" spans="1:8" x14ac:dyDescent="0.2">
      <c r="A6913" s="61">
        <v>45383</v>
      </c>
      <c r="B6913">
        <v>2024</v>
      </c>
      <c r="C6913" s="62" t="s">
        <v>27</v>
      </c>
      <c r="D6913" s="62" t="s">
        <v>85</v>
      </c>
      <c r="E6913" s="62" t="s">
        <v>86</v>
      </c>
      <c r="F6913">
        <v>317.5</v>
      </c>
      <c r="G6913">
        <v>0</v>
      </c>
      <c r="H6913">
        <v>4572813</v>
      </c>
    </row>
    <row r="6914" spans="1:8" x14ac:dyDescent="0.2">
      <c r="A6914" s="61">
        <v>45383</v>
      </c>
      <c r="B6914">
        <v>2024</v>
      </c>
      <c r="C6914" s="62" t="s">
        <v>87</v>
      </c>
      <c r="D6914" s="62" t="s">
        <v>88</v>
      </c>
      <c r="E6914" s="62" t="s">
        <v>89</v>
      </c>
      <c r="F6914">
        <v>410.6</v>
      </c>
      <c r="G6914">
        <v>0</v>
      </c>
      <c r="H6914">
        <v>142905</v>
      </c>
    </row>
    <row r="6915" spans="1:8" x14ac:dyDescent="0.2">
      <c r="A6915" s="61">
        <v>45383</v>
      </c>
      <c r="B6915">
        <v>2024</v>
      </c>
      <c r="C6915" s="62" t="s">
        <v>90</v>
      </c>
      <c r="D6915" s="62" t="s">
        <v>91</v>
      </c>
      <c r="E6915" s="62" t="s">
        <v>92</v>
      </c>
      <c r="F6915">
        <v>400.9</v>
      </c>
      <c r="G6915">
        <v>0</v>
      </c>
      <c r="H6915">
        <v>536372</v>
      </c>
    </row>
    <row r="6916" spans="1:8" x14ac:dyDescent="0.2">
      <c r="A6916" s="61">
        <v>45383</v>
      </c>
      <c r="B6916">
        <v>2024</v>
      </c>
      <c r="C6916" s="62" t="s">
        <v>93</v>
      </c>
      <c r="D6916" s="62" t="s">
        <v>94</v>
      </c>
      <c r="E6916" s="62" t="s">
        <v>95</v>
      </c>
      <c r="F6916">
        <v>409.9</v>
      </c>
      <c r="G6916">
        <v>0</v>
      </c>
      <c r="H6916">
        <v>94906</v>
      </c>
    </row>
    <row r="6917" spans="1:8" x14ac:dyDescent="0.2">
      <c r="A6917" s="61">
        <v>45383</v>
      </c>
      <c r="B6917">
        <v>2024</v>
      </c>
      <c r="C6917" s="62" t="s">
        <v>96</v>
      </c>
      <c r="D6917" s="62" t="s">
        <v>97</v>
      </c>
      <c r="E6917" s="62" t="s">
        <v>98</v>
      </c>
      <c r="F6917">
        <v>448.3</v>
      </c>
      <c r="G6917">
        <v>0</v>
      </c>
      <c r="H6917">
        <v>240428</v>
      </c>
    </row>
    <row r="6918" spans="1:8" x14ac:dyDescent="0.2">
      <c r="A6918" s="61">
        <v>45413</v>
      </c>
      <c r="B6918">
        <v>2024</v>
      </c>
      <c r="C6918" s="62" t="s">
        <v>69</v>
      </c>
      <c r="D6918" s="62" t="s">
        <v>70</v>
      </c>
      <c r="E6918" s="62" t="s">
        <v>71</v>
      </c>
      <c r="F6918">
        <v>167.5</v>
      </c>
      <c r="G6918">
        <v>0</v>
      </c>
      <c r="H6918">
        <v>3081713</v>
      </c>
    </row>
    <row r="6919" spans="1:8" x14ac:dyDescent="0.2">
      <c r="A6919" s="61">
        <v>45413</v>
      </c>
      <c r="B6919">
        <v>2024</v>
      </c>
      <c r="C6919" s="62" t="s">
        <v>72</v>
      </c>
      <c r="D6919" s="62" t="s">
        <v>73</v>
      </c>
      <c r="E6919" s="62" t="s">
        <v>2</v>
      </c>
      <c r="F6919">
        <v>252.7</v>
      </c>
      <c r="G6919">
        <v>0</v>
      </c>
      <c r="H6919">
        <v>1641668</v>
      </c>
    </row>
    <row r="6920" spans="1:8" x14ac:dyDescent="0.2">
      <c r="A6920" s="61">
        <v>45413</v>
      </c>
      <c r="B6920">
        <v>2024</v>
      </c>
      <c r="C6920" s="62" t="s">
        <v>74</v>
      </c>
      <c r="D6920" s="62" t="s">
        <v>75</v>
      </c>
      <c r="E6920" s="62" t="s">
        <v>2</v>
      </c>
      <c r="F6920">
        <v>259.2</v>
      </c>
      <c r="G6920">
        <v>0</v>
      </c>
      <c r="H6920">
        <v>1783661</v>
      </c>
    </row>
    <row r="6921" spans="1:8" x14ac:dyDescent="0.2">
      <c r="A6921" s="61">
        <v>45413</v>
      </c>
      <c r="B6921">
        <v>2024</v>
      </c>
      <c r="C6921" s="62" t="s">
        <v>76</v>
      </c>
      <c r="D6921" s="62" t="s">
        <v>77</v>
      </c>
      <c r="E6921" s="62" t="s">
        <v>61</v>
      </c>
      <c r="F6921">
        <v>226.3</v>
      </c>
      <c r="G6921">
        <v>0.5</v>
      </c>
      <c r="H6921">
        <v>285039</v>
      </c>
    </row>
    <row r="6922" spans="1:8" x14ac:dyDescent="0.2">
      <c r="A6922" s="61">
        <v>45413</v>
      </c>
      <c r="B6922">
        <v>2024</v>
      </c>
      <c r="C6922" s="62" t="s">
        <v>78</v>
      </c>
      <c r="D6922" s="62" t="s">
        <v>79</v>
      </c>
      <c r="E6922" s="62" t="s">
        <v>61</v>
      </c>
      <c r="F6922">
        <v>189.6</v>
      </c>
      <c r="G6922">
        <v>0.2</v>
      </c>
      <c r="H6922">
        <v>369766</v>
      </c>
    </row>
    <row r="6923" spans="1:8" x14ac:dyDescent="0.2">
      <c r="A6923" s="61">
        <v>45413</v>
      </c>
      <c r="B6923">
        <v>2024</v>
      </c>
      <c r="C6923" s="62" t="s">
        <v>26</v>
      </c>
      <c r="D6923" s="62" t="s">
        <v>80</v>
      </c>
      <c r="E6923" s="62" t="s">
        <v>62</v>
      </c>
      <c r="F6923">
        <v>185.9</v>
      </c>
      <c r="G6923">
        <v>0.5</v>
      </c>
      <c r="H6923">
        <v>940010</v>
      </c>
    </row>
    <row r="6924" spans="1:8" x14ac:dyDescent="0.2">
      <c r="A6924" s="61">
        <v>45413</v>
      </c>
      <c r="B6924">
        <v>2024</v>
      </c>
      <c r="C6924" s="62" t="s">
        <v>81</v>
      </c>
      <c r="D6924" s="62" t="s">
        <v>82</v>
      </c>
      <c r="E6924" s="62" t="s">
        <v>63</v>
      </c>
      <c r="F6924">
        <v>89.7</v>
      </c>
      <c r="G6924">
        <v>16.899999999999999</v>
      </c>
      <c r="H6924">
        <v>1291272</v>
      </c>
    </row>
    <row r="6925" spans="1:8" x14ac:dyDescent="0.2">
      <c r="A6925" s="61">
        <v>45413</v>
      </c>
      <c r="B6925">
        <v>2024</v>
      </c>
      <c r="C6925" s="62" t="s">
        <v>83</v>
      </c>
      <c r="D6925" s="62" t="s">
        <v>84</v>
      </c>
      <c r="E6925" s="62" t="s">
        <v>63</v>
      </c>
      <c r="F6925">
        <v>70.3</v>
      </c>
      <c r="G6925">
        <v>20.8</v>
      </c>
      <c r="H6925">
        <v>7109866</v>
      </c>
    </row>
    <row r="6926" spans="1:8" x14ac:dyDescent="0.2">
      <c r="A6926" s="61">
        <v>45413</v>
      </c>
      <c r="B6926">
        <v>2024</v>
      </c>
      <c r="C6926" s="62" t="s">
        <v>27</v>
      </c>
      <c r="D6926" s="62" t="s">
        <v>85</v>
      </c>
      <c r="E6926" s="62" t="s">
        <v>86</v>
      </c>
      <c r="F6926">
        <v>81.2</v>
      </c>
      <c r="G6926">
        <v>29.6</v>
      </c>
      <c r="H6926">
        <v>4572813</v>
      </c>
    </row>
    <row r="6927" spans="1:8" x14ac:dyDescent="0.2">
      <c r="A6927" s="61">
        <v>45413</v>
      </c>
      <c r="B6927">
        <v>2024</v>
      </c>
      <c r="C6927" s="62" t="s">
        <v>87</v>
      </c>
      <c r="D6927" s="62" t="s">
        <v>88</v>
      </c>
      <c r="E6927" s="62" t="s">
        <v>89</v>
      </c>
      <c r="F6927">
        <v>222</v>
      </c>
      <c r="G6927">
        <v>0</v>
      </c>
      <c r="H6927">
        <v>142905</v>
      </c>
    </row>
    <row r="6928" spans="1:8" x14ac:dyDescent="0.2">
      <c r="A6928" s="61">
        <v>45413</v>
      </c>
      <c r="B6928">
        <v>2024</v>
      </c>
      <c r="C6928" s="62" t="s">
        <v>90</v>
      </c>
      <c r="D6928" s="62" t="s">
        <v>91</v>
      </c>
      <c r="E6928" s="62" t="s">
        <v>92</v>
      </c>
      <c r="F6928">
        <v>203.8</v>
      </c>
      <c r="G6928">
        <v>2.7</v>
      </c>
      <c r="H6928">
        <v>536372</v>
      </c>
    </row>
    <row r="6929" spans="1:8" x14ac:dyDescent="0.2">
      <c r="A6929" s="61">
        <v>45413</v>
      </c>
      <c r="B6929">
        <v>2024</v>
      </c>
      <c r="C6929" s="62" t="s">
        <v>93</v>
      </c>
      <c r="D6929" s="62" t="s">
        <v>94</v>
      </c>
      <c r="E6929" s="62" t="s">
        <v>95</v>
      </c>
      <c r="F6929">
        <v>242</v>
      </c>
      <c r="G6929">
        <v>1.4</v>
      </c>
      <c r="H6929">
        <v>94906</v>
      </c>
    </row>
    <row r="6930" spans="1:8" x14ac:dyDescent="0.2">
      <c r="A6930" s="61">
        <v>45413</v>
      </c>
      <c r="B6930">
        <v>2024</v>
      </c>
      <c r="C6930" s="62" t="s">
        <v>96</v>
      </c>
      <c r="D6930" s="62" t="s">
        <v>97</v>
      </c>
      <c r="E6930" s="62" t="s">
        <v>98</v>
      </c>
      <c r="F6930">
        <v>370</v>
      </c>
      <c r="G6930">
        <v>0</v>
      </c>
      <c r="H6930">
        <v>240428</v>
      </c>
    </row>
    <row r="6931" spans="1:8" x14ac:dyDescent="0.2">
      <c r="A6931" s="61">
        <v>45444</v>
      </c>
      <c r="B6931">
        <v>2024</v>
      </c>
      <c r="C6931" s="62" t="s">
        <v>69</v>
      </c>
      <c r="D6931" s="62" t="s">
        <v>70</v>
      </c>
      <c r="E6931" s="62" t="s">
        <v>71</v>
      </c>
      <c r="F6931">
        <v>81.400000000000006</v>
      </c>
      <c r="G6931">
        <v>1.4</v>
      </c>
      <c r="H6931">
        <v>3081713</v>
      </c>
    </row>
    <row r="6932" spans="1:8" x14ac:dyDescent="0.2">
      <c r="A6932" s="61">
        <v>45444</v>
      </c>
      <c r="B6932">
        <v>2024</v>
      </c>
      <c r="C6932" s="62" t="s">
        <v>72</v>
      </c>
      <c r="D6932" s="62" t="s">
        <v>73</v>
      </c>
      <c r="E6932" s="62" t="s">
        <v>2</v>
      </c>
      <c r="F6932">
        <v>159.5</v>
      </c>
      <c r="G6932">
        <v>1</v>
      </c>
      <c r="H6932">
        <v>1641668</v>
      </c>
    </row>
    <row r="6933" spans="1:8" x14ac:dyDescent="0.2">
      <c r="A6933" s="61">
        <v>45444</v>
      </c>
      <c r="B6933">
        <v>2024</v>
      </c>
      <c r="C6933" s="62" t="s">
        <v>74</v>
      </c>
      <c r="D6933" s="62" t="s">
        <v>75</v>
      </c>
      <c r="E6933" s="62" t="s">
        <v>2</v>
      </c>
      <c r="F6933">
        <v>135.5</v>
      </c>
      <c r="G6933">
        <v>2.2000000000000002</v>
      </c>
      <c r="H6933">
        <v>1783661</v>
      </c>
    </row>
    <row r="6934" spans="1:8" x14ac:dyDescent="0.2">
      <c r="A6934" s="61">
        <v>45444</v>
      </c>
      <c r="B6934">
        <v>2024</v>
      </c>
      <c r="C6934" s="62" t="s">
        <v>76</v>
      </c>
      <c r="D6934" s="62" t="s">
        <v>77</v>
      </c>
      <c r="E6934" s="62" t="s">
        <v>61</v>
      </c>
      <c r="F6934">
        <v>128.80000000000001</v>
      </c>
      <c r="G6934">
        <v>0.6</v>
      </c>
      <c r="H6934">
        <v>285039</v>
      </c>
    </row>
    <row r="6935" spans="1:8" x14ac:dyDescent="0.2">
      <c r="A6935" s="61">
        <v>45444</v>
      </c>
      <c r="B6935">
        <v>2024</v>
      </c>
      <c r="C6935" s="62" t="s">
        <v>78</v>
      </c>
      <c r="D6935" s="62" t="s">
        <v>79</v>
      </c>
      <c r="E6935" s="62" t="s">
        <v>61</v>
      </c>
      <c r="F6935">
        <v>121.7</v>
      </c>
      <c r="G6935">
        <v>1.6</v>
      </c>
      <c r="H6935">
        <v>369766</v>
      </c>
    </row>
    <row r="6936" spans="1:8" x14ac:dyDescent="0.2">
      <c r="A6936" s="61">
        <v>45444</v>
      </c>
      <c r="B6936">
        <v>2024</v>
      </c>
      <c r="C6936" s="62" t="s">
        <v>26</v>
      </c>
      <c r="D6936" s="62" t="s">
        <v>80</v>
      </c>
      <c r="E6936" s="62" t="s">
        <v>62</v>
      </c>
      <c r="F6936">
        <v>59</v>
      </c>
      <c r="G6936">
        <v>14.6</v>
      </c>
      <c r="H6936">
        <v>940010</v>
      </c>
    </row>
    <row r="6937" spans="1:8" x14ac:dyDescent="0.2">
      <c r="A6937" s="61">
        <v>45444</v>
      </c>
      <c r="B6937">
        <v>2024</v>
      </c>
      <c r="C6937" s="62" t="s">
        <v>81</v>
      </c>
      <c r="D6937" s="62" t="s">
        <v>82</v>
      </c>
      <c r="E6937" s="62" t="s">
        <v>63</v>
      </c>
      <c r="F6937">
        <v>33.200000000000003</v>
      </c>
      <c r="G6937">
        <v>62.6</v>
      </c>
      <c r="H6937">
        <v>1291272</v>
      </c>
    </row>
    <row r="6938" spans="1:8" x14ac:dyDescent="0.2">
      <c r="A6938" s="61">
        <v>45444</v>
      </c>
      <c r="B6938">
        <v>2024</v>
      </c>
      <c r="C6938" s="62" t="s">
        <v>83</v>
      </c>
      <c r="D6938" s="62" t="s">
        <v>84</v>
      </c>
      <c r="E6938" s="62" t="s">
        <v>63</v>
      </c>
      <c r="F6938">
        <v>20.7</v>
      </c>
      <c r="G6938">
        <v>82.4</v>
      </c>
      <c r="H6938">
        <v>7109866</v>
      </c>
    </row>
    <row r="6939" spans="1:8" x14ac:dyDescent="0.2">
      <c r="A6939" s="61">
        <v>45444</v>
      </c>
      <c r="B6939">
        <v>2024</v>
      </c>
      <c r="C6939" s="62" t="s">
        <v>27</v>
      </c>
      <c r="D6939" s="62" t="s">
        <v>85</v>
      </c>
      <c r="E6939" s="62" t="s">
        <v>86</v>
      </c>
      <c r="F6939">
        <v>19.5</v>
      </c>
      <c r="G6939">
        <v>90.7</v>
      </c>
      <c r="H6939">
        <v>4572813</v>
      </c>
    </row>
    <row r="6940" spans="1:8" x14ac:dyDescent="0.2">
      <c r="A6940" s="61">
        <v>45444</v>
      </c>
      <c r="B6940">
        <v>2024</v>
      </c>
      <c r="C6940" s="62" t="s">
        <v>87</v>
      </c>
      <c r="D6940" s="62" t="s">
        <v>88</v>
      </c>
      <c r="E6940" s="62" t="s">
        <v>89</v>
      </c>
      <c r="F6940">
        <v>84</v>
      </c>
      <c r="G6940">
        <v>8.6</v>
      </c>
      <c r="H6940">
        <v>142905</v>
      </c>
    </row>
    <row r="6941" spans="1:8" x14ac:dyDescent="0.2">
      <c r="A6941" s="61">
        <v>45444</v>
      </c>
      <c r="B6941">
        <v>2024</v>
      </c>
      <c r="C6941" s="62" t="s">
        <v>90</v>
      </c>
      <c r="D6941" s="62" t="s">
        <v>91</v>
      </c>
      <c r="E6941" s="62" t="s">
        <v>92</v>
      </c>
      <c r="F6941">
        <v>59.1</v>
      </c>
      <c r="G6941">
        <v>20.2</v>
      </c>
      <c r="H6941">
        <v>536372</v>
      </c>
    </row>
    <row r="6942" spans="1:8" x14ac:dyDescent="0.2">
      <c r="A6942" s="61">
        <v>45444</v>
      </c>
      <c r="B6942">
        <v>2024</v>
      </c>
      <c r="C6942" s="62" t="s">
        <v>93</v>
      </c>
      <c r="D6942" s="62" t="s">
        <v>94</v>
      </c>
      <c r="E6942" s="62" t="s">
        <v>95</v>
      </c>
      <c r="F6942">
        <v>75.3</v>
      </c>
      <c r="G6942">
        <v>26.3</v>
      </c>
      <c r="H6942">
        <v>94906</v>
      </c>
    </row>
    <row r="6943" spans="1:8" x14ac:dyDescent="0.2">
      <c r="A6943" s="61">
        <v>45444</v>
      </c>
      <c r="B6943">
        <v>2024</v>
      </c>
      <c r="C6943" s="62" t="s">
        <v>96</v>
      </c>
      <c r="D6943" s="62" t="s">
        <v>97</v>
      </c>
      <c r="E6943" s="62" t="s">
        <v>98</v>
      </c>
      <c r="F6943">
        <v>134.9</v>
      </c>
      <c r="G6943">
        <v>5.8</v>
      </c>
      <c r="H6943">
        <v>240428</v>
      </c>
    </row>
    <row r="6944" spans="1:8" x14ac:dyDescent="0.2">
      <c r="A6944" s="61">
        <v>45474</v>
      </c>
      <c r="B6944">
        <v>2024</v>
      </c>
      <c r="C6944" s="62" t="s">
        <v>69</v>
      </c>
      <c r="D6944" s="62" t="s">
        <v>70</v>
      </c>
      <c r="E6944" s="62" t="s">
        <v>71</v>
      </c>
      <c r="F6944">
        <v>9.9</v>
      </c>
      <c r="G6944">
        <v>31</v>
      </c>
      <c r="H6944">
        <v>3081713</v>
      </c>
    </row>
    <row r="6945" spans="1:8" x14ac:dyDescent="0.2">
      <c r="A6945" s="61">
        <v>45474</v>
      </c>
      <c r="B6945">
        <v>2024</v>
      </c>
      <c r="C6945" s="62" t="s">
        <v>72</v>
      </c>
      <c r="D6945" s="62" t="s">
        <v>73</v>
      </c>
      <c r="E6945" s="62" t="s">
        <v>2</v>
      </c>
      <c r="F6945">
        <v>28.6</v>
      </c>
      <c r="G6945">
        <v>53.8</v>
      </c>
      <c r="H6945">
        <v>1641668</v>
      </c>
    </row>
    <row r="6946" spans="1:8" x14ac:dyDescent="0.2">
      <c r="A6946" s="61">
        <v>45474</v>
      </c>
      <c r="B6946">
        <v>2024</v>
      </c>
      <c r="C6946" s="62" t="s">
        <v>74</v>
      </c>
      <c r="D6946" s="62" t="s">
        <v>75</v>
      </c>
      <c r="E6946" s="62" t="s">
        <v>2</v>
      </c>
      <c r="F6946">
        <v>14.1</v>
      </c>
      <c r="G6946">
        <v>86.2</v>
      </c>
      <c r="H6946">
        <v>1783661</v>
      </c>
    </row>
    <row r="6947" spans="1:8" x14ac:dyDescent="0.2">
      <c r="A6947" s="61">
        <v>45474</v>
      </c>
      <c r="B6947">
        <v>2024</v>
      </c>
      <c r="C6947" s="62" t="s">
        <v>76</v>
      </c>
      <c r="D6947" s="62" t="s">
        <v>77</v>
      </c>
      <c r="E6947" s="62" t="s">
        <v>61</v>
      </c>
      <c r="F6947">
        <v>5.9</v>
      </c>
      <c r="G6947">
        <v>80.3</v>
      </c>
      <c r="H6947">
        <v>285039</v>
      </c>
    </row>
    <row r="6948" spans="1:8" x14ac:dyDescent="0.2">
      <c r="A6948" s="61">
        <v>45474</v>
      </c>
      <c r="B6948">
        <v>2024</v>
      </c>
      <c r="C6948" s="62" t="s">
        <v>78</v>
      </c>
      <c r="D6948" s="62" t="s">
        <v>79</v>
      </c>
      <c r="E6948" s="62" t="s">
        <v>61</v>
      </c>
      <c r="F6948">
        <v>13.4</v>
      </c>
      <c r="G6948">
        <v>71</v>
      </c>
      <c r="H6948">
        <v>369766</v>
      </c>
    </row>
    <row r="6949" spans="1:8" x14ac:dyDescent="0.2">
      <c r="A6949" s="61">
        <v>45474</v>
      </c>
      <c r="B6949">
        <v>2024</v>
      </c>
      <c r="C6949" s="62" t="s">
        <v>26</v>
      </c>
      <c r="D6949" s="62" t="s">
        <v>80</v>
      </c>
      <c r="E6949" s="62" t="s">
        <v>62</v>
      </c>
      <c r="F6949">
        <v>7.8</v>
      </c>
      <c r="G6949">
        <v>98.6</v>
      </c>
      <c r="H6949">
        <v>940010</v>
      </c>
    </row>
    <row r="6950" spans="1:8" x14ac:dyDescent="0.2">
      <c r="A6950" s="61">
        <v>45474</v>
      </c>
      <c r="B6950">
        <v>2024</v>
      </c>
      <c r="C6950" s="62" t="s">
        <v>81</v>
      </c>
      <c r="D6950" s="62" t="s">
        <v>82</v>
      </c>
      <c r="E6950" s="62" t="s">
        <v>63</v>
      </c>
      <c r="F6950">
        <v>1.6</v>
      </c>
      <c r="G6950">
        <v>113.9</v>
      </c>
      <c r="H6950">
        <v>1291272</v>
      </c>
    </row>
    <row r="6951" spans="1:8" x14ac:dyDescent="0.2">
      <c r="A6951" s="61">
        <v>45474</v>
      </c>
      <c r="B6951">
        <v>2024</v>
      </c>
      <c r="C6951" s="62" t="s">
        <v>83</v>
      </c>
      <c r="D6951" s="62" t="s">
        <v>84</v>
      </c>
      <c r="E6951" s="62" t="s">
        <v>63</v>
      </c>
      <c r="F6951">
        <v>0.4</v>
      </c>
      <c r="G6951">
        <v>140.5</v>
      </c>
      <c r="H6951">
        <v>7109866</v>
      </c>
    </row>
    <row r="6952" spans="1:8" x14ac:dyDescent="0.2">
      <c r="A6952" s="61">
        <v>45474</v>
      </c>
      <c r="B6952">
        <v>2024</v>
      </c>
      <c r="C6952" s="62" t="s">
        <v>27</v>
      </c>
      <c r="D6952" s="62" t="s">
        <v>85</v>
      </c>
      <c r="E6952" s="62" t="s">
        <v>86</v>
      </c>
      <c r="F6952">
        <v>0</v>
      </c>
      <c r="G6952">
        <v>161.6</v>
      </c>
      <c r="H6952">
        <v>4572813</v>
      </c>
    </row>
    <row r="6953" spans="1:8" x14ac:dyDescent="0.2">
      <c r="A6953" s="61">
        <v>45474</v>
      </c>
      <c r="B6953">
        <v>2024</v>
      </c>
      <c r="C6953" s="62" t="s">
        <v>87</v>
      </c>
      <c r="D6953" s="62" t="s">
        <v>88</v>
      </c>
      <c r="E6953" s="62" t="s">
        <v>89</v>
      </c>
      <c r="F6953">
        <v>12.6</v>
      </c>
      <c r="G6953">
        <v>30.5</v>
      </c>
      <c r="H6953">
        <v>142905</v>
      </c>
    </row>
    <row r="6954" spans="1:8" x14ac:dyDescent="0.2">
      <c r="A6954" s="61">
        <v>45474</v>
      </c>
      <c r="B6954">
        <v>2024</v>
      </c>
      <c r="C6954" s="62" t="s">
        <v>90</v>
      </c>
      <c r="D6954" s="62" t="s">
        <v>91</v>
      </c>
      <c r="E6954" s="62" t="s">
        <v>92</v>
      </c>
      <c r="F6954">
        <v>4.9000000000000004</v>
      </c>
      <c r="G6954">
        <v>95.1</v>
      </c>
      <c r="H6954">
        <v>536372</v>
      </c>
    </row>
    <row r="6955" spans="1:8" x14ac:dyDescent="0.2">
      <c r="A6955" s="61">
        <v>45474</v>
      </c>
      <c r="B6955">
        <v>2024</v>
      </c>
      <c r="C6955" s="62" t="s">
        <v>93</v>
      </c>
      <c r="D6955" s="62" t="s">
        <v>94</v>
      </c>
      <c r="E6955" s="62" t="s">
        <v>95</v>
      </c>
      <c r="F6955">
        <v>2.2999999999999998</v>
      </c>
      <c r="G6955">
        <v>86.8</v>
      </c>
      <c r="H6955">
        <v>94906</v>
      </c>
    </row>
    <row r="6956" spans="1:8" x14ac:dyDescent="0.2">
      <c r="A6956" s="61">
        <v>45474</v>
      </c>
      <c r="B6956">
        <v>2024</v>
      </c>
      <c r="C6956" s="62" t="s">
        <v>96</v>
      </c>
      <c r="D6956" s="62" t="s">
        <v>97</v>
      </c>
      <c r="E6956" s="62" t="s">
        <v>98</v>
      </c>
      <c r="F6956">
        <v>32.1</v>
      </c>
      <c r="G6956">
        <v>49.5</v>
      </c>
      <c r="H6956">
        <v>240428</v>
      </c>
    </row>
    <row r="6957" spans="1:8" x14ac:dyDescent="0.2">
      <c r="A6957" s="61">
        <v>45505</v>
      </c>
      <c r="B6957">
        <v>2024</v>
      </c>
      <c r="C6957" s="62" t="s">
        <v>69</v>
      </c>
      <c r="D6957" s="62" t="s">
        <v>70</v>
      </c>
      <c r="E6957" s="62" t="s">
        <v>71</v>
      </c>
      <c r="F6957">
        <v>22.3</v>
      </c>
      <c r="G6957">
        <v>25.1</v>
      </c>
      <c r="H6957">
        <v>3081713</v>
      </c>
    </row>
    <row r="6958" spans="1:8" x14ac:dyDescent="0.2">
      <c r="A6958" s="61">
        <v>45505</v>
      </c>
      <c r="B6958">
        <v>2024</v>
      </c>
      <c r="C6958" s="62" t="s">
        <v>72</v>
      </c>
      <c r="D6958" s="62" t="s">
        <v>73</v>
      </c>
      <c r="E6958" s="62" t="s">
        <v>2</v>
      </c>
      <c r="F6958">
        <v>51.5</v>
      </c>
      <c r="G6958">
        <v>9.3000000000000007</v>
      </c>
      <c r="H6958">
        <v>1641668</v>
      </c>
    </row>
    <row r="6959" spans="1:8" x14ac:dyDescent="0.2">
      <c r="A6959" s="61">
        <v>45505</v>
      </c>
      <c r="B6959">
        <v>2024</v>
      </c>
      <c r="C6959" s="62" t="s">
        <v>74</v>
      </c>
      <c r="D6959" s="62" t="s">
        <v>75</v>
      </c>
      <c r="E6959" s="62" t="s">
        <v>2</v>
      </c>
      <c r="F6959">
        <v>38.5</v>
      </c>
      <c r="G6959">
        <v>17.3</v>
      </c>
      <c r="H6959">
        <v>1783661</v>
      </c>
    </row>
    <row r="6960" spans="1:8" x14ac:dyDescent="0.2">
      <c r="A6960" s="61">
        <v>45505</v>
      </c>
      <c r="B6960">
        <v>2024</v>
      </c>
      <c r="C6960" s="62" t="s">
        <v>76</v>
      </c>
      <c r="D6960" s="62" t="s">
        <v>77</v>
      </c>
      <c r="E6960" s="62" t="s">
        <v>61</v>
      </c>
      <c r="F6960">
        <v>29.1</v>
      </c>
      <c r="G6960">
        <v>61.6</v>
      </c>
      <c r="H6960">
        <v>285039</v>
      </c>
    </row>
    <row r="6961" spans="1:8" x14ac:dyDescent="0.2">
      <c r="A6961" s="61">
        <v>45505</v>
      </c>
      <c r="B6961">
        <v>2024</v>
      </c>
      <c r="C6961" s="62" t="s">
        <v>78</v>
      </c>
      <c r="D6961" s="62" t="s">
        <v>79</v>
      </c>
      <c r="E6961" s="62" t="s">
        <v>61</v>
      </c>
      <c r="F6961">
        <v>36.1</v>
      </c>
      <c r="G6961">
        <v>45.6</v>
      </c>
      <c r="H6961">
        <v>369766</v>
      </c>
    </row>
    <row r="6962" spans="1:8" x14ac:dyDescent="0.2">
      <c r="A6962" s="61">
        <v>45505</v>
      </c>
      <c r="B6962">
        <v>2024</v>
      </c>
      <c r="C6962" s="62" t="s">
        <v>26</v>
      </c>
      <c r="D6962" s="62" t="s">
        <v>80</v>
      </c>
      <c r="E6962" s="62" t="s">
        <v>62</v>
      </c>
      <c r="F6962">
        <v>29.4</v>
      </c>
      <c r="G6962">
        <v>56.3</v>
      </c>
      <c r="H6962">
        <v>940010</v>
      </c>
    </row>
    <row r="6963" spans="1:8" x14ac:dyDescent="0.2">
      <c r="A6963" s="61">
        <v>45505</v>
      </c>
      <c r="B6963">
        <v>2024</v>
      </c>
      <c r="C6963" s="62" t="s">
        <v>81</v>
      </c>
      <c r="D6963" s="62" t="s">
        <v>82</v>
      </c>
      <c r="E6963" s="62" t="s">
        <v>63</v>
      </c>
      <c r="F6963">
        <v>16.7</v>
      </c>
      <c r="G6963">
        <v>77.099999999999994</v>
      </c>
      <c r="H6963">
        <v>1291272</v>
      </c>
    </row>
    <row r="6964" spans="1:8" x14ac:dyDescent="0.2">
      <c r="A6964" s="61">
        <v>45505</v>
      </c>
      <c r="B6964">
        <v>2024</v>
      </c>
      <c r="C6964" s="62" t="s">
        <v>83</v>
      </c>
      <c r="D6964" s="62" t="s">
        <v>84</v>
      </c>
      <c r="E6964" s="62" t="s">
        <v>63</v>
      </c>
      <c r="F6964">
        <v>6.8</v>
      </c>
      <c r="G6964">
        <v>97.4</v>
      </c>
      <c r="H6964">
        <v>7109866</v>
      </c>
    </row>
    <row r="6965" spans="1:8" x14ac:dyDescent="0.2">
      <c r="A6965" s="61">
        <v>45505</v>
      </c>
      <c r="B6965">
        <v>2024</v>
      </c>
      <c r="C6965" s="62" t="s">
        <v>27</v>
      </c>
      <c r="D6965" s="62" t="s">
        <v>85</v>
      </c>
      <c r="E6965" s="62" t="s">
        <v>86</v>
      </c>
      <c r="F6965">
        <v>9.1999999999999993</v>
      </c>
      <c r="G6965">
        <v>105</v>
      </c>
      <c r="H6965">
        <v>4572813</v>
      </c>
    </row>
    <row r="6966" spans="1:8" x14ac:dyDescent="0.2">
      <c r="A6966" s="61">
        <v>45505</v>
      </c>
      <c r="B6966">
        <v>2024</v>
      </c>
      <c r="C6966" s="62" t="s">
        <v>87</v>
      </c>
      <c r="D6966" s="62" t="s">
        <v>88</v>
      </c>
      <c r="E6966" s="62" t="s">
        <v>89</v>
      </c>
      <c r="F6966">
        <v>33.1</v>
      </c>
      <c r="G6966">
        <v>18.7</v>
      </c>
      <c r="H6966">
        <v>142905</v>
      </c>
    </row>
    <row r="6967" spans="1:8" x14ac:dyDescent="0.2">
      <c r="A6967" s="61">
        <v>45505</v>
      </c>
      <c r="B6967">
        <v>2024</v>
      </c>
      <c r="C6967" s="62" t="s">
        <v>90</v>
      </c>
      <c r="D6967" s="62" t="s">
        <v>91</v>
      </c>
      <c r="E6967" s="62" t="s">
        <v>92</v>
      </c>
      <c r="F6967">
        <v>12.3</v>
      </c>
      <c r="G6967">
        <v>58.6</v>
      </c>
      <c r="H6967">
        <v>536372</v>
      </c>
    </row>
    <row r="6968" spans="1:8" x14ac:dyDescent="0.2">
      <c r="A6968" s="61">
        <v>45505</v>
      </c>
      <c r="B6968">
        <v>2024</v>
      </c>
      <c r="C6968" s="62" t="s">
        <v>93</v>
      </c>
      <c r="D6968" s="62" t="s">
        <v>94</v>
      </c>
      <c r="E6968" s="62" t="s">
        <v>95</v>
      </c>
      <c r="F6968">
        <v>13.3</v>
      </c>
      <c r="G6968">
        <v>76</v>
      </c>
      <c r="H6968">
        <v>94906</v>
      </c>
    </row>
    <row r="6969" spans="1:8" x14ac:dyDescent="0.2">
      <c r="A6969" s="61">
        <v>45505</v>
      </c>
      <c r="B6969">
        <v>2024</v>
      </c>
      <c r="C6969" s="62" t="s">
        <v>96</v>
      </c>
      <c r="D6969" s="62" t="s">
        <v>97</v>
      </c>
      <c r="E6969" s="62" t="s">
        <v>98</v>
      </c>
      <c r="F6969">
        <v>28.9</v>
      </c>
      <c r="G6969">
        <v>35.799999999999997</v>
      </c>
      <c r="H6969">
        <v>240428</v>
      </c>
    </row>
    <row r="6970" spans="1:8" x14ac:dyDescent="0.2">
      <c r="A6970" s="61">
        <v>45536</v>
      </c>
      <c r="B6970">
        <v>2024</v>
      </c>
      <c r="C6970" s="62" t="s">
        <v>69</v>
      </c>
      <c r="D6970" s="62" t="s">
        <v>70</v>
      </c>
      <c r="E6970" s="62" t="s">
        <v>71</v>
      </c>
      <c r="F6970">
        <v>83.6</v>
      </c>
      <c r="G6970">
        <v>3.5</v>
      </c>
      <c r="H6970">
        <v>3081713</v>
      </c>
    </row>
    <row r="6971" spans="1:8" x14ac:dyDescent="0.2">
      <c r="A6971" s="61">
        <v>45536</v>
      </c>
      <c r="B6971">
        <v>2024</v>
      </c>
      <c r="C6971" s="62" t="s">
        <v>72</v>
      </c>
      <c r="D6971" s="62" t="s">
        <v>73</v>
      </c>
      <c r="E6971" s="62" t="s">
        <v>2</v>
      </c>
      <c r="F6971">
        <v>151.80000000000001</v>
      </c>
      <c r="G6971">
        <v>6.7</v>
      </c>
      <c r="H6971">
        <v>1641668</v>
      </c>
    </row>
    <row r="6972" spans="1:8" x14ac:dyDescent="0.2">
      <c r="A6972" s="61">
        <v>45536</v>
      </c>
      <c r="B6972">
        <v>2024</v>
      </c>
      <c r="C6972" s="62" t="s">
        <v>74</v>
      </c>
      <c r="D6972" s="62" t="s">
        <v>75</v>
      </c>
      <c r="E6972" s="62" t="s">
        <v>2</v>
      </c>
      <c r="F6972">
        <v>115.8</v>
      </c>
      <c r="G6972">
        <v>19.600000000000001</v>
      </c>
      <c r="H6972">
        <v>1783661</v>
      </c>
    </row>
    <row r="6973" spans="1:8" x14ac:dyDescent="0.2">
      <c r="A6973" s="61">
        <v>45536</v>
      </c>
      <c r="B6973">
        <v>2024</v>
      </c>
      <c r="C6973" s="62" t="s">
        <v>76</v>
      </c>
      <c r="D6973" s="62" t="s">
        <v>77</v>
      </c>
      <c r="E6973" s="62" t="s">
        <v>61</v>
      </c>
      <c r="F6973">
        <v>81</v>
      </c>
      <c r="G6973">
        <v>32.1</v>
      </c>
      <c r="H6973">
        <v>285039</v>
      </c>
    </row>
    <row r="6974" spans="1:8" x14ac:dyDescent="0.2">
      <c r="A6974" s="61">
        <v>45536</v>
      </c>
      <c r="B6974">
        <v>2024</v>
      </c>
      <c r="C6974" s="62" t="s">
        <v>78</v>
      </c>
      <c r="D6974" s="62" t="s">
        <v>79</v>
      </c>
      <c r="E6974" s="62" t="s">
        <v>61</v>
      </c>
      <c r="F6974">
        <v>83.2</v>
      </c>
      <c r="G6974">
        <v>18.3</v>
      </c>
      <c r="H6974">
        <v>369766</v>
      </c>
    </row>
    <row r="6975" spans="1:8" x14ac:dyDescent="0.2">
      <c r="A6975" s="61">
        <v>45536</v>
      </c>
      <c r="B6975">
        <v>2024</v>
      </c>
      <c r="C6975" s="62" t="s">
        <v>26</v>
      </c>
      <c r="D6975" s="62" t="s">
        <v>80</v>
      </c>
      <c r="E6975" s="62" t="s">
        <v>62</v>
      </c>
      <c r="F6975">
        <v>42.6</v>
      </c>
      <c r="G6975">
        <v>35.200000000000003</v>
      </c>
      <c r="H6975">
        <v>940010</v>
      </c>
    </row>
    <row r="6976" spans="1:8" x14ac:dyDescent="0.2">
      <c r="A6976" s="61">
        <v>45536</v>
      </c>
      <c r="B6976">
        <v>2024</v>
      </c>
      <c r="C6976" s="62" t="s">
        <v>81</v>
      </c>
      <c r="D6976" s="62" t="s">
        <v>82</v>
      </c>
      <c r="E6976" s="62" t="s">
        <v>63</v>
      </c>
      <c r="F6976">
        <v>52.7</v>
      </c>
      <c r="G6976">
        <v>25.2</v>
      </c>
      <c r="H6976">
        <v>1291272</v>
      </c>
    </row>
    <row r="6977" spans="1:8" x14ac:dyDescent="0.2">
      <c r="A6977" s="61">
        <v>45536</v>
      </c>
      <c r="B6977">
        <v>2024</v>
      </c>
      <c r="C6977" s="62" t="s">
        <v>83</v>
      </c>
      <c r="D6977" s="62" t="s">
        <v>84</v>
      </c>
      <c r="E6977" s="62" t="s">
        <v>63</v>
      </c>
      <c r="F6977">
        <v>19.3</v>
      </c>
      <c r="G6977">
        <v>43.8</v>
      </c>
      <c r="H6977">
        <v>7109866</v>
      </c>
    </row>
    <row r="6978" spans="1:8" x14ac:dyDescent="0.2">
      <c r="A6978" s="61">
        <v>45536</v>
      </c>
      <c r="B6978">
        <v>2024</v>
      </c>
      <c r="C6978" s="62" t="s">
        <v>27</v>
      </c>
      <c r="D6978" s="62" t="s">
        <v>85</v>
      </c>
      <c r="E6978" s="62" t="s">
        <v>86</v>
      </c>
      <c r="F6978">
        <v>33.4</v>
      </c>
      <c r="G6978">
        <v>40.5</v>
      </c>
      <c r="H6978">
        <v>4572813</v>
      </c>
    </row>
    <row r="6979" spans="1:8" x14ac:dyDescent="0.2">
      <c r="A6979" s="61">
        <v>45536</v>
      </c>
      <c r="B6979">
        <v>2024</v>
      </c>
      <c r="C6979" s="62" t="s">
        <v>87</v>
      </c>
      <c r="D6979" s="62" t="s">
        <v>88</v>
      </c>
      <c r="E6979" s="62" t="s">
        <v>89</v>
      </c>
      <c r="F6979">
        <v>109.9</v>
      </c>
      <c r="G6979">
        <v>0.8</v>
      </c>
      <c r="H6979">
        <v>142905</v>
      </c>
    </row>
    <row r="6980" spans="1:8" x14ac:dyDescent="0.2">
      <c r="A6980" s="61">
        <v>45536</v>
      </c>
      <c r="B6980">
        <v>2024</v>
      </c>
      <c r="C6980" s="62" t="s">
        <v>90</v>
      </c>
      <c r="D6980" s="62" t="s">
        <v>91</v>
      </c>
      <c r="E6980" s="62" t="s">
        <v>92</v>
      </c>
      <c r="F6980">
        <v>79</v>
      </c>
      <c r="G6980">
        <v>11.7</v>
      </c>
      <c r="H6980">
        <v>536372</v>
      </c>
    </row>
    <row r="6981" spans="1:8" x14ac:dyDescent="0.2">
      <c r="A6981" s="61">
        <v>45536</v>
      </c>
      <c r="B6981">
        <v>2024</v>
      </c>
      <c r="C6981" s="62" t="s">
        <v>93</v>
      </c>
      <c r="D6981" s="62" t="s">
        <v>94</v>
      </c>
      <c r="E6981" s="62" t="s">
        <v>95</v>
      </c>
      <c r="F6981">
        <v>74.099999999999994</v>
      </c>
      <c r="G6981">
        <v>13.5</v>
      </c>
      <c r="H6981">
        <v>94906</v>
      </c>
    </row>
    <row r="6982" spans="1:8" x14ac:dyDescent="0.2">
      <c r="A6982" s="61">
        <v>45536</v>
      </c>
      <c r="B6982">
        <v>2024</v>
      </c>
      <c r="C6982" s="62" t="s">
        <v>96</v>
      </c>
      <c r="D6982" s="62" t="s">
        <v>97</v>
      </c>
      <c r="E6982" s="62" t="s">
        <v>98</v>
      </c>
      <c r="F6982">
        <v>124.6</v>
      </c>
      <c r="G6982">
        <v>5.9</v>
      </c>
      <c r="H6982">
        <v>240428</v>
      </c>
    </row>
    <row r="6983" spans="1:8" x14ac:dyDescent="0.2">
      <c r="A6983" s="61">
        <v>45566</v>
      </c>
      <c r="B6983">
        <v>2024</v>
      </c>
      <c r="C6983" s="62" t="s">
        <v>69</v>
      </c>
      <c r="D6983" s="62" t="s">
        <v>70</v>
      </c>
      <c r="E6983" s="62" t="s">
        <v>71</v>
      </c>
      <c r="F6983">
        <v>223.2</v>
      </c>
      <c r="G6983">
        <v>0</v>
      </c>
      <c r="H6983">
        <v>3081713</v>
      </c>
    </row>
    <row r="6984" spans="1:8" x14ac:dyDescent="0.2">
      <c r="A6984" s="61">
        <v>45566</v>
      </c>
      <c r="B6984">
        <v>2024</v>
      </c>
      <c r="C6984" s="62" t="s">
        <v>72</v>
      </c>
      <c r="D6984" s="62" t="s">
        <v>73</v>
      </c>
      <c r="E6984" s="62" t="s">
        <v>2</v>
      </c>
      <c r="F6984">
        <v>406.7</v>
      </c>
      <c r="G6984">
        <v>0</v>
      </c>
      <c r="H6984">
        <v>1641668</v>
      </c>
    </row>
    <row r="6985" spans="1:8" x14ac:dyDescent="0.2">
      <c r="A6985" s="61">
        <v>45566</v>
      </c>
      <c r="B6985">
        <v>2024</v>
      </c>
      <c r="C6985" s="62" t="s">
        <v>74</v>
      </c>
      <c r="D6985" s="62" t="s">
        <v>75</v>
      </c>
      <c r="E6985" s="62" t="s">
        <v>2</v>
      </c>
      <c r="F6985">
        <v>328.6</v>
      </c>
      <c r="G6985">
        <v>0</v>
      </c>
      <c r="H6985">
        <v>1783661</v>
      </c>
    </row>
    <row r="6986" spans="1:8" x14ac:dyDescent="0.2">
      <c r="A6986" s="61">
        <v>45566</v>
      </c>
      <c r="B6986">
        <v>2024</v>
      </c>
      <c r="C6986" s="62" t="s">
        <v>76</v>
      </c>
      <c r="D6986" s="62" t="s">
        <v>77</v>
      </c>
      <c r="E6986" s="62" t="s">
        <v>61</v>
      </c>
      <c r="F6986">
        <v>347.4</v>
      </c>
      <c r="G6986">
        <v>0</v>
      </c>
      <c r="H6986">
        <v>285039</v>
      </c>
    </row>
    <row r="6987" spans="1:8" x14ac:dyDescent="0.2">
      <c r="A6987" s="61">
        <v>45566</v>
      </c>
      <c r="B6987">
        <v>2024</v>
      </c>
      <c r="C6987" s="62" t="s">
        <v>78</v>
      </c>
      <c r="D6987" s="62" t="s">
        <v>79</v>
      </c>
      <c r="E6987" s="62" t="s">
        <v>61</v>
      </c>
      <c r="F6987">
        <v>380</v>
      </c>
      <c r="G6987">
        <v>0</v>
      </c>
      <c r="H6987">
        <v>369766</v>
      </c>
    </row>
    <row r="6988" spans="1:8" x14ac:dyDescent="0.2">
      <c r="A6988" s="61">
        <v>45566</v>
      </c>
      <c r="B6988">
        <v>2024</v>
      </c>
      <c r="C6988" s="62" t="s">
        <v>26</v>
      </c>
      <c r="D6988" s="62" t="s">
        <v>80</v>
      </c>
      <c r="E6988" s="62" t="s">
        <v>62</v>
      </c>
      <c r="F6988">
        <v>292.10000000000002</v>
      </c>
      <c r="G6988">
        <v>0</v>
      </c>
      <c r="H6988">
        <v>940010</v>
      </c>
    </row>
    <row r="6989" spans="1:8" x14ac:dyDescent="0.2">
      <c r="A6989" s="61">
        <v>45566</v>
      </c>
      <c r="B6989">
        <v>2024</v>
      </c>
      <c r="C6989" s="62" t="s">
        <v>81</v>
      </c>
      <c r="D6989" s="62" t="s">
        <v>82</v>
      </c>
      <c r="E6989" s="62" t="s">
        <v>63</v>
      </c>
      <c r="F6989">
        <v>265.60000000000002</v>
      </c>
      <c r="G6989">
        <v>1.1000000000000001</v>
      </c>
      <c r="H6989">
        <v>1291272</v>
      </c>
    </row>
    <row r="6990" spans="1:8" x14ac:dyDescent="0.2">
      <c r="A6990" s="61">
        <v>45566</v>
      </c>
      <c r="B6990">
        <v>2024</v>
      </c>
      <c r="C6990" s="62" t="s">
        <v>83</v>
      </c>
      <c r="D6990" s="62" t="s">
        <v>84</v>
      </c>
      <c r="E6990" s="62" t="s">
        <v>63</v>
      </c>
      <c r="F6990">
        <v>194.6</v>
      </c>
      <c r="G6990">
        <v>3</v>
      </c>
      <c r="H6990">
        <v>7109866</v>
      </c>
    </row>
    <row r="6991" spans="1:8" x14ac:dyDescent="0.2">
      <c r="A6991" s="61">
        <v>45566</v>
      </c>
      <c r="B6991">
        <v>2024</v>
      </c>
      <c r="C6991" s="62" t="s">
        <v>27</v>
      </c>
      <c r="D6991" s="62" t="s">
        <v>85</v>
      </c>
      <c r="E6991" s="62" t="s">
        <v>86</v>
      </c>
      <c r="F6991">
        <v>199.7</v>
      </c>
      <c r="G6991">
        <v>3.4</v>
      </c>
      <c r="H6991">
        <v>4572813</v>
      </c>
    </row>
    <row r="6992" spans="1:8" x14ac:dyDescent="0.2">
      <c r="A6992" s="61">
        <v>45566</v>
      </c>
      <c r="B6992">
        <v>2024</v>
      </c>
      <c r="C6992" s="62" t="s">
        <v>87</v>
      </c>
      <c r="D6992" s="62" t="s">
        <v>88</v>
      </c>
      <c r="E6992" s="62" t="s">
        <v>89</v>
      </c>
      <c r="F6992">
        <v>292.5</v>
      </c>
      <c r="G6992">
        <v>0</v>
      </c>
      <c r="H6992">
        <v>142905</v>
      </c>
    </row>
    <row r="6993" spans="1:8" x14ac:dyDescent="0.2">
      <c r="A6993" s="61">
        <v>45566</v>
      </c>
      <c r="B6993">
        <v>2024</v>
      </c>
      <c r="C6993" s="62" t="s">
        <v>90</v>
      </c>
      <c r="D6993" s="62" t="s">
        <v>91</v>
      </c>
      <c r="E6993" s="62" t="s">
        <v>92</v>
      </c>
      <c r="F6993">
        <v>238.4</v>
      </c>
      <c r="G6993">
        <v>0</v>
      </c>
      <c r="H6993">
        <v>536372</v>
      </c>
    </row>
    <row r="6994" spans="1:8" x14ac:dyDescent="0.2">
      <c r="A6994" s="61">
        <v>45566</v>
      </c>
      <c r="B6994">
        <v>2024</v>
      </c>
      <c r="C6994" s="62" t="s">
        <v>93</v>
      </c>
      <c r="D6994" s="62" t="s">
        <v>94</v>
      </c>
      <c r="E6994" s="62" t="s">
        <v>95</v>
      </c>
      <c r="F6994">
        <v>239.2</v>
      </c>
      <c r="G6994">
        <v>0</v>
      </c>
      <c r="H6994">
        <v>94906</v>
      </c>
    </row>
    <row r="6995" spans="1:8" x14ac:dyDescent="0.2">
      <c r="A6995" s="61">
        <v>45566</v>
      </c>
      <c r="B6995">
        <v>2024</v>
      </c>
      <c r="C6995" s="62" t="s">
        <v>96</v>
      </c>
      <c r="D6995" s="62" t="s">
        <v>97</v>
      </c>
      <c r="E6995" s="62" t="s">
        <v>98</v>
      </c>
      <c r="F6995">
        <v>284</v>
      </c>
      <c r="G6995">
        <v>0</v>
      </c>
      <c r="H6995">
        <v>240428</v>
      </c>
    </row>
    <row r="6996" spans="1:8" x14ac:dyDescent="0.2">
      <c r="A6996" s="61">
        <v>45597</v>
      </c>
      <c r="B6996">
        <v>2024</v>
      </c>
      <c r="C6996" s="62" t="s">
        <v>69</v>
      </c>
      <c r="D6996" s="62" t="s">
        <v>70</v>
      </c>
      <c r="E6996" s="62" t="s">
        <v>71</v>
      </c>
      <c r="F6996">
        <v>302</v>
      </c>
      <c r="G6996">
        <v>0</v>
      </c>
      <c r="H6996">
        <v>3081713</v>
      </c>
    </row>
    <row r="6997" spans="1:8" x14ac:dyDescent="0.2">
      <c r="A6997" s="61">
        <v>45597</v>
      </c>
      <c r="B6997">
        <v>2024</v>
      </c>
      <c r="C6997" s="62" t="s">
        <v>72</v>
      </c>
      <c r="D6997" s="62" t="s">
        <v>73</v>
      </c>
      <c r="E6997" s="62" t="s">
        <v>2</v>
      </c>
      <c r="F6997">
        <v>731.2</v>
      </c>
      <c r="G6997">
        <v>0</v>
      </c>
      <c r="H6997">
        <v>1641668</v>
      </c>
    </row>
    <row r="6998" spans="1:8" x14ac:dyDescent="0.2">
      <c r="A6998" s="61">
        <v>45597</v>
      </c>
      <c r="B6998">
        <v>2024</v>
      </c>
      <c r="C6998" s="62" t="s">
        <v>74</v>
      </c>
      <c r="D6998" s="62" t="s">
        <v>75</v>
      </c>
      <c r="E6998" s="62" t="s">
        <v>2</v>
      </c>
      <c r="F6998">
        <v>624.70000000000005</v>
      </c>
      <c r="G6998">
        <v>0</v>
      </c>
      <c r="H6998">
        <v>1783661</v>
      </c>
    </row>
    <row r="6999" spans="1:8" x14ac:dyDescent="0.2">
      <c r="A6999" s="61">
        <v>45597</v>
      </c>
      <c r="B6999">
        <v>2024</v>
      </c>
      <c r="C6999" s="62" t="s">
        <v>76</v>
      </c>
      <c r="D6999" s="62" t="s">
        <v>77</v>
      </c>
      <c r="E6999" s="62" t="s">
        <v>61</v>
      </c>
      <c r="F6999">
        <v>680.6</v>
      </c>
      <c r="G6999">
        <v>0</v>
      </c>
      <c r="H6999">
        <v>285039</v>
      </c>
    </row>
    <row r="7000" spans="1:8" x14ac:dyDescent="0.2">
      <c r="A7000" s="61">
        <v>45597</v>
      </c>
      <c r="B7000">
        <v>2024</v>
      </c>
      <c r="C7000" s="62" t="s">
        <v>78</v>
      </c>
      <c r="D7000" s="62" t="s">
        <v>79</v>
      </c>
      <c r="E7000" s="62" t="s">
        <v>61</v>
      </c>
      <c r="F7000">
        <v>721.9</v>
      </c>
      <c r="G7000">
        <v>0</v>
      </c>
      <c r="H7000">
        <v>369766</v>
      </c>
    </row>
    <row r="7001" spans="1:8" x14ac:dyDescent="0.2">
      <c r="A7001" s="61">
        <v>45597</v>
      </c>
      <c r="B7001">
        <v>2024</v>
      </c>
      <c r="C7001" s="62" t="s">
        <v>26</v>
      </c>
      <c r="D7001" s="62" t="s">
        <v>80</v>
      </c>
      <c r="E7001" s="62" t="s">
        <v>62</v>
      </c>
      <c r="F7001">
        <v>565.1</v>
      </c>
      <c r="G7001">
        <v>0</v>
      </c>
      <c r="H7001">
        <v>940010</v>
      </c>
    </row>
    <row r="7002" spans="1:8" x14ac:dyDescent="0.2">
      <c r="A7002" s="61">
        <v>45597</v>
      </c>
      <c r="B7002">
        <v>2024</v>
      </c>
      <c r="C7002" s="62" t="s">
        <v>81</v>
      </c>
      <c r="D7002" s="62" t="s">
        <v>82</v>
      </c>
      <c r="E7002" s="62" t="s">
        <v>63</v>
      </c>
      <c r="F7002">
        <v>411.3</v>
      </c>
      <c r="G7002">
        <v>0</v>
      </c>
      <c r="H7002">
        <v>1291272</v>
      </c>
    </row>
    <row r="7003" spans="1:8" x14ac:dyDescent="0.2">
      <c r="A7003" s="61">
        <v>45597</v>
      </c>
      <c r="B7003">
        <v>2024</v>
      </c>
      <c r="C7003" s="62" t="s">
        <v>83</v>
      </c>
      <c r="D7003" s="62" t="s">
        <v>84</v>
      </c>
      <c r="E7003" s="62" t="s">
        <v>63</v>
      </c>
      <c r="F7003">
        <v>353.4</v>
      </c>
      <c r="G7003">
        <v>1.7</v>
      </c>
      <c r="H7003">
        <v>7109866</v>
      </c>
    </row>
    <row r="7004" spans="1:8" x14ac:dyDescent="0.2">
      <c r="A7004" s="61">
        <v>45597</v>
      </c>
      <c r="B7004">
        <v>2024</v>
      </c>
      <c r="C7004" s="62" t="s">
        <v>27</v>
      </c>
      <c r="D7004" s="62" t="s">
        <v>85</v>
      </c>
      <c r="E7004" s="62" t="s">
        <v>86</v>
      </c>
      <c r="F7004">
        <v>387.8</v>
      </c>
      <c r="G7004">
        <v>0</v>
      </c>
      <c r="H7004">
        <v>4572813</v>
      </c>
    </row>
    <row r="7005" spans="1:8" x14ac:dyDescent="0.2">
      <c r="A7005" s="61">
        <v>45597</v>
      </c>
      <c r="B7005">
        <v>2024</v>
      </c>
      <c r="C7005" s="62" t="s">
        <v>87</v>
      </c>
      <c r="D7005" s="62" t="s">
        <v>88</v>
      </c>
      <c r="E7005" s="62" t="s">
        <v>89</v>
      </c>
      <c r="F7005">
        <v>404.5</v>
      </c>
      <c r="G7005">
        <v>0</v>
      </c>
      <c r="H7005">
        <v>142905</v>
      </c>
    </row>
    <row r="7006" spans="1:8" x14ac:dyDescent="0.2">
      <c r="A7006" s="61">
        <v>45597</v>
      </c>
      <c r="B7006">
        <v>2024</v>
      </c>
      <c r="C7006" s="62" t="s">
        <v>90</v>
      </c>
      <c r="D7006" s="62" t="s">
        <v>91</v>
      </c>
      <c r="E7006" s="62" t="s">
        <v>92</v>
      </c>
      <c r="F7006">
        <v>377.8</v>
      </c>
      <c r="G7006">
        <v>0</v>
      </c>
      <c r="H7006">
        <v>536372</v>
      </c>
    </row>
    <row r="7007" spans="1:8" x14ac:dyDescent="0.2">
      <c r="A7007" s="61">
        <v>45597</v>
      </c>
      <c r="B7007">
        <v>2024</v>
      </c>
      <c r="C7007" s="62" t="s">
        <v>93</v>
      </c>
      <c r="D7007" s="62" t="s">
        <v>94</v>
      </c>
      <c r="E7007" s="62" t="s">
        <v>95</v>
      </c>
      <c r="F7007">
        <v>391.3</v>
      </c>
      <c r="G7007">
        <v>0</v>
      </c>
      <c r="H7007">
        <v>94906</v>
      </c>
    </row>
    <row r="7008" spans="1:8" x14ac:dyDescent="0.2">
      <c r="A7008" s="61">
        <v>45597</v>
      </c>
      <c r="B7008">
        <v>2024</v>
      </c>
      <c r="C7008" s="62" t="s">
        <v>96</v>
      </c>
      <c r="D7008" s="62" t="s">
        <v>97</v>
      </c>
      <c r="E7008" s="62" t="s">
        <v>98</v>
      </c>
      <c r="F7008">
        <v>372.4</v>
      </c>
      <c r="G7008">
        <v>0</v>
      </c>
      <c r="H7008">
        <v>240428</v>
      </c>
    </row>
    <row r="7009" spans="1:8" x14ac:dyDescent="0.2">
      <c r="A7009" s="61">
        <v>45627</v>
      </c>
      <c r="B7009">
        <v>2024</v>
      </c>
      <c r="C7009" s="62" t="s">
        <v>69</v>
      </c>
      <c r="D7009" s="62" t="s">
        <v>70</v>
      </c>
      <c r="E7009" s="62" t="s">
        <v>71</v>
      </c>
      <c r="F7009">
        <v>376.1</v>
      </c>
      <c r="G7009">
        <v>0</v>
      </c>
      <c r="H7009">
        <v>3081713</v>
      </c>
    </row>
    <row r="7010" spans="1:8" x14ac:dyDescent="0.2">
      <c r="A7010" s="61">
        <v>45627</v>
      </c>
      <c r="B7010">
        <v>2024</v>
      </c>
      <c r="C7010" s="62" t="s">
        <v>72</v>
      </c>
      <c r="D7010" s="62" t="s">
        <v>73</v>
      </c>
      <c r="E7010" s="62" t="s">
        <v>2</v>
      </c>
      <c r="F7010">
        <v>830.6</v>
      </c>
      <c r="G7010">
        <v>0</v>
      </c>
      <c r="H7010">
        <v>1641668</v>
      </c>
    </row>
    <row r="7011" spans="1:8" x14ac:dyDescent="0.2">
      <c r="A7011" s="61">
        <v>45627</v>
      </c>
      <c r="B7011">
        <v>2024</v>
      </c>
      <c r="C7011" s="62" t="s">
        <v>74</v>
      </c>
      <c r="D7011" s="62" t="s">
        <v>75</v>
      </c>
      <c r="E7011" s="62" t="s">
        <v>2</v>
      </c>
      <c r="F7011">
        <v>608.70000000000005</v>
      </c>
      <c r="G7011">
        <v>0</v>
      </c>
      <c r="H7011">
        <v>1783661</v>
      </c>
    </row>
    <row r="7012" spans="1:8" x14ac:dyDescent="0.2">
      <c r="A7012" s="61">
        <v>45627</v>
      </c>
      <c r="B7012">
        <v>2024</v>
      </c>
      <c r="C7012" s="62" t="s">
        <v>76</v>
      </c>
      <c r="D7012" s="62" t="s">
        <v>77</v>
      </c>
      <c r="E7012" s="62" t="s">
        <v>61</v>
      </c>
      <c r="F7012">
        <v>919.2</v>
      </c>
      <c r="G7012">
        <v>0</v>
      </c>
      <c r="H7012">
        <v>285039</v>
      </c>
    </row>
    <row r="7013" spans="1:8" x14ac:dyDescent="0.2">
      <c r="A7013" s="61">
        <v>45627</v>
      </c>
      <c r="B7013">
        <v>2024</v>
      </c>
      <c r="C7013" s="62" t="s">
        <v>78</v>
      </c>
      <c r="D7013" s="62" t="s">
        <v>79</v>
      </c>
      <c r="E7013" s="62" t="s">
        <v>61</v>
      </c>
      <c r="F7013">
        <v>921.7</v>
      </c>
      <c r="G7013">
        <v>0</v>
      </c>
      <c r="H7013">
        <v>369766</v>
      </c>
    </row>
    <row r="7014" spans="1:8" x14ac:dyDescent="0.2">
      <c r="A7014" s="61">
        <v>45627</v>
      </c>
      <c r="B7014">
        <v>2024</v>
      </c>
      <c r="C7014" s="62" t="s">
        <v>26</v>
      </c>
      <c r="D7014" s="62" t="s">
        <v>80</v>
      </c>
      <c r="E7014" s="62" t="s">
        <v>62</v>
      </c>
      <c r="F7014">
        <v>874.8</v>
      </c>
      <c r="G7014">
        <v>0</v>
      </c>
      <c r="H7014">
        <v>940010</v>
      </c>
    </row>
    <row r="7015" spans="1:8" x14ac:dyDescent="0.2">
      <c r="A7015" s="61">
        <v>45627</v>
      </c>
      <c r="B7015">
        <v>2024</v>
      </c>
      <c r="C7015" s="62" t="s">
        <v>81</v>
      </c>
      <c r="D7015" s="62" t="s">
        <v>82</v>
      </c>
      <c r="E7015" s="62" t="s">
        <v>63</v>
      </c>
      <c r="F7015">
        <v>722.9</v>
      </c>
      <c r="G7015">
        <v>0</v>
      </c>
      <c r="H7015">
        <v>1291272</v>
      </c>
    </row>
    <row r="7016" spans="1:8" x14ac:dyDescent="0.2">
      <c r="A7016" s="61">
        <v>45627</v>
      </c>
      <c r="B7016">
        <v>2024</v>
      </c>
      <c r="C7016" s="62" t="s">
        <v>83</v>
      </c>
      <c r="D7016" s="62" t="s">
        <v>84</v>
      </c>
      <c r="E7016" s="62" t="s">
        <v>63</v>
      </c>
      <c r="F7016">
        <v>577</v>
      </c>
      <c r="G7016">
        <v>1.7</v>
      </c>
      <c r="H7016">
        <v>7109866</v>
      </c>
    </row>
    <row r="7017" spans="1:8" x14ac:dyDescent="0.2">
      <c r="A7017" s="61">
        <v>45627</v>
      </c>
      <c r="B7017">
        <v>2024</v>
      </c>
      <c r="C7017" s="62" t="s">
        <v>27</v>
      </c>
      <c r="D7017" s="62" t="s">
        <v>85</v>
      </c>
      <c r="E7017" s="62" t="s">
        <v>86</v>
      </c>
      <c r="F7017">
        <v>686.9</v>
      </c>
      <c r="G7017">
        <v>0</v>
      </c>
      <c r="H7017">
        <v>4572813</v>
      </c>
    </row>
    <row r="7018" spans="1:8" x14ac:dyDescent="0.2">
      <c r="A7018" s="61">
        <v>45627</v>
      </c>
      <c r="B7018">
        <v>2024</v>
      </c>
      <c r="C7018" s="62" t="s">
        <v>87</v>
      </c>
      <c r="D7018" s="62" t="s">
        <v>88</v>
      </c>
      <c r="E7018" s="62" t="s">
        <v>89</v>
      </c>
      <c r="F7018">
        <v>655.6</v>
      </c>
      <c r="G7018">
        <v>0</v>
      </c>
      <c r="H7018">
        <v>142905</v>
      </c>
    </row>
    <row r="7019" spans="1:8" x14ac:dyDescent="0.2">
      <c r="A7019" s="61">
        <v>45627</v>
      </c>
      <c r="B7019">
        <v>2024</v>
      </c>
      <c r="C7019" s="62" t="s">
        <v>90</v>
      </c>
      <c r="D7019" s="62" t="s">
        <v>91</v>
      </c>
      <c r="E7019" s="62" t="s">
        <v>92</v>
      </c>
      <c r="F7019">
        <v>587</v>
      </c>
      <c r="G7019">
        <v>0</v>
      </c>
      <c r="H7019">
        <v>536372</v>
      </c>
    </row>
    <row r="7020" spans="1:8" x14ac:dyDescent="0.2">
      <c r="A7020" s="61">
        <v>45627</v>
      </c>
      <c r="B7020">
        <v>2024</v>
      </c>
      <c r="C7020" s="62" t="s">
        <v>93</v>
      </c>
      <c r="D7020" s="62" t="s">
        <v>94</v>
      </c>
      <c r="E7020" s="62" t="s">
        <v>95</v>
      </c>
      <c r="F7020">
        <v>594.6</v>
      </c>
      <c r="G7020">
        <v>0</v>
      </c>
      <c r="H7020">
        <v>94906</v>
      </c>
    </row>
    <row r="7021" spans="1:8" x14ac:dyDescent="0.2">
      <c r="A7021" s="61">
        <v>45627</v>
      </c>
      <c r="B7021">
        <v>2024</v>
      </c>
      <c r="C7021" s="62" t="s">
        <v>96</v>
      </c>
      <c r="D7021" s="62" t="s">
        <v>97</v>
      </c>
      <c r="E7021" s="62" t="s">
        <v>98</v>
      </c>
      <c r="F7021">
        <v>539.4</v>
      </c>
      <c r="G7021">
        <v>0</v>
      </c>
      <c r="H7021">
        <v>240428</v>
      </c>
    </row>
    <row r="7022" spans="1:8" x14ac:dyDescent="0.2">
      <c r="A7022" s="61">
        <v>45658</v>
      </c>
      <c r="B7022">
        <v>2025</v>
      </c>
      <c r="C7022" s="62" t="s">
        <v>69</v>
      </c>
      <c r="D7022" s="62" t="s">
        <v>70</v>
      </c>
      <c r="E7022" s="62" t="s">
        <v>71</v>
      </c>
      <c r="F7022">
        <v>445.1</v>
      </c>
      <c r="G7022">
        <v>0</v>
      </c>
      <c r="H7022">
        <v>3088036</v>
      </c>
    </row>
    <row r="7023" spans="1:8" x14ac:dyDescent="0.2">
      <c r="A7023" s="61">
        <v>45658</v>
      </c>
      <c r="B7023">
        <v>2025</v>
      </c>
      <c r="C7023" s="62" t="s">
        <v>72</v>
      </c>
      <c r="D7023" s="62" t="s">
        <v>73</v>
      </c>
      <c r="E7023" s="62" t="s">
        <v>2</v>
      </c>
      <c r="F7023">
        <v>799.3</v>
      </c>
      <c r="G7023">
        <v>0</v>
      </c>
      <c r="H7023">
        <v>1692385</v>
      </c>
    </row>
    <row r="7024" spans="1:8" x14ac:dyDescent="0.2">
      <c r="A7024" s="61">
        <v>45658</v>
      </c>
      <c r="B7024">
        <v>2025</v>
      </c>
      <c r="C7024" s="62" t="s">
        <v>74</v>
      </c>
      <c r="D7024" s="62" t="s">
        <v>75</v>
      </c>
      <c r="E7024" s="62" t="s">
        <v>2</v>
      </c>
      <c r="F7024">
        <v>680.9</v>
      </c>
      <c r="G7024">
        <v>0</v>
      </c>
      <c r="H7024">
        <v>1836012</v>
      </c>
    </row>
    <row r="7025" spans="1:8" x14ac:dyDescent="0.2">
      <c r="A7025" s="61">
        <v>45658</v>
      </c>
      <c r="B7025">
        <v>2025</v>
      </c>
      <c r="C7025" s="62" t="s">
        <v>76</v>
      </c>
      <c r="D7025" s="62" t="s">
        <v>77</v>
      </c>
      <c r="E7025" s="62" t="s">
        <v>61</v>
      </c>
      <c r="F7025">
        <v>1005.8</v>
      </c>
      <c r="G7025">
        <v>0</v>
      </c>
      <c r="H7025">
        <v>291187</v>
      </c>
    </row>
    <row r="7026" spans="1:8" x14ac:dyDescent="0.2">
      <c r="A7026" s="61">
        <v>45658</v>
      </c>
      <c r="B7026">
        <v>2025</v>
      </c>
      <c r="C7026" s="62" t="s">
        <v>78</v>
      </c>
      <c r="D7026" s="62" t="s">
        <v>79</v>
      </c>
      <c r="E7026" s="62" t="s">
        <v>61</v>
      </c>
      <c r="F7026">
        <v>963.4</v>
      </c>
      <c r="G7026">
        <v>0</v>
      </c>
      <c r="H7026">
        <v>378475</v>
      </c>
    </row>
    <row r="7027" spans="1:8" x14ac:dyDescent="0.2">
      <c r="A7027" s="61">
        <v>45658</v>
      </c>
      <c r="B7027">
        <v>2025</v>
      </c>
      <c r="C7027" s="62" t="s">
        <v>26</v>
      </c>
      <c r="D7027" s="62" t="s">
        <v>80</v>
      </c>
      <c r="E7027" s="62" t="s">
        <v>62</v>
      </c>
      <c r="F7027">
        <v>992.3</v>
      </c>
      <c r="G7027">
        <v>0</v>
      </c>
      <c r="H7027">
        <v>951758</v>
      </c>
    </row>
    <row r="7028" spans="1:8" x14ac:dyDescent="0.2">
      <c r="A7028" s="61">
        <v>45658</v>
      </c>
      <c r="B7028">
        <v>2025</v>
      </c>
      <c r="C7028" s="62" t="s">
        <v>81</v>
      </c>
      <c r="D7028" s="62" t="s">
        <v>82</v>
      </c>
      <c r="E7028" s="62" t="s">
        <v>63</v>
      </c>
      <c r="F7028">
        <v>856.3</v>
      </c>
      <c r="G7028">
        <v>0</v>
      </c>
      <c r="H7028">
        <v>1325788</v>
      </c>
    </row>
    <row r="7029" spans="1:8" x14ac:dyDescent="0.2">
      <c r="A7029" s="61">
        <v>45658</v>
      </c>
      <c r="B7029">
        <v>2025</v>
      </c>
      <c r="C7029" s="62" t="s">
        <v>83</v>
      </c>
      <c r="D7029" s="62" t="s">
        <v>84</v>
      </c>
      <c r="E7029" s="62" t="s">
        <v>63</v>
      </c>
      <c r="F7029">
        <v>726.2</v>
      </c>
      <c r="G7029">
        <v>0</v>
      </c>
      <c r="H7029">
        <v>7108874</v>
      </c>
    </row>
    <row r="7030" spans="1:8" x14ac:dyDescent="0.2">
      <c r="A7030" s="61">
        <v>45658</v>
      </c>
      <c r="B7030">
        <v>2025</v>
      </c>
      <c r="C7030" s="62" t="s">
        <v>27</v>
      </c>
      <c r="D7030" s="62" t="s">
        <v>85</v>
      </c>
      <c r="E7030" s="62" t="s">
        <v>86</v>
      </c>
      <c r="F7030">
        <v>806.1</v>
      </c>
      <c r="G7030">
        <v>0</v>
      </c>
      <c r="H7030">
        <v>4597837</v>
      </c>
    </row>
    <row r="7031" spans="1:8" x14ac:dyDescent="0.2">
      <c r="A7031" s="61">
        <v>45658</v>
      </c>
      <c r="B7031">
        <v>2025</v>
      </c>
      <c r="C7031" s="62" t="s">
        <v>87</v>
      </c>
      <c r="D7031" s="62" t="s">
        <v>88</v>
      </c>
      <c r="E7031" s="62" t="s">
        <v>89</v>
      </c>
      <c r="F7031">
        <v>815.1</v>
      </c>
      <c r="G7031">
        <v>0</v>
      </c>
      <c r="H7031">
        <v>144543</v>
      </c>
    </row>
    <row r="7032" spans="1:8" x14ac:dyDescent="0.2">
      <c r="A7032" s="61">
        <v>45658</v>
      </c>
      <c r="B7032">
        <v>2025</v>
      </c>
      <c r="C7032" s="62" t="s">
        <v>90</v>
      </c>
      <c r="D7032" s="62" t="s">
        <v>91</v>
      </c>
      <c r="E7032" s="62" t="s">
        <v>92</v>
      </c>
      <c r="F7032">
        <v>720.4</v>
      </c>
      <c r="G7032">
        <v>0</v>
      </c>
      <c r="H7032">
        <v>544834</v>
      </c>
    </row>
    <row r="7033" spans="1:8" x14ac:dyDescent="0.2">
      <c r="A7033" s="61">
        <v>45658</v>
      </c>
      <c r="B7033">
        <v>2025</v>
      </c>
      <c r="C7033" s="62" t="s">
        <v>93</v>
      </c>
      <c r="D7033" s="62" t="s">
        <v>94</v>
      </c>
      <c r="E7033" s="62" t="s">
        <v>95</v>
      </c>
      <c r="F7033">
        <v>739.8</v>
      </c>
      <c r="G7033">
        <v>0</v>
      </c>
      <c r="H7033">
        <v>96516</v>
      </c>
    </row>
    <row r="7034" spans="1:8" x14ac:dyDescent="0.2">
      <c r="A7034" s="61">
        <v>45658</v>
      </c>
      <c r="B7034">
        <v>2025</v>
      </c>
      <c r="C7034" s="62" t="s">
        <v>96</v>
      </c>
      <c r="D7034" s="62" t="s">
        <v>97</v>
      </c>
      <c r="E7034" s="62" t="s">
        <v>98</v>
      </c>
      <c r="F7034">
        <v>615.1</v>
      </c>
      <c r="G7034">
        <v>0</v>
      </c>
      <c r="H7034">
        <v>243478</v>
      </c>
    </row>
    <row r="7035" spans="1:8" x14ac:dyDescent="0.2">
      <c r="A7035" s="61">
        <v>45689</v>
      </c>
      <c r="B7035">
        <v>2025</v>
      </c>
      <c r="C7035" s="62" t="s">
        <v>69</v>
      </c>
      <c r="D7035" s="62" t="s">
        <v>70</v>
      </c>
      <c r="E7035" s="62" t="s">
        <v>71</v>
      </c>
      <c r="F7035">
        <v>424.8</v>
      </c>
      <c r="G7035">
        <v>0</v>
      </c>
      <c r="H7035">
        <v>3088036</v>
      </c>
    </row>
    <row r="7036" spans="1:8" x14ac:dyDescent="0.2">
      <c r="A7036" s="61">
        <v>45689</v>
      </c>
      <c r="B7036">
        <v>2025</v>
      </c>
      <c r="C7036" s="62" t="s">
        <v>72</v>
      </c>
      <c r="D7036" s="62" t="s">
        <v>73</v>
      </c>
      <c r="E7036" s="62" t="s">
        <v>2</v>
      </c>
      <c r="F7036">
        <v>927.5</v>
      </c>
      <c r="G7036">
        <v>0</v>
      </c>
      <c r="H7036">
        <v>1692385</v>
      </c>
    </row>
    <row r="7037" spans="1:8" x14ac:dyDescent="0.2">
      <c r="A7037" s="61">
        <v>45689</v>
      </c>
      <c r="B7037">
        <v>2025</v>
      </c>
      <c r="C7037" s="62" t="s">
        <v>74</v>
      </c>
      <c r="D7037" s="62" t="s">
        <v>75</v>
      </c>
      <c r="E7037" s="62" t="s">
        <v>2</v>
      </c>
      <c r="F7037">
        <v>792.9</v>
      </c>
      <c r="G7037">
        <v>0</v>
      </c>
      <c r="H7037">
        <v>1836012</v>
      </c>
    </row>
    <row r="7038" spans="1:8" x14ac:dyDescent="0.2">
      <c r="A7038" s="61">
        <v>45689</v>
      </c>
      <c r="B7038">
        <v>2025</v>
      </c>
      <c r="C7038" s="62" t="s">
        <v>76</v>
      </c>
      <c r="D7038" s="62" t="s">
        <v>77</v>
      </c>
      <c r="E7038" s="62" t="s">
        <v>61</v>
      </c>
      <c r="F7038">
        <v>1045.9000000000001</v>
      </c>
      <c r="G7038">
        <v>0</v>
      </c>
      <c r="H7038">
        <v>291187</v>
      </c>
    </row>
    <row r="7039" spans="1:8" x14ac:dyDescent="0.2">
      <c r="A7039" s="61">
        <v>45689</v>
      </c>
      <c r="B7039">
        <v>2025</v>
      </c>
      <c r="C7039" s="62" t="s">
        <v>78</v>
      </c>
      <c r="D7039" s="62" t="s">
        <v>79</v>
      </c>
      <c r="E7039" s="62" t="s">
        <v>61</v>
      </c>
      <c r="F7039">
        <v>1016.3</v>
      </c>
      <c r="G7039">
        <v>0</v>
      </c>
      <c r="H7039">
        <v>378475</v>
      </c>
    </row>
    <row r="7040" spans="1:8" x14ac:dyDescent="0.2">
      <c r="A7040" s="61">
        <v>45689</v>
      </c>
      <c r="B7040">
        <v>2025</v>
      </c>
      <c r="C7040" s="62" t="s">
        <v>26</v>
      </c>
      <c r="D7040" s="62" t="s">
        <v>80</v>
      </c>
      <c r="E7040" s="62" t="s">
        <v>62</v>
      </c>
      <c r="F7040">
        <v>950.2</v>
      </c>
      <c r="G7040">
        <v>0</v>
      </c>
      <c r="H7040">
        <v>951758</v>
      </c>
    </row>
    <row r="7041" spans="1:8" x14ac:dyDescent="0.2">
      <c r="A7041" s="61">
        <v>45689</v>
      </c>
      <c r="B7041">
        <v>2025</v>
      </c>
      <c r="C7041" s="62" t="s">
        <v>81</v>
      </c>
      <c r="D7041" s="62" t="s">
        <v>82</v>
      </c>
      <c r="E7041" s="62" t="s">
        <v>63</v>
      </c>
      <c r="F7041">
        <v>780.7</v>
      </c>
      <c r="G7041">
        <v>0</v>
      </c>
      <c r="H7041">
        <v>1325788</v>
      </c>
    </row>
    <row r="7042" spans="1:8" x14ac:dyDescent="0.2">
      <c r="A7042" s="61">
        <v>45689</v>
      </c>
      <c r="B7042">
        <v>2025</v>
      </c>
      <c r="C7042" s="62" t="s">
        <v>83</v>
      </c>
      <c r="D7042" s="62" t="s">
        <v>84</v>
      </c>
      <c r="E7042" s="62" t="s">
        <v>63</v>
      </c>
      <c r="F7042">
        <v>643.5</v>
      </c>
      <c r="G7042">
        <v>0</v>
      </c>
      <c r="H7042">
        <v>7108874</v>
      </c>
    </row>
    <row r="7043" spans="1:8" x14ac:dyDescent="0.2">
      <c r="A7043" s="61">
        <v>45689</v>
      </c>
      <c r="B7043">
        <v>2025</v>
      </c>
      <c r="C7043" s="62" t="s">
        <v>27</v>
      </c>
      <c r="D7043" s="62" t="s">
        <v>85</v>
      </c>
      <c r="E7043" s="62" t="s">
        <v>86</v>
      </c>
      <c r="F7043">
        <v>735.8</v>
      </c>
      <c r="G7043">
        <v>0</v>
      </c>
      <c r="H7043">
        <v>4597837</v>
      </c>
    </row>
    <row r="7044" spans="1:8" x14ac:dyDescent="0.2">
      <c r="A7044" s="61">
        <v>45689</v>
      </c>
      <c r="B7044">
        <v>2025</v>
      </c>
      <c r="C7044" s="62" t="s">
        <v>87</v>
      </c>
      <c r="D7044" s="62" t="s">
        <v>88</v>
      </c>
      <c r="E7044" s="62" t="s">
        <v>89</v>
      </c>
      <c r="F7044">
        <v>744.8</v>
      </c>
      <c r="G7044">
        <v>0</v>
      </c>
      <c r="H7044">
        <v>144543</v>
      </c>
    </row>
    <row r="7045" spans="1:8" x14ac:dyDescent="0.2">
      <c r="A7045" s="61">
        <v>45689</v>
      </c>
      <c r="B7045">
        <v>2025</v>
      </c>
      <c r="C7045" s="62" t="s">
        <v>90</v>
      </c>
      <c r="D7045" s="62" t="s">
        <v>91</v>
      </c>
      <c r="E7045" s="62" t="s">
        <v>92</v>
      </c>
      <c r="F7045">
        <v>674.4</v>
      </c>
      <c r="G7045">
        <v>0</v>
      </c>
      <c r="H7045">
        <v>544834</v>
      </c>
    </row>
    <row r="7046" spans="1:8" x14ac:dyDescent="0.2">
      <c r="A7046" s="61">
        <v>45689</v>
      </c>
      <c r="B7046">
        <v>2025</v>
      </c>
      <c r="C7046" s="62" t="s">
        <v>93</v>
      </c>
      <c r="D7046" s="62" t="s">
        <v>94</v>
      </c>
      <c r="E7046" s="62" t="s">
        <v>95</v>
      </c>
      <c r="F7046">
        <v>623</v>
      </c>
      <c r="G7046">
        <v>0</v>
      </c>
      <c r="H7046">
        <v>96516</v>
      </c>
    </row>
    <row r="7047" spans="1:8" x14ac:dyDescent="0.2">
      <c r="A7047" s="61">
        <v>45689</v>
      </c>
      <c r="B7047">
        <v>2025</v>
      </c>
      <c r="C7047" s="62" t="s">
        <v>96</v>
      </c>
      <c r="D7047" s="62" t="s">
        <v>97</v>
      </c>
      <c r="E7047" s="62" t="s">
        <v>98</v>
      </c>
      <c r="F7047">
        <v>610</v>
      </c>
      <c r="G7047">
        <v>0</v>
      </c>
      <c r="H7047">
        <v>243478</v>
      </c>
    </row>
    <row r="7048" spans="1:8" x14ac:dyDescent="0.2">
      <c r="A7048" s="61">
        <v>45717</v>
      </c>
      <c r="B7048">
        <v>2025</v>
      </c>
      <c r="C7048" s="62" t="s">
        <v>69</v>
      </c>
      <c r="D7048" s="62" t="s">
        <v>70</v>
      </c>
      <c r="E7048" s="62" t="s">
        <v>71</v>
      </c>
      <c r="F7048">
        <v>312.2</v>
      </c>
      <c r="G7048">
        <v>0</v>
      </c>
      <c r="H7048">
        <v>3088036</v>
      </c>
    </row>
    <row r="7049" spans="1:8" x14ac:dyDescent="0.2">
      <c r="A7049" s="61">
        <v>45717</v>
      </c>
      <c r="B7049">
        <v>2025</v>
      </c>
      <c r="C7049" s="62" t="s">
        <v>72</v>
      </c>
      <c r="D7049" s="62" t="s">
        <v>73</v>
      </c>
      <c r="E7049" s="62" t="s">
        <v>2</v>
      </c>
      <c r="F7049">
        <v>649.6</v>
      </c>
      <c r="G7049">
        <v>0</v>
      </c>
      <c r="H7049">
        <v>1692385</v>
      </c>
    </row>
    <row r="7050" spans="1:8" x14ac:dyDescent="0.2">
      <c r="A7050" s="61">
        <v>45717</v>
      </c>
      <c r="B7050">
        <v>2025</v>
      </c>
      <c r="C7050" s="62" t="s">
        <v>74</v>
      </c>
      <c r="D7050" s="62" t="s">
        <v>75</v>
      </c>
      <c r="E7050" s="62" t="s">
        <v>2</v>
      </c>
      <c r="F7050">
        <v>539.29999999999995</v>
      </c>
      <c r="G7050">
        <v>0</v>
      </c>
      <c r="H7050">
        <v>1836012</v>
      </c>
    </row>
    <row r="7051" spans="1:8" x14ac:dyDescent="0.2">
      <c r="A7051" s="61">
        <v>45717</v>
      </c>
      <c r="B7051">
        <v>2025</v>
      </c>
      <c r="C7051" s="62" t="s">
        <v>76</v>
      </c>
      <c r="D7051" s="62" t="s">
        <v>77</v>
      </c>
      <c r="E7051" s="62" t="s">
        <v>61</v>
      </c>
      <c r="F7051">
        <v>724</v>
      </c>
      <c r="G7051">
        <v>0</v>
      </c>
      <c r="H7051">
        <v>291187</v>
      </c>
    </row>
    <row r="7052" spans="1:8" x14ac:dyDescent="0.2">
      <c r="A7052" s="61">
        <v>45717</v>
      </c>
      <c r="B7052">
        <v>2025</v>
      </c>
      <c r="C7052" s="62" t="s">
        <v>78</v>
      </c>
      <c r="D7052" s="62" t="s">
        <v>79</v>
      </c>
      <c r="E7052" s="62" t="s">
        <v>61</v>
      </c>
      <c r="F7052">
        <v>757.1</v>
      </c>
      <c r="G7052">
        <v>0</v>
      </c>
      <c r="H7052">
        <v>378475</v>
      </c>
    </row>
    <row r="7053" spans="1:8" x14ac:dyDescent="0.2">
      <c r="A7053" s="61">
        <v>45717</v>
      </c>
      <c r="B7053">
        <v>2025</v>
      </c>
      <c r="C7053" s="62" t="s">
        <v>26</v>
      </c>
      <c r="D7053" s="62" t="s">
        <v>80</v>
      </c>
      <c r="E7053" s="62" t="s">
        <v>62</v>
      </c>
      <c r="F7053">
        <v>705.7</v>
      </c>
      <c r="G7053">
        <v>0</v>
      </c>
      <c r="H7053">
        <v>951758</v>
      </c>
    </row>
    <row r="7054" spans="1:8" x14ac:dyDescent="0.2">
      <c r="A7054" s="61">
        <v>45717</v>
      </c>
      <c r="B7054">
        <v>2025</v>
      </c>
      <c r="C7054" s="62" t="s">
        <v>81</v>
      </c>
      <c r="D7054" s="62" t="s">
        <v>82</v>
      </c>
      <c r="E7054" s="62" t="s">
        <v>63</v>
      </c>
      <c r="F7054">
        <v>589.6</v>
      </c>
      <c r="G7054">
        <v>0</v>
      </c>
      <c r="H7054">
        <v>1325788</v>
      </c>
    </row>
    <row r="7055" spans="1:8" x14ac:dyDescent="0.2">
      <c r="A7055" s="61">
        <v>45717</v>
      </c>
      <c r="B7055">
        <v>2025</v>
      </c>
      <c r="C7055" s="62" t="s">
        <v>83</v>
      </c>
      <c r="D7055" s="62" t="s">
        <v>84</v>
      </c>
      <c r="E7055" s="62" t="s">
        <v>63</v>
      </c>
      <c r="F7055">
        <v>486.7</v>
      </c>
      <c r="G7055">
        <v>0</v>
      </c>
      <c r="H7055">
        <v>7108874</v>
      </c>
    </row>
    <row r="7056" spans="1:8" x14ac:dyDescent="0.2">
      <c r="A7056" s="61">
        <v>45717</v>
      </c>
      <c r="B7056">
        <v>2025</v>
      </c>
      <c r="C7056" s="62" t="s">
        <v>27</v>
      </c>
      <c r="D7056" s="62" t="s">
        <v>85</v>
      </c>
      <c r="E7056" s="62" t="s">
        <v>86</v>
      </c>
      <c r="F7056">
        <v>541.6</v>
      </c>
      <c r="G7056">
        <v>0</v>
      </c>
      <c r="H7056">
        <v>4597837</v>
      </c>
    </row>
    <row r="7057" spans="1:8" x14ac:dyDescent="0.2">
      <c r="A7057" s="61">
        <v>45717</v>
      </c>
      <c r="B7057">
        <v>2025</v>
      </c>
      <c r="C7057" s="62" t="s">
        <v>87</v>
      </c>
      <c r="D7057" s="62" t="s">
        <v>88</v>
      </c>
      <c r="E7057" s="62" t="s">
        <v>89</v>
      </c>
      <c r="F7057">
        <v>534.20000000000005</v>
      </c>
      <c r="G7057">
        <v>0</v>
      </c>
      <c r="H7057">
        <v>144543</v>
      </c>
    </row>
    <row r="7058" spans="1:8" x14ac:dyDescent="0.2">
      <c r="A7058" s="61">
        <v>45717</v>
      </c>
      <c r="B7058">
        <v>2025</v>
      </c>
      <c r="C7058" s="62" t="s">
        <v>90</v>
      </c>
      <c r="D7058" s="62" t="s">
        <v>91</v>
      </c>
      <c r="E7058" s="62" t="s">
        <v>92</v>
      </c>
      <c r="F7058">
        <v>520.1</v>
      </c>
      <c r="G7058">
        <v>0</v>
      </c>
      <c r="H7058">
        <v>544834</v>
      </c>
    </row>
    <row r="7059" spans="1:8" x14ac:dyDescent="0.2">
      <c r="A7059" s="61">
        <v>45717</v>
      </c>
      <c r="B7059">
        <v>2025</v>
      </c>
      <c r="C7059" s="62" t="s">
        <v>93</v>
      </c>
      <c r="D7059" s="62" t="s">
        <v>94</v>
      </c>
      <c r="E7059" s="62" t="s">
        <v>95</v>
      </c>
      <c r="F7059">
        <v>500.4</v>
      </c>
      <c r="G7059">
        <v>0</v>
      </c>
      <c r="H7059">
        <v>96516</v>
      </c>
    </row>
    <row r="7060" spans="1:8" x14ac:dyDescent="0.2">
      <c r="A7060" s="61">
        <v>45717</v>
      </c>
      <c r="B7060">
        <v>2025</v>
      </c>
      <c r="C7060" s="62" t="s">
        <v>96</v>
      </c>
      <c r="D7060" s="62" t="s">
        <v>97</v>
      </c>
      <c r="E7060" s="62" t="s">
        <v>98</v>
      </c>
      <c r="F7060">
        <v>538.29999999999995</v>
      </c>
      <c r="G7060">
        <v>0</v>
      </c>
      <c r="H7060">
        <v>243478</v>
      </c>
    </row>
    <row r="7061" spans="1:8" x14ac:dyDescent="0.2">
      <c r="A7061" s="61">
        <v>45748</v>
      </c>
      <c r="B7061">
        <v>2025</v>
      </c>
      <c r="C7061" s="62" t="s">
        <v>69</v>
      </c>
      <c r="D7061" s="62" t="s">
        <v>70</v>
      </c>
      <c r="E7061" s="62" t="s">
        <v>71</v>
      </c>
      <c r="F7061">
        <v>230.6</v>
      </c>
      <c r="G7061">
        <v>0</v>
      </c>
      <c r="H7061">
        <v>3088036</v>
      </c>
    </row>
    <row r="7062" spans="1:8" x14ac:dyDescent="0.2">
      <c r="A7062" s="61">
        <v>45748</v>
      </c>
      <c r="B7062">
        <v>2025</v>
      </c>
      <c r="C7062" s="62" t="s">
        <v>72</v>
      </c>
      <c r="D7062" s="62" t="s">
        <v>73</v>
      </c>
      <c r="E7062" s="62" t="s">
        <v>2</v>
      </c>
      <c r="F7062">
        <v>367.1</v>
      </c>
      <c r="G7062">
        <v>0</v>
      </c>
      <c r="H7062">
        <v>1692385</v>
      </c>
    </row>
    <row r="7063" spans="1:8" x14ac:dyDescent="0.2">
      <c r="A7063" s="61">
        <v>45748</v>
      </c>
      <c r="B7063">
        <v>2025</v>
      </c>
      <c r="C7063" s="62" t="s">
        <v>74</v>
      </c>
      <c r="D7063" s="62" t="s">
        <v>75</v>
      </c>
      <c r="E7063" s="62" t="s">
        <v>2</v>
      </c>
      <c r="F7063">
        <v>350.6</v>
      </c>
      <c r="G7063">
        <v>0</v>
      </c>
      <c r="H7063">
        <v>1836012</v>
      </c>
    </row>
    <row r="7064" spans="1:8" x14ac:dyDescent="0.2">
      <c r="A7064" s="61">
        <v>45748</v>
      </c>
      <c r="B7064">
        <v>2025</v>
      </c>
      <c r="C7064" s="62" t="s">
        <v>76</v>
      </c>
      <c r="D7064" s="62" t="s">
        <v>77</v>
      </c>
      <c r="E7064" s="62" t="s">
        <v>61</v>
      </c>
      <c r="F7064">
        <v>352.4</v>
      </c>
      <c r="G7064">
        <v>0</v>
      </c>
      <c r="H7064">
        <v>291187</v>
      </c>
    </row>
    <row r="7065" spans="1:8" x14ac:dyDescent="0.2">
      <c r="A7065" s="61">
        <v>45748</v>
      </c>
      <c r="B7065">
        <v>2025</v>
      </c>
      <c r="C7065" s="62" t="s">
        <v>78</v>
      </c>
      <c r="D7065" s="62" t="s">
        <v>79</v>
      </c>
      <c r="E7065" s="62" t="s">
        <v>61</v>
      </c>
      <c r="F7065">
        <v>392.9</v>
      </c>
      <c r="G7065">
        <v>0</v>
      </c>
      <c r="H7065">
        <v>378475</v>
      </c>
    </row>
    <row r="7066" spans="1:8" x14ac:dyDescent="0.2">
      <c r="A7066" s="61">
        <v>45748</v>
      </c>
      <c r="B7066">
        <v>2025</v>
      </c>
      <c r="C7066" s="62" t="s">
        <v>26</v>
      </c>
      <c r="D7066" s="62" t="s">
        <v>80</v>
      </c>
      <c r="E7066" s="62" t="s">
        <v>62</v>
      </c>
      <c r="F7066">
        <v>390.3</v>
      </c>
      <c r="G7066">
        <v>0</v>
      </c>
      <c r="H7066">
        <v>951758</v>
      </c>
    </row>
    <row r="7067" spans="1:8" x14ac:dyDescent="0.2">
      <c r="A7067" s="61">
        <v>45748</v>
      </c>
      <c r="B7067">
        <v>2025</v>
      </c>
      <c r="C7067" s="62" t="s">
        <v>81</v>
      </c>
      <c r="D7067" s="62" t="s">
        <v>82</v>
      </c>
      <c r="E7067" s="62" t="s">
        <v>63</v>
      </c>
      <c r="F7067">
        <v>385.2</v>
      </c>
      <c r="G7067">
        <v>0</v>
      </c>
      <c r="H7067">
        <v>1325788</v>
      </c>
    </row>
    <row r="7068" spans="1:8" x14ac:dyDescent="0.2">
      <c r="A7068" s="61">
        <v>45748</v>
      </c>
      <c r="B7068">
        <v>2025</v>
      </c>
      <c r="C7068" s="62" t="s">
        <v>83</v>
      </c>
      <c r="D7068" s="62" t="s">
        <v>84</v>
      </c>
      <c r="E7068" s="62" t="s">
        <v>63</v>
      </c>
      <c r="F7068">
        <v>319.60000000000002</v>
      </c>
      <c r="G7068">
        <v>0</v>
      </c>
      <c r="H7068">
        <v>7108874</v>
      </c>
    </row>
    <row r="7069" spans="1:8" x14ac:dyDescent="0.2">
      <c r="A7069" s="61">
        <v>45748</v>
      </c>
      <c r="B7069">
        <v>2025</v>
      </c>
      <c r="C7069" s="62" t="s">
        <v>27</v>
      </c>
      <c r="D7069" s="62" t="s">
        <v>85</v>
      </c>
      <c r="E7069" s="62" t="s">
        <v>86</v>
      </c>
      <c r="F7069">
        <v>303.2</v>
      </c>
      <c r="G7069">
        <v>0</v>
      </c>
      <c r="H7069">
        <v>4597837</v>
      </c>
    </row>
    <row r="7070" spans="1:8" x14ac:dyDescent="0.2">
      <c r="A7070" s="61">
        <v>45748</v>
      </c>
      <c r="B7070">
        <v>2025</v>
      </c>
      <c r="C7070" s="62" t="s">
        <v>87</v>
      </c>
      <c r="D7070" s="62" t="s">
        <v>88</v>
      </c>
      <c r="E7070" s="62" t="s">
        <v>89</v>
      </c>
      <c r="F7070">
        <v>411.6</v>
      </c>
      <c r="G7070">
        <v>0</v>
      </c>
      <c r="H7070">
        <v>144543</v>
      </c>
    </row>
    <row r="7071" spans="1:8" x14ac:dyDescent="0.2">
      <c r="A7071" s="61">
        <v>45748</v>
      </c>
      <c r="B7071">
        <v>2025</v>
      </c>
      <c r="C7071" s="62" t="s">
        <v>90</v>
      </c>
      <c r="D7071" s="62" t="s">
        <v>91</v>
      </c>
      <c r="E7071" s="62" t="s">
        <v>92</v>
      </c>
      <c r="F7071">
        <v>396.1</v>
      </c>
      <c r="G7071">
        <v>0</v>
      </c>
      <c r="H7071">
        <v>544834</v>
      </c>
    </row>
    <row r="7072" spans="1:8" x14ac:dyDescent="0.2">
      <c r="A7072" s="61">
        <v>45748</v>
      </c>
      <c r="B7072">
        <v>2025</v>
      </c>
      <c r="C7072" s="62" t="s">
        <v>93</v>
      </c>
      <c r="D7072" s="62" t="s">
        <v>94</v>
      </c>
      <c r="E7072" s="62" t="s">
        <v>95</v>
      </c>
      <c r="F7072">
        <v>426.3</v>
      </c>
      <c r="G7072">
        <v>0</v>
      </c>
      <c r="H7072">
        <v>96516</v>
      </c>
    </row>
    <row r="7073" spans="1:8" x14ac:dyDescent="0.2">
      <c r="A7073" s="61">
        <v>45748</v>
      </c>
      <c r="B7073">
        <v>2025</v>
      </c>
      <c r="C7073" s="62" t="s">
        <v>96</v>
      </c>
      <c r="D7073" s="62" t="s">
        <v>97</v>
      </c>
      <c r="E7073" s="62" t="s">
        <v>98</v>
      </c>
      <c r="F7073">
        <v>444.5</v>
      </c>
      <c r="G7073">
        <v>0</v>
      </c>
      <c r="H7073">
        <v>243478</v>
      </c>
    </row>
    <row r="7074" spans="1:8" x14ac:dyDescent="0.2">
      <c r="A7074" s="61">
        <v>45778</v>
      </c>
      <c r="B7074">
        <v>2025</v>
      </c>
      <c r="C7074" s="62" t="s">
        <v>69</v>
      </c>
      <c r="D7074" s="62" t="s">
        <v>70</v>
      </c>
      <c r="E7074" s="62" t="s">
        <v>71</v>
      </c>
      <c r="F7074">
        <v>127.2</v>
      </c>
      <c r="G7074">
        <v>1.3</v>
      </c>
      <c r="H7074">
        <v>3088036</v>
      </c>
    </row>
    <row r="7075" spans="1:8" x14ac:dyDescent="0.2">
      <c r="A7075" s="61">
        <v>45778</v>
      </c>
      <c r="B7075">
        <v>2025</v>
      </c>
      <c r="C7075" s="62" t="s">
        <v>72</v>
      </c>
      <c r="D7075" s="62" t="s">
        <v>73</v>
      </c>
      <c r="E7075" s="62" t="s">
        <v>2</v>
      </c>
      <c r="F7075">
        <v>166.6</v>
      </c>
      <c r="G7075">
        <v>11.3</v>
      </c>
      <c r="H7075">
        <v>1692385</v>
      </c>
    </row>
    <row r="7076" spans="1:8" x14ac:dyDescent="0.2">
      <c r="A7076" s="61">
        <v>45778</v>
      </c>
      <c r="B7076">
        <v>2025</v>
      </c>
      <c r="C7076" s="62" t="s">
        <v>74</v>
      </c>
      <c r="D7076" s="62" t="s">
        <v>75</v>
      </c>
      <c r="E7076" s="62" t="s">
        <v>2</v>
      </c>
      <c r="F7076">
        <v>155.19999999999999</v>
      </c>
      <c r="G7076">
        <v>6.1</v>
      </c>
      <c r="H7076">
        <v>1836012</v>
      </c>
    </row>
    <row r="7077" spans="1:8" x14ac:dyDescent="0.2">
      <c r="A7077" s="61">
        <v>45778</v>
      </c>
      <c r="B7077">
        <v>2025</v>
      </c>
      <c r="C7077" s="62" t="s">
        <v>76</v>
      </c>
      <c r="D7077" s="62" t="s">
        <v>77</v>
      </c>
      <c r="E7077" s="62" t="s">
        <v>61</v>
      </c>
      <c r="F7077">
        <v>158.6</v>
      </c>
      <c r="G7077">
        <v>13.8</v>
      </c>
      <c r="H7077">
        <v>291187</v>
      </c>
    </row>
    <row r="7078" spans="1:8" x14ac:dyDescent="0.2">
      <c r="A7078" s="61">
        <v>45778</v>
      </c>
      <c r="B7078">
        <v>2025</v>
      </c>
      <c r="C7078" s="62" t="s">
        <v>78</v>
      </c>
      <c r="D7078" s="62" t="s">
        <v>79</v>
      </c>
      <c r="E7078" s="62" t="s">
        <v>61</v>
      </c>
      <c r="F7078">
        <v>121.9</v>
      </c>
      <c r="G7078">
        <v>12.3</v>
      </c>
      <c r="H7078">
        <v>378475</v>
      </c>
    </row>
    <row r="7079" spans="1:8" x14ac:dyDescent="0.2">
      <c r="A7079" s="61">
        <v>45778</v>
      </c>
      <c r="B7079">
        <v>2025</v>
      </c>
      <c r="C7079" s="62" t="s">
        <v>26</v>
      </c>
      <c r="D7079" s="62" t="s">
        <v>80</v>
      </c>
      <c r="E7079" s="62" t="s">
        <v>62</v>
      </c>
      <c r="F7079">
        <v>123</v>
      </c>
      <c r="G7079">
        <v>31</v>
      </c>
      <c r="H7079">
        <v>951758</v>
      </c>
    </row>
    <row r="7080" spans="1:8" x14ac:dyDescent="0.2">
      <c r="A7080" s="61">
        <v>45778</v>
      </c>
      <c r="B7080">
        <v>2025</v>
      </c>
      <c r="C7080" s="62" t="s">
        <v>81</v>
      </c>
      <c r="D7080" s="62" t="s">
        <v>82</v>
      </c>
      <c r="E7080" s="62" t="s">
        <v>63</v>
      </c>
      <c r="F7080">
        <v>148.19999999999999</v>
      </c>
      <c r="G7080">
        <v>3</v>
      </c>
      <c r="H7080">
        <v>1325788</v>
      </c>
    </row>
    <row r="7081" spans="1:8" x14ac:dyDescent="0.2">
      <c r="A7081" s="61">
        <v>45778</v>
      </c>
      <c r="B7081">
        <v>2025</v>
      </c>
      <c r="C7081" s="62" t="s">
        <v>83</v>
      </c>
      <c r="D7081" s="62" t="s">
        <v>84</v>
      </c>
      <c r="E7081" s="62" t="s">
        <v>63</v>
      </c>
      <c r="F7081">
        <v>154.19999999999999</v>
      </c>
      <c r="G7081">
        <v>5.0999999999999996</v>
      </c>
      <c r="H7081">
        <v>7108874</v>
      </c>
    </row>
    <row r="7082" spans="1:8" x14ac:dyDescent="0.2">
      <c r="A7082" s="61">
        <v>45778</v>
      </c>
      <c r="B7082">
        <v>2025</v>
      </c>
      <c r="C7082" s="62" t="s">
        <v>27</v>
      </c>
      <c r="D7082" s="62" t="s">
        <v>85</v>
      </c>
      <c r="E7082" s="62" t="s">
        <v>86</v>
      </c>
      <c r="F7082">
        <v>123</v>
      </c>
      <c r="G7082">
        <v>15.1</v>
      </c>
      <c r="H7082">
        <v>4597837</v>
      </c>
    </row>
    <row r="7083" spans="1:8" x14ac:dyDescent="0.2">
      <c r="A7083" s="61">
        <v>45778</v>
      </c>
      <c r="B7083">
        <v>2025</v>
      </c>
      <c r="C7083" s="62" t="s">
        <v>87</v>
      </c>
      <c r="D7083" s="62" t="s">
        <v>88</v>
      </c>
      <c r="E7083" s="62" t="s">
        <v>89</v>
      </c>
      <c r="F7083">
        <v>249.6</v>
      </c>
      <c r="G7083">
        <v>0</v>
      </c>
      <c r="H7083">
        <v>144543</v>
      </c>
    </row>
    <row r="7084" spans="1:8" x14ac:dyDescent="0.2">
      <c r="A7084" s="61">
        <v>45778</v>
      </c>
      <c r="B7084">
        <v>2025</v>
      </c>
      <c r="C7084" s="62" t="s">
        <v>90</v>
      </c>
      <c r="D7084" s="62" t="s">
        <v>91</v>
      </c>
      <c r="E7084" s="62" t="s">
        <v>92</v>
      </c>
      <c r="F7084">
        <v>219.7</v>
      </c>
      <c r="G7084">
        <v>4.4000000000000004</v>
      </c>
      <c r="H7084">
        <v>544834</v>
      </c>
    </row>
    <row r="7085" spans="1:8" x14ac:dyDescent="0.2">
      <c r="A7085" s="61">
        <v>45778</v>
      </c>
      <c r="B7085">
        <v>2025</v>
      </c>
      <c r="C7085" s="62" t="s">
        <v>93</v>
      </c>
      <c r="D7085" s="62" t="s">
        <v>94</v>
      </c>
      <c r="E7085" s="62" t="s">
        <v>95</v>
      </c>
      <c r="F7085">
        <v>237.1</v>
      </c>
      <c r="G7085">
        <v>3.3</v>
      </c>
      <c r="H7085">
        <v>96516</v>
      </c>
    </row>
    <row r="7086" spans="1:8" x14ac:dyDescent="0.2">
      <c r="A7086" s="61">
        <v>45778</v>
      </c>
      <c r="B7086">
        <v>2025</v>
      </c>
      <c r="C7086" s="62" t="s">
        <v>96</v>
      </c>
      <c r="D7086" s="62" t="s">
        <v>97</v>
      </c>
      <c r="E7086" s="62" t="s">
        <v>98</v>
      </c>
      <c r="F7086">
        <v>372.1</v>
      </c>
      <c r="G7086">
        <v>0</v>
      </c>
      <c r="H7086">
        <v>243478</v>
      </c>
    </row>
    <row r="7087" spans="1:8" x14ac:dyDescent="0.2">
      <c r="A7087" s="61">
        <v>45809</v>
      </c>
      <c r="B7087">
        <v>2025</v>
      </c>
      <c r="C7087" s="62" t="s">
        <v>69</v>
      </c>
      <c r="D7087" s="62" t="s">
        <v>70</v>
      </c>
      <c r="E7087" s="62" t="s">
        <v>71</v>
      </c>
      <c r="F7087">
        <v>60.4</v>
      </c>
      <c r="G7087">
        <v>1.7</v>
      </c>
      <c r="H7087">
        <v>3088036</v>
      </c>
    </row>
    <row r="7088" spans="1:8" x14ac:dyDescent="0.2">
      <c r="A7088" s="61">
        <v>45809</v>
      </c>
      <c r="B7088">
        <v>2025</v>
      </c>
      <c r="C7088" s="62" t="s">
        <v>72</v>
      </c>
      <c r="D7088" s="62" t="s">
        <v>73</v>
      </c>
      <c r="E7088" s="62" t="s">
        <v>2</v>
      </c>
      <c r="F7088">
        <v>115.5</v>
      </c>
      <c r="G7088">
        <v>0.4</v>
      </c>
      <c r="H7088">
        <v>1692385</v>
      </c>
    </row>
    <row r="7089" spans="1:8" x14ac:dyDescent="0.2">
      <c r="A7089" s="61">
        <v>45809</v>
      </c>
      <c r="B7089">
        <v>2025</v>
      </c>
      <c r="C7089" s="62" t="s">
        <v>74</v>
      </c>
      <c r="D7089" s="62" t="s">
        <v>75</v>
      </c>
      <c r="E7089" s="62" t="s">
        <v>2</v>
      </c>
      <c r="F7089">
        <v>91.2</v>
      </c>
      <c r="G7089">
        <v>5.7</v>
      </c>
      <c r="H7089">
        <v>1836012</v>
      </c>
    </row>
    <row r="7090" spans="1:8" x14ac:dyDescent="0.2">
      <c r="A7090" s="61">
        <v>45809</v>
      </c>
      <c r="B7090">
        <v>2025</v>
      </c>
      <c r="C7090" s="62" t="s">
        <v>76</v>
      </c>
      <c r="D7090" s="62" t="s">
        <v>77</v>
      </c>
      <c r="E7090" s="62" t="s">
        <v>61</v>
      </c>
      <c r="F7090">
        <v>74.900000000000006</v>
      </c>
      <c r="G7090">
        <v>11.4</v>
      </c>
      <c r="H7090">
        <v>291187</v>
      </c>
    </row>
    <row r="7091" spans="1:8" x14ac:dyDescent="0.2">
      <c r="A7091" s="61">
        <v>45809</v>
      </c>
      <c r="B7091">
        <v>2025</v>
      </c>
      <c r="C7091" s="62" t="s">
        <v>78</v>
      </c>
      <c r="D7091" s="62" t="s">
        <v>79</v>
      </c>
      <c r="E7091" s="62" t="s">
        <v>61</v>
      </c>
      <c r="F7091">
        <v>81</v>
      </c>
      <c r="G7091">
        <v>7.4</v>
      </c>
      <c r="H7091">
        <v>378475</v>
      </c>
    </row>
    <row r="7092" spans="1:8" x14ac:dyDescent="0.2">
      <c r="A7092" s="61">
        <v>45809</v>
      </c>
      <c r="B7092">
        <v>2025</v>
      </c>
      <c r="C7092" s="62" t="s">
        <v>26</v>
      </c>
      <c r="D7092" s="62" t="s">
        <v>80</v>
      </c>
      <c r="E7092" s="62" t="s">
        <v>62</v>
      </c>
      <c r="F7092">
        <v>34</v>
      </c>
      <c r="G7092">
        <v>41.1</v>
      </c>
      <c r="H7092">
        <v>951758</v>
      </c>
    </row>
    <row r="7093" spans="1:8" x14ac:dyDescent="0.2">
      <c r="A7093" s="61">
        <v>45809</v>
      </c>
      <c r="B7093">
        <v>2025</v>
      </c>
      <c r="C7093" s="62" t="s">
        <v>81</v>
      </c>
      <c r="D7093" s="62" t="s">
        <v>82</v>
      </c>
      <c r="E7093" s="62" t="s">
        <v>63</v>
      </c>
      <c r="F7093">
        <v>31.2</v>
      </c>
      <c r="G7093">
        <v>66.599999999999994</v>
      </c>
      <c r="H7093">
        <v>1325788</v>
      </c>
    </row>
    <row r="7094" spans="1:8" x14ac:dyDescent="0.2">
      <c r="A7094" s="61">
        <v>45809</v>
      </c>
      <c r="B7094">
        <v>2025</v>
      </c>
      <c r="C7094" s="62" t="s">
        <v>83</v>
      </c>
      <c r="D7094" s="62" t="s">
        <v>84</v>
      </c>
      <c r="E7094" s="62" t="s">
        <v>63</v>
      </c>
      <c r="F7094">
        <v>12.8</v>
      </c>
      <c r="G7094">
        <v>98.8</v>
      </c>
      <c r="H7094">
        <v>7108874</v>
      </c>
    </row>
    <row r="7095" spans="1:8" x14ac:dyDescent="0.2">
      <c r="A7095" s="61">
        <v>45809</v>
      </c>
      <c r="B7095">
        <v>2025</v>
      </c>
      <c r="C7095" s="62" t="s">
        <v>27</v>
      </c>
      <c r="D7095" s="62" t="s">
        <v>85</v>
      </c>
      <c r="E7095" s="62" t="s">
        <v>86</v>
      </c>
      <c r="F7095">
        <v>18.3</v>
      </c>
      <c r="G7095">
        <v>77.8</v>
      </c>
      <c r="H7095">
        <v>4597837</v>
      </c>
    </row>
    <row r="7096" spans="1:8" x14ac:dyDescent="0.2">
      <c r="A7096" s="61">
        <v>45809</v>
      </c>
      <c r="B7096">
        <v>2025</v>
      </c>
      <c r="C7096" s="62" t="s">
        <v>87</v>
      </c>
      <c r="D7096" s="62" t="s">
        <v>88</v>
      </c>
      <c r="E7096" s="62" t="s">
        <v>89</v>
      </c>
      <c r="F7096">
        <v>119.7</v>
      </c>
      <c r="G7096">
        <v>4.0999999999999996</v>
      </c>
      <c r="H7096">
        <v>144543</v>
      </c>
    </row>
    <row r="7097" spans="1:8" x14ac:dyDescent="0.2">
      <c r="A7097" s="61">
        <v>45809</v>
      </c>
      <c r="B7097">
        <v>2025</v>
      </c>
      <c r="C7097" s="62" t="s">
        <v>90</v>
      </c>
      <c r="D7097" s="62" t="s">
        <v>91</v>
      </c>
      <c r="E7097" s="62" t="s">
        <v>92</v>
      </c>
      <c r="F7097">
        <v>74.2</v>
      </c>
      <c r="G7097">
        <v>14.9</v>
      </c>
      <c r="H7097">
        <v>544834</v>
      </c>
    </row>
    <row r="7098" spans="1:8" x14ac:dyDescent="0.2">
      <c r="A7098" s="61">
        <v>45809</v>
      </c>
      <c r="B7098">
        <v>2025</v>
      </c>
      <c r="C7098" s="62" t="s">
        <v>93</v>
      </c>
      <c r="D7098" s="62" t="s">
        <v>94</v>
      </c>
      <c r="E7098" s="62" t="s">
        <v>95</v>
      </c>
      <c r="F7098">
        <v>68.599999999999994</v>
      </c>
      <c r="G7098">
        <v>9.3000000000000007</v>
      </c>
      <c r="H7098">
        <v>96516</v>
      </c>
    </row>
    <row r="7099" spans="1:8" x14ac:dyDescent="0.2">
      <c r="A7099" s="61">
        <v>45809</v>
      </c>
      <c r="B7099">
        <v>2025</v>
      </c>
      <c r="C7099" s="62" t="s">
        <v>96</v>
      </c>
      <c r="D7099" s="62" t="s">
        <v>97</v>
      </c>
      <c r="E7099" s="62" t="s">
        <v>98</v>
      </c>
      <c r="F7099">
        <v>113.8</v>
      </c>
      <c r="G7099">
        <v>5.4</v>
      </c>
      <c r="H7099">
        <v>243478</v>
      </c>
    </row>
    <row r="7100" spans="1:8" x14ac:dyDescent="0.2">
      <c r="A7100" s="61">
        <v>45839</v>
      </c>
      <c r="B7100">
        <v>2025</v>
      </c>
      <c r="C7100" s="62" t="s">
        <v>69</v>
      </c>
      <c r="D7100" s="62" t="s">
        <v>70</v>
      </c>
      <c r="E7100" s="62" t="s">
        <v>71</v>
      </c>
      <c r="F7100">
        <v>7.5</v>
      </c>
      <c r="G7100">
        <v>33</v>
      </c>
      <c r="H7100">
        <v>3088036</v>
      </c>
    </row>
    <row r="7101" spans="1:8" x14ac:dyDescent="0.2">
      <c r="A7101" s="61">
        <v>45839</v>
      </c>
      <c r="B7101">
        <v>2025</v>
      </c>
      <c r="C7101" s="62" t="s">
        <v>72</v>
      </c>
      <c r="D7101" s="62" t="s">
        <v>73</v>
      </c>
      <c r="E7101" s="62" t="s">
        <v>2</v>
      </c>
      <c r="F7101">
        <v>89.9</v>
      </c>
      <c r="G7101">
        <v>14.7</v>
      </c>
      <c r="H7101">
        <v>1692385</v>
      </c>
    </row>
    <row r="7102" spans="1:8" x14ac:dyDescent="0.2">
      <c r="A7102" s="61">
        <v>45839</v>
      </c>
      <c r="B7102">
        <v>2025</v>
      </c>
      <c r="C7102" s="62" t="s">
        <v>74</v>
      </c>
      <c r="D7102" s="62" t="s">
        <v>75</v>
      </c>
      <c r="E7102" s="62" t="s">
        <v>2</v>
      </c>
      <c r="F7102">
        <v>73.900000000000006</v>
      </c>
      <c r="G7102">
        <v>25.7</v>
      </c>
      <c r="H7102">
        <v>1836012</v>
      </c>
    </row>
    <row r="7103" spans="1:8" x14ac:dyDescent="0.2">
      <c r="A7103" s="61">
        <v>45839</v>
      </c>
      <c r="B7103">
        <v>2025</v>
      </c>
      <c r="C7103" s="62" t="s">
        <v>76</v>
      </c>
      <c r="D7103" s="62" t="s">
        <v>77</v>
      </c>
      <c r="E7103" s="62" t="s">
        <v>61</v>
      </c>
      <c r="F7103">
        <v>34.1</v>
      </c>
      <c r="G7103">
        <v>35.799999999999997</v>
      </c>
      <c r="H7103">
        <v>291187</v>
      </c>
    </row>
    <row r="7104" spans="1:8" x14ac:dyDescent="0.2">
      <c r="A7104" s="61">
        <v>45839</v>
      </c>
      <c r="B7104">
        <v>2025</v>
      </c>
      <c r="C7104" s="62" t="s">
        <v>78</v>
      </c>
      <c r="D7104" s="62" t="s">
        <v>79</v>
      </c>
      <c r="E7104" s="62" t="s">
        <v>61</v>
      </c>
      <c r="F7104">
        <v>53.5</v>
      </c>
      <c r="G7104">
        <v>21.4</v>
      </c>
      <c r="H7104">
        <v>378475</v>
      </c>
    </row>
    <row r="7105" spans="1:8" x14ac:dyDescent="0.2">
      <c r="A7105" s="61">
        <v>45839</v>
      </c>
      <c r="B7105">
        <v>2025</v>
      </c>
      <c r="C7105" s="62" t="s">
        <v>26</v>
      </c>
      <c r="D7105" s="62" t="s">
        <v>80</v>
      </c>
      <c r="E7105" s="62" t="s">
        <v>62</v>
      </c>
      <c r="F7105">
        <v>17.5</v>
      </c>
      <c r="G7105">
        <v>59.1</v>
      </c>
      <c r="H7105">
        <v>951758</v>
      </c>
    </row>
    <row r="7106" spans="1:8" x14ac:dyDescent="0.2">
      <c r="A7106" s="61">
        <v>45839</v>
      </c>
      <c r="B7106">
        <v>2025</v>
      </c>
      <c r="C7106" s="62" t="s">
        <v>81</v>
      </c>
      <c r="D7106" s="62" t="s">
        <v>82</v>
      </c>
      <c r="E7106" s="62" t="s">
        <v>63</v>
      </c>
      <c r="F7106">
        <v>4.4000000000000004</v>
      </c>
      <c r="G7106">
        <v>133.4</v>
      </c>
      <c r="H7106">
        <v>1325788</v>
      </c>
    </row>
    <row r="7107" spans="1:8" x14ac:dyDescent="0.2">
      <c r="A7107" s="61">
        <v>45839</v>
      </c>
      <c r="B7107">
        <v>2025</v>
      </c>
      <c r="C7107" s="62" t="s">
        <v>83</v>
      </c>
      <c r="D7107" s="62" t="s">
        <v>84</v>
      </c>
      <c r="E7107" s="62" t="s">
        <v>63</v>
      </c>
      <c r="F7107">
        <v>0</v>
      </c>
      <c r="G7107">
        <v>183.6</v>
      </c>
      <c r="H7107">
        <v>7108874</v>
      </c>
    </row>
    <row r="7108" spans="1:8" x14ac:dyDescent="0.2">
      <c r="A7108" s="61">
        <v>45839</v>
      </c>
      <c r="B7108">
        <v>2025</v>
      </c>
      <c r="C7108" s="62" t="s">
        <v>27</v>
      </c>
      <c r="D7108" s="62" t="s">
        <v>85</v>
      </c>
      <c r="E7108" s="62" t="s">
        <v>86</v>
      </c>
      <c r="F7108">
        <v>2.1</v>
      </c>
      <c r="G7108">
        <v>159.19999999999999</v>
      </c>
      <c r="H7108">
        <v>4597837</v>
      </c>
    </row>
    <row r="7109" spans="1:8" x14ac:dyDescent="0.2">
      <c r="A7109" s="61">
        <v>45839</v>
      </c>
      <c r="B7109">
        <v>2025</v>
      </c>
      <c r="C7109" s="62" t="s">
        <v>87</v>
      </c>
      <c r="D7109" s="62" t="s">
        <v>88</v>
      </c>
      <c r="E7109" s="62" t="s">
        <v>89</v>
      </c>
      <c r="F7109">
        <v>25.5</v>
      </c>
      <c r="G7109">
        <v>18.7</v>
      </c>
      <c r="H7109">
        <v>144543</v>
      </c>
    </row>
    <row r="7110" spans="1:8" x14ac:dyDescent="0.2">
      <c r="A7110" s="61">
        <v>45839</v>
      </c>
      <c r="B7110">
        <v>2025</v>
      </c>
      <c r="C7110" s="62" t="s">
        <v>90</v>
      </c>
      <c r="D7110" s="62" t="s">
        <v>91</v>
      </c>
      <c r="E7110" s="62" t="s">
        <v>92</v>
      </c>
      <c r="F7110">
        <v>4.3</v>
      </c>
      <c r="G7110">
        <v>78.8</v>
      </c>
      <c r="H7110">
        <v>544834</v>
      </c>
    </row>
    <row r="7111" spans="1:8" x14ac:dyDescent="0.2">
      <c r="A7111" s="61">
        <v>45839</v>
      </c>
      <c r="B7111">
        <v>2025</v>
      </c>
      <c r="C7111" s="62" t="s">
        <v>93</v>
      </c>
      <c r="D7111" s="62" t="s">
        <v>94</v>
      </c>
      <c r="E7111" s="62" t="s">
        <v>95</v>
      </c>
      <c r="F7111">
        <v>10.7</v>
      </c>
      <c r="G7111">
        <v>76.7</v>
      </c>
      <c r="H7111">
        <v>96516</v>
      </c>
    </row>
    <row r="7112" spans="1:8" x14ac:dyDescent="0.2">
      <c r="A7112" s="61">
        <v>45839</v>
      </c>
      <c r="B7112">
        <v>2025</v>
      </c>
      <c r="C7112" s="62" t="s">
        <v>96</v>
      </c>
      <c r="D7112" s="62" t="s">
        <v>97</v>
      </c>
      <c r="E7112" s="62" t="s">
        <v>98</v>
      </c>
      <c r="F7112">
        <v>27</v>
      </c>
      <c r="G7112">
        <v>39.299999999999997</v>
      </c>
      <c r="H7112">
        <v>243478</v>
      </c>
    </row>
    <row r="7113" spans="1:8" x14ac:dyDescent="0.2">
      <c r="A7113" s="61">
        <v>45870</v>
      </c>
      <c r="B7113">
        <v>2025</v>
      </c>
      <c r="C7113" s="62" t="s">
        <v>69</v>
      </c>
      <c r="D7113" s="62" t="s">
        <v>70</v>
      </c>
      <c r="E7113" s="62" t="s">
        <v>71</v>
      </c>
      <c r="F7113">
        <v>6</v>
      </c>
      <c r="G7113">
        <v>37.299999999999997</v>
      </c>
      <c r="H7113">
        <v>3088036</v>
      </c>
    </row>
    <row r="7114" spans="1:8" x14ac:dyDescent="0.2">
      <c r="A7114" s="61">
        <v>45870</v>
      </c>
      <c r="B7114">
        <v>2025</v>
      </c>
      <c r="C7114" s="62" t="s">
        <v>72</v>
      </c>
      <c r="D7114" s="62" t="s">
        <v>73</v>
      </c>
      <c r="E7114" s="62" t="s">
        <v>2</v>
      </c>
      <c r="F7114">
        <v>45.7</v>
      </c>
      <c r="G7114">
        <v>19.100000000000001</v>
      </c>
      <c r="H7114">
        <v>1692385</v>
      </c>
    </row>
    <row r="7115" spans="1:8" x14ac:dyDescent="0.2">
      <c r="A7115" s="61">
        <v>45870</v>
      </c>
      <c r="B7115">
        <v>2025</v>
      </c>
      <c r="C7115" s="62" t="s">
        <v>74</v>
      </c>
      <c r="D7115" s="62" t="s">
        <v>75</v>
      </c>
      <c r="E7115" s="62" t="s">
        <v>2</v>
      </c>
      <c r="F7115">
        <v>31.5</v>
      </c>
      <c r="G7115">
        <v>22.4</v>
      </c>
      <c r="H7115">
        <v>1836012</v>
      </c>
    </row>
    <row r="7116" spans="1:8" x14ac:dyDescent="0.2">
      <c r="A7116" s="61">
        <v>45870</v>
      </c>
      <c r="B7116">
        <v>2025</v>
      </c>
      <c r="C7116" s="62" t="s">
        <v>76</v>
      </c>
      <c r="D7116" s="62" t="s">
        <v>77</v>
      </c>
      <c r="E7116" s="62" t="s">
        <v>61</v>
      </c>
      <c r="F7116">
        <v>33.4</v>
      </c>
      <c r="G7116">
        <v>65.400000000000006</v>
      </c>
      <c r="H7116">
        <v>291187</v>
      </c>
    </row>
    <row r="7117" spans="1:8" x14ac:dyDescent="0.2">
      <c r="A7117" s="61">
        <v>45870</v>
      </c>
      <c r="B7117">
        <v>2025</v>
      </c>
      <c r="C7117" s="62" t="s">
        <v>78</v>
      </c>
      <c r="D7117" s="62" t="s">
        <v>79</v>
      </c>
      <c r="E7117" s="62" t="s">
        <v>61</v>
      </c>
      <c r="F7117">
        <v>35.200000000000003</v>
      </c>
      <c r="G7117">
        <v>46.9</v>
      </c>
      <c r="H7117">
        <v>378475</v>
      </c>
    </row>
    <row r="7118" spans="1:8" x14ac:dyDescent="0.2">
      <c r="A7118" s="61">
        <v>45870</v>
      </c>
      <c r="B7118">
        <v>2025</v>
      </c>
      <c r="C7118" s="62" t="s">
        <v>26</v>
      </c>
      <c r="D7118" s="62" t="s">
        <v>80</v>
      </c>
      <c r="E7118" s="62" t="s">
        <v>62</v>
      </c>
      <c r="F7118">
        <v>26.2</v>
      </c>
      <c r="G7118">
        <v>59.6</v>
      </c>
      <c r="H7118">
        <v>951758</v>
      </c>
    </row>
    <row r="7119" spans="1:8" x14ac:dyDescent="0.2">
      <c r="A7119" s="61">
        <v>45870</v>
      </c>
      <c r="B7119">
        <v>2025</v>
      </c>
      <c r="C7119" s="62" t="s">
        <v>81</v>
      </c>
      <c r="D7119" s="62" t="s">
        <v>82</v>
      </c>
      <c r="E7119" s="62" t="s">
        <v>63</v>
      </c>
      <c r="F7119">
        <v>19.600000000000001</v>
      </c>
      <c r="G7119">
        <v>85.3</v>
      </c>
      <c r="H7119">
        <v>1325788</v>
      </c>
    </row>
    <row r="7120" spans="1:8" x14ac:dyDescent="0.2">
      <c r="A7120" s="61">
        <v>45870</v>
      </c>
      <c r="B7120">
        <v>2025</v>
      </c>
      <c r="C7120" s="62" t="s">
        <v>83</v>
      </c>
      <c r="D7120" s="62" t="s">
        <v>84</v>
      </c>
      <c r="E7120" s="62" t="s">
        <v>63</v>
      </c>
      <c r="F7120">
        <v>16.3</v>
      </c>
      <c r="G7120">
        <v>121</v>
      </c>
      <c r="H7120">
        <v>7108874</v>
      </c>
    </row>
    <row r="7121" spans="1:8" x14ac:dyDescent="0.2">
      <c r="A7121" s="61">
        <v>45870</v>
      </c>
      <c r="B7121">
        <v>2025</v>
      </c>
      <c r="C7121" s="62" t="s">
        <v>27</v>
      </c>
      <c r="D7121" s="62" t="s">
        <v>85</v>
      </c>
      <c r="E7121" s="62" t="s">
        <v>86</v>
      </c>
      <c r="F7121">
        <v>10.199999999999999</v>
      </c>
      <c r="G7121">
        <v>108.2</v>
      </c>
      <c r="H7121">
        <v>4597837</v>
      </c>
    </row>
    <row r="7122" spans="1:8" x14ac:dyDescent="0.2">
      <c r="A7122" s="61">
        <v>45870</v>
      </c>
      <c r="B7122">
        <v>2025</v>
      </c>
      <c r="C7122" s="62" t="s">
        <v>87</v>
      </c>
      <c r="D7122" s="62" t="s">
        <v>88</v>
      </c>
      <c r="E7122" s="62" t="s">
        <v>89</v>
      </c>
      <c r="F7122">
        <v>60.2</v>
      </c>
      <c r="G7122">
        <v>17.399999999999999</v>
      </c>
      <c r="H7122">
        <v>144543</v>
      </c>
    </row>
    <row r="7123" spans="1:8" x14ac:dyDescent="0.2">
      <c r="A7123" s="61">
        <v>45870</v>
      </c>
      <c r="B7123">
        <v>2025</v>
      </c>
      <c r="C7123" s="62" t="s">
        <v>90</v>
      </c>
      <c r="D7123" s="62" t="s">
        <v>91</v>
      </c>
      <c r="E7123" s="62" t="s">
        <v>92</v>
      </c>
      <c r="F7123">
        <v>13.2</v>
      </c>
      <c r="G7123">
        <v>39.9</v>
      </c>
      <c r="H7123">
        <v>544834</v>
      </c>
    </row>
    <row r="7124" spans="1:8" x14ac:dyDescent="0.2">
      <c r="A7124" s="61">
        <v>45870</v>
      </c>
      <c r="B7124">
        <v>2025</v>
      </c>
      <c r="C7124" s="62" t="s">
        <v>93</v>
      </c>
      <c r="D7124" s="62" t="s">
        <v>94</v>
      </c>
      <c r="E7124" s="62" t="s">
        <v>95</v>
      </c>
      <c r="F7124">
        <v>35.6</v>
      </c>
      <c r="G7124">
        <v>55.3</v>
      </c>
      <c r="H7124">
        <v>96516</v>
      </c>
    </row>
    <row r="7125" spans="1:8" x14ac:dyDescent="0.2">
      <c r="A7125" s="61">
        <v>45870</v>
      </c>
      <c r="B7125">
        <v>2025</v>
      </c>
      <c r="C7125" s="62" t="s">
        <v>96</v>
      </c>
      <c r="D7125" s="62" t="s">
        <v>97</v>
      </c>
      <c r="E7125" s="62" t="s">
        <v>98</v>
      </c>
      <c r="F7125">
        <v>74.5</v>
      </c>
      <c r="G7125">
        <v>36.799999999999997</v>
      </c>
      <c r="H7125">
        <v>243478</v>
      </c>
    </row>
    <row r="7126" spans="1:8" x14ac:dyDescent="0.2">
      <c r="A7126" s="61">
        <v>45901</v>
      </c>
      <c r="B7126">
        <v>2025</v>
      </c>
      <c r="C7126" s="62" t="s">
        <v>69</v>
      </c>
      <c r="D7126" s="62" t="s">
        <v>70</v>
      </c>
      <c r="E7126" s="62" t="s">
        <v>71</v>
      </c>
      <c r="F7126">
        <v>36.700000000000003</v>
      </c>
      <c r="G7126">
        <v>4.5999999999999996</v>
      </c>
      <c r="H7126">
        <v>3088036</v>
      </c>
    </row>
    <row r="7127" spans="1:8" x14ac:dyDescent="0.2">
      <c r="A7127" s="61">
        <v>45901</v>
      </c>
      <c r="B7127">
        <v>2025</v>
      </c>
      <c r="C7127" s="62" t="s">
        <v>72</v>
      </c>
      <c r="D7127" s="62" t="s">
        <v>73</v>
      </c>
      <c r="E7127" s="62" t="s">
        <v>2</v>
      </c>
      <c r="F7127">
        <v>117.8</v>
      </c>
      <c r="G7127">
        <v>1.1000000000000001</v>
      </c>
      <c r="H7127">
        <v>1692385</v>
      </c>
    </row>
    <row r="7128" spans="1:8" x14ac:dyDescent="0.2">
      <c r="A7128" s="61">
        <v>45901</v>
      </c>
      <c r="B7128">
        <v>2025</v>
      </c>
      <c r="C7128" s="62" t="s">
        <v>74</v>
      </c>
      <c r="D7128" s="62" t="s">
        <v>75</v>
      </c>
      <c r="E7128" s="62" t="s">
        <v>2</v>
      </c>
      <c r="F7128">
        <v>55</v>
      </c>
      <c r="G7128">
        <v>6.1</v>
      </c>
      <c r="H7128">
        <v>1836012</v>
      </c>
    </row>
    <row r="7129" spans="1:8" x14ac:dyDescent="0.2">
      <c r="A7129" s="61">
        <v>45901</v>
      </c>
      <c r="B7129">
        <v>2025</v>
      </c>
      <c r="C7129" s="62" t="s">
        <v>76</v>
      </c>
      <c r="D7129" s="62" t="s">
        <v>77</v>
      </c>
      <c r="E7129" s="62" t="s">
        <v>61</v>
      </c>
      <c r="F7129">
        <v>85.3</v>
      </c>
      <c r="G7129">
        <v>23.3</v>
      </c>
      <c r="H7129">
        <v>291187</v>
      </c>
    </row>
    <row r="7130" spans="1:8" x14ac:dyDescent="0.2">
      <c r="A7130" s="61">
        <v>45901</v>
      </c>
      <c r="B7130">
        <v>2025</v>
      </c>
      <c r="C7130" s="62" t="s">
        <v>78</v>
      </c>
      <c r="D7130" s="62" t="s">
        <v>79</v>
      </c>
      <c r="E7130" s="62" t="s">
        <v>61</v>
      </c>
      <c r="F7130">
        <v>92.7</v>
      </c>
      <c r="G7130">
        <v>10.7</v>
      </c>
      <c r="H7130">
        <v>378475</v>
      </c>
    </row>
    <row r="7131" spans="1:8" x14ac:dyDescent="0.2">
      <c r="A7131" s="61">
        <v>45901</v>
      </c>
      <c r="B7131">
        <v>2025</v>
      </c>
      <c r="C7131" s="62" t="s">
        <v>26</v>
      </c>
      <c r="D7131" s="62" t="s">
        <v>80</v>
      </c>
      <c r="E7131" s="62" t="s">
        <v>62</v>
      </c>
      <c r="F7131">
        <v>80.8</v>
      </c>
      <c r="G7131">
        <v>24.7</v>
      </c>
      <c r="H7131">
        <v>951758</v>
      </c>
    </row>
    <row r="7132" spans="1:8" x14ac:dyDescent="0.2">
      <c r="A7132" s="61">
        <v>45901</v>
      </c>
      <c r="B7132">
        <v>2025</v>
      </c>
      <c r="C7132" s="62" t="s">
        <v>81</v>
      </c>
      <c r="D7132" s="62" t="s">
        <v>82</v>
      </c>
      <c r="E7132" s="62" t="s">
        <v>63</v>
      </c>
      <c r="F7132">
        <v>59.6</v>
      </c>
      <c r="G7132">
        <v>7.8</v>
      </c>
      <c r="H7132">
        <v>1325788</v>
      </c>
    </row>
    <row r="7133" spans="1:8" x14ac:dyDescent="0.2">
      <c r="A7133" s="61">
        <v>45901</v>
      </c>
      <c r="B7133">
        <v>2025</v>
      </c>
      <c r="C7133" s="62" t="s">
        <v>83</v>
      </c>
      <c r="D7133" s="62" t="s">
        <v>84</v>
      </c>
      <c r="E7133" s="62" t="s">
        <v>63</v>
      </c>
      <c r="F7133">
        <v>20.2</v>
      </c>
      <c r="G7133">
        <v>35.299999999999997</v>
      </c>
      <c r="H7133">
        <v>7108874</v>
      </c>
    </row>
    <row r="7134" spans="1:8" x14ac:dyDescent="0.2">
      <c r="A7134" s="61">
        <v>45901</v>
      </c>
      <c r="B7134">
        <v>2025</v>
      </c>
      <c r="C7134" s="62" t="s">
        <v>27</v>
      </c>
      <c r="D7134" s="62" t="s">
        <v>85</v>
      </c>
      <c r="E7134" s="62" t="s">
        <v>86</v>
      </c>
      <c r="F7134">
        <v>40.9</v>
      </c>
      <c r="G7134">
        <v>18.8</v>
      </c>
      <c r="H7134">
        <v>4597837</v>
      </c>
    </row>
    <row r="7135" spans="1:8" x14ac:dyDescent="0.2">
      <c r="A7135" s="61">
        <v>45901</v>
      </c>
      <c r="B7135">
        <v>2025</v>
      </c>
      <c r="C7135" s="62" t="s">
        <v>87</v>
      </c>
      <c r="D7135" s="62" t="s">
        <v>88</v>
      </c>
      <c r="E7135" s="62" t="s">
        <v>89</v>
      </c>
      <c r="F7135">
        <v>122.1</v>
      </c>
      <c r="G7135">
        <v>0.3</v>
      </c>
      <c r="H7135">
        <v>144543</v>
      </c>
    </row>
    <row r="7136" spans="1:8" x14ac:dyDescent="0.2">
      <c r="A7136" s="61">
        <v>45901</v>
      </c>
      <c r="B7136">
        <v>2025</v>
      </c>
      <c r="C7136" s="62" t="s">
        <v>90</v>
      </c>
      <c r="D7136" s="62" t="s">
        <v>91</v>
      </c>
      <c r="E7136" s="62" t="s">
        <v>92</v>
      </c>
      <c r="F7136">
        <v>69.7</v>
      </c>
      <c r="G7136">
        <v>8.9</v>
      </c>
      <c r="H7136">
        <v>544834</v>
      </c>
    </row>
    <row r="7137" spans="1:8" x14ac:dyDescent="0.2">
      <c r="A7137" s="61">
        <v>45901</v>
      </c>
      <c r="B7137">
        <v>2025</v>
      </c>
      <c r="C7137" s="62" t="s">
        <v>93</v>
      </c>
      <c r="D7137" s="62" t="s">
        <v>94</v>
      </c>
      <c r="E7137" s="62" t="s">
        <v>95</v>
      </c>
      <c r="F7137">
        <v>80.2</v>
      </c>
      <c r="G7137">
        <v>12.3</v>
      </c>
      <c r="H7137">
        <v>96516</v>
      </c>
    </row>
    <row r="7138" spans="1:8" x14ac:dyDescent="0.2">
      <c r="A7138" s="61">
        <v>45901</v>
      </c>
      <c r="B7138">
        <v>2025</v>
      </c>
      <c r="C7138" s="62" t="s">
        <v>96</v>
      </c>
      <c r="D7138" s="62" t="s">
        <v>97</v>
      </c>
      <c r="E7138" s="62" t="s">
        <v>98</v>
      </c>
      <c r="F7138">
        <v>143.1</v>
      </c>
      <c r="G7138">
        <v>5.3</v>
      </c>
      <c r="H7138">
        <v>243478</v>
      </c>
    </row>
    <row r="7139" spans="1:8" x14ac:dyDescent="0.2">
      <c r="A7139" s="61">
        <v>45931</v>
      </c>
      <c r="B7139">
        <v>2025</v>
      </c>
      <c r="C7139" s="62" t="s">
        <v>69</v>
      </c>
      <c r="D7139" s="62" t="s">
        <v>70</v>
      </c>
      <c r="E7139" s="62" t="s">
        <v>71</v>
      </c>
      <c r="F7139">
        <v>236.2</v>
      </c>
      <c r="G7139">
        <v>0</v>
      </c>
      <c r="H7139">
        <v>3088036</v>
      </c>
    </row>
    <row r="7140" spans="1:8" x14ac:dyDescent="0.2">
      <c r="A7140" s="61">
        <v>45931</v>
      </c>
      <c r="B7140">
        <v>2025</v>
      </c>
      <c r="C7140" s="62" t="s">
        <v>72</v>
      </c>
      <c r="D7140" s="62" t="s">
        <v>73</v>
      </c>
      <c r="E7140" s="62" t="s">
        <v>2</v>
      </c>
      <c r="F7140">
        <v>392.2</v>
      </c>
      <c r="G7140">
        <v>0</v>
      </c>
      <c r="H7140">
        <v>1692385</v>
      </c>
    </row>
    <row r="7141" spans="1:8" x14ac:dyDescent="0.2">
      <c r="A7141" s="61">
        <v>45931</v>
      </c>
      <c r="B7141">
        <v>2025</v>
      </c>
      <c r="C7141" s="62" t="s">
        <v>74</v>
      </c>
      <c r="D7141" s="62" t="s">
        <v>75</v>
      </c>
      <c r="E7141" s="62" t="s">
        <v>2</v>
      </c>
      <c r="F7141">
        <v>346.4</v>
      </c>
      <c r="G7141">
        <v>0</v>
      </c>
      <c r="H7141">
        <v>1836012</v>
      </c>
    </row>
    <row r="7142" spans="1:8" x14ac:dyDescent="0.2">
      <c r="A7142" s="61">
        <v>45931</v>
      </c>
      <c r="B7142">
        <v>2025</v>
      </c>
      <c r="C7142" s="62" t="s">
        <v>76</v>
      </c>
      <c r="D7142" s="62" t="s">
        <v>77</v>
      </c>
      <c r="E7142" s="62" t="s">
        <v>61</v>
      </c>
      <c r="F7142">
        <v>345.5</v>
      </c>
      <c r="G7142">
        <v>0</v>
      </c>
      <c r="H7142">
        <v>291187</v>
      </c>
    </row>
    <row r="7143" spans="1:8" x14ac:dyDescent="0.2">
      <c r="A7143" s="61">
        <v>45931</v>
      </c>
      <c r="B7143">
        <v>2025</v>
      </c>
      <c r="C7143" s="62" t="s">
        <v>78</v>
      </c>
      <c r="D7143" s="62" t="s">
        <v>79</v>
      </c>
      <c r="E7143" s="62" t="s">
        <v>61</v>
      </c>
      <c r="F7143">
        <v>367.2</v>
      </c>
      <c r="G7143">
        <v>0</v>
      </c>
      <c r="H7143">
        <v>378475</v>
      </c>
    </row>
    <row r="7144" spans="1:8" x14ac:dyDescent="0.2">
      <c r="A7144" s="61">
        <v>45931</v>
      </c>
      <c r="B7144">
        <v>2025</v>
      </c>
      <c r="C7144" s="62" t="s">
        <v>26</v>
      </c>
      <c r="D7144" s="62" t="s">
        <v>80</v>
      </c>
      <c r="E7144" s="62" t="s">
        <v>62</v>
      </c>
      <c r="F7144">
        <v>296.10000000000002</v>
      </c>
      <c r="G7144">
        <v>7.5</v>
      </c>
      <c r="H7144">
        <v>951758</v>
      </c>
    </row>
    <row r="7145" spans="1:8" x14ac:dyDescent="0.2">
      <c r="A7145" s="61">
        <v>45931</v>
      </c>
      <c r="B7145">
        <v>2025</v>
      </c>
      <c r="C7145" s="62" t="s">
        <v>81</v>
      </c>
      <c r="D7145" s="62" t="s">
        <v>82</v>
      </c>
      <c r="E7145" s="62" t="s">
        <v>63</v>
      </c>
      <c r="F7145">
        <v>251.2</v>
      </c>
      <c r="G7145">
        <v>7.8</v>
      </c>
      <c r="H7145">
        <v>1325788</v>
      </c>
    </row>
    <row r="7146" spans="1:8" x14ac:dyDescent="0.2">
      <c r="A7146" s="61">
        <v>45931</v>
      </c>
      <c r="B7146">
        <v>2025</v>
      </c>
      <c r="C7146" s="62" t="s">
        <v>83</v>
      </c>
      <c r="D7146" s="62" t="s">
        <v>84</v>
      </c>
      <c r="E7146" s="62" t="s">
        <v>63</v>
      </c>
      <c r="F7146">
        <v>203.7</v>
      </c>
      <c r="G7146">
        <v>9.9</v>
      </c>
      <c r="H7146">
        <v>7108874</v>
      </c>
    </row>
    <row r="7147" spans="1:8" x14ac:dyDescent="0.2">
      <c r="A7147" s="61">
        <v>45931</v>
      </c>
      <c r="B7147">
        <v>2025</v>
      </c>
      <c r="C7147" s="62" t="s">
        <v>27</v>
      </c>
      <c r="D7147" s="62" t="s">
        <v>85</v>
      </c>
      <c r="E7147" s="62" t="s">
        <v>86</v>
      </c>
      <c r="F7147">
        <v>205.3</v>
      </c>
      <c r="G7147">
        <v>10.1</v>
      </c>
      <c r="H7147">
        <v>4597837</v>
      </c>
    </row>
    <row r="7148" spans="1:8" x14ac:dyDescent="0.2">
      <c r="A7148" s="61">
        <v>45931</v>
      </c>
      <c r="B7148">
        <v>2025</v>
      </c>
      <c r="C7148" s="62" t="s">
        <v>87</v>
      </c>
      <c r="D7148" s="62" t="s">
        <v>88</v>
      </c>
      <c r="E7148" s="62" t="s">
        <v>89</v>
      </c>
      <c r="F7148">
        <v>278.2</v>
      </c>
      <c r="G7148">
        <v>0</v>
      </c>
      <c r="H7148">
        <v>144543</v>
      </c>
    </row>
    <row r="7149" spans="1:8" x14ac:dyDescent="0.2">
      <c r="A7149" s="61">
        <v>45931</v>
      </c>
      <c r="B7149">
        <v>2025</v>
      </c>
      <c r="C7149" s="62" t="s">
        <v>90</v>
      </c>
      <c r="D7149" s="62" t="s">
        <v>91</v>
      </c>
      <c r="E7149" s="62" t="s">
        <v>92</v>
      </c>
      <c r="F7149">
        <v>212.9</v>
      </c>
      <c r="G7149">
        <v>3.1</v>
      </c>
      <c r="H7149">
        <v>544834</v>
      </c>
    </row>
    <row r="7150" spans="1:8" x14ac:dyDescent="0.2">
      <c r="A7150" s="61">
        <v>45931</v>
      </c>
      <c r="B7150">
        <v>2025</v>
      </c>
      <c r="C7150" s="62" t="s">
        <v>93</v>
      </c>
      <c r="D7150" s="62" t="s">
        <v>94</v>
      </c>
      <c r="E7150" s="62" t="s">
        <v>95</v>
      </c>
      <c r="F7150">
        <v>205.9</v>
      </c>
      <c r="G7150">
        <v>2.5</v>
      </c>
      <c r="H7150">
        <v>96516</v>
      </c>
    </row>
    <row r="7151" spans="1:8" x14ac:dyDescent="0.2">
      <c r="A7151" s="61">
        <v>45931</v>
      </c>
      <c r="B7151">
        <v>2025</v>
      </c>
      <c r="C7151" s="62" t="s">
        <v>96</v>
      </c>
      <c r="D7151" s="62" t="s">
        <v>97</v>
      </c>
      <c r="E7151" s="62" t="s">
        <v>98</v>
      </c>
      <c r="F7151">
        <v>297.7</v>
      </c>
      <c r="G7151">
        <v>0</v>
      </c>
      <c r="H7151">
        <v>243478</v>
      </c>
    </row>
    <row r="7152" spans="1:8" x14ac:dyDescent="0.2">
      <c r="A7152" s="61">
        <v>45962</v>
      </c>
      <c r="B7152">
        <v>2025</v>
      </c>
      <c r="C7152" s="62" t="s">
        <v>69</v>
      </c>
      <c r="D7152" s="62" t="s">
        <v>70</v>
      </c>
      <c r="E7152" s="62" t="s">
        <v>71</v>
      </c>
      <c r="F7152">
        <v>304.60000000000002</v>
      </c>
      <c r="G7152">
        <v>0</v>
      </c>
      <c r="H7152">
        <v>3088036</v>
      </c>
    </row>
    <row r="7153" spans="1:8" x14ac:dyDescent="0.2">
      <c r="A7153" s="61">
        <v>45962</v>
      </c>
      <c r="B7153">
        <v>2025</v>
      </c>
      <c r="C7153" s="62" t="s">
        <v>72</v>
      </c>
      <c r="D7153" s="62" t="s">
        <v>73</v>
      </c>
      <c r="E7153" s="62" t="s">
        <v>2</v>
      </c>
      <c r="F7153">
        <v>644.29999999999995</v>
      </c>
      <c r="G7153">
        <v>0</v>
      </c>
      <c r="H7153">
        <v>1692385</v>
      </c>
    </row>
    <row r="7154" spans="1:8" x14ac:dyDescent="0.2">
      <c r="A7154" s="61">
        <v>45962</v>
      </c>
      <c r="B7154">
        <v>2025</v>
      </c>
      <c r="C7154" s="62" t="s">
        <v>74</v>
      </c>
      <c r="D7154" s="62" t="s">
        <v>75</v>
      </c>
      <c r="E7154" s="62" t="s">
        <v>2</v>
      </c>
      <c r="F7154">
        <v>522.70000000000005</v>
      </c>
      <c r="G7154">
        <v>0</v>
      </c>
      <c r="H7154">
        <v>1836012</v>
      </c>
    </row>
    <row r="7155" spans="1:8" x14ac:dyDescent="0.2">
      <c r="A7155" s="61">
        <v>45962</v>
      </c>
      <c r="B7155">
        <v>2025</v>
      </c>
      <c r="C7155" s="62" t="s">
        <v>76</v>
      </c>
      <c r="D7155" s="62" t="s">
        <v>77</v>
      </c>
      <c r="E7155" s="62" t="s">
        <v>61</v>
      </c>
      <c r="F7155">
        <v>584.9</v>
      </c>
      <c r="G7155">
        <v>0</v>
      </c>
      <c r="H7155">
        <v>291187</v>
      </c>
    </row>
    <row r="7156" spans="1:8" x14ac:dyDescent="0.2">
      <c r="A7156" s="61">
        <v>45962</v>
      </c>
      <c r="B7156">
        <v>2025</v>
      </c>
      <c r="C7156" s="62" t="s">
        <v>78</v>
      </c>
      <c r="D7156" s="62" t="s">
        <v>79</v>
      </c>
      <c r="E7156" s="62" t="s">
        <v>61</v>
      </c>
      <c r="F7156">
        <v>650.1</v>
      </c>
      <c r="G7156">
        <v>0</v>
      </c>
      <c r="H7156">
        <v>378475</v>
      </c>
    </row>
    <row r="7157" spans="1:8" x14ac:dyDescent="0.2">
      <c r="A7157" s="61">
        <v>45962</v>
      </c>
      <c r="B7157">
        <v>2025</v>
      </c>
      <c r="C7157" s="62" t="s">
        <v>26</v>
      </c>
      <c r="D7157" s="62" t="s">
        <v>80</v>
      </c>
      <c r="E7157" s="62" t="s">
        <v>62</v>
      </c>
      <c r="F7157">
        <v>572.9</v>
      </c>
      <c r="G7157">
        <v>0</v>
      </c>
      <c r="H7157">
        <v>951758</v>
      </c>
    </row>
    <row r="7158" spans="1:8" x14ac:dyDescent="0.2">
      <c r="A7158" s="61">
        <v>45962</v>
      </c>
      <c r="B7158">
        <v>2025</v>
      </c>
      <c r="C7158" s="62" t="s">
        <v>81</v>
      </c>
      <c r="D7158" s="62" t="s">
        <v>82</v>
      </c>
      <c r="E7158" s="62" t="s">
        <v>63</v>
      </c>
      <c r="F7158">
        <v>536.20000000000005</v>
      </c>
      <c r="G7158">
        <v>0</v>
      </c>
      <c r="H7158">
        <v>1325788</v>
      </c>
    </row>
    <row r="7159" spans="1:8" x14ac:dyDescent="0.2">
      <c r="A7159" s="61">
        <v>45962</v>
      </c>
      <c r="B7159">
        <v>2025</v>
      </c>
      <c r="C7159" s="62" t="s">
        <v>83</v>
      </c>
      <c r="D7159" s="62" t="s">
        <v>84</v>
      </c>
      <c r="E7159" s="62" t="s">
        <v>63</v>
      </c>
      <c r="F7159">
        <v>433.8</v>
      </c>
      <c r="G7159">
        <v>0</v>
      </c>
      <c r="H7159">
        <v>7108874</v>
      </c>
    </row>
    <row r="7160" spans="1:8" x14ac:dyDescent="0.2">
      <c r="A7160" s="61">
        <v>45962</v>
      </c>
      <c r="B7160">
        <v>2025</v>
      </c>
      <c r="C7160" s="62" t="s">
        <v>27</v>
      </c>
      <c r="D7160" s="62" t="s">
        <v>85</v>
      </c>
      <c r="E7160" s="62" t="s">
        <v>86</v>
      </c>
      <c r="F7160">
        <v>493.7</v>
      </c>
      <c r="G7160">
        <v>0</v>
      </c>
      <c r="H7160">
        <v>4597837</v>
      </c>
    </row>
    <row r="7161" spans="1:8" x14ac:dyDescent="0.2">
      <c r="A7161" s="61">
        <v>45962</v>
      </c>
      <c r="B7161">
        <v>2025</v>
      </c>
      <c r="C7161" s="62" t="s">
        <v>87</v>
      </c>
      <c r="D7161" s="62" t="s">
        <v>88</v>
      </c>
      <c r="E7161" s="62" t="s">
        <v>89</v>
      </c>
      <c r="F7161">
        <v>472.4</v>
      </c>
      <c r="G7161">
        <v>0</v>
      </c>
      <c r="H7161">
        <v>144543</v>
      </c>
    </row>
    <row r="7162" spans="1:8" x14ac:dyDescent="0.2">
      <c r="A7162" s="61">
        <v>45962</v>
      </c>
      <c r="B7162">
        <v>2025</v>
      </c>
      <c r="C7162" s="62" t="s">
        <v>90</v>
      </c>
      <c r="D7162" s="62" t="s">
        <v>91</v>
      </c>
      <c r="E7162" s="62" t="s">
        <v>92</v>
      </c>
      <c r="F7162">
        <v>435.6</v>
      </c>
      <c r="G7162">
        <v>0</v>
      </c>
      <c r="H7162">
        <v>544834</v>
      </c>
    </row>
    <row r="7163" spans="1:8" x14ac:dyDescent="0.2">
      <c r="A7163" s="61">
        <v>45962</v>
      </c>
      <c r="B7163">
        <v>2025</v>
      </c>
      <c r="C7163" s="62" t="s">
        <v>93</v>
      </c>
      <c r="D7163" s="62" t="s">
        <v>94</v>
      </c>
      <c r="E7163" s="62" t="s">
        <v>95</v>
      </c>
      <c r="F7163">
        <v>424.3</v>
      </c>
      <c r="G7163">
        <v>0</v>
      </c>
      <c r="H7163">
        <v>96516</v>
      </c>
    </row>
    <row r="7164" spans="1:8" x14ac:dyDescent="0.2">
      <c r="A7164" s="61">
        <v>45962</v>
      </c>
      <c r="B7164">
        <v>2025</v>
      </c>
      <c r="C7164" s="62" t="s">
        <v>96</v>
      </c>
      <c r="D7164" s="62" t="s">
        <v>97</v>
      </c>
      <c r="E7164" s="62" t="s">
        <v>98</v>
      </c>
      <c r="F7164">
        <v>403.7</v>
      </c>
      <c r="G7164">
        <v>0</v>
      </c>
      <c r="H7164">
        <v>243478</v>
      </c>
    </row>
    <row r="7165" spans="1:8" x14ac:dyDescent="0.2">
      <c r="A7165" s="61">
        <v>45992</v>
      </c>
      <c r="B7165">
        <v>2025</v>
      </c>
      <c r="C7165" s="62" t="s">
        <v>69</v>
      </c>
      <c r="D7165" s="62" t="s">
        <v>70</v>
      </c>
      <c r="E7165" s="62" t="s">
        <v>71</v>
      </c>
      <c r="F7165">
        <v>363.5</v>
      </c>
      <c r="G7165">
        <v>0</v>
      </c>
      <c r="H7165">
        <v>3088036</v>
      </c>
    </row>
    <row r="7166" spans="1:8" x14ac:dyDescent="0.2">
      <c r="A7166" s="61">
        <v>45992</v>
      </c>
      <c r="B7166">
        <v>2025</v>
      </c>
      <c r="C7166" s="62" t="s">
        <v>72</v>
      </c>
      <c r="D7166" s="62" t="s">
        <v>73</v>
      </c>
      <c r="E7166" s="62" t="s">
        <v>2</v>
      </c>
      <c r="F7166">
        <v>1018.6</v>
      </c>
      <c r="G7166">
        <v>0</v>
      </c>
      <c r="H7166">
        <v>1692385</v>
      </c>
    </row>
    <row r="7167" spans="1:8" x14ac:dyDescent="0.2">
      <c r="A7167" s="61">
        <v>45992</v>
      </c>
      <c r="B7167">
        <v>2025</v>
      </c>
      <c r="C7167" s="62" t="s">
        <v>74</v>
      </c>
      <c r="D7167" s="62" t="s">
        <v>75</v>
      </c>
      <c r="E7167" s="62" t="s">
        <v>2</v>
      </c>
      <c r="F7167">
        <v>776.1</v>
      </c>
      <c r="G7167">
        <v>0</v>
      </c>
      <c r="H7167">
        <v>1836012</v>
      </c>
    </row>
    <row r="7168" spans="1:8" x14ac:dyDescent="0.2">
      <c r="A7168" s="61">
        <v>45992</v>
      </c>
      <c r="B7168">
        <v>2025</v>
      </c>
      <c r="C7168" s="62" t="s">
        <v>76</v>
      </c>
      <c r="D7168" s="62" t="s">
        <v>77</v>
      </c>
      <c r="E7168" s="62" t="s">
        <v>61</v>
      </c>
      <c r="F7168">
        <v>983.6</v>
      </c>
      <c r="G7168">
        <v>0</v>
      </c>
      <c r="H7168">
        <v>291187</v>
      </c>
    </row>
    <row r="7169" spans="1:8" x14ac:dyDescent="0.2">
      <c r="A7169" s="61">
        <v>45992</v>
      </c>
      <c r="B7169">
        <v>2025</v>
      </c>
      <c r="C7169" s="62" t="s">
        <v>78</v>
      </c>
      <c r="D7169" s="62" t="s">
        <v>79</v>
      </c>
      <c r="E7169" s="62" t="s">
        <v>61</v>
      </c>
      <c r="F7169">
        <v>1080.9000000000001</v>
      </c>
      <c r="G7169">
        <v>0</v>
      </c>
      <c r="H7169">
        <v>378475</v>
      </c>
    </row>
    <row r="7170" spans="1:8" x14ac:dyDescent="0.2">
      <c r="A7170" s="61">
        <v>45992</v>
      </c>
      <c r="B7170">
        <v>2025</v>
      </c>
      <c r="C7170" s="62" t="s">
        <v>26</v>
      </c>
      <c r="D7170" s="62" t="s">
        <v>80</v>
      </c>
      <c r="E7170" s="62" t="s">
        <v>62</v>
      </c>
      <c r="F7170">
        <v>962.1</v>
      </c>
      <c r="G7170">
        <v>0</v>
      </c>
      <c r="H7170">
        <v>951758</v>
      </c>
    </row>
    <row r="7171" spans="1:8" x14ac:dyDescent="0.2">
      <c r="A7171" s="61">
        <v>45992</v>
      </c>
      <c r="B7171">
        <v>2025</v>
      </c>
      <c r="C7171" s="62" t="s">
        <v>81</v>
      </c>
      <c r="D7171" s="62" t="s">
        <v>82</v>
      </c>
      <c r="E7171" s="62" t="s">
        <v>63</v>
      </c>
      <c r="F7171">
        <v>665.2</v>
      </c>
      <c r="G7171">
        <v>0</v>
      </c>
      <c r="H7171">
        <v>1325788</v>
      </c>
    </row>
    <row r="7172" spans="1:8" x14ac:dyDescent="0.2">
      <c r="A7172" s="61">
        <v>45992</v>
      </c>
      <c r="B7172">
        <v>2025</v>
      </c>
      <c r="C7172" s="62" t="s">
        <v>83</v>
      </c>
      <c r="D7172" s="62" t="s">
        <v>84</v>
      </c>
      <c r="E7172" s="62" t="s">
        <v>63</v>
      </c>
      <c r="F7172">
        <v>837</v>
      </c>
      <c r="G7172">
        <v>0</v>
      </c>
      <c r="H7172">
        <v>7108874</v>
      </c>
    </row>
    <row r="7173" spans="1:8" x14ac:dyDescent="0.2">
      <c r="A7173" s="61">
        <v>45992</v>
      </c>
      <c r="B7173">
        <v>2025</v>
      </c>
      <c r="C7173" s="62" t="s">
        <v>27</v>
      </c>
      <c r="D7173" s="62" t="s">
        <v>85</v>
      </c>
      <c r="E7173" s="62" t="s">
        <v>86</v>
      </c>
      <c r="F7173">
        <v>797.4</v>
      </c>
      <c r="G7173">
        <v>0</v>
      </c>
      <c r="H7173">
        <v>4597837</v>
      </c>
    </row>
    <row r="7174" spans="1:8" x14ac:dyDescent="0.2">
      <c r="A7174" s="61">
        <v>45992</v>
      </c>
      <c r="B7174">
        <v>2025</v>
      </c>
      <c r="C7174" s="62" t="s">
        <v>87</v>
      </c>
      <c r="D7174" s="62" t="s">
        <v>88</v>
      </c>
      <c r="E7174" s="62" t="s">
        <v>89</v>
      </c>
      <c r="F7174">
        <v>715.8</v>
      </c>
      <c r="G7174">
        <v>0</v>
      </c>
      <c r="H7174">
        <v>144543</v>
      </c>
    </row>
    <row r="7175" spans="1:8" x14ac:dyDescent="0.2">
      <c r="A7175" s="61">
        <v>45992</v>
      </c>
      <c r="B7175">
        <v>2025</v>
      </c>
      <c r="C7175" s="62" t="s">
        <v>90</v>
      </c>
      <c r="D7175" s="62" t="s">
        <v>91</v>
      </c>
      <c r="E7175" s="62" t="s">
        <v>92</v>
      </c>
      <c r="F7175">
        <v>663.4</v>
      </c>
      <c r="G7175">
        <v>0</v>
      </c>
      <c r="H7175">
        <v>544834</v>
      </c>
    </row>
    <row r="7176" spans="1:8" x14ac:dyDescent="0.2">
      <c r="A7176" s="61">
        <v>45992</v>
      </c>
      <c r="B7176">
        <v>2025</v>
      </c>
      <c r="C7176" s="62" t="s">
        <v>93</v>
      </c>
      <c r="D7176" s="62" t="s">
        <v>94</v>
      </c>
      <c r="E7176" s="62" t="s">
        <v>95</v>
      </c>
      <c r="F7176">
        <v>642.4</v>
      </c>
      <c r="G7176">
        <v>0</v>
      </c>
      <c r="H7176">
        <v>96516</v>
      </c>
    </row>
    <row r="7177" spans="1:8" x14ac:dyDescent="0.2">
      <c r="A7177" s="61">
        <v>45992</v>
      </c>
      <c r="B7177">
        <v>2025</v>
      </c>
      <c r="C7177" s="62" t="s">
        <v>96</v>
      </c>
      <c r="D7177" s="62" t="s">
        <v>97</v>
      </c>
      <c r="E7177" s="62" t="s">
        <v>98</v>
      </c>
      <c r="F7177">
        <v>578.70000000000005</v>
      </c>
      <c r="G7177">
        <v>0</v>
      </c>
      <c r="H7177">
        <v>243478</v>
      </c>
    </row>
    <row r="7178" spans="1:8" x14ac:dyDescent="0.2">
      <c r="A7178" s="61">
        <v>46023</v>
      </c>
      <c r="B7178">
        <v>2026</v>
      </c>
      <c r="C7178" s="62" t="s">
        <v>69</v>
      </c>
      <c r="D7178" s="62" t="s">
        <v>70</v>
      </c>
      <c r="E7178" s="62" t="s">
        <v>71</v>
      </c>
      <c r="F7178">
        <v>351.9</v>
      </c>
      <c r="G7178">
        <v>0</v>
      </c>
      <c r="H7178">
        <v>3088036</v>
      </c>
    </row>
    <row r="7179" spans="1:8" x14ac:dyDescent="0.2">
      <c r="A7179" s="61">
        <v>46023</v>
      </c>
      <c r="B7179">
        <v>2026</v>
      </c>
      <c r="C7179" s="62" t="s">
        <v>72</v>
      </c>
      <c r="D7179" s="62" t="s">
        <v>73</v>
      </c>
      <c r="E7179" s="62" t="s">
        <v>2</v>
      </c>
      <c r="F7179">
        <v>846.8</v>
      </c>
      <c r="G7179">
        <v>0</v>
      </c>
      <c r="H7179">
        <v>1692385</v>
      </c>
    </row>
    <row r="7180" spans="1:8" x14ac:dyDescent="0.2">
      <c r="A7180" s="61">
        <v>46023</v>
      </c>
      <c r="B7180">
        <v>2026</v>
      </c>
      <c r="C7180" s="62" t="s">
        <v>74</v>
      </c>
      <c r="D7180" s="62" t="s">
        <v>75</v>
      </c>
      <c r="E7180" s="62" t="s">
        <v>2</v>
      </c>
      <c r="F7180">
        <v>603.9</v>
      </c>
      <c r="G7180">
        <v>0</v>
      </c>
      <c r="H7180">
        <v>1836012</v>
      </c>
    </row>
    <row r="7181" spans="1:8" x14ac:dyDescent="0.2">
      <c r="A7181" s="61">
        <v>46023</v>
      </c>
      <c r="B7181">
        <v>2026</v>
      </c>
      <c r="C7181" s="62" t="s">
        <v>76</v>
      </c>
      <c r="D7181" s="62" t="s">
        <v>77</v>
      </c>
      <c r="E7181" s="62" t="s">
        <v>61</v>
      </c>
      <c r="F7181">
        <v>968.8</v>
      </c>
      <c r="G7181">
        <v>0</v>
      </c>
      <c r="H7181">
        <v>291187</v>
      </c>
    </row>
    <row r="7182" spans="1:8" x14ac:dyDescent="0.2">
      <c r="A7182" s="61">
        <v>46023</v>
      </c>
      <c r="B7182">
        <v>2026</v>
      </c>
      <c r="C7182" s="62" t="s">
        <v>78</v>
      </c>
      <c r="D7182" s="62" t="s">
        <v>79</v>
      </c>
      <c r="E7182" s="62" t="s">
        <v>61</v>
      </c>
      <c r="F7182">
        <v>1029.0999999999999</v>
      </c>
      <c r="G7182">
        <v>0</v>
      </c>
      <c r="H7182">
        <v>378475</v>
      </c>
    </row>
    <row r="7183" spans="1:8" x14ac:dyDescent="0.2">
      <c r="A7183" s="61">
        <v>46023</v>
      </c>
      <c r="B7183">
        <v>2026</v>
      </c>
      <c r="C7183" s="62" t="s">
        <v>26</v>
      </c>
      <c r="D7183" s="62" t="s">
        <v>80</v>
      </c>
      <c r="E7183" s="62" t="s">
        <v>62</v>
      </c>
      <c r="F7183">
        <v>1099.5</v>
      </c>
      <c r="G7183">
        <v>0</v>
      </c>
      <c r="H7183">
        <v>951758</v>
      </c>
    </row>
    <row r="7184" spans="1:8" x14ac:dyDescent="0.2">
      <c r="A7184" s="61">
        <v>46023</v>
      </c>
      <c r="B7184">
        <v>2026</v>
      </c>
      <c r="C7184" s="62" t="s">
        <v>81</v>
      </c>
      <c r="D7184" s="62" t="s">
        <v>82</v>
      </c>
      <c r="E7184" s="62" t="s">
        <v>63</v>
      </c>
      <c r="F7184">
        <v>902.2</v>
      </c>
      <c r="G7184">
        <v>0</v>
      </c>
      <c r="H7184">
        <v>1325788</v>
      </c>
    </row>
    <row r="7185" spans="1:8" x14ac:dyDescent="0.2">
      <c r="A7185" s="61">
        <v>46023</v>
      </c>
      <c r="B7185">
        <v>2026</v>
      </c>
      <c r="C7185" s="62" t="s">
        <v>83</v>
      </c>
      <c r="D7185" s="62" t="s">
        <v>84</v>
      </c>
      <c r="E7185" s="62" t="s">
        <v>63</v>
      </c>
      <c r="F7185">
        <v>760.4</v>
      </c>
      <c r="G7185">
        <v>0</v>
      </c>
      <c r="H7185">
        <v>7108874</v>
      </c>
    </row>
    <row r="7186" spans="1:8" x14ac:dyDescent="0.2">
      <c r="A7186" s="61">
        <v>46023</v>
      </c>
      <c r="B7186">
        <v>2026</v>
      </c>
      <c r="C7186" s="62" t="s">
        <v>27</v>
      </c>
      <c r="D7186" s="62" t="s">
        <v>85</v>
      </c>
      <c r="E7186" s="62" t="s">
        <v>86</v>
      </c>
      <c r="F7186">
        <v>848.7</v>
      </c>
      <c r="G7186">
        <v>0</v>
      </c>
      <c r="H7186">
        <v>4597837</v>
      </c>
    </row>
    <row r="7187" spans="1:8" x14ac:dyDescent="0.2">
      <c r="A7187" s="61">
        <v>46023</v>
      </c>
      <c r="B7187">
        <v>2026</v>
      </c>
      <c r="C7187" s="62" t="s">
        <v>87</v>
      </c>
      <c r="D7187" s="62" t="s">
        <v>88</v>
      </c>
      <c r="E7187" s="62" t="s">
        <v>89</v>
      </c>
      <c r="F7187">
        <v>766.4</v>
      </c>
      <c r="G7187">
        <v>0</v>
      </c>
      <c r="H7187">
        <v>144543</v>
      </c>
    </row>
    <row r="7188" spans="1:8" x14ac:dyDescent="0.2">
      <c r="A7188" s="61">
        <v>46023</v>
      </c>
      <c r="B7188">
        <v>2026</v>
      </c>
      <c r="C7188" s="62" t="s">
        <v>90</v>
      </c>
      <c r="D7188" s="62" t="s">
        <v>91</v>
      </c>
      <c r="E7188" s="62" t="s">
        <v>92</v>
      </c>
      <c r="F7188">
        <v>717.6</v>
      </c>
      <c r="G7188">
        <v>0</v>
      </c>
      <c r="H7188">
        <v>544834</v>
      </c>
    </row>
    <row r="7189" spans="1:8" x14ac:dyDescent="0.2">
      <c r="A7189" s="61">
        <v>46023</v>
      </c>
      <c r="B7189">
        <v>2026</v>
      </c>
      <c r="C7189" s="62" t="s">
        <v>93</v>
      </c>
      <c r="D7189" s="62" t="s">
        <v>94</v>
      </c>
      <c r="E7189" s="62" t="s">
        <v>95</v>
      </c>
      <c r="F7189">
        <v>715.3</v>
      </c>
      <c r="G7189">
        <v>0</v>
      </c>
      <c r="H7189">
        <v>96516</v>
      </c>
    </row>
    <row r="7190" spans="1:8" x14ac:dyDescent="0.2">
      <c r="A7190" s="61">
        <v>46023</v>
      </c>
      <c r="B7190">
        <v>2026</v>
      </c>
      <c r="C7190" s="62" t="s">
        <v>96</v>
      </c>
      <c r="D7190" s="62" t="s">
        <v>97</v>
      </c>
      <c r="E7190" s="62" t="s">
        <v>98</v>
      </c>
      <c r="F7190">
        <v>620.20000000000005</v>
      </c>
      <c r="G7190">
        <v>0</v>
      </c>
      <c r="H7190">
        <v>243478</v>
      </c>
    </row>
    <row r="7191" spans="1:8" x14ac:dyDescent="0.2">
      <c r="A7191" s="61">
        <v>46054</v>
      </c>
      <c r="B7191">
        <v>2026</v>
      </c>
      <c r="C7191" s="62" t="s">
        <v>69</v>
      </c>
      <c r="D7191" s="62" t="s">
        <v>70</v>
      </c>
      <c r="E7191" s="62" t="s">
        <v>71</v>
      </c>
      <c r="F7191">
        <v>332.7</v>
      </c>
      <c r="G7191">
        <v>0</v>
      </c>
      <c r="H7191">
        <v>3088036</v>
      </c>
    </row>
    <row r="7192" spans="1:8" x14ac:dyDescent="0.2">
      <c r="A7192" s="61">
        <v>46054</v>
      </c>
      <c r="B7192">
        <v>2026</v>
      </c>
      <c r="C7192" s="62" t="s">
        <v>72</v>
      </c>
      <c r="D7192" s="62" t="s">
        <v>73</v>
      </c>
      <c r="E7192" s="62" t="s">
        <v>2</v>
      </c>
      <c r="F7192">
        <v>725.3</v>
      </c>
      <c r="G7192">
        <v>0</v>
      </c>
      <c r="H7192">
        <v>1692385</v>
      </c>
    </row>
    <row r="7193" spans="1:8" x14ac:dyDescent="0.2">
      <c r="A7193" s="61">
        <v>46054</v>
      </c>
      <c r="B7193">
        <v>2026</v>
      </c>
      <c r="C7193" s="62" t="s">
        <v>74</v>
      </c>
      <c r="D7193" s="62" t="s">
        <v>75</v>
      </c>
      <c r="E7193" s="62" t="s">
        <v>2</v>
      </c>
      <c r="F7193">
        <v>586.5</v>
      </c>
      <c r="G7193">
        <v>0</v>
      </c>
      <c r="H7193">
        <v>1836012</v>
      </c>
    </row>
    <row r="7194" spans="1:8" x14ac:dyDescent="0.2">
      <c r="A7194" s="61">
        <v>46054</v>
      </c>
      <c r="B7194">
        <v>2026</v>
      </c>
      <c r="C7194" s="62" t="s">
        <v>76</v>
      </c>
      <c r="D7194" s="62" t="s">
        <v>77</v>
      </c>
      <c r="E7194" s="62" t="s">
        <v>61</v>
      </c>
      <c r="F7194">
        <v>701.3</v>
      </c>
      <c r="G7194">
        <v>0</v>
      </c>
      <c r="H7194">
        <v>291187</v>
      </c>
    </row>
    <row r="7195" spans="1:8" x14ac:dyDescent="0.2">
      <c r="A7195" s="61">
        <v>46054</v>
      </c>
      <c r="B7195">
        <v>2026</v>
      </c>
      <c r="C7195" s="62" t="s">
        <v>78</v>
      </c>
      <c r="D7195" s="62" t="s">
        <v>79</v>
      </c>
      <c r="E7195" s="62" t="s">
        <v>61</v>
      </c>
      <c r="F7195">
        <v>766.1</v>
      </c>
      <c r="G7195">
        <v>0</v>
      </c>
      <c r="H7195">
        <v>378475</v>
      </c>
    </row>
    <row r="7196" spans="1:8" x14ac:dyDescent="0.2">
      <c r="A7196" s="61">
        <v>46054</v>
      </c>
      <c r="B7196">
        <v>2026</v>
      </c>
      <c r="C7196" s="62" t="s">
        <v>26</v>
      </c>
      <c r="D7196" s="62" t="s">
        <v>80</v>
      </c>
      <c r="E7196" s="62" t="s">
        <v>62</v>
      </c>
      <c r="F7196">
        <v>806.6</v>
      </c>
      <c r="G7196">
        <v>0</v>
      </c>
      <c r="H7196">
        <v>951758</v>
      </c>
    </row>
    <row r="7197" spans="1:8" x14ac:dyDescent="0.2">
      <c r="A7197" s="61">
        <v>46054</v>
      </c>
      <c r="B7197">
        <v>2026</v>
      </c>
      <c r="C7197" s="62" t="s">
        <v>81</v>
      </c>
      <c r="D7197" s="62" t="s">
        <v>82</v>
      </c>
      <c r="E7197" s="62" t="s">
        <v>63</v>
      </c>
      <c r="F7197">
        <v>719.2</v>
      </c>
      <c r="G7197">
        <v>0</v>
      </c>
      <c r="H7197">
        <v>1325788</v>
      </c>
    </row>
    <row r="7198" spans="1:8" x14ac:dyDescent="0.2">
      <c r="A7198" s="61">
        <v>46054</v>
      </c>
      <c r="B7198">
        <v>2026</v>
      </c>
      <c r="C7198" s="62" t="s">
        <v>83</v>
      </c>
      <c r="D7198" s="62" t="s">
        <v>84</v>
      </c>
      <c r="E7198" s="62" t="s">
        <v>63</v>
      </c>
      <c r="F7198">
        <v>650.6</v>
      </c>
      <c r="G7198">
        <v>0</v>
      </c>
      <c r="H7198">
        <v>7108874</v>
      </c>
    </row>
    <row r="7199" spans="1:8" x14ac:dyDescent="0.2">
      <c r="A7199" s="61">
        <v>46054</v>
      </c>
      <c r="B7199">
        <v>2026</v>
      </c>
      <c r="C7199" s="62" t="s">
        <v>27</v>
      </c>
      <c r="D7199" s="62" t="s">
        <v>85</v>
      </c>
      <c r="E7199" s="62" t="s">
        <v>86</v>
      </c>
      <c r="F7199">
        <v>721.5</v>
      </c>
      <c r="G7199">
        <v>0</v>
      </c>
      <c r="H7199">
        <v>4597837</v>
      </c>
    </row>
    <row r="7200" spans="1:8" x14ac:dyDescent="0.2">
      <c r="A7200" s="61">
        <v>46054</v>
      </c>
      <c r="B7200">
        <v>2026</v>
      </c>
      <c r="C7200" s="62" t="s">
        <v>87</v>
      </c>
      <c r="D7200" s="62" t="s">
        <v>88</v>
      </c>
      <c r="E7200" s="62" t="s">
        <v>89</v>
      </c>
      <c r="F7200">
        <v>702.4</v>
      </c>
      <c r="G7200">
        <v>0</v>
      </c>
      <c r="H7200">
        <v>144543</v>
      </c>
    </row>
    <row r="7201" spans="1:8" x14ac:dyDescent="0.2">
      <c r="A7201" s="61">
        <v>46054</v>
      </c>
      <c r="B7201">
        <v>2026</v>
      </c>
      <c r="C7201" s="62" t="s">
        <v>90</v>
      </c>
      <c r="D7201" s="62" t="s">
        <v>91</v>
      </c>
      <c r="E7201" s="62" t="s">
        <v>92</v>
      </c>
      <c r="F7201">
        <v>623.6</v>
      </c>
      <c r="G7201">
        <v>0</v>
      </c>
      <c r="H7201">
        <v>544834</v>
      </c>
    </row>
    <row r="7202" spans="1:8" x14ac:dyDescent="0.2">
      <c r="A7202" s="61">
        <v>46054</v>
      </c>
      <c r="B7202">
        <v>2026</v>
      </c>
      <c r="C7202" s="62" t="s">
        <v>93</v>
      </c>
      <c r="D7202" s="62" t="s">
        <v>94</v>
      </c>
      <c r="E7202" s="62" t="s">
        <v>95</v>
      </c>
      <c r="F7202">
        <v>631.5</v>
      </c>
      <c r="G7202">
        <v>0</v>
      </c>
      <c r="H7202">
        <v>96516</v>
      </c>
    </row>
    <row r="7203" spans="1:8" x14ac:dyDescent="0.2">
      <c r="A7203" s="61">
        <v>46054</v>
      </c>
      <c r="B7203">
        <v>2026</v>
      </c>
      <c r="C7203" s="62" t="s">
        <v>96</v>
      </c>
      <c r="D7203" s="62" t="s">
        <v>97</v>
      </c>
      <c r="E7203" s="62" t="s">
        <v>98</v>
      </c>
      <c r="F7203">
        <v>566.70000000000005</v>
      </c>
      <c r="G7203">
        <v>0</v>
      </c>
      <c r="H7203">
        <v>243478</v>
      </c>
    </row>
  </sheetData>
  <phoneticPr fontId="13"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44AE-64D0-44B2-B42A-6CDB334F5016}">
  <sheetPr codeName="Sheet6"/>
  <dimension ref="A1:D4226"/>
  <sheetViews>
    <sheetView topLeftCell="A1993" workbookViewId="0">
      <selection activeCell="H6783" sqref="H6783"/>
    </sheetView>
  </sheetViews>
  <sheetFormatPr defaultRowHeight="14.25" x14ac:dyDescent="0.2"/>
  <cols>
    <col min="1" max="1" width="7" bestFit="1" customWidth="1"/>
    <col min="2" max="2" width="28.75" bestFit="1" customWidth="1"/>
    <col min="3" max="3" width="24" bestFit="1" customWidth="1"/>
    <col min="4" max="4" width="12.375" bestFit="1" customWidth="1"/>
  </cols>
  <sheetData>
    <row r="1" spans="1:4" x14ac:dyDescent="0.2">
      <c r="A1" t="s">
        <v>65</v>
      </c>
      <c r="B1" t="s">
        <v>11</v>
      </c>
      <c r="C1" t="s">
        <v>67</v>
      </c>
      <c r="D1" t="s">
        <v>68</v>
      </c>
    </row>
    <row r="2" spans="1:4" x14ac:dyDescent="0.2">
      <c r="A2">
        <v>2001</v>
      </c>
      <c r="B2" t="s">
        <v>97</v>
      </c>
      <c r="C2" t="s">
        <v>98</v>
      </c>
      <c r="D2">
        <v>176468</v>
      </c>
    </row>
    <row r="3" spans="1:4" x14ac:dyDescent="0.2">
      <c r="A3">
        <v>2001</v>
      </c>
      <c r="B3" t="s">
        <v>91</v>
      </c>
      <c r="C3" t="s">
        <v>92</v>
      </c>
      <c r="D3">
        <v>369252</v>
      </c>
    </row>
    <row r="4" spans="1:4" x14ac:dyDescent="0.2">
      <c r="A4">
        <v>2001</v>
      </c>
      <c r="B4" t="s">
        <v>99</v>
      </c>
      <c r="C4" t="s">
        <v>89</v>
      </c>
      <c r="D4">
        <v>123093</v>
      </c>
    </row>
    <row r="5" spans="1:4" x14ac:dyDescent="0.2">
      <c r="A5">
        <v>2001</v>
      </c>
      <c r="B5" t="s">
        <v>88</v>
      </c>
      <c r="C5" t="s">
        <v>89</v>
      </c>
      <c r="D5">
        <v>127363</v>
      </c>
    </row>
    <row r="6" spans="1:4" x14ac:dyDescent="0.2">
      <c r="A6">
        <v>2001</v>
      </c>
      <c r="B6" t="s">
        <v>100</v>
      </c>
      <c r="C6" t="s">
        <v>86</v>
      </c>
      <c r="D6">
        <v>162956</v>
      </c>
    </row>
    <row r="7" spans="1:4" x14ac:dyDescent="0.2">
      <c r="A7">
        <v>2001</v>
      </c>
      <c r="B7" t="s">
        <v>101</v>
      </c>
      <c r="C7" t="s">
        <v>86</v>
      </c>
      <c r="D7">
        <v>705206</v>
      </c>
    </row>
    <row r="8" spans="1:4" x14ac:dyDescent="0.2">
      <c r="A8">
        <v>2001</v>
      </c>
      <c r="B8" t="s">
        <v>102</v>
      </c>
      <c r="C8" t="s">
        <v>86</v>
      </c>
      <c r="D8">
        <v>183635</v>
      </c>
    </row>
    <row r="9" spans="1:4" x14ac:dyDescent="0.2">
      <c r="A9">
        <v>2001</v>
      </c>
      <c r="B9" t="s">
        <v>103</v>
      </c>
      <c r="C9" t="s">
        <v>86</v>
      </c>
      <c r="D9">
        <v>143386</v>
      </c>
    </row>
    <row r="10" spans="1:4" x14ac:dyDescent="0.2">
      <c r="A10">
        <v>2001</v>
      </c>
      <c r="B10" t="s">
        <v>85</v>
      </c>
      <c r="C10" t="s">
        <v>86</v>
      </c>
      <c r="D10">
        <v>3626699</v>
      </c>
    </row>
    <row r="11" spans="1:4" x14ac:dyDescent="0.2">
      <c r="A11">
        <v>2001</v>
      </c>
      <c r="B11" t="s">
        <v>82</v>
      </c>
      <c r="C11" t="s">
        <v>63</v>
      </c>
      <c r="D11">
        <v>854593</v>
      </c>
    </row>
    <row r="12" spans="1:4" x14ac:dyDescent="0.2">
      <c r="A12">
        <v>2001</v>
      </c>
      <c r="B12" t="s">
        <v>104</v>
      </c>
      <c r="C12" t="s">
        <v>86</v>
      </c>
      <c r="D12">
        <v>273091</v>
      </c>
    </row>
    <row r="13" spans="1:4" x14ac:dyDescent="0.2">
      <c r="A13">
        <v>2001</v>
      </c>
      <c r="B13" t="s">
        <v>105</v>
      </c>
      <c r="C13" t="s">
        <v>63</v>
      </c>
      <c r="D13">
        <v>152761</v>
      </c>
    </row>
    <row r="14" spans="1:4" x14ac:dyDescent="0.2">
      <c r="A14">
        <v>2001</v>
      </c>
      <c r="B14" t="s">
        <v>106</v>
      </c>
      <c r="C14" t="s">
        <v>63</v>
      </c>
      <c r="D14">
        <v>99908</v>
      </c>
    </row>
    <row r="15" spans="1:4" x14ac:dyDescent="0.2">
      <c r="A15">
        <v>2001</v>
      </c>
      <c r="B15" t="s">
        <v>107</v>
      </c>
      <c r="C15" t="s">
        <v>63</v>
      </c>
      <c r="D15">
        <v>115316</v>
      </c>
    </row>
    <row r="16" spans="1:4" x14ac:dyDescent="0.2">
      <c r="A16">
        <v>2001</v>
      </c>
      <c r="B16" t="s">
        <v>108</v>
      </c>
      <c r="C16" t="s">
        <v>63</v>
      </c>
      <c r="D16">
        <v>308611</v>
      </c>
    </row>
    <row r="17" spans="1:4" x14ac:dyDescent="0.2">
      <c r="A17">
        <v>2001</v>
      </c>
      <c r="B17" t="s">
        <v>84</v>
      </c>
      <c r="C17" t="s">
        <v>63</v>
      </c>
      <c r="D17">
        <v>4882618</v>
      </c>
    </row>
    <row r="18" spans="1:4" x14ac:dyDescent="0.2">
      <c r="A18">
        <v>2001</v>
      </c>
      <c r="B18" t="s">
        <v>109</v>
      </c>
      <c r="C18" t="s">
        <v>63</v>
      </c>
      <c r="D18">
        <v>689178</v>
      </c>
    </row>
    <row r="19" spans="1:4" x14ac:dyDescent="0.2">
      <c r="A19">
        <v>2001</v>
      </c>
      <c r="B19" t="s">
        <v>110</v>
      </c>
      <c r="C19" t="s">
        <v>63</v>
      </c>
      <c r="D19">
        <v>391844</v>
      </c>
    </row>
    <row r="20" spans="1:4" x14ac:dyDescent="0.2">
      <c r="A20">
        <v>2001</v>
      </c>
      <c r="B20" t="s">
        <v>111</v>
      </c>
      <c r="C20" t="s">
        <v>63</v>
      </c>
      <c r="D20">
        <v>446937</v>
      </c>
    </row>
    <row r="21" spans="1:4" x14ac:dyDescent="0.2">
      <c r="A21">
        <v>2001</v>
      </c>
      <c r="B21" t="s">
        <v>112</v>
      </c>
      <c r="C21" t="s">
        <v>63</v>
      </c>
      <c r="D21">
        <v>128519</v>
      </c>
    </row>
    <row r="22" spans="1:4" x14ac:dyDescent="0.2">
      <c r="A22">
        <v>2001</v>
      </c>
      <c r="B22" t="s">
        <v>113</v>
      </c>
      <c r="C22" t="s">
        <v>63</v>
      </c>
      <c r="D22">
        <v>128494</v>
      </c>
    </row>
    <row r="23" spans="1:4" x14ac:dyDescent="0.2">
      <c r="A23">
        <v>2001</v>
      </c>
      <c r="B23" t="s">
        <v>114</v>
      </c>
      <c r="C23" t="s">
        <v>63</v>
      </c>
      <c r="D23">
        <v>453101</v>
      </c>
    </row>
    <row r="24" spans="1:4" x14ac:dyDescent="0.2">
      <c r="A24">
        <v>2001</v>
      </c>
      <c r="B24" t="s">
        <v>115</v>
      </c>
      <c r="C24" t="s">
        <v>63</v>
      </c>
      <c r="D24">
        <v>320950</v>
      </c>
    </row>
    <row r="25" spans="1:4" x14ac:dyDescent="0.2">
      <c r="A25">
        <v>2001</v>
      </c>
      <c r="B25" t="s">
        <v>116</v>
      </c>
      <c r="C25" t="s">
        <v>63</v>
      </c>
      <c r="D25">
        <v>155328</v>
      </c>
    </row>
    <row r="26" spans="1:4" x14ac:dyDescent="0.2">
      <c r="A26">
        <v>2001</v>
      </c>
      <c r="B26" t="s">
        <v>117</v>
      </c>
      <c r="C26" t="s">
        <v>63</v>
      </c>
      <c r="D26">
        <v>164210</v>
      </c>
    </row>
    <row r="27" spans="1:4" x14ac:dyDescent="0.2">
      <c r="A27">
        <v>2001</v>
      </c>
      <c r="B27" t="s">
        <v>118</v>
      </c>
      <c r="C27" t="s">
        <v>63</v>
      </c>
      <c r="D27">
        <v>126696</v>
      </c>
    </row>
    <row r="28" spans="1:4" x14ac:dyDescent="0.2">
      <c r="A28">
        <v>2001</v>
      </c>
      <c r="B28" t="s">
        <v>80</v>
      </c>
      <c r="C28" t="s">
        <v>62</v>
      </c>
      <c r="D28">
        <v>695830</v>
      </c>
    </row>
    <row r="29" spans="1:4" x14ac:dyDescent="0.2">
      <c r="A29">
        <v>2001</v>
      </c>
      <c r="B29" t="s">
        <v>77</v>
      </c>
      <c r="C29" t="s">
        <v>61</v>
      </c>
      <c r="D29">
        <v>198077</v>
      </c>
    </row>
    <row r="30" spans="1:4" x14ac:dyDescent="0.2">
      <c r="A30">
        <v>2001</v>
      </c>
      <c r="B30" t="s">
        <v>79</v>
      </c>
      <c r="C30" t="s">
        <v>61</v>
      </c>
      <c r="D30">
        <v>232516</v>
      </c>
    </row>
    <row r="31" spans="1:4" x14ac:dyDescent="0.2">
      <c r="A31">
        <v>2001</v>
      </c>
      <c r="B31" t="s">
        <v>119</v>
      </c>
      <c r="C31" t="s">
        <v>2</v>
      </c>
      <c r="D31">
        <v>89689</v>
      </c>
    </row>
    <row r="32" spans="1:4" x14ac:dyDescent="0.2">
      <c r="A32">
        <v>2001</v>
      </c>
      <c r="B32" t="s">
        <v>75</v>
      </c>
      <c r="C32" t="s">
        <v>2</v>
      </c>
      <c r="D32">
        <v>977775</v>
      </c>
    </row>
    <row r="33" spans="1:4" x14ac:dyDescent="0.2">
      <c r="A33">
        <v>2001</v>
      </c>
      <c r="B33" t="s">
        <v>73</v>
      </c>
      <c r="C33" t="s">
        <v>2</v>
      </c>
      <c r="D33">
        <v>962390</v>
      </c>
    </row>
    <row r="34" spans="1:4" x14ac:dyDescent="0.2">
      <c r="A34">
        <v>2001</v>
      </c>
      <c r="B34" t="s">
        <v>120</v>
      </c>
      <c r="C34" t="s">
        <v>71</v>
      </c>
      <c r="D34">
        <v>154210</v>
      </c>
    </row>
    <row r="35" spans="1:4" x14ac:dyDescent="0.2">
      <c r="A35">
        <v>2001</v>
      </c>
      <c r="B35" t="s">
        <v>121</v>
      </c>
      <c r="C35" t="s">
        <v>71</v>
      </c>
      <c r="D35">
        <v>153905</v>
      </c>
    </row>
    <row r="36" spans="1:4" x14ac:dyDescent="0.2">
      <c r="A36">
        <v>2001</v>
      </c>
      <c r="B36" t="s">
        <v>70</v>
      </c>
      <c r="C36" t="s">
        <v>71</v>
      </c>
      <c r="D36">
        <v>2074568</v>
      </c>
    </row>
    <row r="37" spans="1:4" x14ac:dyDescent="0.2">
      <c r="A37">
        <v>2001</v>
      </c>
      <c r="B37" t="s">
        <v>122</v>
      </c>
      <c r="C37" t="s">
        <v>71</v>
      </c>
      <c r="D37">
        <v>325732</v>
      </c>
    </row>
    <row r="38" spans="1:4" x14ac:dyDescent="0.2">
      <c r="A38">
        <v>2001</v>
      </c>
      <c r="B38" t="s">
        <v>123</v>
      </c>
      <c r="C38" t="s">
        <v>98</v>
      </c>
      <c r="D38">
        <v>10692</v>
      </c>
    </row>
    <row r="39" spans="1:4" x14ac:dyDescent="0.2">
      <c r="A39">
        <v>2001</v>
      </c>
      <c r="B39" t="s">
        <v>124</v>
      </c>
      <c r="C39" t="s">
        <v>98</v>
      </c>
      <c r="D39">
        <v>13611</v>
      </c>
    </row>
    <row r="40" spans="1:4" x14ac:dyDescent="0.2">
      <c r="A40">
        <v>2001</v>
      </c>
      <c r="B40" t="s">
        <v>125</v>
      </c>
      <c r="C40" t="s">
        <v>98</v>
      </c>
      <c r="D40">
        <v>11468</v>
      </c>
    </row>
    <row r="41" spans="1:4" x14ac:dyDescent="0.2">
      <c r="A41">
        <v>2001</v>
      </c>
      <c r="B41" t="s">
        <v>126</v>
      </c>
      <c r="C41" t="s">
        <v>98</v>
      </c>
      <c r="D41">
        <v>31056</v>
      </c>
    </row>
    <row r="42" spans="1:4" x14ac:dyDescent="0.2">
      <c r="A42">
        <v>2001</v>
      </c>
      <c r="B42" t="s">
        <v>94</v>
      </c>
      <c r="C42" t="s">
        <v>95</v>
      </c>
      <c r="D42">
        <v>59815</v>
      </c>
    </row>
    <row r="43" spans="1:4" x14ac:dyDescent="0.2">
      <c r="A43">
        <v>2001</v>
      </c>
      <c r="B43" t="s">
        <v>127</v>
      </c>
      <c r="C43" t="s">
        <v>95</v>
      </c>
      <c r="D43">
        <v>16424</v>
      </c>
    </row>
    <row r="44" spans="1:4" x14ac:dyDescent="0.2">
      <c r="A44">
        <v>2001</v>
      </c>
      <c r="B44" t="s">
        <v>128</v>
      </c>
      <c r="C44" t="s">
        <v>92</v>
      </c>
      <c r="D44">
        <v>25862</v>
      </c>
    </row>
    <row r="45" spans="1:4" x14ac:dyDescent="0.2">
      <c r="A45">
        <v>2001</v>
      </c>
      <c r="B45" t="s">
        <v>129</v>
      </c>
      <c r="C45" t="s">
        <v>92</v>
      </c>
      <c r="D45">
        <v>45522</v>
      </c>
    </row>
    <row r="46" spans="1:4" x14ac:dyDescent="0.2">
      <c r="A46">
        <v>2001</v>
      </c>
      <c r="B46" t="s">
        <v>130</v>
      </c>
      <c r="C46" t="s">
        <v>92</v>
      </c>
      <c r="D46">
        <v>37734</v>
      </c>
    </row>
    <row r="47" spans="1:4" x14ac:dyDescent="0.2">
      <c r="A47">
        <v>2001</v>
      </c>
      <c r="B47" t="s">
        <v>131</v>
      </c>
      <c r="C47" t="s">
        <v>92</v>
      </c>
      <c r="D47">
        <v>112044</v>
      </c>
    </row>
    <row r="48" spans="1:4" x14ac:dyDescent="0.2">
      <c r="A48">
        <v>2001</v>
      </c>
      <c r="B48" t="s">
        <v>132</v>
      </c>
      <c r="C48" t="s">
        <v>89</v>
      </c>
      <c r="D48">
        <v>88455</v>
      </c>
    </row>
    <row r="49" spans="1:4" x14ac:dyDescent="0.2">
      <c r="A49">
        <v>2001</v>
      </c>
      <c r="B49" t="s">
        <v>133</v>
      </c>
      <c r="C49" t="s">
        <v>89</v>
      </c>
      <c r="D49">
        <v>34433</v>
      </c>
    </row>
    <row r="50" spans="1:4" x14ac:dyDescent="0.2">
      <c r="A50">
        <v>2001</v>
      </c>
      <c r="B50" t="s">
        <v>134</v>
      </c>
      <c r="C50" t="s">
        <v>89</v>
      </c>
      <c r="D50">
        <v>30500</v>
      </c>
    </row>
    <row r="51" spans="1:4" x14ac:dyDescent="0.2">
      <c r="A51">
        <v>2001</v>
      </c>
      <c r="B51" t="s">
        <v>135</v>
      </c>
      <c r="C51" t="s">
        <v>89</v>
      </c>
      <c r="D51">
        <v>25692</v>
      </c>
    </row>
    <row r="52" spans="1:4" x14ac:dyDescent="0.2">
      <c r="A52">
        <v>2001</v>
      </c>
      <c r="B52" t="s">
        <v>136</v>
      </c>
      <c r="C52" t="s">
        <v>89</v>
      </c>
      <c r="D52">
        <v>15668</v>
      </c>
    </row>
    <row r="53" spans="1:4" x14ac:dyDescent="0.2">
      <c r="A53">
        <v>2001</v>
      </c>
      <c r="B53" t="s">
        <v>136</v>
      </c>
      <c r="C53" t="s">
        <v>86</v>
      </c>
      <c r="D53">
        <v>3008</v>
      </c>
    </row>
    <row r="54" spans="1:4" x14ac:dyDescent="0.2">
      <c r="A54">
        <v>2001</v>
      </c>
      <c r="B54" t="s">
        <v>137</v>
      </c>
      <c r="C54" t="s">
        <v>86</v>
      </c>
      <c r="D54">
        <v>19203</v>
      </c>
    </row>
    <row r="55" spans="1:4" x14ac:dyDescent="0.2">
      <c r="A55">
        <v>2001</v>
      </c>
      <c r="B55" t="s">
        <v>138</v>
      </c>
      <c r="C55" t="s">
        <v>86</v>
      </c>
      <c r="D55">
        <v>51708</v>
      </c>
    </row>
    <row r="56" spans="1:4" x14ac:dyDescent="0.2">
      <c r="A56">
        <v>2001</v>
      </c>
      <c r="B56" t="s">
        <v>139</v>
      </c>
      <c r="C56" t="s">
        <v>86</v>
      </c>
      <c r="D56">
        <v>26666</v>
      </c>
    </row>
    <row r="57" spans="1:4" x14ac:dyDescent="0.2">
      <c r="A57">
        <v>2001</v>
      </c>
      <c r="B57" t="s">
        <v>140</v>
      </c>
      <c r="C57" t="s">
        <v>86</v>
      </c>
      <c r="D57">
        <v>30503</v>
      </c>
    </row>
    <row r="58" spans="1:4" x14ac:dyDescent="0.2">
      <c r="A58">
        <v>2001</v>
      </c>
      <c r="B58" t="s">
        <v>141</v>
      </c>
      <c r="C58" t="s">
        <v>86</v>
      </c>
      <c r="D58">
        <v>32758</v>
      </c>
    </row>
    <row r="59" spans="1:4" x14ac:dyDescent="0.2">
      <c r="A59">
        <v>2001</v>
      </c>
      <c r="B59" t="s">
        <v>142</v>
      </c>
      <c r="C59" t="s">
        <v>86</v>
      </c>
      <c r="D59">
        <v>16654</v>
      </c>
    </row>
    <row r="60" spans="1:4" x14ac:dyDescent="0.2">
      <c r="A60">
        <v>2001</v>
      </c>
      <c r="B60" t="s">
        <v>143</v>
      </c>
      <c r="C60" t="s">
        <v>86</v>
      </c>
      <c r="D60">
        <v>28114</v>
      </c>
    </row>
    <row r="61" spans="1:4" x14ac:dyDescent="0.2">
      <c r="A61">
        <v>2001</v>
      </c>
      <c r="B61" t="s">
        <v>144</v>
      </c>
      <c r="C61" t="s">
        <v>86</v>
      </c>
      <c r="D61">
        <v>11551</v>
      </c>
    </row>
    <row r="62" spans="1:4" x14ac:dyDescent="0.2">
      <c r="A62">
        <v>2001</v>
      </c>
      <c r="B62" t="s">
        <v>145</v>
      </c>
      <c r="C62" t="s">
        <v>86</v>
      </c>
      <c r="D62">
        <v>28729</v>
      </c>
    </row>
    <row r="63" spans="1:4" x14ac:dyDescent="0.2">
      <c r="A63">
        <v>2001</v>
      </c>
      <c r="B63" t="s">
        <v>146</v>
      </c>
      <c r="C63" t="s">
        <v>86</v>
      </c>
      <c r="D63">
        <v>29858</v>
      </c>
    </row>
    <row r="64" spans="1:4" x14ac:dyDescent="0.2">
      <c r="A64">
        <v>2001</v>
      </c>
      <c r="B64" t="s">
        <v>147</v>
      </c>
      <c r="C64" t="s">
        <v>86</v>
      </c>
      <c r="D64">
        <v>12314</v>
      </c>
    </row>
    <row r="65" spans="1:4" x14ac:dyDescent="0.2">
      <c r="A65">
        <v>2001</v>
      </c>
      <c r="B65" t="s">
        <v>148</v>
      </c>
      <c r="C65" t="s">
        <v>86</v>
      </c>
      <c r="D65">
        <v>42040</v>
      </c>
    </row>
    <row r="66" spans="1:4" x14ac:dyDescent="0.2">
      <c r="A66">
        <v>2001</v>
      </c>
      <c r="B66" t="s">
        <v>149</v>
      </c>
      <c r="C66" t="s">
        <v>86</v>
      </c>
      <c r="D66">
        <v>56991</v>
      </c>
    </row>
    <row r="67" spans="1:4" x14ac:dyDescent="0.2">
      <c r="A67">
        <v>2001</v>
      </c>
      <c r="B67" t="s">
        <v>150</v>
      </c>
      <c r="C67" t="s">
        <v>86</v>
      </c>
      <c r="D67">
        <v>82058</v>
      </c>
    </row>
    <row r="68" spans="1:4" x14ac:dyDescent="0.2">
      <c r="A68">
        <v>2001</v>
      </c>
      <c r="B68" t="s">
        <v>151</v>
      </c>
      <c r="C68" t="s">
        <v>86</v>
      </c>
      <c r="D68">
        <v>70890</v>
      </c>
    </row>
    <row r="69" spans="1:4" x14ac:dyDescent="0.2">
      <c r="A69">
        <v>2001</v>
      </c>
      <c r="B69" t="s">
        <v>152</v>
      </c>
      <c r="C69" t="s">
        <v>86</v>
      </c>
      <c r="D69">
        <v>54806</v>
      </c>
    </row>
    <row r="70" spans="1:4" x14ac:dyDescent="0.2">
      <c r="A70">
        <v>2001</v>
      </c>
      <c r="B70" t="s">
        <v>153</v>
      </c>
      <c r="C70" t="s">
        <v>86</v>
      </c>
      <c r="D70">
        <v>41686</v>
      </c>
    </row>
    <row r="71" spans="1:4" x14ac:dyDescent="0.2">
      <c r="A71">
        <v>2001</v>
      </c>
      <c r="B71" t="s">
        <v>154</v>
      </c>
      <c r="C71" t="s">
        <v>86</v>
      </c>
      <c r="D71">
        <v>40259</v>
      </c>
    </row>
    <row r="72" spans="1:4" x14ac:dyDescent="0.2">
      <c r="A72">
        <v>2001</v>
      </c>
      <c r="B72" t="s">
        <v>155</v>
      </c>
      <c r="C72" t="s">
        <v>86</v>
      </c>
      <c r="D72">
        <v>39796</v>
      </c>
    </row>
    <row r="73" spans="1:4" x14ac:dyDescent="0.2">
      <c r="A73">
        <v>2001</v>
      </c>
      <c r="B73" t="s">
        <v>156</v>
      </c>
      <c r="C73" t="s">
        <v>86</v>
      </c>
      <c r="D73">
        <v>11877</v>
      </c>
    </row>
    <row r="74" spans="1:4" x14ac:dyDescent="0.2">
      <c r="A74">
        <v>2001</v>
      </c>
      <c r="B74" t="s">
        <v>157</v>
      </c>
      <c r="C74" t="s">
        <v>86</v>
      </c>
      <c r="D74">
        <v>32971</v>
      </c>
    </row>
    <row r="75" spans="1:4" x14ac:dyDescent="0.2">
      <c r="A75">
        <v>2001</v>
      </c>
      <c r="B75" t="s">
        <v>158</v>
      </c>
      <c r="C75" t="s">
        <v>86</v>
      </c>
      <c r="D75">
        <v>40326</v>
      </c>
    </row>
    <row r="76" spans="1:4" x14ac:dyDescent="0.2">
      <c r="A76">
        <v>2001</v>
      </c>
      <c r="B76" t="s">
        <v>159</v>
      </c>
      <c r="C76" t="s">
        <v>63</v>
      </c>
      <c r="D76">
        <v>10702</v>
      </c>
    </row>
    <row r="77" spans="1:4" x14ac:dyDescent="0.2">
      <c r="A77">
        <v>2001</v>
      </c>
      <c r="B77" t="s">
        <v>159</v>
      </c>
      <c r="C77" t="s">
        <v>86</v>
      </c>
      <c r="D77">
        <v>1341</v>
      </c>
    </row>
    <row r="78" spans="1:4" x14ac:dyDescent="0.2">
      <c r="A78">
        <v>2001</v>
      </c>
      <c r="B78" t="s">
        <v>160</v>
      </c>
      <c r="C78" t="s">
        <v>63</v>
      </c>
      <c r="D78">
        <v>59876</v>
      </c>
    </row>
    <row r="79" spans="1:4" x14ac:dyDescent="0.2">
      <c r="A79">
        <v>2001</v>
      </c>
      <c r="B79" t="s">
        <v>161</v>
      </c>
      <c r="C79" t="s">
        <v>63</v>
      </c>
      <c r="D79">
        <v>14570</v>
      </c>
    </row>
    <row r="80" spans="1:4" x14ac:dyDescent="0.2">
      <c r="A80">
        <v>2001</v>
      </c>
      <c r="B80" t="s">
        <v>162</v>
      </c>
      <c r="C80" t="s">
        <v>63</v>
      </c>
      <c r="D80">
        <v>27898</v>
      </c>
    </row>
    <row r="81" spans="1:4" x14ac:dyDescent="0.2">
      <c r="A81">
        <v>2001</v>
      </c>
      <c r="B81" t="s">
        <v>163</v>
      </c>
      <c r="C81" t="s">
        <v>63</v>
      </c>
      <c r="D81">
        <v>40585</v>
      </c>
    </row>
    <row r="82" spans="1:4" x14ac:dyDescent="0.2">
      <c r="A82">
        <v>2001</v>
      </c>
      <c r="B82" t="s">
        <v>164</v>
      </c>
      <c r="C82" t="s">
        <v>63</v>
      </c>
      <c r="D82">
        <v>23073</v>
      </c>
    </row>
    <row r="83" spans="1:4" x14ac:dyDescent="0.2">
      <c r="A83">
        <v>2001</v>
      </c>
      <c r="B83" t="s">
        <v>165</v>
      </c>
      <c r="C83" t="s">
        <v>63</v>
      </c>
      <c r="D83">
        <v>15121</v>
      </c>
    </row>
    <row r="84" spans="1:4" x14ac:dyDescent="0.2">
      <c r="A84">
        <v>2001</v>
      </c>
      <c r="B84" t="s">
        <v>166</v>
      </c>
      <c r="C84" t="s">
        <v>63</v>
      </c>
      <c r="D84">
        <v>17844</v>
      </c>
    </row>
    <row r="85" spans="1:4" x14ac:dyDescent="0.2">
      <c r="A85">
        <v>2001</v>
      </c>
      <c r="B85" t="s">
        <v>167</v>
      </c>
      <c r="C85" t="s">
        <v>63</v>
      </c>
      <c r="D85">
        <v>16233</v>
      </c>
    </row>
    <row r="86" spans="1:4" x14ac:dyDescent="0.2">
      <c r="A86">
        <v>2001</v>
      </c>
      <c r="B86" t="s">
        <v>168</v>
      </c>
      <c r="C86" t="s">
        <v>63</v>
      </c>
      <c r="D86">
        <v>72008</v>
      </c>
    </row>
    <row r="87" spans="1:4" x14ac:dyDescent="0.2">
      <c r="A87">
        <v>2001</v>
      </c>
      <c r="B87" t="s">
        <v>169</v>
      </c>
      <c r="C87" t="s">
        <v>63</v>
      </c>
      <c r="D87">
        <v>25185</v>
      </c>
    </row>
    <row r="88" spans="1:4" x14ac:dyDescent="0.2">
      <c r="A88">
        <v>2001</v>
      </c>
      <c r="B88" t="s">
        <v>170</v>
      </c>
      <c r="C88" t="s">
        <v>63</v>
      </c>
      <c r="D88">
        <v>11430</v>
      </c>
    </row>
    <row r="89" spans="1:4" x14ac:dyDescent="0.2">
      <c r="A89">
        <v>2001</v>
      </c>
      <c r="B89" t="s">
        <v>171</v>
      </c>
      <c r="C89" t="s">
        <v>63</v>
      </c>
      <c r="D89">
        <v>34998</v>
      </c>
    </row>
    <row r="90" spans="1:4" x14ac:dyDescent="0.2">
      <c r="A90">
        <v>2001</v>
      </c>
      <c r="B90" t="s">
        <v>172</v>
      </c>
      <c r="C90" t="s">
        <v>63</v>
      </c>
      <c r="D90">
        <v>14593</v>
      </c>
    </row>
    <row r="91" spans="1:4" x14ac:dyDescent="0.2">
      <c r="A91">
        <v>2001</v>
      </c>
      <c r="B91" t="s">
        <v>173</v>
      </c>
      <c r="C91" t="s">
        <v>63</v>
      </c>
      <c r="D91">
        <v>63211</v>
      </c>
    </row>
    <row r="92" spans="1:4" x14ac:dyDescent="0.2">
      <c r="A92">
        <v>2001</v>
      </c>
      <c r="B92" t="s">
        <v>174</v>
      </c>
      <c r="C92" t="s">
        <v>63</v>
      </c>
      <c r="D92">
        <v>31042</v>
      </c>
    </row>
    <row r="93" spans="1:4" x14ac:dyDescent="0.2">
      <c r="A93">
        <v>2001</v>
      </c>
      <c r="B93" t="s">
        <v>175</v>
      </c>
      <c r="C93" t="s">
        <v>63</v>
      </c>
      <c r="D93">
        <v>111909</v>
      </c>
    </row>
    <row r="94" spans="1:4" x14ac:dyDescent="0.2">
      <c r="A94">
        <v>2001</v>
      </c>
      <c r="B94" t="s">
        <v>176</v>
      </c>
      <c r="C94" t="s">
        <v>63</v>
      </c>
      <c r="D94">
        <v>48721</v>
      </c>
    </row>
    <row r="95" spans="1:4" x14ac:dyDescent="0.2">
      <c r="A95">
        <v>2001</v>
      </c>
      <c r="B95" t="s">
        <v>177</v>
      </c>
      <c r="C95" t="s">
        <v>63</v>
      </c>
      <c r="D95">
        <v>99346</v>
      </c>
    </row>
    <row r="96" spans="1:4" x14ac:dyDescent="0.2">
      <c r="A96">
        <v>2001</v>
      </c>
      <c r="B96" t="s">
        <v>178</v>
      </c>
      <c r="C96" t="s">
        <v>63</v>
      </c>
      <c r="D96">
        <v>12899</v>
      </c>
    </row>
    <row r="97" spans="1:4" x14ac:dyDescent="0.2">
      <c r="A97">
        <v>2001</v>
      </c>
      <c r="B97" t="s">
        <v>179</v>
      </c>
      <c r="C97" t="s">
        <v>63</v>
      </c>
      <c r="D97">
        <v>32829</v>
      </c>
    </row>
    <row r="98" spans="1:4" x14ac:dyDescent="0.2">
      <c r="A98">
        <v>2001</v>
      </c>
      <c r="B98" t="s">
        <v>180</v>
      </c>
      <c r="C98" t="s">
        <v>63</v>
      </c>
      <c r="D98">
        <v>16651</v>
      </c>
    </row>
    <row r="99" spans="1:4" x14ac:dyDescent="0.2">
      <c r="A99">
        <v>2001</v>
      </c>
      <c r="B99" t="s">
        <v>181</v>
      </c>
      <c r="C99" t="s">
        <v>63</v>
      </c>
      <c r="D99">
        <v>30221</v>
      </c>
    </row>
    <row r="100" spans="1:4" x14ac:dyDescent="0.2">
      <c r="A100">
        <v>2001</v>
      </c>
      <c r="B100" t="s">
        <v>182</v>
      </c>
      <c r="C100" t="s">
        <v>63</v>
      </c>
      <c r="D100">
        <v>34934</v>
      </c>
    </row>
    <row r="101" spans="1:4" x14ac:dyDescent="0.2">
      <c r="A101">
        <v>2001</v>
      </c>
      <c r="B101" t="s">
        <v>183</v>
      </c>
      <c r="C101" t="s">
        <v>63</v>
      </c>
      <c r="D101">
        <v>72962</v>
      </c>
    </row>
    <row r="102" spans="1:4" x14ac:dyDescent="0.2">
      <c r="A102">
        <v>2001</v>
      </c>
      <c r="B102" t="s">
        <v>184</v>
      </c>
      <c r="C102" t="s">
        <v>63</v>
      </c>
      <c r="D102">
        <v>12322</v>
      </c>
    </row>
    <row r="103" spans="1:4" x14ac:dyDescent="0.2">
      <c r="A103">
        <v>2001</v>
      </c>
      <c r="B103" t="s">
        <v>185</v>
      </c>
      <c r="C103" t="s">
        <v>63</v>
      </c>
      <c r="D103">
        <v>45901</v>
      </c>
    </row>
    <row r="104" spans="1:4" x14ac:dyDescent="0.2">
      <c r="A104">
        <v>2001</v>
      </c>
      <c r="B104" t="s">
        <v>186</v>
      </c>
      <c r="C104" t="s">
        <v>63</v>
      </c>
      <c r="D104">
        <v>82691</v>
      </c>
    </row>
    <row r="105" spans="1:4" x14ac:dyDescent="0.2">
      <c r="A105">
        <v>2001</v>
      </c>
      <c r="B105" t="s">
        <v>187</v>
      </c>
      <c r="C105" t="s">
        <v>63</v>
      </c>
      <c r="D105">
        <v>16448</v>
      </c>
    </row>
    <row r="106" spans="1:4" x14ac:dyDescent="0.2">
      <c r="A106">
        <v>2001</v>
      </c>
      <c r="B106" t="s">
        <v>188</v>
      </c>
      <c r="C106" t="s">
        <v>62</v>
      </c>
      <c r="D106">
        <v>19878</v>
      </c>
    </row>
    <row r="107" spans="1:4" x14ac:dyDescent="0.2">
      <c r="A107">
        <v>2001</v>
      </c>
      <c r="B107" t="s">
        <v>189</v>
      </c>
      <c r="C107" t="s">
        <v>62</v>
      </c>
      <c r="D107">
        <v>9517</v>
      </c>
    </row>
    <row r="108" spans="1:4" x14ac:dyDescent="0.2">
      <c r="A108">
        <v>2001</v>
      </c>
      <c r="B108" t="s">
        <v>190</v>
      </c>
      <c r="C108" t="s">
        <v>62</v>
      </c>
      <c r="D108">
        <v>13333</v>
      </c>
    </row>
    <row r="109" spans="1:4" x14ac:dyDescent="0.2">
      <c r="A109">
        <v>2001</v>
      </c>
      <c r="B109" t="s">
        <v>191</v>
      </c>
      <c r="C109" t="s">
        <v>62</v>
      </c>
      <c r="D109">
        <v>49250</v>
      </c>
    </row>
    <row r="110" spans="1:4" x14ac:dyDescent="0.2">
      <c r="A110">
        <v>2001</v>
      </c>
      <c r="B110" t="s">
        <v>192</v>
      </c>
      <c r="C110" t="s">
        <v>62</v>
      </c>
      <c r="D110">
        <v>13673</v>
      </c>
    </row>
    <row r="111" spans="1:4" x14ac:dyDescent="0.2">
      <c r="A111">
        <v>2001</v>
      </c>
      <c r="B111" t="s">
        <v>193</v>
      </c>
      <c r="C111" t="s">
        <v>61</v>
      </c>
      <c r="D111">
        <v>17944</v>
      </c>
    </row>
    <row r="112" spans="1:4" x14ac:dyDescent="0.2">
      <c r="A112">
        <v>2001</v>
      </c>
      <c r="B112" t="s">
        <v>194</v>
      </c>
      <c r="C112" t="s">
        <v>61</v>
      </c>
      <c r="D112">
        <v>34220</v>
      </c>
    </row>
    <row r="113" spans="1:4" x14ac:dyDescent="0.2">
      <c r="A113">
        <v>2001</v>
      </c>
      <c r="B113" t="s">
        <v>195</v>
      </c>
      <c r="C113" t="s">
        <v>61</v>
      </c>
      <c r="D113">
        <v>16865</v>
      </c>
    </row>
    <row r="114" spans="1:4" x14ac:dyDescent="0.2">
      <c r="A114">
        <v>2001</v>
      </c>
      <c r="B114" t="s">
        <v>196</v>
      </c>
      <c r="C114" t="s">
        <v>61</v>
      </c>
      <c r="D114">
        <v>19056</v>
      </c>
    </row>
    <row r="115" spans="1:4" x14ac:dyDescent="0.2">
      <c r="A115">
        <v>2001</v>
      </c>
      <c r="B115" t="s">
        <v>197</v>
      </c>
      <c r="C115" t="s">
        <v>61</v>
      </c>
      <c r="D115">
        <v>43453</v>
      </c>
    </row>
    <row r="116" spans="1:4" x14ac:dyDescent="0.2">
      <c r="A116">
        <v>2001</v>
      </c>
      <c r="B116" t="s">
        <v>198</v>
      </c>
      <c r="C116" t="s">
        <v>61</v>
      </c>
      <c r="D116">
        <v>12377</v>
      </c>
    </row>
    <row r="117" spans="1:4" x14ac:dyDescent="0.2">
      <c r="A117">
        <v>2001</v>
      </c>
      <c r="B117" t="s">
        <v>199</v>
      </c>
      <c r="C117" t="s">
        <v>61</v>
      </c>
      <c r="D117">
        <v>9770</v>
      </c>
    </row>
    <row r="118" spans="1:4" x14ac:dyDescent="0.2">
      <c r="A118">
        <v>2001</v>
      </c>
      <c r="B118" t="s">
        <v>200</v>
      </c>
      <c r="C118" t="s">
        <v>2</v>
      </c>
      <c r="D118">
        <v>13608</v>
      </c>
    </row>
    <row r="119" spans="1:4" x14ac:dyDescent="0.2">
      <c r="A119">
        <v>2001</v>
      </c>
      <c r="B119" t="s">
        <v>200</v>
      </c>
      <c r="C119" t="s">
        <v>61</v>
      </c>
      <c r="D119">
        <v>11169</v>
      </c>
    </row>
    <row r="120" spans="1:4" x14ac:dyDescent="0.2">
      <c r="A120">
        <v>2001</v>
      </c>
      <c r="B120" t="s">
        <v>201</v>
      </c>
      <c r="C120" t="s">
        <v>2</v>
      </c>
      <c r="D120">
        <v>63363</v>
      </c>
    </row>
    <row r="121" spans="1:4" x14ac:dyDescent="0.2">
      <c r="A121">
        <v>2001</v>
      </c>
      <c r="B121" t="s">
        <v>202</v>
      </c>
      <c r="C121" t="s">
        <v>2</v>
      </c>
      <c r="D121">
        <v>22290</v>
      </c>
    </row>
    <row r="122" spans="1:4" x14ac:dyDescent="0.2">
      <c r="A122">
        <v>2001</v>
      </c>
      <c r="B122" t="s">
        <v>203</v>
      </c>
      <c r="C122" t="s">
        <v>2</v>
      </c>
      <c r="D122">
        <v>12081</v>
      </c>
    </row>
    <row r="123" spans="1:4" x14ac:dyDescent="0.2">
      <c r="A123">
        <v>2001</v>
      </c>
      <c r="B123" t="s">
        <v>204</v>
      </c>
      <c r="C123" t="s">
        <v>2</v>
      </c>
      <c r="D123">
        <v>9611</v>
      </c>
    </row>
    <row r="124" spans="1:4" x14ac:dyDescent="0.2">
      <c r="A124">
        <v>2001</v>
      </c>
      <c r="B124" t="s">
        <v>205</v>
      </c>
      <c r="C124" t="s">
        <v>2</v>
      </c>
      <c r="D124">
        <v>7933</v>
      </c>
    </row>
    <row r="125" spans="1:4" x14ac:dyDescent="0.2">
      <c r="A125">
        <v>2001</v>
      </c>
      <c r="B125" t="s">
        <v>206</v>
      </c>
      <c r="C125" t="s">
        <v>2</v>
      </c>
      <c r="D125">
        <v>11078</v>
      </c>
    </row>
    <row r="126" spans="1:4" x14ac:dyDescent="0.2">
      <c r="A126">
        <v>2001</v>
      </c>
      <c r="B126" t="s">
        <v>207</v>
      </c>
      <c r="C126" t="s">
        <v>2</v>
      </c>
      <c r="D126">
        <v>70336</v>
      </c>
    </row>
    <row r="127" spans="1:4" x14ac:dyDescent="0.2">
      <c r="A127">
        <v>2001</v>
      </c>
      <c r="B127" t="s">
        <v>208</v>
      </c>
      <c r="C127" t="s">
        <v>2</v>
      </c>
      <c r="D127">
        <v>8236</v>
      </c>
    </row>
    <row r="128" spans="1:4" x14ac:dyDescent="0.2">
      <c r="A128">
        <v>2001</v>
      </c>
      <c r="B128" t="s">
        <v>209</v>
      </c>
      <c r="C128" t="s">
        <v>2</v>
      </c>
      <c r="D128">
        <v>9620</v>
      </c>
    </row>
    <row r="129" spans="1:4" x14ac:dyDescent="0.2">
      <c r="A129">
        <v>2001</v>
      </c>
      <c r="B129" t="s">
        <v>210</v>
      </c>
      <c r="C129" t="s">
        <v>2</v>
      </c>
      <c r="D129">
        <v>15304</v>
      </c>
    </row>
    <row r="130" spans="1:4" x14ac:dyDescent="0.2">
      <c r="A130">
        <v>2001</v>
      </c>
      <c r="B130" t="s">
        <v>211</v>
      </c>
      <c r="C130" t="s">
        <v>2</v>
      </c>
      <c r="D130">
        <v>11866</v>
      </c>
    </row>
    <row r="131" spans="1:4" x14ac:dyDescent="0.2">
      <c r="A131">
        <v>2001</v>
      </c>
      <c r="B131" t="s">
        <v>212</v>
      </c>
      <c r="C131" t="s">
        <v>2</v>
      </c>
      <c r="D131">
        <v>38786</v>
      </c>
    </row>
    <row r="132" spans="1:4" x14ac:dyDescent="0.2">
      <c r="A132">
        <v>2001</v>
      </c>
      <c r="B132" t="s">
        <v>213</v>
      </c>
      <c r="C132" t="s">
        <v>2</v>
      </c>
      <c r="D132">
        <v>43832</v>
      </c>
    </row>
    <row r="133" spans="1:4" x14ac:dyDescent="0.2">
      <c r="A133">
        <v>2001</v>
      </c>
      <c r="B133" t="s">
        <v>214</v>
      </c>
      <c r="C133" t="s">
        <v>2</v>
      </c>
      <c r="D133">
        <v>11412</v>
      </c>
    </row>
    <row r="134" spans="1:4" x14ac:dyDescent="0.2">
      <c r="A134">
        <v>2001</v>
      </c>
      <c r="B134" t="s">
        <v>215</v>
      </c>
      <c r="C134" t="s">
        <v>71</v>
      </c>
      <c r="D134">
        <v>25277</v>
      </c>
    </row>
    <row r="135" spans="1:4" x14ac:dyDescent="0.2">
      <c r="A135">
        <v>2001</v>
      </c>
      <c r="B135" t="s">
        <v>216</v>
      </c>
      <c r="C135" t="s">
        <v>71</v>
      </c>
      <c r="D135">
        <v>17488</v>
      </c>
    </row>
    <row r="136" spans="1:4" x14ac:dyDescent="0.2">
      <c r="A136">
        <v>2001</v>
      </c>
      <c r="B136" t="s">
        <v>217</v>
      </c>
      <c r="C136" t="s">
        <v>71</v>
      </c>
      <c r="D136">
        <v>41330</v>
      </c>
    </row>
    <row r="137" spans="1:4" x14ac:dyDescent="0.2">
      <c r="A137">
        <v>2001</v>
      </c>
      <c r="B137" t="s">
        <v>218</v>
      </c>
      <c r="C137" t="s">
        <v>71</v>
      </c>
      <c r="D137">
        <v>53761</v>
      </c>
    </row>
    <row r="138" spans="1:4" x14ac:dyDescent="0.2">
      <c r="A138">
        <v>2001</v>
      </c>
      <c r="B138" t="s">
        <v>219</v>
      </c>
      <c r="C138" t="s">
        <v>71</v>
      </c>
      <c r="D138">
        <v>16021</v>
      </c>
    </row>
    <row r="139" spans="1:4" x14ac:dyDescent="0.2">
      <c r="A139">
        <v>2001</v>
      </c>
      <c r="B139" t="s">
        <v>220</v>
      </c>
      <c r="C139" t="s">
        <v>71</v>
      </c>
      <c r="D139">
        <v>92786</v>
      </c>
    </row>
    <row r="140" spans="1:4" x14ac:dyDescent="0.2">
      <c r="A140">
        <v>2001</v>
      </c>
      <c r="B140" t="s">
        <v>221</v>
      </c>
      <c r="C140" t="s">
        <v>71</v>
      </c>
      <c r="D140">
        <v>79828</v>
      </c>
    </row>
    <row r="141" spans="1:4" x14ac:dyDescent="0.2">
      <c r="A141">
        <v>2001</v>
      </c>
      <c r="B141" t="s">
        <v>222</v>
      </c>
      <c r="C141" t="s">
        <v>71</v>
      </c>
      <c r="D141">
        <v>15022</v>
      </c>
    </row>
    <row r="142" spans="1:4" x14ac:dyDescent="0.2">
      <c r="A142">
        <v>2001</v>
      </c>
      <c r="B142" t="s">
        <v>223</v>
      </c>
      <c r="C142" t="s">
        <v>71</v>
      </c>
      <c r="D142">
        <v>40483</v>
      </c>
    </row>
    <row r="143" spans="1:4" x14ac:dyDescent="0.2">
      <c r="A143">
        <v>2001</v>
      </c>
      <c r="B143" t="s">
        <v>224</v>
      </c>
      <c r="C143" t="s">
        <v>71</v>
      </c>
      <c r="D143">
        <v>89549</v>
      </c>
    </row>
    <row r="144" spans="1:4" x14ac:dyDescent="0.2">
      <c r="A144">
        <v>2001</v>
      </c>
      <c r="B144" t="s">
        <v>225</v>
      </c>
      <c r="C144" t="s">
        <v>71</v>
      </c>
      <c r="D144">
        <v>25153</v>
      </c>
    </row>
    <row r="145" spans="1:4" x14ac:dyDescent="0.2">
      <c r="A145">
        <v>2001</v>
      </c>
      <c r="B145" t="s">
        <v>226</v>
      </c>
      <c r="C145" t="s">
        <v>71</v>
      </c>
      <c r="D145">
        <v>26401</v>
      </c>
    </row>
    <row r="146" spans="1:4" x14ac:dyDescent="0.2">
      <c r="A146">
        <v>2001</v>
      </c>
      <c r="B146" t="s">
        <v>227</v>
      </c>
      <c r="C146" t="s">
        <v>71</v>
      </c>
      <c r="D146">
        <v>46379</v>
      </c>
    </row>
    <row r="147" spans="1:4" x14ac:dyDescent="0.2">
      <c r="A147">
        <v>2001</v>
      </c>
      <c r="B147" t="s">
        <v>228</v>
      </c>
      <c r="C147" t="s">
        <v>71</v>
      </c>
      <c r="D147">
        <v>34694</v>
      </c>
    </row>
    <row r="148" spans="1:4" x14ac:dyDescent="0.2">
      <c r="A148">
        <v>2001</v>
      </c>
      <c r="B148" t="s">
        <v>229</v>
      </c>
      <c r="C148" t="s">
        <v>71</v>
      </c>
      <c r="D148">
        <v>17282</v>
      </c>
    </row>
    <row r="149" spans="1:4" x14ac:dyDescent="0.2">
      <c r="A149">
        <v>2001</v>
      </c>
      <c r="B149" t="s">
        <v>230</v>
      </c>
      <c r="C149" t="s">
        <v>71</v>
      </c>
      <c r="D149">
        <v>20630</v>
      </c>
    </row>
    <row r="150" spans="1:4" x14ac:dyDescent="0.2">
      <c r="A150">
        <v>2001</v>
      </c>
      <c r="B150" t="s">
        <v>231</v>
      </c>
      <c r="C150" t="s">
        <v>71</v>
      </c>
      <c r="D150">
        <v>25355</v>
      </c>
    </row>
    <row r="151" spans="1:4" x14ac:dyDescent="0.2">
      <c r="A151">
        <v>2001</v>
      </c>
      <c r="B151" t="s">
        <v>232</v>
      </c>
      <c r="C151" t="s">
        <v>71</v>
      </c>
      <c r="D151">
        <v>15896</v>
      </c>
    </row>
    <row r="152" spans="1:4" x14ac:dyDescent="0.2">
      <c r="A152">
        <v>2001</v>
      </c>
      <c r="B152" t="s">
        <v>233</v>
      </c>
      <c r="C152" t="s">
        <v>71</v>
      </c>
      <c r="D152">
        <v>17373</v>
      </c>
    </row>
    <row r="153" spans="1:4" x14ac:dyDescent="0.2">
      <c r="A153">
        <v>2001</v>
      </c>
      <c r="B153" t="s">
        <v>234</v>
      </c>
      <c r="C153" t="s">
        <v>71</v>
      </c>
      <c r="D153">
        <v>88480</v>
      </c>
    </row>
    <row r="154" spans="1:4" x14ac:dyDescent="0.2">
      <c r="A154">
        <v>2001</v>
      </c>
      <c r="B154" t="s">
        <v>235</v>
      </c>
      <c r="C154" t="s">
        <v>71</v>
      </c>
      <c r="D154">
        <v>11173</v>
      </c>
    </row>
    <row r="155" spans="1:4" x14ac:dyDescent="0.2">
      <c r="A155">
        <v>2001</v>
      </c>
      <c r="B155" t="s">
        <v>236</v>
      </c>
      <c r="C155" t="s">
        <v>71</v>
      </c>
      <c r="D155">
        <v>24120</v>
      </c>
    </row>
    <row r="156" spans="1:4" x14ac:dyDescent="0.2">
      <c r="A156">
        <v>2001</v>
      </c>
      <c r="B156" t="s">
        <v>237</v>
      </c>
      <c r="C156" t="s">
        <v>238</v>
      </c>
      <c r="D156">
        <v>22507</v>
      </c>
    </row>
    <row r="157" spans="1:4" x14ac:dyDescent="0.2">
      <c r="A157">
        <v>2001</v>
      </c>
      <c r="B157" t="s">
        <v>239</v>
      </c>
      <c r="C157" t="s">
        <v>240</v>
      </c>
      <c r="D157">
        <v>18150</v>
      </c>
    </row>
    <row r="158" spans="1:4" x14ac:dyDescent="0.2">
      <c r="A158">
        <v>2001</v>
      </c>
      <c r="B158" t="s">
        <v>241</v>
      </c>
      <c r="C158" t="s">
        <v>98</v>
      </c>
      <c r="D158">
        <v>278751</v>
      </c>
    </row>
    <row r="159" spans="1:4" x14ac:dyDescent="0.2">
      <c r="A159">
        <v>2001</v>
      </c>
      <c r="B159" t="s">
        <v>241</v>
      </c>
      <c r="C159" t="s">
        <v>95</v>
      </c>
      <c r="D159">
        <v>60426</v>
      </c>
    </row>
    <row r="160" spans="1:4" x14ac:dyDescent="0.2">
      <c r="A160">
        <v>2001</v>
      </c>
      <c r="B160" t="s">
        <v>241</v>
      </c>
      <c r="C160" t="s">
        <v>92</v>
      </c>
      <c r="D160">
        <v>342080</v>
      </c>
    </row>
    <row r="161" spans="1:4" x14ac:dyDescent="0.2">
      <c r="A161">
        <v>2001</v>
      </c>
      <c r="B161" t="s">
        <v>241</v>
      </c>
      <c r="C161" t="s">
        <v>89</v>
      </c>
      <c r="D161">
        <v>304616</v>
      </c>
    </row>
    <row r="162" spans="1:4" x14ac:dyDescent="0.2">
      <c r="A162">
        <v>2001</v>
      </c>
      <c r="B162" t="s">
        <v>241</v>
      </c>
      <c r="C162" t="s">
        <v>86</v>
      </c>
      <c r="D162">
        <v>1495376</v>
      </c>
    </row>
    <row r="163" spans="1:4" x14ac:dyDescent="0.2">
      <c r="A163">
        <v>2001</v>
      </c>
      <c r="B163" t="s">
        <v>241</v>
      </c>
      <c r="C163" t="s">
        <v>63</v>
      </c>
      <c r="D163">
        <v>1382267</v>
      </c>
    </row>
    <row r="164" spans="1:4" x14ac:dyDescent="0.2">
      <c r="A164">
        <v>2001</v>
      </c>
      <c r="B164" t="s">
        <v>241</v>
      </c>
      <c r="C164" t="s">
        <v>62</v>
      </c>
      <c r="D164">
        <v>349973</v>
      </c>
    </row>
    <row r="165" spans="1:4" x14ac:dyDescent="0.2">
      <c r="A165">
        <v>2001</v>
      </c>
      <c r="B165" t="s">
        <v>241</v>
      </c>
      <c r="C165" t="s">
        <v>61</v>
      </c>
      <c r="D165">
        <v>404792</v>
      </c>
    </row>
    <row r="166" spans="1:4" x14ac:dyDescent="0.2">
      <c r="A166">
        <v>2001</v>
      </c>
      <c r="B166" t="s">
        <v>241</v>
      </c>
      <c r="C166" t="s">
        <v>2</v>
      </c>
      <c r="D166">
        <v>678898</v>
      </c>
    </row>
    <row r="167" spans="1:4" x14ac:dyDescent="0.2">
      <c r="A167">
        <v>2001</v>
      </c>
      <c r="B167" t="s">
        <v>241</v>
      </c>
      <c r="C167" t="s">
        <v>71</v>
      </c>
      <c r="D167">
        <v>544054</v>
      </c>
    </row>
    <row r="168" spans="1:4" x14ac:dyDescent="0.2">
      <c r="A168">
        <v>2001</v>
      </c>
      <c r="B168" t="s">
        <v>241</v>
      </c>
      <c r="C168" t="s">
        <v>238</v>
      </c>
      <c r="D168">
        <v>7651</v>
      </c>
    </row>
    <row r="169" spans="1:4" x14ac:dyDescent="0.2">
      <c r="A169">
        <v>2001</v>
      </c>
      <c r="B169" t="s">
        <v>241</v>
      </c>
      <c r="C169" t="s">
        <v>240</v>
      </c>
      <c r="D169">
        <v>22695</v>
      </c>
    </row>
    <row r="170" spans="1:4" x14ac:dyDescent="0.2">
      <c r="A170">
        <v>2001</v>
      </c>
      <c r="B170" t="s">
        <v>241</v>
      </c>
      <c r="C170" t="s">
        <v>242</v>
      </c>
      <c r="D170">
        <v>28133</v>
      </c>
    </row>
    <row r="171" spans="1:4" x14ac:dyDescent="0.2">
      <c r="A171">
        <v>2002</v>
      </c>
      <c r="B171" t="s">
        <v>97</v>
      </c>
      <c r="C171" t="s">
        <v>98</v>
      </c>
      <c r="D171">
        <v>177626</v>
      </c>
    </row>
    <row r="172" spans="1:4" x14ac:dyDescent="0.2">
      <c r="A172">
        <v>2002</v>
      </c>
      <c r="B172" t="s">
        <v>91</v>
      </c>
      <c r="C172" t="s">
        <v>92</v>
      </c>
      <c r="D172">
        <v>374445</v>
      </c>
    </row>
    <row r="173" spans="1:4" x14ac:dyDescent="0.2">
      <c r="A173">
        <v>2002</v>
      </c>
      <c r="B173" t="s">
        <v>99</v>
      </c>
      <c r="C173" t="s">
        <v>89</v>
      </c>
      <c r="D173">
        <v>124560</v>
      </c>
    </row>
    <row r="174" spans="1:4" x14ac:dyDescent="0.2">
      <c r="A174">
        <v>2002</v>
      </c>
      <c r="B174" t="s">
        <v>88</v>
      </c>
      <c r="C174" t="s">
        <v>89</v>
      </c>
      <c r="D174">
        <v>127031</v>
      </c>
    </row>
    <row r="175" spans="1:4" x14ac:dyDescent="0.2">
      <c r="A175">
        <v>2002</v>
      </c>
      <c r="B175" t="s">
        <v>100</v>
      </c>
      <c r="C175" t="s">
        <v>86</v>
      </c>
      <c r="D175">
        <v>161506</v>
      </c>
    </row>
    <row r="176" spans="1:4" x14ac:dyDescent="0.2">
      <c r="A176">
        <v>2002</v>
      </c>
      <c r="B176" t="s">
        <v>101</v>
      </c>
      <c r="C176" t="s">
        <v>86</v>
      </c>
      <c r="D176">
        <v>710234</v>
      </c>
    </row>
    <row r="177" spans="1:4" x14ac:dyDescent="0.2">
      <c r="A177">
        <v>2002</v>
      </c>
      <c r="B177" t="s">
        <v>102</v>
      </c>
      <c r="C177" t="s">
        <v>86</v>
      </c>
      <c r="D177">
        <v>185727</v>
      </c>
    </row>
    <row r="178" spans="1:4" x14ac:dyDescent="0.2">
      <c r="A178">
        <v>2002</v>
      </c>
      <c r="B178" t="s">
        <v>103</v>
      </c>
      <c r="C178" t="s">
        <v>86</v>
      </c>
      <c r="D178">
        <v>143127</v>
      </c>
    </row>
    <row r="179" spans="1:4" x14ac:dyDescent="0.2">
      <c r="A179">
        <v>2002</v>
      </c>
      <c r="B179" t="s">
        <v>85</v>
      </c>
      <c r="C179" t="s">
        <v>86</v>
      </c>
      <c r="D179">
        <v>3663840</v>
      </c>
    </row>
    <row r="180" spans="1:4" x14ac:dyDescent="0.2">
      <c r="A180">
        <v>2002</v>
      </c>
      <c r="B180" t="s">
        <v>82</v>
      </c>
      <c r="C180" t="s">
        <v>63</v>
      </c>
      <c r="D180">
        <v>867412</v>
      </c>
    </row>
    <row r="181" spans="1:4" x14ac:dyDescent="0.2">
      <c r="A181">
        <v>2002</v>
      </c>
      <c r="B181" t="s">
        <v>104</v>
      </c>
      <c r="C181" t="s">
        <v>86</v>
      </c>
      <c r="D181">
        <v>276624</v>
      </c>
    </row>
    <row r="182" spans="1:4" x14ac:dyDescent="0.2">
      <c r="A182">
        <v>2002</v>
      </c>
      <c r="B182" t="s">
        <v>105</v>
      </c>
      <c r="C182" t="s">
        <v>63</v>
      </c>
      <c r="D182">
        <v>154796</v>
      </c>
    </row>
    <row r="183" spans="1:4" x14ac:dyDescent="0.2">
      <c r="A183">
        <v>2002</v>
      </c>
      <c r="B183" t="s">
        <v>106</v>
      </c>
      <c r="C183" t="s">
        <v>63</v>
      </c>
      <c r="D183">
        <v>101013</v>
      </c>
    </row>
    <row r="184" spans="1:4" x14ac:dyDescent="0.2">
      <c r="A184">
        <v>2002</v>
      </c>
      <c r="B184" t="s">
        <v>107</v>
      </c>
      <c r="C184" t="s">
        <v>63</v>
      </c>
      <c r="D184">
        <v>116673</v>
      </c>
    </row>
    <row r="185" spans="1:4" x14ac:dyDescent="0.2">
      <c r="A185">
        <v>2002</v>
      </c>
      <c r="B185" t="s">
        <v>108</v>
      </c>
      <c r="C185" t="s">
        <v>63</v>
      </c>
      <c r="D185">
        <v>315181</v>
      </c>
    </row>
    <row r="186" spans="1:4" x14ac:dyDescent="0.2">
      <c r="A186">
        <v>2002</v>
      </c>
      <c r="B186" t="s">
        <v>84</v>
      </c>
      <c r="C186" t="s">
        <v>63</v>
      </c>
      <c r="D186">
        <v>5002533</v>
      </c>
    </row>
    <row r="187" spans="1:4" x14ac:dyDescent="0.2">
      <c r="A187">
        <v>2002</v>
      </c>
      <c r="B187" t="s">
        <v>109</v>
      </c>
      <c r="C187" t="s">
        <v>63</v>
      </c>
      <c r="D187">
        <v>697790</v>
      </c>
    </row>
    <row r="188" spans="1:4" x14ac:dyDescent="0.2">
      <c r="A188">
        <v>2002</v>
      </c>
      <c r="B188" t="s">
        <v>110</v>
      </c>
      <c r="C188" t="s">
        <v>63</v>
      </c>
      <c r="D188">
        <v>394502</v>
      </c>
    </row>
    <row r="189" spans="1:4" x14ac:dyDescent="0.2">
      <c r="A189">
        <v>2002</v>
      </c>
      <c r="B189" t="s">
        <v>111</v>
      </c>
      <c r="C189" t="s">
        <v>63</v>
      </c>
      <c r="D189">
        <v>455446</v>
      </c>
    </row>
    <row r="190" spans="1:4" x14ac:dyDescent="0.2">
      <c r="A190">
        <v>2002</v>
      </c>
      <c r="B190" t="s">
        <v>112</v>
      </c>
      <c r="C190" t="s">
        <v>63</v>
      </c>
      <c r="D190">
        <v>129761</v>
      </c>
    </row>
    <row r="191" spans="1:4" x14ac:dyDescent="0.2">
      <c r="A191">
        <v>2002</v>
      </c>
      <c r="B191" t="s">
        <v>113</v>
      </c>
      <c r="C191" t="s">
        <v>63</v>
      </c>
      <c r="D191">
        <v>130572</v>
      </c>
    </row>
    <row r="192" spans="1:4" x14ac:dyDescent="0.2">
      <c r="A192">
        <v>2002</v>
      </c>
      <c r="B192" t="s">
        <v>114</v>
      </c>
      <c r="C192" t="s">
        <v>63</v>
      </c>
      <c r="D192">
        <v>458659</v>
      </c>
    </row>
    <row r="193" spans="1:4" x14ac:dyDescent="0.2">
      <c r="A193">
        <v>2002</v>
      </c>
      <c r="B193" t="s">
        <v>115</v>
      </c>
      <c r="C193" t="s">
        <v>63</v>
      </c>
      <c r="D193">
        <v>326732</v>
      </c>
    </row>
    <row r="194" spans="1:4" x14ac:dyDescent="0.2">
      <c r="A194">
        <v>2002</v>
      </c>
      <c r="B194" t="s">
        <v>116</v>
      </c>
      <c r="C194" t="s">
        <v>63</v>
      </c>
      <c r="D194">
        <v>161575</v>
      </c>
    </row>
    <row r="195" spans="1:4" x14ac:dyDescent="0.2">
      <c r="A195">
        <v>2002</v>
      </c>
      <c r="B195" t="s">
        <v>117</v>
      </c>
      <c r="C195" t="s">
        <v>63</v>
      </c>
      <c r="D195">
        <v>163810</v>
      </c>
    </row>
    <row r="196" spans="1:4" x14ac:dyDescent="0.2">
      <c r="A196">
        <v>2002</v>
      </c>
      <c r="B196" t="s">
        <v>118</v>
      </c>
      <c r="C196" t="s">
        <v>63</v>
      </c>
      <c r="D196">
        <v>126776</v>
      </c>
    </row>
    <row r="197" spans="1:4" x14ac:dyDescent="0.2">
      <c r="A197">
        <v>2002</v>
      </c>
      <c r="B197" t="s">
        <v>80</v>
      </c>
      <c r="C197" t="s">
        <v>62</v>
      </c>
      <c r="D197">
        <v>699855</v>
      </c>
    </row>
    <row r="198" spans="1:4" x14ac:dyDescent="0.2">
      <c r="A198">
        <v>2002</v>
      </c>
      <c r="B198" t="s">
        <v>77</v>
      </c>
      <c r="C198" t="s">
        <v>61</v>
      </c>
      <c r="D198">
        <v>197876</v>
      </c>
    </row>
    <row r="199" spans="1:4" x14ac:dyDescent="0.2">
      <c r="A199">
        <v>2002</v>
      </c>
      <c r="B199" t="s">
        <v>79</v>
      </c>
      <c r="C199" t="s">
        <v>61</v>
      </c>
      <c r="D199">
        <v>234263</v>
      </c>
    </row>
    <row r="200" spans="1:4" x14ac:dyDescent="0.2">
      <c r="A200">
        <v>2002</v>
      </c>
      <c r="B200" t="s">
        <v>119</v>
      </c>
      <c r="C200" t="s">
        <v>2</v>
      </c>
      <c r="D200">
        <v>91403</v>
      </c>
    </row>
    <row r="201" spans="1:4" x14ac:dyDescent="0.2">
      <c r="A201">
        <v>2002</v>
      </c>
      <c r="B201" t="s">
        <v>75</v>
      </c>
      <c r="C201" t="s">
        <v>2</v>
      </c>
      <c r="D201">
        <v>1007032</v>
      </c>
    </row>
    <row r="202" spans="1:4" x14ac:dyDescent="0.2">
      <c r="A202">
        <v>2002</v>
      </c>
      <c r="B202" t="s">
        <v>73</v>
      </c>
      <c r="C202" t="s">
        <v>2</v>
      </c>
      <c r="D202">
        <v>984764</v>
      </c>
    </row>
    <row r="203" spans="1:4" x14ac:dyDescent="0.2">
      <c r="A203">
        <v>2002</v>
      </c>
      <c r="B203" t="s">
        <v>120</v>
      </c>
      <c r="C203" t="s">
        <v>71</v>
      </c>
      <c r="D203">
        <v>156041</v>
      </c>
    </row>
    <row r="204" spans="1:4" x14ac:dyDescent="0.2">
      <c r="A204">
        <v>2002</v>
      </c>
      <c r="B204" t="s">
        <v>121</v>
      </c>
      <c r="C204" t="s">
        <v>71</v>
      </c>
      <c r="D204">
        <v>155184</v>
      </c>
    </row>
    <row r="205" spans="1:4" x14ac:dyDescent="0.2">
      <c r="A205">
        <v>2002</v>
      </c>
      <c r="B205" t="s">
        <v>70</v>
      </c>
      <c r="C205" t="s">
        <v>71</v>
      </c>
      <c r="D205">
        <v>2098557</v>
      </c>
    </row>
    <row r="206" spans="1:4" x14ac:dyDescent="0.2">
      <c r="A206">
        <v>2002</v>
      </c>
      <c r="B206" t="s">
        <v>122</v>
      </c>
      <c r="C206" t="s">
        <v>71</v>
      </c>
      <c r="D206">
        <v>327861</v>
      </c>
    </row>
    <row r="207" spans="1:4" x14ac:dyDescent="0.2">
      <c r="A207">
        <v>2002</v>
      </c>
      <c r="B207" t="s">
        <v>123</v>
      </c>
      <c r="C207" t="s">
        <v>98</v>
      </c>
      <c r="D207">
        <v>10681</v>
      </c>
    </row>
    <row r="208" spans="1:4" x14ac:dyDescent="0.2">
      <c r="A208">
        <v>2002</v>
      </c>
      <c r="B208" t="s">
        <v>124</v>
      </c>
      <c r="C208" t="s">
        <v>98</v>
      </c>
      <c r="D208">
        <v>13669</v>
      </c>
    </row>
    <row r="209" spans="1:4" x14ac:dyDescent="0.2">
      <c r="A209">
        <v>2002</v>
      </c>
      <c r="B209" t="s">
        <v>125</v>
      </c>
      <c r="C209" t="s">
        <v>98</v>
      </c>
      <c r="D209">
        <v>11548</v>
      </c>
    </row>
    <row r="210" spans="1:4" x14ac:dyDescent="0.2">
      <c r="A210">
        <v>2002</v>
      </c>
      <c r="B210" t="s">
        <v>126</v>
      </c>
      <c r="C210" t="s">
        <v>98</v>
      </c>
      <c r="D210">
        <v>30955</v>
      </c>
    </row>
    <row r="211" spans="1:4" x14ac:dyDescent="0.2">
      <c r="A211">
        <v>2002</v>
      </c>
      <c r="B211" t="s">
        <v>94</v>
      </c>
      <c r="C211" t="s">
        <v>95</v>
      </c>
      <c r="D211">
        <v>60049</v>
      </c>
    </row>
    <row r="212" spans="1:4" x14ac:dyDescent="0.2">
      <c r="A212">
        <v>2002</v>
      </c>
      <c r="B212" t="s">
        <v>127</v>
      </c>
      <c r="C212" t="s">
        <v>95</v>
      </c>
      <c r="D212">
        <v>16454</v>
      </c>
    </row>
    <row r="213" spans="1:4" x14ac:dyDescent="0.2">
      <c r="A213">
        <v>2002</v>
      </c>
      <c r="B213" t="s">
        <v>128</v>
      </c>
      <c r="C213" t="s">
        <v>92</v>
      </c>
      <c r="D213">
        <v>25983</v>
      </c>
    </row>
    <row r="214" spans="1:4" x14ac:dyDescent="0.2">
      <c r="A214">
        <v>2002</v>
      </c>
      <c r="B214" t="s">
        <v>129</v>
      </c>
      <c r="C214" t="s">
        <v>92</v>
      </c>
      <c r="D214">
        <v>45791</v>
      </c>
    </row>
    <row r="215" spans="1:4" x14ac:dyDescent="0.2">
      <c r="A215">
        <v>2002</v>
      </c>
      <c r="B215" t="s">
        <v>130</v>
      </c>
      <c r="C215" t="s">
        <v>92</v>
      </c>
      <c r="D215">
        <v>37550</v>
      </c>
    </row>
    <row r="216" spans="1:4" x14ac:dyDescent="0.2">
      <c r="A216">
        <v>2002</v>
      </c>
      <c r="B216" t="s">
        <v>131</v>
      </c>
      <c r="C216" t="s">
        <v>92</v>
      </c>
      <c r="D216">
        <v>110942</v>
      </c>
    </row>
    <row r="217" spans="1:4" x14ac:dyDescent="0.2">
      <c r="A217">
        <v>2002</v>
      </c>
      <c r="B217" t="s">
        <v>132</v>
      </c>
      <c r="C217" t="s">
        <v>89</v>
      </c>
      <c r="D217">
        <v>89437</v>
      </c>
    </row>
    <row r="218" spans="1:4" x14ac:dyDescent="0.2">
      <c r="A218">
        <v>2002</v>
      </c>
      <c r="B218" t="s">
        <v>133</v>
      </c>
      <c r="C218" t="s">
        <v>89</v>
      </c>
      <c r="D218">
        <v>34050</v>
      </c>
    </row>
    <row r="219" spans="1:4" x14ac:dyDescent="0.2">
      <c r="A219">
        <v>2002</v>
      </c>
      <c r="B219" t="s">
        <v>134</v>
      </c>
      <c r="C219" t="s">
        <v>89</v>
      </c>
      <c r="D219">
        <v>30250</v>
      </c>
    </row>
    <row r="220" spans="1:4" x14ac:dyDescent="0.2">
      <c r="A220">
        <v>2002</v>
      </c>
      <c r="B220" t="s">
        <v>135</v>
      </c>
      <c r="C220" t="s">
        <v>89</v>
      </c>
      <c r="D220">
        <v>25581</v>
      </c>
    </row>
    <row r="221" spans="1:4" x14ac:dyDescent="0.2">
      <c r="A221">
        <v>2002</v>
      </c>
      <c r="B221" t="s">
        <v>136</v>
      </c>
      <c r="C221" t="s">
        <v>89</v>
      </c>
      <c r="D221">
        <v>15372</v>
      </c>
    </row>
    <row r="222" spans="1:4" x14ac:dyDescent="0.2">
      <c r="A222">
        <v>2002</v>
      </c>
      <c r="B222" t="s">
        <v>136</v>
      </c>
      <c r="C222" t="s">
        <v>86</v>
      </c>
      <c r="D222">
        <v>3004</v>
      </c>
    </row>
    <row r="223" spans="1:4" x14ac:dyDescent="0.2">
      <c r="A223">
        <v>2002</v>
      </c>
      <c r="B223" t="s">
        <v>137</v>
      </c>
      <c r="C223" t="s">
        <v>86</v>
      </c>
      <c r="D223">
        <v>18997</v>
      </c>
    </row>
    <row r="224" spans="1:4" x14ac:dyDescent="0.2">
      <c r="A224">
        <v>2002</v>
      </c>
      <c r="B224" t="s">
        <v>138</v>
      </c>
      <c r="C224" t="s">
        <v>86</v>
      </c>
      <c r="D224">
        <v>51642</v>
      </c>
    </row>
    <row r="225" spans="1:4" x14ac:dyDescent="0.2">
      <c r="A225">
        <v>2002</v>
      </c>
      <c r="B225" t="s">
        <v>139</v>
      </c>
      <c r="C225" t="s">
        <v>86</v>
      </c>
      <c r="D225">
        <v>26765</v>
      </c>
    </row>
    <row r="226" spans="1:4" x14ac:dyDescent="0.2">
      <c r="A226">
        <v>2002</v>
      </c>
      <c r="B226" t="s">
        <v>140</v>
      </c>
      <c r="C226" t="s">
        <v>86</v>
      </c>
      <c r="D226">
        <v>30169</v>
      </c>
    </row>
    <row r="227" spans="1:4" x14ac:dyDescent="0.2">
      <c r="A227">
        <v>2002</v>
      </c>
      <c r="B227" t="s">
        <v>141</v>
      </c>
      <c r="C227" t="s">
        <v>86</v>
      </c>
      <c r="D227">
        <v>32667</v>
      </c>
    </row>
    <row r="228" spans="1:4" x14ac:dyDescent="0.2">
      <c r="A228">
        <v>2002</v>
      </c>
      <c r="B228" t="s">
        <v>142</v>
      </c>
      <c r="C228" t="s">
        <v>86</v>
      </c>
      <c r="D228">
        <v>16453</v>
      </c>
    </row>
    <row r="229" spans="1:4" x14ac:dyDescent="0.2">
      <c r="A229">
        <v>2002</v>
      </c>
      <c r="B229" t="s">
        <v>143</v>
      </c>
      <c r="C229" t="s">
        <v>86</v>
      </c>
      <c r="D229">
        <v>27808</v>
      </c>
    </row>
    <row r="230" spans="1:4" x14ac:dyDescent="0.2">
      <c r="A230">
        <v>2002</v>
      </c>
      <c r="B230" t="s">
        <v>144</v>
      </c>
      <c r="C230" t="s">
        <v>86</v>
      </c>
      <c r="D230">
        <v>11609</v>
      </c>
    </row>
    <row r="231" spans="1:4" x14ac:dyDescent="0.2">
      <c r="A231">
        <v>2002</v>
      </c>
      <c r="B231" t="s">
        <v>145</v>
      </c>
      <c r="C231" t="s">
        <v>86</v>
      </c>
      <c r="D231">
        <v>28971</v>
      </c>
    </row>
    <row r="232" spans="1:4" x14ac:dyDescent="0.2">
      <c r="A232">
        <v>2002</v>
      </c>
      <c r="B232" t="s">
        <v>146</v>
      </c>
      <c r="C232" t="s">
        <v>86</v>
      </c>
      <c r="D232">
        <v>29579</v>
      </c>
    </row>
    <row r="233" spans="1:4" x14ac:dyDescent="0.2">
      <c r="A233">
        <v>2002</v>
      </c>
      <c r="B233" t="s">
        <v>147</v>
      </c>
      <c r="C233" t="s">
        <v>86</v>
      </c>
      <c r="D233">
        <v>12313</v>
      </c>
    </row>
    <row r="234" spans="1:4" x14ac:dyDescent="0.2">
      <c r="A234">
        <v>2002</v>
      </c>
      <c r="B234" t="s">
        <v>148</v>
      </c>
      <c r="C234" t="s">
        <v>86</v>
      </c>
      <c r="D234">
        <v>42390</v>
      </c>
    </row>
    <row r="235" spans="1:4" x14ac:dyDescent="0.2">
      <c r="A235">
        <v>2002</v>
      </c>
      <c r="B235" t="s">
        <v>149</v>
      </c>
      <c r="C235" t="s">
        <v>86</v>
      </c>
      <c r="D235">
        <v>56473</v>
      </c>
    </row>
    <row r="236" spans="1:4" x14ac:dyDescent="0.2">
      <c r="A236">
        <v>2002</v>
      </c>
      <c r="B236" t="s">
        <v>150</v>
      </c>
      <c r="C236" t="s">
        <v>86</v>
      </c>
      <c r="D236">
        <v>82594</v>
      </c>
    </row>
    <row r="237" spans="1:4" x14ac:dyDescent="0.2">
      <c r="A237">
        <v>2002</v>
      </c>
      <c r="B237" t="s">
        <v>151</v>
      </c>
      <c r="C237" t="s">
        <v>86</v>
      </c>
      <c r="D237">
        <v>71745</v>
      </c>
    </row>
    <row r="238" spans="1:4" x14ac:dyDescent="0.2">
      <c r="A238">
        <v>2002</v>
      </c>
      <c r="B238" t="s">
        <v>152</v>
      </c>
      <c r="C238" t="s">
        <v>86</v>
      </c>
      <c r="D238">
        <v>54973</v>
      </c>
    </row>
    <row r="239" spans="1:4" x14ac:dyDescent="0.2">
      <c r="A239">
        <v>2002</v>
      </c>
      <c r="B239" t="s">
        <v>153</v>
      </c>
      <c r="C239" t="s">
        <v>86</v>
      </c>
      <c r="D239">
        <v>41440</v>
      </c>
    </row>
    <row r="240" spans="1:4" x14ac:dyDescent="0.2">
      <c r="A240">
        <v>2002</v>
      </c>
      <c r="B240" t="s">
        <v>154</v>
      </c>
      <c r="C240" t="s">
        <v>86</v>
      </c>
      <c r="D240">
        <v>40825</v>
      </c>
    </row>
    <row r="241" spans="1:4" x14ac:dyDescent="0.2">
      <c r="A241">
        <v>2002</v>
      </c>
      <c r="B241" t="s">
        <v>155</v>
      </c>
      <c r="C241" t="s">
        <v>86</v>
      </c>
      <c r="D241">
        <v>39850</v>
      </c>
    </row>
    <row r="242" spans="1:4" x14ac:dyDescent="0.2">
      <c r="A242">
        <v>2002</v>
      </c>
      <c r="B242" t="s">
        <v>156</v>
      </c>
      <c r="C242" t="s">
        <v>86</v>
      </c>
      <c r="D242">
        <v>11820</v>
      </c>
    </row>
    <row r="243" spans="1:4" x14ac:dyDescent="0.2">
      <c r="A243">
        <v>2002</v>
      </c>
      <c r="B243" t="s">
        <v>157</v>
      </c>
      <c r="C243" t="s">
        <v>86</v>
      </c>
      <c r="D243">
        <v>32626</v>
      </c>
    </row>
    <row r="244" spans="1:4" x14ac:dyDescent="0.2">
      <c r="A244">
        <v>2002</v>
      </c>
      <c r="B244" t="s">
        <v>158</v>
      </c>
      <c r="C244" t="s">
        <v>86</v>
      </c>
      <c r="D244">
        <v>40000</v>
      </c>
    </row>
    <row r="245" spans="1:4" x14ac:dyDescent="0.2">
      <c r="A245">
        <v>2002</v>
      </c>
      <c r="B245" t="s">
        <v>159</v>
      </c>
      <c r="C245" t="s">
        <v>63</v>
      </c>
      <c r="D245">
        <v>10829</v>
      </c>
    </row>
    <row r="246" spans="1:4" x14ac:dyDescent="0.2">
      <c r="A246">
        <v>2002</v>
      </c>
      <c r="B246" t="s">
        <v>159</v>
      </c>
      <c r="C246" t="s">
        <v>86</v>
      </c>
      <c r="D246">
        <v>1356</v>
      </c>
    </row>
    <row r="247" spans="1:4" x14ac:dyDescent="0.2">
      <c r="A247">
        <v>2002</v>
      </c>
      <c r="B247" t="s">
        <v>160</v>
      </c>
      <c r="C247" t="s">
        <v>63</v>
      </c>
      <c r="D247">
        <v>60154</v>
      </c>
    </row>
    <row r="248" spans="1:4" x14ac:dyDescent="0.2">
      <c r="A248">
        <v>2002</v>
      </c>
      <c r="B248" t="s">
        <v>161</v>
      </c>
      <c r="C248" t="s">
        <v>63</v>
      </c>
      <c r="D248">
        <v>14633</v>
      </c>
    </row>
    <row r="249" spans="1:4" x14ac:dyDescent="0.2">
      <c r="A249">
        <v>2002</v>
      </c>
      <c r="B249" t="s">
        <v>162</v>
      </c>
      <c r="C249" t="s">
        <v>63</v>
      </c>
      <c r="D249">
        <v>28146</v>
      </c>
    </row>
    <row r="250" spans="1:4" x14ac:dyDescent="0.2">
      <c r="A250">
        <v>2002</v>
      </c>
      <c r="B250" t="s">
        <v>163</v>
      </c>
      <c r="C250" t="s">
        <v>63</v>
      </c>
      <c r="D250">
        <v>40696</v>
      </c>
    </row>
    <row r="251" spans="1:4" x14ac:dyDescent="0.2">
      <c r="A251">
        <v>2002</v>
      </c>
      <c r="B251" t="s">
        <v>164</v>
      </c>
      <c r="C251" t="s">
        <v>63</v>
      </c>
      <c r="D251">
        <v>23260</v>
      </c>
    </row>
    <row r="252" spans="1:4" x14ac:dyDescent="0.2">
      <c r="A252">
        <v>2002</v>
      </c>
      <c r="B252" t="s">
        <v>165</v>
      </c>
      <c r="C252" t="s">
        <v>63</v>
      </c>
      <c r="D252">
        <v>15084</v>
      </c>
    </row>
    <row r="253" spans="1:4" x14ac:dyDescent="0.2">
      <c r="A253">
        <v>2002</v>
      </c>
      <c r="B253" t="s">
        <v>166</v>
      </c>
      <c r="C253" t="s">
        <v>63</v>
      </c>
      <c r="D253">
        <v>18050</v>
      </c>
    </row>
    <row r="254" spans="1:4" x14ac:dyDescent="0.2">
      <c r="A254">
        <v>2002</v>
      </c>
      <c r="B254" t="s">
        <v>167</v>
      </c>
      <c r="C254" t="s">
        <v>63</v>
      </c>
      <c r="D254">
        <v>16348</v>
      </c>
    </row>
    <row r="255" spans="1:4" x14ac:dyDescent="0.2">
      <c r="A255">
        <v>2002</v>
      </c>
      <c r="B255" t="s">
        <v>168</v>
      </c>
      <c r="C255" t="s">
        <v>63</v>
      </c>
      <c r="D255">
        <v>72934</v>
      </c>
    </row>
    <row r="256" spans="1:4" x14ac:dyDescent="0.2">
      <c r="A256">
        <v>2002</v>
      </c>
      <c r="B256" t="s">
        <v>169</v>
      </c>
      <c r="C256" t="s">
        <v>63</v>
      </c>
      <c r="D256">
        <v>25611</v>
      </c>
    </row>
    <row r="257" spans="1:4" x14ac:dyDescent="0.2">
      <c r="A257">
        <v>2002</v>
      </c>
      <c r="B257" t="s">
        <v>170</v>
      </c>
      <c r="C257" t="s">
        <v>63</v>
      </c>
      <c r="D257">
        <v>11554</v>
      </c>
    </row>
    <row r="258" spans="1:4" x14ac:dyDescent="0.2">
      <c r="A258">
        <v>2002</v>
      </c>
      <c r="B258" t="s">
        <v>171</v>
      </c>
      <c r="C258" t="s">
        <v>63</v>
      </c>
      <c r="D258">
        <v>35389</v>
      </c>
    </row>
    <row r="259" spans="1:4" x14ac:dyDescent="0.2">
      <c r="A259">
        <v>2002</v>
      </c>
      <c r="B259" t="s">
        <v>172</v>
      </c>
      <c r="C259" t="s">
        <v>63</v>
      </c>
      <c r="D259">
        <v>14724</v>
      </c>
    </row>
    <row r="260" spans="1:4" x14ac:dyDescent="0.2">
      <c r="A260">
        <v>2002</v>
      </c>
      <c r="B260" t="s">
        <v>173</v>
      </c>
      <c r="C260" t="s">
        <v>63</v>
      </c>
      <c r="D260">
        <v>63669</v>
      </c>
    </row>
    <row r="261" spans="1:4" x14ac:dyDescent="0.2">
      <c r="A261">
        <v>2002</v>
      </c>
      <c r="B261" t="s">
        <v>174</v>
      </c>
      <c r="C261" t="s">
        <v>63</v>
      </c>
      <c r="D261">
        <v>31302</v>
      </c>
    </row>
    <row r="262" spans="1:4" x14ac:dyDescent="0.2">
      <c r="A262">
        <v>2002</v>
      </c>
      <c r="B262" t="s">
        <v>175</v>
      </c>
      <c r="C262" t="s">
        <v>63</v>
      </c>
      <c r="D262">
        <v>111618</v>
      </c>
    </row>
    <row r="263" spans="1:4" x14ac:dyDescent="0.2">
      <c r="A263">
        <v>2002</v>
      </c>
      <c r="B263" t="s">
        <v>176</v>
      </c>
      <c r="C263" t="s">
        <v>63</v>
      </c>
      <c r="D263">
        <v>49844</v>
      </c>
    </row>
    <row r="264" spans="1:4" x14ac:dyDescent="0.2">
      <c r="A264">
        <v>2002</v>
      </c>
      <c r="B264" t="s">
        <v>177</v>
      </c>
      <c r="C264" t="s">
        <v>63</v>
      </c>
      <c r="D264">
        <v>99686</v>
      </c>
    </row>
    <row r="265" spans="1:4" x14ac:dyDescent="0.2">
      <c r="A265">
        <v>2002</v>
      </c>
      <c r="B265" t="s">
        <v>178</v>
      </c>
      <c r="C265" t="s">
        <v>63</v>
      </c>
      <c r="D265">
        <v>13566</v>
      </c>
    </row>
    <row r="266" spans="1:4" x14ac:dyDescent="0.2">
      <c r="A266">
        <v>2002</v>
      </c>
      <c r="B266" t="s">
        <v>179</v>
      </c>
      <c r="C266" t="s">
        <v>63</v>
      </c>
      <c r="D266">
        <v>32983</v>
      </c>
    </row>
    <row r="267" spans="1:4" x14ac:dyDescent="0.2">
      <c r="A267">
        <v>2002</v>
      </c>
      <c r="B267" t="s">
        <v>180</v>
      </c>
      <c r="C267" t="s">
        <v>63</v>
      </c>
      <c r="D267">
        <v>17029</v>
      </c>
    </row>
    <row r="268" spans="1:4" x14ac:dyDescent="0.2">
      <c r="A268">
        <v>2002</v>
      </c>
      <c r="B268" t="s">
        <v>181</v>
      </c>
      <c r="C268" t="s">
        <v>63</v>
      </c>
      <c r="D268">
        <v>30575</v>
      </c>
    </row>
    <row r="269" spans="1:4" x14ac:dyDescent="0.2">
      <c r="A269">
        <v>2002</v>
      </c>
      <c r="B269" t="s">
        <v>182</v>
      </c>
      <c r="C269" t="s">
        <v>63</v>
      </c>
      <c r="D269">
        <v>35485</v>
      </c>
    </row>
    <row r="270" spans="1:4" x14ac:dyDescent="0.2">
      <c r="A270">
        <v>2002</v>
      </c>
      <c r="B270" t="s">
        <v>183</v>
      </c>
      <c r="C270" t="s">
        <v>63</v>
      </c>
      <c r="D270">
        <v>73256</v>
      </c>
    </row>
    <row r="271" spans="1:4" x14ac:dyDescent="0.2">
      <c r="A271">
        <v>2002</v>
      </c>
      <c r="B271" t="s">
        <v>184</v>
      </c>
      <c r="C271" t="s">
        <v>63</v>
      </c>
      <c r="D271">
        <v>12201</v>
      </c>
    </row>
    <row r="272" spans="1:4" x14ac:dyDescent="0.2">
      <c r="A272">
        <v>2002</v>
      </c>
      <c r="B272" t="s">
        <v>185</v>
      </c>
      <c r="C272" t="s">
        <v>63</v>
      </c>
      <c r="D272">
        <v>45321</v>
      </c>
    </row>
    <row r="273" spans="1:4" x14ac:dyDescent="0.2">
      <c r="A273">
        <v>2002</v>
      </c>
      <c r="B273" t="s">
        <v>186</v>
      </c>
      <c r="C273" t="s">
        <v>63</v>
      </c>
      <c r="D273">
        <v>82247</v>
      </c>
    </row>
    <row r="274" spans="1:4" x14ac:dyDescent="0.2">
      <c r="A274">
        <v>2002</v>
      </c>
      <c r="B274" t="s">
        <v>187</v>
      </c>
      <c r="C274" t="s">
        <v>63</v>
      </c>
      <c r="D274">
        <v>16408</v>
      </c>
    </row>
    <row r="275" spans="1:4" x14ac:dyDescent="0.2">
      <c r="A275">
        <v>2002</v>
      </c>
      <c r="B275" t="s">
        <v>188</v>
      </c>
      <c r="C275" t="s">
        <v>62</v>
      </c>
      <c r="D275">
        <v>20306</v>
      </c>
    </row>
    <row r="276" spans="1:4" x14ac:dyDescent="0.2">
      <c r="A276">
        <v>2002</v>
      </c>
      <c r="B276" t="s">
        <v>189</v>
      </c>
      <c r="C276" t="s">
        <v>62</v>
      </c>
      <c r="D276">
        <v>9826</v>
      </c>
    </row>
    <row r="277" spans="1:4" x14ac:dyDescent="0.2">
      <c r="A277">
        <v>2002</v>
      </c>
      <c r="B277" t="s">
        <v>190</v>
      </c>
      <c r="C277" t="s">
        <v>62</v>
      </c>
      <c r="D277">
        <v>13282</v>
      </c>
    </row>
    <row r="278" spans="1:4" x14ac:dyDescent="0.2">
      <c r="A278">
        <v>2002</v>
      </c>
      <c r="B278" t="s">
        <v>191</v>
      </c>
      <c r="C278" t="s">
        <v>62</v>
      </c>
      <c r="D278">
        <v>49249</v>
      </c>
    </row>
    <row r="279" spans="1:4" x14ac:dyDescent="0.2">
      <c r="A279">
        <v>2002</v>
      </c>
      <c r="B279" t="s">
        <v>192</v>
      </c>
      <c r="C279" t="s">
        <v>62</v>
      </c>
      <c r="D279">
        <v>13742</v>
      </c>
    </row>
    <row r="280" spans="1:4" x14ac:dyDescent="0.2">
      <c r="A280">
        <v>2002</v>
      </c>
      <c r="B280" t="s">
        <v>193</v>
      </c>
      <c r="C280" t="s">
        <v>61</v>
      </c>
      <c r="D280">
        <v>17926</v>
      </c>
    </row>
    <row r="281" spans="1:4" x14ac:dyDescent="0.2">
      <c r="A281">
        <v>2002</v>
      </c>
      <c r="B281" t="s">
        <v>194</v>
      </c>
      <c r="C281" t="s">
        <v>61</v>
      </c>
      <c r="D281">
        <v>34141</v>
      </c>
    </row>
    <row r="282" spans="1:4" x14ac:dyDescent="0.2">
      <c r="A282">
        <v>2002</v>
      </c>
      <c r="B282" t="s">
        <v>195</v>
      </c>
      <c r="C282" t="s">
        <v>61</v>
      </c>
      <c r="D282">
        <v>16737</v>
      </c>
    </row>
    <row r="283" spans="1:4" x14ac:dyDescent="0.2">
      <c r="A283">
        <v>2002</v>
      </c>
      <c r="B283" t="s">
        <v>196</v>
      </c>
      <c r="C283" t="s">
        <v>61</v>
      </c>
      <c r="D283">
        <v>18914</v>
      </c>
    </row>
    <row r="284" spans="1:4" x14ac:dyDescent="0.2">
      <c r="A284">
        <v>2002</v>
      </c>
      <c r="B284" t="s">
        <v>197</v>
      </c>
      <c r="C284" t="s">
        <v>61</v>
      </c>
      <c r="D284">
        <v>43236</v>
      </c>
    </row>
    <row r="285" spans="1:4" x14ac:dyDescent="0.2">
      <c r="A285">
        <v>2002</v>
      </c>
      <c r="B285" t="s">
        <v>198</v>
      </c>
      <c r="C285" t="s">
        <v>61</v>
      </c>
      <c r="D285">
        <v>12317</v>
      </c>
    </row>
    <row r="286" spans="1:4" x14ac:dyDescent="0.2">
      <c r="A286">
        <v>2002</v>
      </c>
      <c r="B286" t="s">
        <v>199</v>
      </c>
      <c r="C286" t="s">
        <v>61</v>
      </c>
      <c r="D286">
        <v>9739</v>
      </c>
    </row>
    <row r="287" spans="1:4" x14ac:dyDescent="0.2">
      <c r="A287">
        <v>2002</v>
      </c>
      <c r="B287" t="s">
        <v>200</v>
      </c>
      <c r="C287" t="s">
        <v>2</v>
      </c>
      <c r="D287">
        <v>14175</v>
      </c>
    </row>
    <row r="288" spans="1:4" x14ac:dyDescent="0.2">
      <c r="A288">
        <v>2002</v>
      </c>
      <c r="B288" t="s">
        <v>200</v>
      </c>
      <c r="C288" t="s">
        <v>61</v>
      </c>
      <c r="D288">
        <v>11164</v>
      </c>
    </row>
    <row r="289" spans="1:4" x14ac:dyDescent="0.2">
      <c r="A289">
        <v>2002</v>
      </c>
      <c r="B289" t="s">
        <v>201</v>
      </c>
      <c r="C289" t="s">
        <v>2</v>
      </c>
      <c r="D289">
        <v>64610</v>
      </c>
    </row>
    <row r="290" spans="1:4" x14ac:dyDescent="0.2">
      <c r="A290">
        <v>2002</v>
      </c>
      <c r="B290" t="s">
        <v>202</v>
      </c>
      <c r="C290" t="s">
        <v>2</v>
      </c>
      <c r="D290">
        <v>22391</v>
      </c>
    </row>
    <row r="291" spans="1:4" x14ac:dyDescent="0.2">
      <c r="A291">
        <v>2002</v>
      </c>
      <c r="B291" t="s">
        <v>203</v>
      </c>
      <c r="C291" t="s">
        <v>2</v>
      </c>
      <c r="D291">
        <v>13323</v>
      </c>
    </row>
    <row r="292" spans="1:4" x14ac:dyDescent="0.2">
      <c r="A292">
        <v>2002</v>
      </c>
      <c r="B292" t="s">
        <v>204</v>
      </c>
      <c r="C292" t="s">
        <v>2</v>
      </c>
      <c r="D292">
        <v>9950</v>
      </c>
    </row>
    <row r="293" spans="1:4" x14ac:dyDescent="0.2">
      <c r="A293">
        <v>2002</v>
      </c>
      <c r="B293" t="s">
        <v>205</v>
      </c>
      <c r="C293" t="s">
        <v>2</v>
      </c>
      <c r="D293">
        <v>8474</v>
      </c>
    </row>
    <row r="294" spans="1:4" x14ac:dyDescent="0.2">
      <c r="A294">
        <v>2002</v>
      </c>
      <c r="B294" t="s">
        <v>206</v>
      </c>
      <c r="C294" t="s">
        <v>2</v>
      </c>
      <c r="D294">
        <v>11427</v>
      </c>
    </row>
    <row r="295" spans="1:4" x14ac:dyDescent="0.2">
      <c r="A295">
        <v>2002</v>
      </c>
      <c r="B295" t="s">
        <v>207</v>
      </c>
      <c r="C295" t="s">
        <v>2</v>
      </c>
      <c r="D295">
        <v>73101</v>
      </c>
    </row>
    <row r="296" spans="1:4" x14ac:dyDescent="0.2">
      <c r="A296">
        <v>2002</v>
      </c>
      <c r="B296" t="s">
        <v>208</v>
      </c>
      <c r="C296" t="s">
        <v>2</v>
      </c>
      <c r="D296">
        <v>8756</v>
      </c>
    </row>
    <row r="297" spans="1:4" x14ac:dyDescent="0.2">
      <c r="A297">
        <v>2002</v>
      </c>
      <c r="B297" t="s">
        <v>209</v>
      </c>
      <c r="C297" t="s">
        <v>2</v>
      </c>
      <c r="D297">
        <v>9843</v>
      </c>
    </row>
    <row r="298" spans="1:4" x14ac:dyDescent="0.2">
      <c r="A298">
        <v>2002</v>
      </c>
      <c r="B298" t="s">
        <v>210</v>
      </c>
      <c r="C298" t="s">
        <v>2</v>
      </c>
      <c r="D298">
        <v>15517</v>
      </c>
    </row>
    <row r="299" spans="1:4" x14ac:dyDescent="0.2">
      <c r="A299">
        <v>2002</v>
      </c>
      <c r="B299" t="s">
        <v>211</v>
      </c>
      <c r="C299" t="s">
        <v>2</v>
      </c>
      <c r="D299">
        <v>11967</v>
      </c>
    </row>
    <row r="300" spans="1:4" x14ac:dyDescent="0.2">
      <c r="A300">
        <v>2002</v>
      </c>
      <c r="B300" t="s">
        <v>212</v>
      </c>
      <c r="C300" t="s">
        <v>2</v>
      </c>
      <c r="D300">
        <v>40617</v>
      </c>
    </row>
    <row r="301" spans="1:4" x14ac:dyDescent="0.2">
      <c r="A301">
        <v>2002</v>
      </c>
      <c r="B301" t="s">
        <v>213</v>
      </c>
      <c r="C301" t="s">
        <v>2</v>
      </c>
      <c r="D301">
        <v>46651</v>
      </c>
    </row>
    <row r="302" spans="1:4" x14ac:dyDescent="0.2">
      <c r="A302">
        <v>2002</v>
      </c>
      <c r="B302" t="s">
        <v>214</v>
      </c>
      <c r="C302" t="s">
        <v>2</v>
      </c>
      <c r="D302">
        <v>11550</v>
      </c>
    </row>
    <row r="303" spans="1:4" x14ac:dyDescent="0.2">
      <c r="A303">
        <v>2002</v>
      </c>
      <c r="B303" t="s">
        <v>215</v>
      </c>
      <c r="C303" t="s">
        <v>71</v>
      </c>
      <c r="D303">
        <v>25109</v>
      </c>
    </row>
    <row r="304" spans="1:4" x14ac:dyDescent="0.2">
      <c r="A304">
        <v>2002</v>
      </c>
      <c r="B304" t="s">
        <v>216</v>
      </c>
      <c r="C304" t="s">
        <v>71</v>
      </c>
      <c r="D304">
        <v>17260</v>
      </c>
    </row>
    <row r="305" spans="1:4" x14ac:dyDescent="0.2">
      <c r="A305">
        <v>2002</v>
      </c>
      <c r="B305" t="s">
        <v>217</v>
      </c>
      <c r="C305" t="s">
        <v>71</v>
      </c>
      <c r="D305">
        <v>41559</v>
      </c>
    </row>
    <row r="306" spans="1:4" x14ac:dyDescent="0.2">
      <c r="A306">
        <v>2002</v>
      </c>
      <c r="B306" t="s">
        <v>218</v>
      </c>
      <c r="C306" t="s">
        <v>71</v>
      </c>
      <c r="D306">
        <v>54112</v>
      </c>
    </row>
    <row r="307" spans="1:4" x14ac:dyDescent="0.2">
      <c r="A307">
        <v>2002</v>
      </c>
      <c r="B307" t="s">
        <v>219</v>
      </c>
      <c r="C307" t="s">
        <v>71</v>
      </c>
      <c r="D307">
        <v>16054</v>
      </c>
    </row>
    <row r="308" spans="1:4" x14ac:dyDescent="0.2">
      <c r="A308">
        <v>2002</v>
      </c>
      <c r="B308" t="s">
        <v>220</v>
      </c>
      <c r="C308" t="s">
        <v>71</v>
      </c>
      <c r="D308">
        <v>92547</v>
      </c>
    </row>
    <row r="309" spans="1:4" x14ac:dyDescent="0.2">
      <c r="A309">
        <v>2002</v>
      </c>
      <c r="B309" t="s">
        <v>221</v>
      </c>
      <c r="C309" t="s">
        <v>71</v>
      </c>
      <c r="D309">
        <v>81125</v>
      </c>
    </row>
    <row r="310" spans="1:4" x14ac:dyDescent="0.2">
      <c r="A310">
        <v>2002</v>
      </c>
      <c r="B310" t="s">
        <v>222</v>
      </c>
      <c r="C310" t="s">
        <v>71</v>
      </c>
      <c r="D310">
        <v>15297</v>
      </c>
    </row>
    <row r="311" spans="1:4" x14ac:dyDescent="0.2">
      <c r="A311">
        <v>2002</v>
      </c>
      <c r="B311" t="s">
        <v>223</v>
      </c>
      <c r="C311" t="s">
        <v>71</v>
      </c>
      <c r="D311">
        <v>40593</v>
      </c>
    </row>
    <row r="312" spans="1:4" x14ac:dyDescent="0.2">
      <c r="A312">
        <v>2002</v>
      </c>
      <c r="B312" t="s">
        <v>224</v>
      </c>
      <c r="C312" t="s">
        <v>71</v>
      </c>
      <c r="D312">
        <v>90083</v>
      </c>
    </row>
    <row r="313" spans="1:4" x14ac:dyDescent="0.2">
      <c r="A313">
        <v>2002</v>
      </c>
      <c r="B313" t="s">
        <v>225</v>
      </c>
      <c r="C313" t="s">
        <v>71</v>
      </c>
      <c r="D313">
        <v>25506</v>
      </c>
    </row>
    <row r="314" spans="1:4" x14ac:dyDescent="0.2">
      <c r="A314">
        <v>2002</v>
      </c>
      <c r="B314" t="s">
        <v>226</v>
      </c>
      <c r="C314" t="s">
        <v>71</v>
      </c>
      <c r="D314">
        <v>26066</v>
      </c>
    </row>
    <row r="315" spans="1:4" x14ac:dyDescent="0.2">
      <c r="A315">
        <v>2002</v>
      </c>
      <c r="B315" t="s">
        <v>227</v>
      </c>
      <c r="C315" t="s">
        <v>71</v>
      </c>
      <c r="D315">
        <v>46588</v>
      </c>
    </row>
    <row r="316" spans="1:4" x14ac:dyDescent="0.2">
      <c r="A316">
        <v>2002</v>
      </c>
      <c r="B316" t="s">
        <v>228</v>
      </c>
      <c r="C316" t="s">
        <v>71</v>
      </c>
      <c r="D316">
        <v>34480</v>
      </c>
    </row>
    <row r="317" spans="1:4" x14ac:dyDescent="0.2">
      <c r="A317">
        <v>2002</v>
      </c>
      <c r="B317" t="s">
        <v>229</v>
      </c>
      <c r="C317" t="s">
        <v>71</v>
      </c>
      <c r="D317">
        <v>16993</v>
      </c>
    </row>
    <row r="318" spans="1:4" x14ac:dyDescent="0.2">
      <c r="A318">
        <v>2002</v>
      </c>
      <c r="B318" t="s">
        <v>230</v>
      </c>
      <c r="C318" t="s">
        <v>71</v>
      </c>
      <c r="D318">
        <v>20153</v>
      </c>
    </row>
    <row r="319" spans="1:4" x14ac:dyDescent="0.2">
      <c r="A319">
        <v>2002</v>
      </c>
      <c r="B319" t="s">
        <v>231</v>
      </c>
      <c r="C319" t="s">
        <v>71</v>
      </c>
      <c r="D319">
        <v>24664</v>
      </c>
    </row>
    <row r="320" spans="1:4" x14ac:dyDescent="0.2">
      <c r="A320">
        <v>2002</v>
      </c>
      <c r="B320" t="s">
        <v>232</v>
      </c>
      <c r="C320" t="s">
        <v>71</v>
      </c>
      <c r="D320">
        <v>15376</v>
      </c>
    </row>
    <row r="321" spans="1:4" x14ac:dyDescent="0.2">
      <c r="A321">
        <v>2002</v>
      </c>
      <c r="B321" t="s">
        <v>233</v>
      </c>
      <c r="C321" t="s">
        <v>71</v>
      </c>
      <c r="D321">
        <v>16900</v>
      </c>
    </row>
    <row r="322" spans="1:4" x14ac:dyDescent="0.2">
      <c r="A322">
        <v>2002</v>
      </c>
      <c r="B322" t="s">
        <v>234</v>
      </c>
      <c r="C322" t="s">
        <v>71</v>
      </c>
      <c r="D322">
        <v>87021</v>
      </c>
    </row>
    <row r="323" spans="1:4" x14ac:dyDescent="0.2">
      <c r="A323">
        <v>2002</v>
      </c>
      <c r="B323" t="s">
        <v>235</v>
      </c>
      <c r="C323" t="s">
        <v>71</v>
      </c>
      <c r="D323">
        <v>11165</v>
      </c>
    </row>
    <row r="324" spans="1:4" x14ac:dyDescent="0.2">
      <c r="A324">
        <v>2002</v>
      </c>
      <c r="B324" t="s">
        <v>236</v>
      </c>
      <c r="C324" t="s">
        <v>71</v>
      </c>
      <c r="D324">
        <v>24357</v>
      </c>
    </row>
    <row r="325" spans="1:4" x14ac:dyDescent="0.2">
      <c r="A325">
        <v>2002</v>
      </c>
      <c r="B325" t="s">
        <v>237</v>
      </c>
      <c r="C325" t="s">
        <v>238</v>
      </c>
      <c r="D325">
        <v>22677</v>
      </c>
    </row>
    <row r="326" spans="1:4" x14ac:dyDescent="0.2">
      <c r="A326">
        <v>2002</v>
      </c>
      <c r="B326" t="s">
        <v>239</v>
      </c>
      <c r="C326" t="s">
        <v>240</v>
      </c>
      <c r="D326">
        <v>18562</v>
      </c>
    </row>
    <row r="327" spans="1:4" x14ac:dyDescent="0.2">
      <c r="A327">
        <v>2002</v>
      </c>
      <c r="B327" t="s">
        <v>241</v>
      </c>
      <c r="C327" t="s">
        <v>98</v>
      </c>
      <c r="D327">
        <v>275002</v>
      </c>
    </row>
    <row r="328" spans="1:4" x14ac:dyDescent="0.2">
      <c r="A328">
        <v>2002</v>
      </c>
      <c r="B328" t="s">
        <v>241</v>
      </c>
      <c r="C328" t="s">
        <v>95</v>
      </c>
      <c r="D328">
        <v>60377</v>
      </c>
    </row>
    <row r="329" spans="1:4" x14ac:dyDescent="0.2">
      <c r="A329">
        <v>2002</v>
      </c>
      <c r="B329" t="s">
        <v>241</v>
      </c>
      <c r="C329" t="s">
        <v>92</v>
      </c>
      <c r="D329">
        <v>340468</v>
      </c>
    </row>
    <row r="330" spans="1:4" x14ac:dyDescent="0.2">
      <c r="A330">
        <v>2002</v>
      </c>
      <c r="B330" t="s">
        <v>241</v>
      </c>
      <c r="C330" t="s">
        <v>89</v>
      </c>
      <c r="D330">
        <v>303091</v>
      </c>
    </row>
    <row r="331" spans="1:4" x14ac:dyDescent="0.2">
      <c r="A331">
        <v>2002</v>
      </c>
      <c r="B331" t="s">
        <v>241</v>
      </c>
      <c r="C331" t="s">
        <v>86</v>
      </c>
      <c r="D331">
        <v>1494529</v>
      </c>
    </row>
    <row r="332" spans="1:4" x14ac:dyDescent="0.2">
      <c r="A332">
        <v>2002</v>
      </c>
      <c r="B332" t="s">
        <v>241</v>
      </c>
      <c r="C332" t="s">
        <v>63</v>
      </c>
      <c r="D332">
        <v>1388341</v>
      </c>
    </row>
    <row r="333" spans="1:4" x14ac:dyDescent="0.2">
      <c r="A333">
        <v>2002</v>
      </c>
      <c r="B333" t="s">
        <v>241</v>
      </c>
      <c r="C333" t="s">
        <v>62</v>
      </c>
      <c r="D333">
        <v>350420</v>
      </c>
    </row>
    <row r="334" spans="1:4" x14ac:dyDescent="0.2">
      <c r="A334">
        <v>2002</v>
      </c>
      <c r="B334" t="s">
        <v>241</v>
      </c>
      <c r="C334" t="s">
        <v>61</v>
      </c>
      <c r="D334">
        <v>400494</v>
      </c>
    </row>
    <row r="335" spans="1:4" x14ac:dyDescent="0.2">
      <c r="A335">
        <v>2002</v>
      </c>
      <c r="B335" t="s">
        <v>241</v>
      </c>
      <c r="C335" t="s">
        <v>2</v>
      </c>
      <c r="D335">
        <v>682878</v>
      </c>
    </row>
    <row r="336" spans="1:4" x14ac:dyDescent="0.2">
      <c r="A336">
        <v>2002</v>
      </c>
      <c r="B336" t="s">
        <v>241</v>
      </c>
      <c r="C336" t="s">
        <v>71</v>
      </c>
      <c r="D336">
        <v>539913</v>
      </c>
    </row>
    <row r="337" spans="1:4" x14ac:dyDescent="0.2">
      <c r="A337">
        <v>2002</v>
      </c>
      <c r="B337" t="s">
        <v>241</v>
      </c>
      <c r="C337" t="s">
        <v>238</v>
      </c>
      <c r="D337">
        <v>7659</v>
      </c>
    </row>
    <row r="338" spans="1:4" x14ac:dyDescent="0.2">
      <c r="A338">
        <v>2002</v>
      </c>
      <c r="B338" t="s">
        <v>241</v>
      </c>
      <c r="C338" t="s">
        <v>240</v>
      </c>
      <c r="D338">
        <v>23137</v>
      </c>
    </row>
    <row r="339" spans="1:4" x14ac:dyDescent="0.2">
      <c r="A339">
        <v>2002</v>
      </c>
      <c r="B339" t="s">
        <v>241</v>
      </c>
      <c r="C339" t="s">
        <v>242</v>
      </c>
      <c r="D339">
        <v>28822</v>
      </c>
    </row>
    <row r="340" spans="1:4" x14ac:dyDescent="0.2">
      <c r="A340">
        <v>2003</v>
      </c>
      <c r="B340" t="s">
        <v>97</v>
      </c>
      <c r="C340" t="s">
        <v>98</v>
      </c>
      <c r="D340">
        <v>179026</v>
      </c>
    </row>
    <row r="341" spans="1:4" x14ac:dyDescent="0.2">
      <c r="A341">
        <v>2003</v>
      </c>
      <c r="B341" t="s">
        <v>91</v>
      </c>
      <c r="C341" t="s">
        <v>92</v>
      </c>
      <c r="D341">
        <v>378091</v>
      </c>
    </row>
    <row r="342" spans="1:4" x14ac:dyDescent="0.2">
      <c r="A342">
        <v>2003</v>
      </c>
      <c r="B342" t="s">
        <v>99</v>
      </c>
      <c r="C342" t="s">
        <v>89</v>
      </c>
      <c r="D342">
        <v>126103</v>
      </c>
    </row>
    <row r="343" spans="1:4" x14ac:dyDescent="0.2">
      <c r="A343">
        <v>2003</v>
      </c>
      <c r="B343" t="s">
        <v>88</v>
      </c>
      <c r="C343" t="s">
        <v>89</v>
      </c>
      <c r="D343">
        <v>126858</v>
      </c>
    </row>
    <row r="344" spans="1:4" x14ac:dyDescent="0.2">
      <c r="A344">
        <v>2003</v>
      </c>
      <c r="B344" t="s">
        <v>100</v>
      </c>
      <c r="C344" t="s">
        <v>86</v>
      </c>
      <c r="D344">
        <v>160394</v>
      </c>
    </row>
    <row r="345" spans="1:4" x14ac:dyDescent="0.2">
      <c r="A345">
        <v>2003</v>
      </c>
      <c r="B345" t="s">
        <v>101</v>
      </c>
      <c r="C345" t="s">
        <v>86</v>
      </c>
      <c r="D345">
        <v>714530</v>
      </c>
    </row>
    <row r="346" spans="1:4" x14ac:dyDescent="0.2">
      <c r="A346">
        <v>2003</v>
      </c>
      <c r="B346" t="s">
        <v>102</v>
      </c>
      <c r="C346" t="s">
        <v>86</v>
      </c>
      <c r="D346">
        <v>188063</v>
      </c>
    </row>
    <row r="347" spans="1:4" x14ac:dyDescent="0.2">
      <c r="A347">
        <v>2003</v>
      </c>
      <c r="B347" t="s">
        <v>103</v>
      </c>
      <c r="C347" t="s">
        <v>86</v>
      </c>
      <c r="D347">
        <v>143480</v>
      </c>
    </row>
    <row r="348" spans="1:4" x14ac:dyDescent="0.2">
      <c r="A348">
        <v>2003</v>
      </c>
      <c r="B348" t="s">
        <v>85</v>
      </c>
      <c r="C348" t="s">
        <v>86</v>
      </c>
      <c r="D348">
        <v>3693579</v>
      </c>
    </row>
    <row r="349" spans="1:4" x14ac:dyDescent="0.2">
      <c r="A349">
        <v>2003</v>
      </c>
      <c r="B349" t="s">
        <v>82</v>
      </c>
      <c r="C349" t="s">
        <v>63</v>
      </c>
      <c r="D349">
        <v>877683</v>
      </c>
    </row>
    <row r="350" spans="1:4" x14ac:dyDescent="0.2">
      <c r="A350">
        <v>2003</v>
      </c>
      <c r="B350" t="s">
        <v>104</v>
      </c>
      <c r="C350" t="s">
        <v>86</v>
      </c>
      <c r="D350">
        <v>281560</v>
      </c>
    </row>
    <row r="351" spans="1:4" x14ac:dyDescent="0.2">
      <c r="A351">
        <v>2003</v>
      </c>
      <c r="B351" t="s">
        <v>105</v>
      </c>
      <c r="C351" t="s">
        <v>63</v>
      </c>
      <c r="D351">
        <v>156300</v>
      </c>
    </row>
    <row r="352" spans="1:4" x14ac:dyDescent="0.2">
      <c r="A352">
        <v>2003</v>
      </c>
      <c r="B352" t="s">
        <v>106</v>
      </c>
      <c r="C352" t="s">
        <v>63</v>
      </c>
      <c r="D352">
        <v>101563</v>
      </c>
    </row>
    <row r="353" spans="1:4" x14ac:dyDescent="0.2">
      <c r="A353">
        <v>2003</v>
      </c>
      <c r="B353" t="s">
        <v>107</v>
      </c>
      <c r="C353" t="s">
        <v>63</v>
      </c>
      <c r="D353">
        <v>117799</v>
      </c>
    </row>
    <row r="354" spans="1:4" x14ac:dyDescent="0.2">
      <c r="A354">
        <v>2003</v>
      </c>
      <c r="B354" t="s">
        <v>108</v>
      </c>
      <c r="C354" t="s">
        <v>63</v>
      </c>
      <c r="D354">
        <v>322922</v>
      </c>
    </row>
    <row r="355" spans="1:4" x14ac:dyDescent="0.2">
      <c r="A355">
        <v>2003</v>
      </c>
      <c r="B355" t="s">
        <v>84</v>
      </c>
      <c r="C355" t="s">
        <v>63</v>
      </c>
      <c r="D355">
        <v>5081464</v>
      </c>
    </row>
    <row r="356" spans="1:4" x14ac:dyDescent="0.2">
      <c r="A356">
        <v>2003</v>
      </c>
      <c r="B356" t="s">
        <v>109</v>
      </c>
      <c r="C356" t="s">
        <v>63</v>
      </c>
      <c r="D356">
        <v>705420</v>
      </c>
    </row>
    <row r="357" spans="1:4" x14ac:dyDescent="0.2">
      <c r="A357">
        <v>2003</v>
      </c>
      <c r="B357" t="s">
        <v>110</v>
      </c>
      <c r="C357" t="s">
        <v>63</v>
      </c>
      <c r="D357">
        <v>396817</v>
      </c>
    </row>
    <row r="358" spans="1:4" x14ac:dyDescent="0.2">
      <c r="A358">
        <v>2003</v>
      </c>
      <c r="B358" t="s">
        <v>111</v>
      </c>
      <c r="C358" t="s">
        <v>63</v>
      </c>
      <c r="D358">
        <v>462451</v>
      </c>
    </row>
    <row r="359" spans="1:4" x14ac:dyDescent="0.2">
      <c r="A359">
        <v>2003</v>
      </c>
      <c r="B359" t="s">
        <v>112</v>
      </c>
      <c r="C359" t="s">
        <v>63</v>
      </c>
      <c r="D359">
        <v>131352</v>
      </c>
    </row>
    <row r="360" spans="1:4" x14ac:dyDescent="0.2">
      <c r="A360">
        <v>2003</v>
      </c>
      <c r="B360" t="s">
        <v>113</v>
      </c>
      <c r="C360" t="s">
        <v>63</v>
      </c>
      <c r="D360">
        <v>132588</v>
      </c>
    </row>
    <row r="361" spans="1:4" x14ac:dyDescent="0.2">
      <c r="A361">
        <v>2003</v>
      </c>
      <c r="B361" t="s">
        <v>114</v>
      </c>
      <c r="C361" t="s">
        <v>63</v>
      </c>
      <c r="D361">
        <v>462722</v>
      </c>
    </row>
    <row r="362" spans="1:4" x14ac:dyDescent="0.2">
      <c r="A362">
        <v>2003</v>
      </c>
      <c r="B362" t="s">
        <v>115</v>
      </c>
      <c r="C362" t="s">
        <v>63</v>
      </c>
      <c r="D362">
        <v>330416</v>
      </c>
    </row>
    <row r="363" spans="1:4" x14ac:dyDescent="0.2">
      <c r="A363">
        <v>2003</v>
      </c>
      <c r="B363" t="s">
        <v>116</v>
      </c>
      <c r="C363" t="s">
        <v>63</v>
      </c>
      <c r="D363">
        <v>167800</v>
      </c>
    </row>
    <row r="364" spans="1:4" x14ac:dyDescent="0.2">
      <c r="A364">
        <v>2003</v>
      </c>
      <c r="B364" t="s">
        <v>117</v>
      </c>
      <c r="C364" t="s">
        <v>63</v>
      </c>
      <c r="D364">
        <v>164213</v>
      </c>
    </row>
    <row r="365" spans="1:4" x14ac:dyDescent="0.2">
      <c r="A365">
        <v>2003</v>
      </c>
      <c r="B365" t="s">
        <v>118</v>
      </c>
      <c r="C365" t="s">
        <v>63</v>
      </c>
      <c r="D365">
        <v>127369</v>
      </c>
    </row>
    <row r="366" spans="1:4" x14ac:dyDescent="0.2">
      <c r="A366">
        <v>2003</v>
      </c>
      <c r="B366" t="s">
        <v>80</v>
      </c>
      <c r="C366" t="s">
        <v>62</v>
      </c>
      <c r="D366">
        <v>703975</v>
      </c>
    </row>
    <row r="367" spans="1:4" x14ac:dyDescent="0.2">
      <c r="A367">
        <v>2003</v>
      </c>
      <c r="B367" t="s">
        <v>77</v>
      </c>
      <c r="C367" t="s">
        <v>61</v>
      </c>
      <c r="D367">
        <v>198853</v>
      </c>
    </row>
    <row r="368" spans="1:4" x14ac:dyDescent="0.2">
      <c r="A368">
        <v>2003</v>
      </c>
      <c r="B368" t="s">
        <v>79</v>
      </c>
      <c r="C368" t="s">
        <v>61</v>
      </c>
      <c r="D368">
        <v>235867</v>
      </c>
    </row>
    <row r="369" spans="1:4" x14ac:dyDescent="0.2">
      <c r="A369">
        <v>2003</v>
      </c>
      <c r="B369" t="s">
        <v>119</v>
      </c>
      <c r="C369" t="s">
        <v>2</v>
      </c>
      <c r="D369">
        <v>92924</v>
      </c>
    </row>
    <row r="370" spans="1:4" x14ac:dyDescent="0.2">
      <c r="A370">
        <v>2003</v>
      </c>
      <c r="B370" t="s">
        <v>75</v>
      </c>
      <c r="C370" t="s">
        <v>2</v>
      </c>
      <c r="D370">
        <v>1028587</v>
      </c>
    </row>
    <row r="371" spans="1:4" x14ac:dyDescent="0.2">
      <c r="A371">
        <v>2003</v>
      </c>
      <c r="B371" t="s">
        <v>73</v>
      </c>
      <c r="C371" t="s">
        <v>2</v>
      </c>
      <c r="D371">
        <v>1001160</v>
      </c>
    </row>
    <row r="372" spans="1:4" x14ac:dyDescent="0.2">
      <c r="A372">
        <v>2003</v>
      </c>
      <c r="B372" t="s">
        <v>120</v>
      </c>
      <c r="C372" t="s">
        <v>71</v>
      </c>
      <c r="D372">
        <v>158495</v>
      </c>
    </row>
    <row r="373" spans="1:4" x14ac:dyDescent="0.2">
      <c r="A373">
        <v>2003</v>
      </c>
      <c r="B373" t="s">
        <v>121</v>
      </c>
      <c r="C373" t="s">
        <v>71</v>
      </c>
      <c r="D373">
        <v>156739</v>
      </c>
    </row>
    <row r="374" spans="1:4" x14ac:dyDescent="0.2">
      <c r="A374">
        <v>2003</v>
      </c>
      <c r="B374" t="s">
        <v>70</v>
      </c>
      <c r="C374" t="s">
        <v>71</v>
      </c>
      <c r="D374">
        <v>2116185</v>
      </c>
    </row>
    <row r="375" spans="1:4" x14ac:dyDescent="0.2">
      <c r="A375">
        <v>2003</v>
      </c>
      <c r="B375" t="s">
        <v>122</v>
      </c>
      <c r="C375" t="s">
        <v>71</v>
      </c>
      <c r="D375">
        <v>330032</v>
      </c>
    </row>
    <row r="376" spans="1:4" x14ac:dyDescent="0.2">
      <c r="A376">
        <v>2003</v>
      </c>
      <c r="B376" t="s">
        <v>123</v>
      </c>
      <c r="C376" t="s">
        <v>98</v>
      </c>
      <c r="D376">
        <v>10685</v>
      </c>
    </row>
    <row r="377" spans="1:4" x14ac:dyDescent="0.2">
      <c r="A377">
        <v>2003</v>
      </c>
      <c r="B377" t="s">
        <v>124</v>
      </c>
      <c r="C377" t="s">
        <v>98</v>
      </c>
      <c r="D377">
        <v>13768</v>
      </c>
    </row>
    <row r="378" spans="1:4" x14ac:dyDescent="0.2">
      <c r="A378">
        <v>2003</v>
      </c>
      <c r="B378" t="s">
        <v>125</v>
      </c>
      <c r="C378" t="s">
        <v>98</v>
      </c>
      <c r="D378">
        <v>11674</v>
      </c>
    </row>
    <row r="379" spans="1:4" x14ac:dyDescent="0.2">
      <c r="A379">
        <v>2003</v>
      </c>
      <c r="B379" t="s">
        <v>126</v>
      </c>
      <c r="C379" t="s">
        <v>98</v>
      </c>
      <c r="D379">
        <v>31048</v>
      </c>
    </row>
    <row r="380" spans="1:4" x14ac:dyDescent="0.2">
      <c r="A380">
        <v>2003</v>
      </c>
      <c r="B380" t="s">
        <v>94</v>
      </c>
      <c r="C380" t="s">
        <v>95</v>
      </c>
      <c r="D380">
        <v>60345</v>
      </c>
    </row>
    <row r="381" spans="1:4" x14ac:dyDescent="0.2">
      <c r="A381">
        <v>2003</v>
      </c>
      <c r="B381" t="s">
        <v>127</v>
      </c>
      <c r="C381" t="s">
        <v>95</v>
      </c>
      <c r="D381">
        <v>16478</v>
      </c>
    </row>
    <row r="382" spans="1:4" x14ac:dyDescent="0.2">
      <c r="A382">
        <v>2003</v>
      </c>
      <c r="B382" t="s">
        <v>128</v>
      </c>
      <c r="C382" t="s">
        <v>92</v>
      </c>
      <c r="D382">
        <v>26195</v>
      </c>
    </row>
    <row r="383" spans="1:4" x14ac:dyDescent="0.2">
      <c r="A383">
        <v>2003</v>
      </c>
      <c r="B383" t="s">
        <v>129</v>
      </c>
      <c r="C383" t="s">
        <v>92</v>
      </c>
      <c r="D383">
        <v>46092</v>
      </c>
    </row>
    <row r="384" spans="1:4" x14ac:dyDescent="0.2">
      <c r="A384">
        <v>2003</v>
      </c>
      <c r="B384" t="s">
        <v>130</v>
      </c>
      <c r="C384" t="s">
        <v>92</v>
      </c>
      <c r="D384">
        <v>37570</v>
      </c>
    </row>
    <row r="385" spans="1:4" x14ac:dyDescent="0.2">
      <c r="A385">
        <v>2003</v>
      </c>
      <c r="B385" t="s">
        <v>131</v>
      </c>
      <c r="C385" t="s">
        <v>92</v>
      </c>
      <c r="D385">
        <v>110373</v>
      </c>
    </row>
    <row r="386" spans="1:4" x14ac:dyDescent="0.2">
      <c r="A386">
        <v>2003</v>
      </c>
      <c r="B386" t="s">
        <v>132</v>
      </c>
      <c r="C386" t="s">
        <v>89</v>
      </c>
      <c r="D386">
        <v>90235</v>
      </c>
    </row>
    <row r="387" spans="1:4" x14ac:dyDescent="0.2">
      <c r="A387">
        <v>2003</v>
      </c>
      <c r="B387" t="s">
        <v>133</v>
      </c>
      <c r="C387" t="s">
        <v>89</v>
      </c>
      <c r="D387">
        <v>33733</v>
      </c>
    </row>
    <row r="388" spans="1:4" x14ac:dyDescent="0.2">
      <c r="A388">
        <v>2003</v>
      </c>
      <c r="B388" t="s">
        <v>134</v>
      </c>
      <c r="C388" t="s">
        <v>89</v>
      </c>
      <c r="D388">
        <v>30065</v>
      </c>
    </row>
    <row r="389" spans="1:4" x14ac:dyDescent="0.2">
      <c r="A389">
        <v>2003</v>
      </c>
      <c r="B389" t="s">
        <v>135</v>
      </c>
      <c r="C389" t="s">
        <v>89</v>
      </c>
      <c r="D389">
        <v>25368</v>
      </c>
    </row>
    <row r="390" spans="1:4" x14ac:dyDescent="0.2">
      <c r="A390">
        <v>2003</v>
      </c>
      <c r="B390" t="s">
        <v>136</v>
      </c>
      <c r="C390" t="s">
        <v>89</v>
      </c>
      <c r="D390">
        <v>15240</v>
      </c>
    </row>
    <row r="391" spans="1:4" x14ac:dyDescent="0.2">
      <c r="A391">
        <v>2003</v>
      </c>
      <c r="B391" t="s">
        <v>136</v>
      </c>
      <c r="C391" t="s">
        <v>86</v>
      </c>
      <c r="D391">
        <v>3012</v>
      </c>
    </row>
    <row r="392" spans="1:4" x14ac:dyDescent="0.2">
      <c r="A392">
        <v>2003</v>
      </c>
      <c r="B392" t="s">
        <v>137</v>
      </c>
      <c r="C392" t="s">
        <v>86</v>
      </c>
      <c r="D392">
        <v>18811</v>
      </c>
    </row>
    <row r="393" spans="1:4" x14ac:dyDescent="0.2">
      <c r="A393">
        <v>2003</v>
      </c>
      <c r="B393" t="s">
        <v>138</v>
      </c>
      <c r="C393" t="s">
        <v>86</v>
      </c>
      <c r="D393">
        <v>51781</v>
      </c>
    </row>
    <row r="394" spans="1:4" x14ac:dyDescent="0.2">
      <c r="A394">
        <v>2003</v>
      </c>
      <c r="B394" t="s">
        <v>139</v>
      </c>
      <c r="C394" t="s">
        <v>86</v>
      </c>
      <c r="D394">
        <v>27008</v>
      </c>
    </row>
    <row r="395" spans="1:4" x14ac:dyDescent="0.2">
      <c r="A395">
        <v>2003</v>
      </c>
      <c r="B395" t="s">
        <v>140</v>
      </c>
      <c r="C395" t="s">
        <v>86</v>
      </c>
      <c r="D395">
        <v>30076</v>
      </c>
    </row>
    <row r="396" spans="1:4" x14ac:dyDescent="0.2">
      <c r="A396">
        <v>2003</v>
      </c>
      <c r="B396" t="s">
        <v>141</v>
      </c>
      <c r="C396" t="s">
        <v>86</v>
      </c>
      <c r="D396">
        <v>32338</v>
      </c>
    </row>
    <row r="397" spans="1:4" x14ac:dyDescent="0.2">
      <c r="A397">
        <v>2003</v>
      </c>
      <c r="B397" t="s">
        <v>142</v>
      </c>
      <c r="C397" t="s">
        <v>86</v>
      </c>
      <c r="D397">
        <v>16246</v>
      </c>
    </row>
    <row r="398" spans="1:4" x14ac:dyDescent="0.2">
      <c r="A398">
        <v>2003</v>
      </c>
      <c r="B398" t="s">
        <v>143</v>
      </c>
      <c r="C398" t="s">
        <v>86</v>
      </c>
      <c r="D398">
        <v>27774</v>
      </c>
    </row>
    <row r="399" spans="1:4" x14ac:dyDescent="0.2">
      <c r="A399">
        <v>2003</v>
      </c>
      <c r="B399" t="s">
        <v>144</v>
      </c>
      <c r="C399" t="s">
        <v>86</v>
      </c>
      <c r="D399">
        <v>11574</v>
      </c>
    </row>
    <row r="400" spans="1:4" x14ac:dyDescent="0.2">
      <c r="A400">
        <v>2003</v>
      </c>
      <c r="B400" t="s">
        <v>145</v>
      </c>
      <c r="C400" t="s">
        <v>86</v>
      </c>
      <c r="D400">
        <v>29108</v>
      </c>
    </row>
    <row r="401" spans="1:4" x14ac:dyDescent="0.2">
      <c r="A401">
        <v>2003</v>
      </c>
      <c r="B401" t="s">
        <v>146</v>
      </c>
      <c r="C401" t="s">
        <v>86</v>
      </c>
      <c r="D401">
        <v>29241</v>
      </c>
    </row>
    <row r="402" spans="1:4" x14ac:dyDescent="0.2">
      <c r="A402">
        <v>2003</v>
      </c>
      <c r="B402" t="s">
        <v>147</v>
      </c>
      <c r="C402" t="s">
        <v>86</v>
      </c>
      <c r="D402">
        <v>12406</v>
      </c>
    </row>
    <row r="403" spans="1:4" x14ac:dyDescent="0.2">
      <c r="A403">
        <v>2003</v>
      </c>
      <c r="B403" t="s">
        <v>148</v>
      </c>
      <c r="C403" t="s">
        <v>86</v>
      </c>
      <c r="D403">
        <v>42847</v>
      </c>
    </row>
    <row r="404" spans="1:4" x14ac:dyDescent="0.2">
      <c r="A404">
        <v>2003</v>
      </c>
      <c r="B404" t="s">
        <v>149</v>
      </c>
      <c r="C404" t="s">
        <v>86</v>
      </c>
      <c r="D404">
        <v>56338</v>
      </c>
    </row>
    <row r="405" spans="1:4" x14ac:dyDescent="0.2">
      <c r="A405">
        <v>2003</v>
      </c>
      <c r="B405" t="s">
        <v>150</v>
      </c>
      <c r="C405" t="s">
        <v>86</v>
      </c>
      <c r="D405">
        <v>83647</v>
      </c>
    </row>
    <row r="406" spans="1:4" x14ac:dyDescent="0.2">
      <c r="A406">
        <v>2003</v>
      </c>
      <c r="B406" t="s">
        <v>151</v>
      </c>
      <c r="C406" t="s">
        <v>86</v>
      </c>
      <c r="D406">
        <v>72652</v>
      </c>
    </row>
    <row r="407" spans="1:4" x14ac:dyDescent="0.2">
      <c r="A407">
        <v>2003</v>
      </c>
      <c r="B407" t="s">
        <v>152</v>
      </c>
      <c r="C407" t="s">
        <v>86</v>
      </c>
      <c r="D407">
        <v>55200</v>
      </c>
    </row>
    <row r="408" spans="1:4" x14ac:dyDescent="0.2">
      <c r="A408">
        <v>2003</v>
      </c>
      <c r="B408" t="s">
        <v>153</v>
      </c>
      <c r="C408" t="s">
        <v>86</v>
      </c>
      <c r="D408">
        <v>41479</v>
      </c>
    </row>
    <row r="409" spans="1:4" x14ac:dyDescent="0.2">
      <c r="A409">
        <v>2003</v>
      </c>
      <c r="B409" t="s">
        <v>154</v>
      </c>
      <c r="C409" t="s">
        <v>86</v>
      </c>
      <c r="D409">
        <v>41598</v>
      </c>
    </row>
    <row r="410" spans="1:4" x14ac:dyDescent="0.2">
      <c r="A410">
        <v>2003</v>
      </c>
      <c r="B410" t="s">
        <v>155</v>
      </c>
      <c r="C410" t="s">
        <v>86</v>
      </c>
      <c r="D410">
        <v>39994</v>
      </c>
    </row>
    <row r="411" spans="1:4" x14ac:dyDescent="0.2">
      <c r="A411">
        <v>2003</v>
      </c>
      <c r="B411" t="s">
        <v>156</v>
      </c>
      <c r="C411" t="s">
        <v>86</v>
      </c>
      <c r="D411">
        <v>11813</v>
      </c>
    </row>
    <row r="412" spans="1:4" x14ac:dyDescent="0.2">
      <c r="A412">
        <v>2003</v>
      </c>
      <c r="B412" t="s">
        <v>157</v>
      </c>
      <c r="C412" t="s">
        <v>86</v>
      </c>
      <c r="D412">
        <v>32579</v>
      </c>
    </row>
    <row r="413" spans="1:4" x14ac:dyDescent="0.2">
      <c r="A413">
        <v>2003</v>
      </c>
      <c r="B413" t="s">
        <v>158</v>
      </c>
      <c r="C413" t="s">
        <v>86</v>
      </c>
      <c r="D413">
        <v>39768</v>
      </c>
    </row>
    <row r="414" spans="1:4" x14ac:dyDescent="0.2">
      <c r="A414">
        <v>2003</v>
      </c>
      <c r="B414" t="s">
        <v>159</v>
      </c>
      <c r="C414" t="s">
        <v>63</v>
      </c>
      <c r="D414">
        <v>10986</v>
      </c>
    </row>
    <row r="415" spans="1:4" x14ac:dyDescent="0.2">
      <c r="A415">
        <v>2003</v>
      </c>
      <c r="B415" t="s">
        <v>159</v>
      </c>
      <c r="C415" t="s">
        <v>86</v>
      </c>
      <c r="D415">
        <v>1362</v>
      </c>
    </row>
    <row r="416" spans="1:4" x14ac:dyDescent="0.2">
      <c r="A416">
        <v>2003</v>
      </c>
      <c r="B416" t="s">
        <v>160</v>
      </c>
      <c r="C416" t="s">
        <v>63</v>
      </c>
      <c r="D416">
        <v>60585</v>
      </c>
    </row>
    <row r="417" spans="1:4" x14ac:dyDescent="0.2">
      <c r="A417">
        <v>2003</v>
      </c>
      <c r="B417" t="s">
        <v>161</v>
      </c>
      <c r="C417" t="s">
        <v>63</v>
      </c>
      <c r="D417">
        <v>14744</v>
      </c>
    </row>
    <row r="418" spans="1:4" x14ac:dyDescent="0.2">
      <c r="A418">
        <v>2003</v>
      </c>
      <c r="B418" t="s">
        <v>162</v>
      </c>
      <c r="C418" t="s">
        <v>63</v>
      </c>
      <c r="D418">
        <v>28316</v>
      </c>
    </row>
    <row r="419" spans="1:4" x14ac:dyDescent="0.2">
      <c r="A419">
        <v>2003</v>
      </c>
      <c r="B419" t="s">
        <v>163</v>
      </c>
      <c r="C419" t="s">
        <v>63</v>
      </c>
      <c r="D419">
        <v>40885</v>
      </c>
    </row>
    <row r="420" spans="1:4" x14ac:dyDescent="0.2">
      <c r="A420">
        <v>2003</v>
      </c>
      <c r="B420" t="s">
        <v>164</v>
      </c>
      <c r="C420" t="s">
        <v>63</v>
      </c>
      <c r="D420">
        <v>23522</v>
      </c>
    </row>
    <row r="421" spans="1:4" x14ac:dyDescent="0.2">
      <c r="A421">
        <v>2003</v>
      </c>
      <c r="B421" t="s">
        <v>165</v>
      </c>
      <c r="C421" t="s">
        <v>63</v>
      </c>
      <c r="D421">
        <v>15120</v>
      </c>
    </row>
    <row r="422" spans="1:4" x14ac:dyDescent="0.2">
      <c r="A422">
        <v>2003</v>
      </c>
      <c r="B422" t="s">
        <v>166</v>
      </c>
      <c r="C422" t="s">
        <v>63</v>
      </c>
      <c r="D422">
        <v>18311</v>
      </c>
    </row>
    <row r="423" spans="1:4" x14ac:dyDescent="0.2">
      <c r="A423">
        <v>2003</v>
      </c>
      <c r="B423" t="s">
        <v>167</v>
      </c>
      <c r="C423" t="s">
        <v>63</v>
      </c>
      <c r="D423">
        <v>16525</v>
      </c>
    </row>
    <row r="424" spans="1:4" x14ac:dyDescent="0.2">
      <c r="A424">
        <v>2003</v>
      </c>
      <c r="B424" t="s">
        <v>168</v>
      </c>
      <c r="C424" t="s">
        <v>63</v>
      </c>
      <c r="D424">
        <v>74300</v>
      </c>
    </row>
    <row r="425" spans="1:4" x14ac:dyDescent="0.2">
      <c r="A425">
        <v>2003</v>
      </c>
      <c r="B425" t="s">
        <v>169</v>
      </c>
      <c r="C425" t="s">
        <v>63</v>
      </c>
      <c r="D425">
        <v>26024</v>
      </c>
    </row>
    <row r="426" spans="1:4" x14ac:dyDescent="0.2">
      <c r="A426">
        <v>2003</v>
      </c>
      <c r="B426" t="s">
        <v>170</v>
      </c>
      <c r="C426" t="s">
        <v>63</v>
      </c>
      <c r="D426">
        <v>11723</v>
      </c>
    </row>
    <row r="427" spans="1:4" x14ac:dyDescent="0.2">
      <c r="A427">
        <v>2003</v>
      </c>
      <c r="B427" t="s">
        <v>171</v>
      </c>
      <c r="C427" t="s">
        <v>63</v>
      </c>
      <c r="D427">
        <v>35909</v>
      </c>
    </row>
    <row r="428" spans="1:4" x14ac:dyDescent="0.2">
      <c r="A428">
        <v>2003</v>
      </c>
      <c r="B428" t="s">
        <v>172</v>
      </c>
      <c r="C428" t="s">
        <v>63</v>
      </c>
      <c r="D428">
        <v>14903</v>
      </c>
    </row>
    <row r="429" spans="1:4" x14ac:dyDescent="0.2">
      <c r="A429">
        <v>2003</v>
      </c>
      <c r="B429" t="s">
        <v>173</v>
      </c>
      <c r="C429" t="s">
        <v>63</v>
      </c>
      <c r="D429">
        <v>64059</v>
      </c>
    </row>
    <row r="430" spans="1:4" x14ac:dyDescent="0.2">
      <c r="A430">
        <v>2003</v>
      </c>
      <c r="B430" t="s">
        <v>174</v>
      </c>
      <c r="C430" t="s">
        <v>63</v>
      </c>
      <c r="D430">
        <v>31600</v>
      </c>
    </row>
    <row r="431" spans="1:4" x14ac:dyDescent="0.2">
      <c r="A431">
        <v>2003</v>
      </c>
      <c r="B431" t="s">
        <v>175</v>
      </c>
      <c r="C431" t="s">
        <v>63</v>
      </c>
      <c r="D431">
        <v>111799</v>
      </c>
    </row>
    <row r="432" spans="1:4" x14ac:dyDescent="0.2">
      <c r="A432">
        <v>2003</v>
      </c>
      <c r="B432" t="s">
        <v>176</v>
      </c>
      <c r="C432" t="s">
        <v>63</v>
      </c>
      <c r="D432">
        <v>50661</v>
      </c>
    </row>
    <row r="433" spans="1:4" x14ac:dyDescent="0.2">
      <c r="A433">
        <v>2003</v>
      </c>
      <c r="B433" t="s">
        <v>177</v>
      </c>
      <c r="C433" t="s">
        <v>63</v>
      </c>
      <c r="D433">
        <v>99718</v>
      </c>
    </row>
    <row r="434" spans="1:4" x14ac:dyDescent="0.2">
      <c r="A434">
        <v>2003</v>
      </c>
      <c r="B434" t="s">
        <v>178</v>
      </c>
      <c r="C434" t="s">
        <v>63</v>
      </c>
      <c r="D434">
        <v>14213</v>
      </c>
    </row>
    <row r="435" spans="1:4" x14ac:dyDescent="0.2">
      <c r="A435">
        <v>2003</v>
      </c>
      <c r="B435" t="s">
        <v>179</v>
      </c>
      <c r="C435" t="s">
        <v>63</v>
      </c>
      <c r="D435">
        <v>33210</v>
      </c>
    </row>
    <row r="436" spans="1:4" x14ac:dyDescent="0.2">
      <c r="A436">
        <v>2003</v>
      </c>
      <c r="B436" t="s">
        <v>180</v>
      </c>
      <c r="C436" t="s">
        <v>63</v>
      </c>
      <c r="D436">
        <v>17382</v>
      </c>
    </row>
    <row r="437" spans="1:4" x14ac:dyDescent="0.2">
      <c r="A437">
        <v>2003</v>
      </c>
      <c r="B437" t="s">
        <v>181</v>
      </c>
      <c r="C437" t="s">
        <v>63</v>
      </c>
      <c r="D437">
        <v>30916</v>
      </c>
    </row>
    <row r="438" spans="1:4" x14ac:dyDescent="0.2">
      <c r="A438">
        <v>2003</v>
      </c>
      <c r="B438" t="s">
        <v>182</v>
      </c>
      <c r="C438" t="s">
        <v>63</v>
      </c>
      <c r="D438">
        <v>36012</v>
      </c>
    </row>
    <row r="439" spans="1:4" x14ac:dyDescent="0.2">
      <c r="A439">
        <v>2003</v>
      </c>
      <c r="B439" t="s">
        <v>183</v>
      </c>
      <c r="C439" t="s">
        <v>63</v>
      </c>
      <c r="D439">
        <v>73460</v>
      </c>
    </row>
    <row r="440" spans="1:4" x14ac:dyDescent="0.2">
      <c r="A440">
        <v>2003</v>
      </c>
      <c r="B440" t="s">
        <v>184</v>
      </c>
      <c r="C440" t="s">
        <v>63</v>
      </c>
      <c r="D440">
        <v>12127</v>
      </c>
    </row>
    <row r="441" spans="1:4" x14ac:dyDescent="0.2">
      <c r="A441">
        <v>2003</v>
      </c>
      <c r="B441" t="s">
        <v>185</v>
      </c>
      <c r="C441" t="s">
        <v>63</v>
      </c>
      <c r="D441">
        <v>44952</v>
      </c>
    </row>
    <row r="442" spans="1:4" x14ac:dyDescent="0.2">
      <c r="A442">
        <v>2003</v>
      </c>
      <c r="B442" t="s">
        <v>186</v>
      </c>
      <c r="C442" t="s">
        <v>63</v>
      </c>
      <c r="D442">
        <v>82200</v>
      </c>
    </row>
    <row r="443" spans="1:4" x14ac:dyDescent="0.2">
      <c r="A443">
        <v>2003</v>
      </c>
      <c r="B443" t="s">
        <v>187</v>
      </c>
      <c r="C443" t="s">
        <v>63</v>
      </c>
      <c r="D443">
        <v>16417</v>
      </c>
    </row>
    <row r="444" spans="1:4" x14ac:dyDescent="0.2">
      <c r="A444">
        <v>2003</v>
      </c>
      <c r="B444" t="s">
        <v>188</v>
      </c>
      <c r="C444" t="s">
        <v>62</v>
      </c>
      <c r="D444">
        <v>20856</v>
      </c>
    </row>
    <row r="445" spans="1:4" x14ac:dyDescent="0.2">
      <c r="A445">
        <v>2003</v>
      </c>
      <c r="B445" t="s">
        <v>189</v>
      </c>
      <c r="C445" t="s">
        <v>62</v>
      </c>
      <c r="D445">
        <v>10135</v>
      </c>
    </row>
    <row r="446" spans="1:4" x14ac:dyDescent="0.2">
      <c r="A446">
        <v>2003</v>
      </c>
      <c r="B446" t="s">
        <v>190</v>
      </c>
      <c r="C446" t="s">
        <v>62</v>
      </c>
      <c r="D446">
        <v>13355</v>
      </c>
    </row>
    <row r="447" spans="1:4" x14ac:dyDescent="0.2">
      <c r="A447">
        <v>2003</v>
      </c>
      <c r="B447" t="s">
        <v>191</v>
      </c>
      <c r="C447" t="s">
        <v>62</v>
      </c>
      <c r="D447">
        <v>49600</v>
      </c>
    </row>
    <row r="448" spans="1:4" x14ac:dyDescent="0.2">
      <c r="A448">
        <v>2003</v>
      </c>
      <c r="B448" t="s">
        <v>192</v>
      </c>
      <c r="C448" t="s">
        <v>62</v>
      </c>
      <c r="D448">
        <v>13827</v>
      </c>
    </row>
    <row r="449" spans="1:4" x14ac:dyDescent="0.2">
      <c r="A449">
        <v>2003</v>
      </c>
      <c r="B449" t="s">
        <v>193</v>
      </c>
      <c r="C449" t="s">
        <v>61</v>
      </c>
      <c r="D449">
        <v>17838</v>
      </c>
    </row>
    <row r="450" spans="1:4" x14ac:dyDescent="0.2">
      <c r="A450">
        <v>2003</v>
      </c>
      <c r="B450" t="s">
        <v>194</v>
      </c>
      <c r="C450" t="s">
        <v>61</v>
      </c>
      <c r="D450">
        <v>34421</v>
      </c>
    </row>
    <row r="451" spans="1:4" x14ac:dyDescent="0.2">
      <c r="A451">
        <v>2003</v>
      </c>
      <c r="B451" t="s">
        <v>195</v>
      </c>
      <c r="C451" t="s">
        <v>61</v>
      </c>
      <c r="D451">
        <v>16791</v>
      </c>
    </row>
    <row r="452" spans="1:4" x14ac:dyDescent="0.2">
      <c r="A452">
        <v>2003</v>
      </c>
      <c r="B452" t="s">
        <v>196</v>
      </c>
      <c r="C452" t="s">
        <v>61</v>
      </c>
      <c r="D452">
        <v>18783</v>
      </c>
    </row>
    <row r="453" spans="1:4" x14ac:dyDescent="0.2">
      <c r="A453">
        <v>2003</v>
      </c>
      <c r="B453" t="s">
        <v>197</v>
      </c>
      <c r="C453" t="s">
        <v>61</v>
      </c>
      <c r="D453">
        <v>43080</v>
      </c>
    </row>
    <row r="454" spans="1:4" x14ac:dyDescent="0.2">
      <c r="A454">
        <v>2003</v>
      </c>
      <c r="B454" t="s">
        <v>198</v>
      </c>
      <c r="C454" t="s">
        <v>61</v>
      </c>
      <c r="D454">
        <v>12314</v>
      </c>
    </row>
    <row r="455" spans="1:4" x14ac:dyDescent="0.2">
      <c r="A455">
        <v>2003</v>
      </c>
      <c r="B455" t="s">
        <v>199</v>
      </c>
      <c r="C455" t="s">
        <v>61</v>
      </c>
      <c r="D455">
        <v>9738</v>
      </c>
    </row>
    <row r="456" spans="1:4" x14ac:dyDescent="0.2">
      <c r="A456">
        <v>2003</v>
      </c>
      <c r="B456" t="s">
        <v>200</v>
      </c>
      <c r="C456" t="s">
        <v>2</v>
      </c>
      <c r="D456">
        <v>14732</v>
      </c>
    </row>
    <row r="457" spans="1:4" x14ac:dyDescent="0.2">
      <c r="A457">
        <v>2003</v>
      </c>
      <c r="B457" t="s">
        <v>200</v>
      </c>
      <c r="C457" t="s">
        <v>61</v>
      </c>
      <c r="D457">
        <v>11332</v>
      </c>
    </row>
    <row r="458" spans="1:4" x14ac:dyDescent="0.2">
      <c r="A458">
        <v>2003</v>
      </c>
      <c r="B458" t="s">
        <v>201</v>
      </c>
      <c r="C458" t="s">
        <v>2</v>
      </c>
      <c r="D458">
        <v>65779</v>
      </c>
    </row>
    <row r="459" spans="1:4" x14ac:dyDescent="0.2">
      <c r="A459">
        <v>2003</v>
      </c>
      <c r="B459" t="s">
        <v>202</v>
      </c>
      <c r="C459" t="s">
        <v>2</v>
      </c>
      <c r="D459">
        <v>22479</v>
      </c>
    </row>
    <row r="460" spans="1:4" x14ac:dyDescent="0.2">
      <c r="A460">
        <v>2003</v>
      </c>
      <c r="B460" t="s">
        <v>203</v>
      </c>
      <c r="C460" t="s">
        <v>2</v>
      </c>
      <c r="D460">
        <v>14423</v>
      </c>
    </row>
    <row r="461" spans="1:4" x14ac:dyDescent="0.2">
      <c r="A461">
        <v>2003</v>
      </c>
      <c r="B461" t="s">
        <v>204</v>
      </c>
      <c r="C461" t="s">
        <v>2</v>
      </c>
      <c r="D461">
        <v>10215</v>
      </c>
    </row>
    <row r="462" spans="1:4" x14ac:dyDescent="0.2">
      <c r="A462">
        <v>2003</v>
      </c>
      <c r="B462" t="s">
        <v>205</v>
      </c>
      <c r="C462" t="s">
        <v>2</v>
      </c>
      <c r="D462">
        <v>8964</v>
      </c>
    </row>
    <row r="463" spans="1:4" x14ac:dyDescent="0.2">
      <c r="A463">
        <v>2003</v>
      </c>
      <c r="B463" t="s">
        <v>206</v>
      </c>
      <c r="C463" t="s">
        <v>2</v>
      </c>
      <c r="D463">
        <v>11778</v>
      </c>
    </row>
    <row r="464" spans="1:4" x14ac:dyDescent="0.2">
      <c r="A464">
        <v>2003</v>
      </c>
      <c r="B464" t="s">
        <v>207</v>
      </c>
      <c r="C464" t="s">
        <v>2</v>
      </c>
      <c r="D464">
        <v>75774</v>
      </c>
    </row>
    <row r="465" spans="1:4" x14ac:dyDescent="0.2">
      <c r="A465">
        <v>2003</v>
      </c>
      <c r="B465" t="s">
        <v>208</v>
      </c>
      <c r="C465" t="s">
        <v>2</v>
      </c>
      <c r="D465">
        <v>9273</v>
      </c>
    </row>
    <row r="466" spans="1:4" x14ac:dyDescent="0.2">
      <c r="A466">
        <v>2003</v>
      </c>
      <c r="B466" t="s">
        <v>209</v>
      </c>
      <c r="C466" t="s">
        <v>2</v>
      </c>
      <c r="D466">
        <v>10060</v>
      </c>
    </row>
    <row r="467" spans="1:4" x14ac:dyDescent="0.2">
      <c r="A467">
        <v>2003</v>
      </c>
      <c r="B467" t="s">
        <v>210</v>
      </c>
      <c r="C467" t="s">
        <v>2</v>
      </c>
      <c r="D467">
        <v>15700</v>
      </c>
    </row>
    <row r="468" spans="1:4" x14ac:dyDescent="0.2">
      <c r="A468">
        <v>2003</v>
      </c>
      <c r="B468" t="s">
        <v>211</v>
      </c>
      <c r="C468" t="s">
        <v>2</v>
      </c>
      <c r="D468">
        <v>12092</v>
      </c>
    </row>
    <row r="469" spans="1:4" x14ac:dyDescent="0.2">
      <c r="A469">
        <v>2003</v>
      </c>
      <c r="B469" t="s">
        <v>212</v>
      </c>
      <c r="C469" t="s">
        <v>2</v>
      </c>
      <c r="D469">
        <v>42211</v>
      </c>
    </row>
    <row r="470" spans="1:4" x14ac:dyDescent="0.2">
      <c r="A470">
        <v>2003</v>
      </c>
      <c r="B470" t="s">
        <v>213</v>
      </c>
      <c r="C470" t="s">
        <v>2</v>
      </c>
      <c r="D470">
        <v>49162</v>
      </c>
    </row>
    <row r="471" spans="1:4" x14ac:dyDescent="0.2">
      <c r="A471">
        <v>2003</v>
      </c>
      <c r="B471" t="s">
        <v>214</v>
      </c>
      <c r="C471" t="s">
        <v>2</v>
      </c>
      <c r="D471">
        <v>11638</v>
      </c>
    </row>
    <row r="472" spans="1:4" x14ac:dyDescent="0.2">
      <c r="A472">
        <v>2003</v>
      </c>
      <c r="B472" t="s">
        <v>215</v>
      </c>
      <c r="C472" t="s">
        <v>71</v>
      </c>
      <c r="D472">
        <v>24935</v>
      </c>
    </row>
    <row r="473" spans="1:4" x14ac:dyDescent="0.2">
      <c r="A473">
        <v>2003</v>
      </c>
      <c r="B473" t="s">
        <v>216</v>
      </c>
      <c r="C473" t="s">
        <v>71</v>
      </c>
      <c r="D473">
        <v>17120</v>
      </c>
    </row>
    <row r="474" spans="1:4" x14ac:dyDescent="0.2">
      <c r="A474">
        <v>2003</v>
      </c>
      <c r="B474" t="s">
        <v>217</v>
      </c>
      <c r="C474" t="s">
        <v>71</v>
      </c>
      <c r="D474">
        <v>41772</v>
      </c>
    </row>
    <row r="475" spans="1:4" x14ac:dyDescent="0.2">
      <c r="A475">
        <v>2003</v>
      </c>
      <c r="B475" t="s">
        <v>218</v>
      </c>
      <c r="C475" t="s">
        <v>71</v>
      </c>
      <c r="D475">
        <v>54753</v>
      </c>
    </row>
    <row r="476" spans="1:4" x14ac:dyDescent="0.2">
      <c r="A476">
        <v>2003</v>
      </c>
      <c r="B476" t="s">
        <v>219</v>
      </c>
      <c r="C476" t="s">
        <v>71</v>
      </c>
      <c r="D476">
        <v>16162</v>
      </c>
    </row>
    <row r="477" spans="1:4" x14ac:dyDescent="0.2">
      <c r="A477">
        <v>2003</v>
      </c>
      <c r="B477" t="s">
        <v>220</v>
      </c>
      <c r="C477" t="s">
        <v>71</v>
      </c>
      <c r="D477">
        <v>92843</v>
      </c>
    </row>
    <row r="478" spans="1:4" x14ac:dyDescent="0.2">
      <c r="A478">
        <v>2003</v>
      </c>
      <c r="B478" t="s">
        <v>221</v>
      </c>
      <c r="C478" t="s">
        <v>71</v>
      </c>
      <c r="D478">
        <v>82581</v>
      </c>
    </row>
    <row r="479" spans="1:4" x14ac:dyDescent="0.2">
      <c r="A479">
        <v>2003</v>
      </c>
      <c r="B479" t="s">
        <v>222</v>
      </c>
      <c r="C479" t="s">
        <v>71</v>
      </c>
      <c r="D479">
        <v>15546</v>
      </c>
    </row>
    <row r="480" spans="1:4" x14ac:dyDescent="0.2">
      <c r="A480">
        <v>2003</v>
      </c>
      <c r="B480" t="s">
        <v>223</v>
      </c>
      <c r="C480" t="s">
        <v>71</v>
      </c>
      <c r="D480">
        <v>41057</v>
      </c>
    </row>
    <row r="481" spans="1:4" x14ac:dyDescent="0.2">
      <c r="A481">
        <v>2003</v>
      </c>
      <c r="B481" t="s">
        <v>224</v>
      </c>
      <c r="C481" t="s">
        <v>71</v>
      </c>
      <c r="D481">
        <v>90914</v>
      </c>
    </row>
    <row r="482" spans="1:4" x14ac:dyDescent="0.2">
      <c r="A482">
        <v>2003</v>
      </c>
      <c r="B482" t="s">
        <v>225</v>
      </c>
      <c r="C482" t="s">
        <v>71</v>
      </c>
      <c r="D482">
        <v>25917</v>
      </c>
    </row>
    <row r="483" spans="1:4" x14ac:dyDescent="0.2">
      <c r="A483">
        <v>2003</v>
      </c>
      <c r="B483" t="s">
        <v>226</v>
      </c>
      <c r="C483" t="s">
        <v>71</v>
      </c>
      <c r="D483">
        <v>26039</v>
      </c>
    </row>
    <row r="484" spans="1:4" x14ac:dyDescent="0.2">
      <c r="A484">
        <v>2003</v>
      </c>
      <c r="B484" t="s">
        <v>227</v>
      </c>
      <c r="C484" t="s">
        <v>71</v>
      </c>
      <c r="D484">
        <v>47234</v>
      </c>
    </row>
    <row r="485" spans="1:4" x14ac:dyDescent="0.2">
      <c r="A485">
        <v>2003</v>
      </c>
      <c r="B485" t="s">
        <v>228</v>
      </c>
      <c r="C485" t="s">
        <v>71</v>
      </c>
      <c r="D485">
        <v>34598</v>
      </c>
    </row>
    <row r="486" spans="1:4" x14ac:dyDescent="0.2">
      <c r="A486">
        <v>2003</v>
      </c>
      <c r="B486" t="s">
        <v>229</v>
      </c>
      <c r="C486" t="s">
        <v>71</v>
      </c>
      <c r="D486">
        <v>16831</v>
      </c>
    </row>
    <row r="487" spans="1:4" x14ac:dyDescent="0.2">
      <c r="A487">
        <v>2003</v>
      </c>
      <c r="B487" t="s">
        <v>230</v>
      </c>
      <c r="C487" t="s">
        <v>71</v>
      </c>
      <c r="D487">
        <v>19772</v>
      </c>
    </row>
    <row r="488" spans="1:4" x14ac:dyDescent="0.2">
      <c r="A488">
        <v>2003</v>
      </c>
      <c r="B488" t="s">
        <v>231</v>
      </c>
      <c r="C488" t="s">
        <v>71</v>
      </c>
      <c r="D488">
        <v>24082</v>
      </c>
    </row>
    <row r="489" spans="1:4" x14ac:dyDescent="0.2">
      <c r="A489">
        <v>2003</v>
      </c>
      <c r="B489" t="s">
        <v>232</v>
      </c>
      <c r="C489" t="s">
        <v>71</v>
      </c>
      <c r="D489">
        <v>14892</v>
      </c>
    </row>
    <row r="490" spans="1:4" x14ac:dyDescent="0.2">
      <c r="A490">
        <v>2003</v>
      </c>
      <c r="B490" t="s">
        <v>233</v>
      </c>
      <c r="C490" t="s">
        <v>71</v>
      </c>
      <c r="D490">
        <v>16594</v>
      </c>
    </row>
    <row r="491" spans="1:4" x14ac:dyDescent="0.2">
      <c r="A491">
        <v>2003</v>
      </c>
      <c r="B491" t="s">
        <v>234</v>
      </c>
      <c r="C491" t="s">
        <v>71</v>
      </c>
      <c r="D491">
        <v>85664</v>
      </c>
    </row>
    <row r="492" spans="1:4" x14ac:dyDescent="0.2">
      <c r="A492">
        <v>2003</v>
      </c>
      <c r="B492" t="s">
        <v>235</v>
      </c>
      <c r="C492" t="s">
        <v>71</v>
      </c>
      <c r="D492">
        <v>11205</v>
      </c>
    </row>
    <row r="493" spans="1:4" x14ac:dyDescent="0.2">
      <c r="A493">
        <v>2003</v>
      </c>
      <c r="B493" t="s">
        <v>236</v>
      </c>
      <c r="C493" t="s">
        <v>71</v>
      </c>
      <c r="D493">
        <v>24709</v>
      </c>
    </row>
    <row r="494" spans="1:4" x14ac:dyDescent="0.2">
      <c r="A494">
        <v>2003</v>
      </c>
      <c r="B494" t="s">
        <v>237</v>
      </c>
      <c r="C494" t="s">
        <v>238</v>
      </c>
      <c r="D494">
        <v>23180</v>
      </c>
    </row>
    <row r="495" spans="1:4" x14ac:dyDescent="0.2">
      <c r="A495">
        <v>2003</v>
      </c>
      <c r="B495" t="s">
        <v>239</v>
      </c>
      <c r="C495" t="s">
        <v>240</v>
      </c>
      <c r="D495">
        <v>19114</v>
      </c>
    </row>
    <row r="496" spans="1:4" x14ac:dyDescent="0.2">
      <c r="A496">
        <v>2003</v>
      </c>
      <c r="B496" t="s">
        <v>241</v>
      </c>
      <c r="C496" t="s">
        <v>98</v>
      </c>
      <c r="D496">
        <v>272258</v>
      </c>
    </row>
    <row r="497" spans="1:4" x14ac:dyDescent="0.2">
      <c r="A497">
        <v>2003</v>
      </c>
      <c r="B497" t="s">
        <v>241</v>
      </c>
      <c r="C497" t="s">
        <v>95</v>
      </c>
      <c r="D497">
        <v>60404</v>
      </c>
    </row>
    <row r="498" spans="1:4" x14ac:dyDescent="0.2">
      <c r="A498">
        <v>2003</v>
      </c>
      <c r="B498" t="s">
        <v>241</v>
      </c>
      <c r="C498" t="s">
        <v>92</v>
      </c>
      <c r="D498">
        <v>339396</v>
      </c>
    </row>
    <row r="499" spans="1:4" x14ac:dyDescent="0.2">
      <c r="A499">
        <v>2003</v>
      </c>
      <c r="B499" t="s">
        <v>241</v>
      </c>
      <c r="C499" t="s">
        <v>89</v>
      </c>
      <c r="D499">
        <v>301839</v>
      </c>
    </row>
    <row r="500" spans="1:4" x14ac:dyDescent="0.2">
      <c r="A500">
        <v>2003</v>
      </c>
      <c r="B500" t="s">
        <v>241</v>
      </c>
      <c r="C500" t="s">
        <v>86</v>
      </c>
      <c r="D500">
        <v>1495495</v>
      </c>
    </row>
    <row r="501" spans="1:4" x14ac:dyDescent="0.2">
      <c r="A501">
        <v>2003</v>
      </c>
      <c r="B501" t="s">
        <v>241</v>
      </c>
      <c r="C501" t="s">
        <v>63</v>
      </c>
      <c r="D501">
        <v>1395581</v>
      </c>
    </row>
    <row r="502" spans="1:4" x14ac:dyDescent="0.2">
      <c r="A502">
        <v>2003</v>
      </c>
      <c r="B502" t="s">
        <v>241</v>
      </c>
      <c r="C502" t="s">
        <v>62</v>
      </c>
      <c r="D502">
        <v>351848</v>
      </c>
    </row>
    <row r="503" spans="1:4" x14ac:dyDescent="0.2">
      <c r="A503">
        <v>2003</v>
      </c>
      <c r="B503" t="s">
        <v>241</v>
      </c>
      <c r="C503" t="s">
        <v>61</v>
      </c>
      <c r="D503">
        <v>397369</v>
      </c>
    </row>
    <row r="504" spans="1:4" x14ac:dyDescent="0.2">
      <c r="A504">
        <v>2003</v>
      </c>
      <c r="B504" t="s">
        <v>241</v>
      </c>
      <c r="C504" t="s">
        <v>2</v>
      </c>
      <c r="D504">
        <v>686114</v>
      </c>
    </row>
    <row r="505" spans="1:4" x14ac:dyDescent="0.2">
      <c r="A505">
        <v>2003</v>
      </c>
      <c r="B505" t="s">
        <v>241</v>
      </c>
      <c r="C505" t="s">
        <v>71</v>
      </c>
      <c r="D505">
        <v>537811</v>
      </c>
    </row>
    <row r="506" spans="1:4" x14ac:dyDescent="0.2">
      <c r="A506">
        <v>2003</v>
      </c>
      <c r="B506" t="s">
        <v>241</v>
      </c>
      <c r="C506" t="s">
        <v>238</v>
      </c>
      <c r="D506">
        <v>7761</v>
      </c>
    </row>
    <row r="507" spans="1:4" x14ac:dyDescent="0.2">
      <c r="A507">
        <v>2003</v>
      </c>
      <c r="B507" t="s">
        <v>241</v>
      </c>
      <c r="C507" t="s">
        <v>240</v>
      </c>
      <c r="D507">
        <v>23486</v>
      </c>
    </row>
    <row r="508" spans="1:4" x14ac:dyDescent="0.2">
      <c r="A508">
        <v>2003</v>
      </c>
      <c r="B508" t="s">
        <v>241</v>
      </c>
      <c r="C508" t="s">
        <v>242</v>
      </c>
      <c r="D508">
        <v>29322</v>
      </c>
    </row>
    <row r="509" spans="1:4" x14ac:dyDescent="0.2">
      <c r="A509">
        <v>2004</v>
      </c>
      <c r="B509" t="s">
        <v>97</v>
      </c>
      <c r="C509" t="s">
        <v>98</v>
      </c>
      <c r="D509">
        <v>181059</v>
      </c>
    </row>
    <row r="510" spans="1:4" x14ac:dyDescent="0.2">
      <c r="A510">
        <v>2004</v>
      </c>
      <c r="B510" t="s">
        <v>91</v>
      </c>
      <c r="C510" t="s">
        <v>92</v>
      </c>
      <c r="D510">
        <v>380752</v>
      </c>
    </row>
    <row r="511" spans="1:4" x14ac:dyDescent="0.2">
      <c r="A511">
        <v>2004</v>
      </c>
      <c r="B511" t="s">
        <v>99</v>
      </c>
      <c r="C511" t="s">
        <v>89</v>
      </c>
      <c r="D511">
        <v>127702</v>
      </c>
    </row>
    <row r="512" spans="1:4" x14ac:dyDescent="0.2">
      <c r="A512">
        <v>2004</v>
      </c>
      <c r="B512" t="s">
        <v>88</v>
      </c>
      <c r="C512" t="s">
        <v>89</v>
      </c>
      <c r="D512">
        <v>126702</v>
      </c>
    </row>
    <row r="513" spans="1:4" x14ac:dyDescent="0.2">
      <c r="A513">
        <v>2004</v>
      </c>
      <c r="B513" t="s">
        <v>100</v>
      </c>
      <c r="C513" t="s">
        <v>86</v>
      </c>
      <c r="D513">
        <v>159504</v>
      </c>
    </row>
    <row r="514" spans="1:4" x14ac:dyDescent="0.2">
      <c r="A514">
        <v>2004</v>
      </c>
      <c r="B514" t="s">
        <v>101</v>
      </c>
      <c r="C514" t="s">
        <v>86</v>
      </c>
      <c r="D514">
        <v>718698</v>
      </c>
    </row>
    <row r="515" spans="1:4" x14ac:dyDescent="0.2">
      <c r="A515">
        <v>2004</v>
      </c>
      <c r="B515" t="s">
        <v>102</v>
      </c>
      <c r="C515" t="s">
        <v>86</v>
      </c>
      <c r="D515">
        <v>189931</v>
      </c>
    </row>
    <row r="516" spans="1:4" x14ac:dyDescent="0.2">
      <c r="A516">
        <v>2004</v>
      </c>
      <c r="B516" t="s">
        <v>103</v>
      </c>
      <c r="C516" t="s">
        <v>86</v>
      </c>
      <c r="D516">
        <v>144012</v>
      </c>
    </row>
    <row r="517" spans="1:4" x14ac:dyDescent="0.2">
      <c r="A517">
        <v>2004</v>
      </c>
      <c r="B517" t="s">
        <v>85</v>
      </c>
      <c r="C517" t="s">
        <v>86</v>
      </c>
      <c r="D517">
        <v>3725738</v>
      </c>
    </row>
    <row r="518" spans="1:4" x14ac:dyDescent="0.2">
      <c r="A518">
        <v>2004</v>
      </c>
      <c r="B518" t="s">
        <v>82</v>
      </c>
      <c r="C518" t="s">
        <v>63</v>
      </c>
      <c r="D518">
        <v>884435</v>
      </c>
    </row>
    <row r="519" spans="1:4" x14ac:dyDescent="0.2">
      <c r="A519">
        <v>2004</v>
      </c>
      <c r="B519" t="s">
        <v>104</v>
      </c>
      <c r="C519" t="s">
        <v>86</v>
      </c>
      <c r="D519">
        <v>286205</v>
      </c>
    </row>
    <row r="520" spans="1:4" x14ac:dyDescent="0.2">
      <c r="A520">
        <v>2004</v>
      </c>
      <c r="B520" t="s">
        <v>105</v>
      </c>
      <c r="C520" t="s">
        <v>63</v>
      </c>
      <c r="D520">
        <v>157133</v>
      </c>
    </row>
    <row r="521" spans="1:4" x14ac:dyDescent="0.2">
      <c r="A521">
        <v>2004</v>
      </c>
      <c r="B521" t="s">
        <v>106</v>
      </c>
      <c r="C521" t="s">
        <v>63</v>
      </c>
      <c r="D521">
        <v>102621</v>
      </c>
    </row>
    <row r="522" spans="1:4" x14ac:dyDescent="0.2">
      <c r="A522">
        <v>2004</v>
      </c>
      <c r="B522" t="s">
        <v>107</v>
      </c>
      <c r="C522" t="s">
        <v>63</v>
      </c>
      <c r="D522">
        <v>118722</v>
      </c>
    </row>
    <row r="523" spans="1:4" x14ac:dyDescent="0.2">
      <c r="A523">
        <v>2004</v>
      </c>
      <c r="B523" t="s">
        <v>108</v>
      </c>
      <c r="C523" t="s">
        <v>63</v>
      </c>
      <c r="D523">
        <v>330515</v>
      </c>
    </row>
    <row r="524" spans="1:4" x14ac:dyDescent="0.2">
      <c r="A524">
        <v>2004</v>
      </c>
      <c r="B524" t="s">
        <v>84</v>
      </c>
      <c r="C524" t="s">
        <v>63</v>
      </c>
      <c r="D524">
        <v>5162061</v>
      </c>
    </row>
    <row r="525" spans="1:4" x14ac:dyDescent="0.2">
      <c r="A525">
        <v>2004</v>
      </c>
      <c r="B525" t="s">
        <v>109</v>
      </c>
      <c r="C525" t="s">
        <v>63</v>
      </c>
      <c r="D525">
        <v>712186</v>
      </c>
    </row>
    <row r="526" spans="1:4" x14ac:dyDescent="0.2">
      <c r="A526">
        <v>2004</v>
      </c>
      <c r="B526" t="s">
        <v>110</v>
      </c>
      <c r="C526" t="s">
        <v>63</v>
      </c>
      <c r="D526">
        <v>399702</v>
      </c>
    </row>
    <row r="527" spans="1:4" x14ac:dyDescent="0.2">
      <c r="A527">
        <v>2004</v>
      </c>
      <c r="B527" t="s">
        <v>111</v>
      </c>
      <c r="C527" t="s">
        <v>63</v>
      </c>
      <c r="D527">
        <v>471321</v>
      </c>
    </row>
    <row r="528" spans="1:4" x14ac:dyDescent="0.2">
      <c r="A528">
        <v>2004</v>
      </c>
      <c r="B528" t="s">
        <v>112</v>
      </c>
      <c r="C528" t="s">
        <v>63</v>
      </c>
      <c r="D528">
        <v>132978</v>
      </c>
    </row>
    <row r="529" spans="1:4" x14ac:dyDescent="0.2">
      <c r="A529">
        <v>2004</v>
      </c>
      <c r="B529" t="s">
        <v>113</v>
      </c>
      <c r="C529" t="s">
        <v>63</v>
      </c>
      <c r="D529">
        <v>134836</v>
      </c>
    </row>
    <row r="530" spans="1:4" x14ac:dyDescent="0.2">
      <c r="A530">
        <v>2004</v>
      </c>
      <c r="B530" t="s">
        <v>114</v>
      </c>
      <c r="C530" t="s">
        <v>63</v>
      </c>
      <c r="D530">
        <v>467560</v>
      </c>
    </row>
    <row r="531" spans="1:4" x14ac:dyDescent="0.2">
      <c r="A531">
        <v>2004</v>
      </c>
      <c r="B531" t="s">
        <v>115</v>
      </c>
      <c r="C531" t="s">
        <v>63</v>
      </c>
      <c r="D531">
        <v>333413</v>
      </c>
    </row>
    <row r="532" spans="1:4" x14ac:dyDescent="0.2">
      <c r="A532">
        <v>2004</v>
      </c>
      <c r="B532" t="s">
        <v>116</v>
      </c>
      <c r="C532" t="s">
        <v>63</v>
      </c>
      <c r="D532">
        <v>173647</v>
      </c>
    </row>
    <row r="533" spans="1:4" x14ac:dyDescent="0.2">
      <c r="A533">
        <v>2004</v>
      </c>
      <c r="B533" t="s">
        <v>117</v>
      </c>
      <c r="C533" t="s">
        <v>63</v>
      </c>
      <c r="D533">
        <v>164622</v>
      </c>
    </row>
    <row r="534" spans="1:4" x14ac:dyDescent="0.2">
      <c r="A534">
        <v>2004</v>
      </c>
      <c r="B534" t="s">
        <v>118</v>
      </c>
      <c r="C534" t="s">
        <v>63</v>
      </c>
      <c r="D534">
        <v>127619</v>
      </c>
    </row>
    <row r="535" spans="1:4" x14ac:dyDescent="0.2">
      <c r="A535">
        <v>2004</v>
      </c>
      <c r="B535" t="s">
        <v>80</v>
      </c>
      <c r="C535" t="s">
        <v>62</v>
      </c>
      <c r="D535">
        <v>709714</v>
      </c>
    </row>
    <row r="536" spans="1:4" x14ac:dyDescent="0.2">
      <c r="A536">
        <v>2004</v>
      </c>
      <c r="B536" t="s">
        <v>77</v>
      </c>
      <c r="C536" t="s">
        <v>61</v>
      </c>
      <c r="D536">
        <v>199806</v>
      </c>
    </row>
    <row r="537" spans="1:4" x14ac:dyDescent="0.2">
      <c r="A537">
        <v>2004</v>
      </c>
      <c r="B537" t="s">
        <v>79</v>
      </c>
      <c r="C537" t="s">
        <v>61</v>
      </c>
      <c r="D537">
        <v>238203</v>
      </c>
    </row>
    <row r="538" spans="1:4" x14ac:dyDescent="0.2">
      <c r="A538">
        <v>2004</v>
      </c>
      <c r="B538" t="s">
        <v>119</v>
      </c>
      <c r="C538" t="s">
        <v>2</v>
      </c>
      <c r="D538">
        <v>94394</v>
      </c>
    </row>
    <row r="539" spans="1:4" x14ac:dyDescent="0.2">
      <c r="A539">
        <v>2004</v>
      </c>
      <c r="B539" t="s">
        <v>75</v>
      </c>
      <c r="C539" t="s">
        <v>2</v>
      </c>
      <c r="D539">
        <v>1051686</v>
      </c>
    </row>
    <row r="540" spans="1:4" x14ac:dyDescent="0.2">
      <c r="A540">
        <v>2004</v>
      </c>
      <c r="B540" t="s">
        <v>73</v>
      </c>
      <c r="C540" t="s">
        <v>2</v>
      </c>
      <c r="D540">
        <v>1017462</v>
      </c>
    </row>
    <row r="541" spans="1:4" x14ac:dyDescent="0.2">
      <c r="A541">
        <v>2004</v>
      </c>
      <c r="B541" t="s">
        <v>120</v>
      </c>
      <c r="C541" t="s">
        <v>71</v>
      </c>
      <c r="D541">
        <v>161221</v>
      </c>
    </row>
    <row r="542" spans="1:4" x14ac:dyDescent="0.2">
      <c r="A542">
        <v>2004</v>
      </c>
      <c r="B542" t="s">
        <v>121</v>
      </c>
      <c r="C542" t="s">
        <v>71</v>
      </c>
      <c r="D542">
        <v>159256</v>
      </c>
    </row>
    <row r="543" spans="1:4" x14ac:dyDescent="0.2">
      <c r="A543">
        <v>2004</v>
      </c>
      <c r="B543" t="s">
        <v>70</v>
      </c>
      <c r="C543" t="s">
        <v>71</v>
      </c>
      <c r="D543">
        <v>2134020</v>
      </c>
    </row>
    <row r="544" spans="1:4" x14ac:dyDescent="0.2">
      <c r="A544">
        <v>2004</v>
      </c>
      <c r="B544" t="s">
        <v>122</v>
      </c>
      <c r="C544" t="s">
        <v>71</v>
      </c>
      <c r="D544">
        <v>332132</v>
      </c>
    </row>
    <row r="545" spans="1:4" x14ac:dyDescent="0.2">
      <c r="A545">
        <v>2004</v>
      </c>
      <c r="B545" t="s">
        <v>123</v>
      </c>
      <c r="C545" t="s">
        <v>98</v>
      </c>
      <c r="D545">
        <v>10727</v>
      </c>
    </row>
    <row r="546" spans="1:4" x14ac:dyDescent="0.2">
      <c r="A546">
        <v>2004</v>
      </c>
      <c r="B546" t="s">
        <v>124</v>
      </c>
      <c r="C546" t="s">
        <v>98</v>
      </c>
      <c r="D546">
        <v>13772</v>
      </c>
    </row>
    <row r="547" spans="1:4" x14ac:dyDescent="0.2">
      <c r="A547">
        <v>2004</v>
      </c>
      <c r="B547" t="s">
        <v>125</v>
      </c>
      <c r="C547" t="s">
        <v>98</v>
      </c>
      <c r="D547">
        <v>11714</v>
      </c>
    </row>
    <row r="548" spans="1:4" x14ac:dyDescent="0.2">
      <c r="A548">
        <v>2004</v>
      </c>
      <c r="B548" t="s">
        <v>126</v>
      </c>
      <c r="C548" t="s">
        <v>98</v>
      </c>
      <c r="D548">
        <v>31199</v>
      </c>
    </row>
    <row r="549" spans="1:4" x14ac:dyDescent="0.2">
      <c r="A549">
        <v>2004</v>
      </c>
      <c r="B549" t="s">
        <v>94</v>
      </c>
      <c r="C549" t="s">
        <v>95</v>
      </c>
      <c r="D549">
        <v>60708</v>
      </c>
    </row>
    <row r="550" spans="1:4" x14ac:dyDescent="0.2">
      <c r="A550">
        <v>2004</v>
      </c>
      <c r="B550" t="s">
        <v>127</v>
      </c>
      <c r="C550" t="s">
        <v>95</v>
      </c>
      <c r="D550">
        <v>16511</v>
      </c>
    </row>
    <row r="551" spans="1:4" x14ac:dyDescent="0.2">
      <c r="A551">
        <v>2004</v>
      </c>
      <c r="B551" t="s">
        <v>128</v>
      </c>
      <c r="C551" t="s">
        <v>92</v>
      </c>
      <c r="D551">
        <v>26382</v>
      </c>
    </row>
    <row r="552" spans="1:4" x14ac:dyDescent="0.2">
      <c r="A552">
        <v>2004</v>
      </c>
      <c r="B552" t="s">
        <v>129</v>
      </c>
      <c r="C552" t="s">
        <v>92</v>
      </c>
      <c r="D552">
        <v>46266</v>
      </c>
    </row>
    <row r="553" spans="1:4" x14ac:dyDescent="0.2">
      <c r="A553">
        <v>2004</v>
      </c>
      <c r="B553" t="s">
        <v>130</v>
      </c>
      <c r="C553" t="s">
        <v>92</v>
      </c>
      <c r="D553">
        <v>37547</v>
      </c>
    </row>
    <row r="554" spans="1:4" x14ac:dyDescent="0.2">
      <c r="A554">
        <v>2004</v>
      </c>
      <c r="B554" t="s">
        <v>131</v>
      </c>
      <c r="C554" t="s">
        <v>92</v>
      </c>
      <c r="D554">
        <v>110397</v>
      </c>
    </row>
    <row r="555" spans="1:4" x14ac:dyDescent="0.2">
      <c r="A555">
        <v>2004</v>
      </c>
      <c r="B555" t="s">
        <v>132</v>
      </c>
      <c r="C555" t="s">
        <v>89</v>
      </c>
      <c r="D555">
        <v>90978</v>
      </c>
    </row>
    <row r="556" spans="1:4" x14ac:dyDescent="0.2">
      <c r="A556">
        <v>2004</v>
      </c>
      <c r="B556" t="s">
        <v>133</v>
      </c>
      <c r="C556" t="s">
        <v>89</v>
      </c>
      <c r="D556">
        <v>33458</v>
      </c>
    </row>
    <row r="557" spans="1:4" x14ac:dyDescent="0.2">
      <c r="A557">
        <v>2004</v>
      </c>
      <c r="B557" t="s">
        <v>134</v>
      </c>
      <c r="C557" t="s">
        <v>89</v>
      </c>
      <c r="D557">
        <v>29899</v>
      </c>
    </row>
    <row r="558" spans="1:4" x14ac:dyDescent="0.2">
      <c r="A558">
        <v>2004</v>
      </c>
      <c r="B558" t="s">
        <v>135</v>
      </c>
      <c r="C558" t="s">
        <v>89</v>
      </c>
      <c r="D558">
        <v>25214</v>
      </c>
    </row>
    <row r="559" spans="1:4" x14ac:dyDescent="0.2">
      <c r="A559">
        <v>2004</v>
      </c>
      <c r="B559" t="s">
        <v>136</v>
      </c>
      <c r="C559" t="s">
        <v>89</v>
      </c>
      <c r="D559">
        <v>14998</v>
      </c>
    </row>
    <row r="560" spans="1:4" x14ac:dyDescent="0.2">
      <c r="A560">
        <v>2004</v>
      </c>
      <c r="B560" t="s">
        <v>136</v>
      </c>
      <c r="C560" t="s">
        <v>86</v>
      </c>
      <c r="D560">
        <v>3015</v>
      </c>
    </row>
    <row r="561" spans="1:4" x14ac:dyDescent="0.2">
      <c r="A561">
        <v>2004</v>
      </c>
      <c r="B561" t="s">
        <v>137</v>
      </c>
      <c r="C561" t="s">
        <v>86</v>
      </c>
      <c r="D561">
        <v>18748</v>
      </c>
    </row>
    <row r="562" spans="1:4" x14ac:dyDescent="0.2">
      <c r="A562">
        <v>2004</v>
      </c>
      <c r="B562" t="s">
        <v>138</v>
      </c>
      <c r="C562" t="s">
        <v>86</v>
      </c>
      <c r="D562">
        <v>51855</v>
      </c>
    </row>
    <row r="563" spans="1:4" x14ac:dyDescent="0.2">
      <c r="A563">
        <v>2004</v>
      </c>
      <c r="B563" t="s">
        <v>139</v>
      </c>
      <c r="C563" t="s">
        <v>86</v>
      </c>
      <c r="D563">
        <v>27249</v>
      </c>
    </row>
    <row r="564" spans="1:4" x14ac:dyDescent="0.2">
      <c r="A564">
        <v>2004</v>
      </c>
      <c r="B564" t="s">
        <v>140</v>
      </c>
      <c r="C564" t="s">
        <v>86</v>
      </c>
      <c r="D564">
        <v>30014</v>
      </c>
    </row>
    <row r="565" spans="1:4" x14ac:dyDescent="0.2">
      <c r="A565">
        <v>2004</v>
      </c>
      <c r="B565" t="s">
        <v>141</v>
      </c>
      <c r="C565" t="s">
        <v>86</v>
      </c>
      <c r="D565">
        <v>32282</v>
      </c>
    </row>
    <row r="566" spans="1:4" x14ac:dyDescent="0.2">
      <c r="A566">
        <v>2004</v>
      </c>
      <c r="B566" t="s">
        <v>142</v>
      </c>
      <c r="C566" t="s">
        <v>86</v>
      </c>
      <c r="D566">
        <v>16167</v>
      </c>
    </row>
    <row r="567" spans="1:4" x14ac:dyDescent="0.2">
      <c r="A567">
        <v>2004</v>
      </c>
      <c r="B567" t="s">
        <v>143</v>
      </c>
      <c r="C567" t="s">
        <v>86</v>
      </c>
      <c r="D567">
        <v>27913</v>
      </c>
    </row>
    <row r="568" spans="1:4" x14ac:dyDescent="0.2">
      <c r="A568">
        <v>2004</v>
      </c>
      <c r="B568" t="s">
        <v>144</v>
      </c>
      <c r="C568" t="s">
        <v>86</v>
      </c>
      <c r="D568">
        <v>11645</v>
      </c>
    </row>
    <row r="569" spans="1:4" x14ac:dyDescent="0.2">
      <c r="A569">
        <v>2004</v>
      </c>
      <c r="B569" t="s">
        <v>145</v>
      </c>
      <c r="C569" t="s">
        <v>86</v>
      </c>
      <c r="D569">
        <v>29388</v>
      </c>
    </row>
    <row r="570" spans="1:4" x14ac:dyDescent="0.2">
      <c r="A570">
        <v>2004</v>
      </c>
      <c r="B570" t="s">
        <v>146</v>
      </c>
      <c r="C570" t="s">
        <v>86</v>
      </c>
      <c r="D570">
        <v>29417</v>
      </c>
    </row>
    <row r="571" spans="1:4" x14ac:dyDescent="0.2">
      <c r="A571">
        <v>2004</v>
      </c>
      <c r="B571" t="s">
        <v>147</v>
      </c>
      <c r="C571" t="s">
        <v>86</v>
      </c>
      <c r="D571">
        <v>12382</v>
      </c>
    </row>
    <row r="572" spans="1:4" x14ac:dyDescent="0.2">
      <c r="A572">
        <v>2004</v>
      </c>
      <c r="B572" t="s">
        <v>148</v>
      </c>
      <c r="C572" t="s">
        <v>86</v>
      </c>
      <c r="D572">
        <v>42982</v>
      </c>
    </row>
    <row r="573" spans="1:4" x14ac:dyDescent="0.2">
      <c r="A573">
        <v>2004</v>
      </c>
      <c r="B573" t="s">
        <v>149</v>
      </c>
      <c r="C573" t="s">
        <v>86</v>
      </c>
      <c r="D573">
        <v>56333</v>
      </c>
    </row>
    <row r="574" spans="1:4" x14ac:dyDescent="0.2">
      <c r="A574">
        <v>2004</v>
      </c>
      <c r="B574" t="s">
        <v>150</v>
      </c>
      <c r="C574" t="s">
        <v>86</v>
      </c>
      <c r="D574">
        <v>84569</v>
      </c>
    </row>
    <row r="575" spans="1:4" x14ac:dyDescent="0.2">
      <c r="A575">
        <v>2004</v>
      </c>
      <c r="B575" t="s">
        <v>151</v>
      </c>
      <c r="C575" t="s">
        <v>86</v>
      </c>
      <c r="D575">
        <v>73534</v>
      </c>
    </row>
    <row r="576" spans="1:4" x14ac:dyDescent="0.2">
      <c r="A576">
        <v>2004</v>
      </c>
      <c r="B576" t="s">
        <v>152</v>
      </c>
      <c r="C576" t="s">
        <v>86</v>
      </c>
      <c r="D576">
        <v>55077</v>
      </c>
    </row>
    <row r="577" spans="1:4" x14ac:dyDescent="0.2">
      <c r="A577">
        <v>2004</v>
      </c>
      <c r="B577" t="s">
        <v>153</v>
      </c>
      <c r="C577" t="s">
        <v>86</v>
      </c>
      <c r="D577">
        <v>41398</v>
      </c>
    </row>
    <row r="578" spans="1:4" x14ac:dyDescent="0.2">
      <c r="A578">
        <v>2004</v>
      </c>
      <c r="B578" t="s">
        <v>154</v>
      </c>
      <c r="C578" t="s">
        <v>86</v>
      </c>
      <c r="D578">
        <v>42462</v>
      </c>
    </row>
    <row r="579" spans="1:4" x14ac:dyDescent="0.2">
      <c r="A579">
        <v>2004</v>
      </c>
      <c r="B579" t="s">
        <v>155</v>
      </c>
      <c r="C579" t="s">
        <v>86</v>
      </c>
      <c r="D579">
        <v>39987</v>
      </c>
    </row>
    <row r="580" spans="1:4" x14ac:dyDescent="0.2">
      <c r="A580">
        <v>2004</v>
      </c>
      <c r="B580" t="s">
        <v>156</v>
      </c>
      <c r="C580" t="s">
        <v>86</v>
      </c>
      <c r="D580">
        <v>11867</v>
      </c>
    </row>
    <row r="581" spans="1:4" x14ac:dyDescent="0.2">
      <c r="A581">
        <v>2004</v>
      </c>
      <c r="B581" t="s">
        <v>157</v>
      </c>
      <c r="C581" t="s">
        <v>86</v>
      </c>
      <c r="D581">
        <v>32589</v>
      </c>
    </row>
    <row r="582" spans="1:4" x14ac:dyDescent="0.2">
      <c r="A582">
        <v>2004</v>
      </c>
      <c r="B582" t="s">
        <v>158</v>
      </c>
      <c r="C582" t="s">
        <v>86</v>
      </c>
      <c r="D582">
        <v>39712</v>
      </c>
    </row>
    <row r="583" spans="1:4" x14ac:dyDescent="0.2">
      <c r="A583">
        <v>2004</v>
      </c>
      <c r="B583" t="s">
        <v>159</v>
      </c>
      <c r="C583" t="s">
        <v>63</v>
      </c>
      <c r="D583">
        <v>11103</v>
      </c>
    </row>
    <row r="584" spans="1:4" x14ac:dyDescent="0.2">
      <c r="A584">
        <v>2004</v>
      </c>
      <c r="B584" t="s">
        <v>159</v>
      </c>
      <c r="C584" t="s">
        <v>86</v>
      </c>
      <c r="D584">
        <v>1344</v>
      </c>
    </row>
    <row r="585" spans="1:4" x14ac:dyDescent="0.2">
      <c r="A585">
        <v>2004</v>
      </c>
      <c r="B585" t="s">
        <v>160</v>
      </c>
      <c r="C585" t="s">
        <v>63</v>
      </c>
      <c r="D585">
        <v>60725</v>
      </c>
    </row>
    <row r="586" spans="1:4" x14ac:dyDescent="0.2">
      <c r="A586">
        <v>2004</v>
      </c>
      <c r="B586" t="s">
        <v>161</v>
      </c>
      <c r="C586" t="s">
        <v>63</v>
      </c>
      <c r="D586">
        <v>14832</v>
      </c>
    </row>
    <row r="587" spans="1:4" x14ac:dyDescent="0.2">
      <c r="A587">
        <v>2004</v>
      </c>
      <c r="B587" t="s">
        <v>162</v>
      </c>
      <c r="C587" t="s">
        <v>63</v>
      </c>
      <c r="D587">
        <v>28445</v>
      </c>
    </row>
    <row r="588" spans="1:4" x14ac:dyDescent="0.2">
      <c r="A588">
        <v>2004</v>
      </c>
      <c r="B588" t="s">
        <v>163</v>
      </c>
      <c r="C588" t="s">
        <v>63</v>
      </c>
      <c r="D588">
        <v>40915</v>
      </c>
    </row>
    <row r="589" spans="1:4" x14ac:dyDescent="0.2">
      <c r="A589">
        <v>2004</v>
      </c>
      <c r="B589" t="s">
        <v>164</v>
      </c>
      <c r="C589" t="s">
        <v>63</v>
      </c>
      <c r="D589">
        <v>23764</v>
      </c>
    </row>
    <row r="590" spans="1:4" x14ac:dyDescent="0.2">
      <c r="A590">
        <v>2004</v>
      </c>
      <c r="B590" t="s">
        <v>165</v>
      </c>
      <c r="C590" t="s">
        <v>63</v>
      </c>
      <c r="D590">
        <v>15173</v>
      </c>
    </row>
    <row r="591" spans="1:4" x14ac:dyDescent="0.2">
      <c r="A591">
        <v>2004</v>
      </c>
      <c r="B591" t="s">
        <v>166</v>
      </c>
      <c r="C591" t="s">
        <v>63</v>
      </c>
      <c r="D591">
        <v>18536</v>
      </c>
    </row>
    <row r="592" spans="1:4" x14ac:dyDescent="0.2">
      <c r="A592">
        <v>2004</v>
      </c>
      <c r="B592" t="s">
        <v>167</v>
      </c>
      <c r="C592" t="s">
        <v>63</v>
      </c>
      <c r="D592">
        <v>16678</v>
      </c>
    </row>
    <row r="593" spans="1:4" x14ac:dyDescent="0.2">
      <c r="A593">
        <v>2004</v>
      </c>
      <c r="B593" t="s">
        <v>168</v>
      </c>
      <c r="C593" t="s">
        <v>63</v>
      </c>
      <c r="D593">
        <v>75345</v>
      </c>
    </row>
    <row r="594" spans="1:4" x14ac:dyDescent="0.2">
      <c r="A594">
        <v>2004</v>
      </c>
      <c r="B594" t="s">
        <v>169</v>
      </c>
      <c r="C594" t="s">
        <v>63</v>
      </c>
      <c r="D594">
        <v>26490</v>
      </c>
    </row>
    <row r="595" spans="1:4" x14ac:dyDescent="0.2">
      <c r="A595">
        <v>2004</v>
      </c>
      <c r="B595" t="s">
        <v>170</v>
      </c>
      <c r="C595" t="s">
        <v>63</v>
      </c>
      <c r="D595">
        <v>11864</v>
      </c>
    </row>
    <row r="596" spans="1:4" x14ac:dyDescent="0.2">
      <c r="A596">
        <v>2004</v>
      </c>
      <c r="B596" t="s">
        <v>171</v>
      </c>
      <c r="C596" t="s">
        <v>63</v>
      </c>
      <c r="D596">
        <v>36331</v>
      </c>
    </row>
    <row r="597" spans="1:4" x14ac:dyDescent="0.2">
      <c r="A597">
        <v>2004</v>
      </c>
      <c r="B597" t="s">
        <v>172</v>
      </c>
      <c r="C597" t="s">
        <v>63</v>
      </c>
      <c r="D597">
        <v>15047</v>
      </c>
    </row>
    <row r="598" spans="1:4" x14ac:dyDescent="0.2">
      <c r="A598">
        <v>2004</v>
      </c>
      <c r="B598" t="s">
        <v>173</v>
      </c>
      <c r="C598" t="s">
        <v>63</v>
      </c>
      <c r="D598">
        <v>64500</v>
      </c>
    </row>
    <row r="599" spans="1:4" x14ac:dyDescent="0.2">
      <c r="A599">
        <v>2004</v>
      </c>
      <c r="B599" t="s">
        <v>174</v>
      </c>
      <c r="C599" t="s">
        <v>63</v>
      </c>
      <c r="D599">
        <v>31725</v>
      </c>
    </row>
    <row r="600" spans="1:4" x14ac:dyDescent="0.2">
      <c r="A600">
        <v>2004</v>
      </c>
      <c r="B600" t="s">
        <v>175</v>
      </c>
      <c r="C600" t="s">
        <v>63</v>
      </c>
      <c r="D600">
        <v>111785</v>
      </c>
    </row>
    <row r="601" spans="1:4" x14ac:dyDescent="0.2">
      <c r="A601">
        <v>2004</v>
      </c>
      <c r="B601" t="s">
        <v>176</v>
      </c>
      <c r="C601" t="s">
        <v>63</v>
      </c>
      <c r="D601">
        <v>51392</v>
      </c>
    </row>
    <row r="602" spans="1:4" x14ac:dyDescent="0.2">
      <c r="A602">
        <v>2004</v>
      </c>
      <c r="B602" t="s">
        <v>177</v>
      </c>
      <c r="C602" t="s">
        <v>63</v>
      </c>
      <c r="D602">
        <v>99707</v>
      </c>
    </row>
    <row r="603" spans="1:4" x14ac:dyDescent="0.2">
      <c r="A603">
        <v>2004</v>
      </c>
      <c r="B603" t="s">
        <v>178</v>
      </c>
      <c r="C603" t="s">
        <v>63</v>
      </c>
      <c r="D603">
        <v>14777</v>
      </c>
    </row>
    <row r="604" spans="1:4" x14ac:dyDescent="0.2">
      <c r="A604">
        <v>2004</v>
      </c>
      <c r="B604" t="s">
        <v>179</v>
      </c>
      <c r="C604" t="s">
        <v>63</v>
      </c>
      <c r="D604">
        <v>33322</v>
      </c>
    </row>
    <row r="605" spans="1:4" x14ac:dyDescent="0.2">
      <c r="A605">
        <v>2004</v>
      </c>
      <c r="B605" t="s">
        <v>180</v>
      </c>
      <c r="C605" t="s">
        <v>63</v>
      </c>
      <c r="D605">
        <v>17659</v>
      </c>
    </row>
    <row r="606" spans="1:4" x14ac:dyDescent="0.2">
      <c r="A606">
        <v>2004</v>
      </c>
      <c r="B606" t="s">
        <v>181</v>
      </c>
      <c r="C606" t="s">
        <v>63</v>
      </c>
      <c r="D606">
        <v>31181</v>
      </c>
    </row>
    <row r="607" spans="1:4" x14ac:dyDescent="0.2">
      <c r="A607">
        <v>2004</v>
      </c>
      <c r="B607" t="s">
        <v>182</v>
      </c>
      <c r="C607" t="s">
        <v>63</v>
      </c>
      <c r="D607">
        <v>36429</v>
      </c>
    </row>
    <row r="608" spans="1:4" x14ac:dyDescent="0.2">
      <c r="A608">
        <v>2004</v>
      </c>
      <c r="B608" t="s">
        <v>183</v>
      </c>
      <c r="C608" t="s">
        <v>63</v>
      </c>
      <c r="D608">
        <v>73595</v>
      </c>
    </row>
    <row r="609" spans="1:4" x14ac:dyDescent="0.2">
      <c r="A609">
        <v>2004</v>
      </c>
      <c r="B609" t="s">
        <v>184</v>
      </c>
      <c r="C609" t="s">
        <v>63</v>
      </c>
      <c r="D609">
        <v>12060</v>
      </c>
    </row>
    <row r="610" spans="1:4" x14ac:dyDescent="0.2">
      <c r="A610">
        <v>2004</v>
      </c>
      <c r="B610" t="s">
        <v>185</v>
      </c>
      <c r="C610" t="s">
        <v>63</v>
      </c>
      <c r="D610">
        <v>44820</v>
      </c>
    </row>
    <row r="611" spans="1:4" x14ac:dyDescent="0.2">
      <c r="A611">
        <v>2004</v>
      </c>
      <c r="B611" t="s">
        <v>186</v>
      </c>
      <c r="C611" t="s">
        <v>63</v>
      </c>
      <c r="D611">
        <v>82288</v>
      </c>
    </row>
    <row r="612" spans="1:4" x14ac:dyDescent="0.2">
      <c r="A612">
        <v>2004</v>
      </c>
      <c r="B612" t="s">
        <v>187</v>
      </c>
      <c r="C612" t="s">
        <v>63</v>
      </c>
      <c r="D612">
        <v>16316</v>
      </c>
    </row>
    <row r="613" spans="1:4" x14ac:dyDescent="0.2">
      <c r="A613">
        <v>2004</v>
      </c>
      <c r="B613" t="s">
        <v>188</v>
      </c>
      <c r="C613" t="s">
        <v>62</v>
      </c>
      <c r="D613">
        <v>21462</v>
      </c>
    </row>
    <row r="614" spans="1:4" x14ac:dyDescent="0.2">
      <c r="A614">
        <v>2004</v>
      </c>
      <c r="B614" t="s">
        <v>189</v>
      </c>
      <c r="C614" t="s">
        <v>62</v>
      </c>
      <c r="D614">
        <v>10533</v>
      </c>
    </row>
    <row r="615" spans="1:4" x14ac:dyDescent="0.2">
      <c r="A615">
        <v>2004</v>
      </c>
      <c r="B615" t="s">
        <v>190</v>
      </c>
      <c r="C615" t="s">
        <v>62</v>
      </c>
      <c r="D615">
        <v>13573</v>
      </c>
    </row>
    <row r="616" spans="1:4" x14ac:dyDescent="0.2">
      <c r="A616">
        <v>2004</v>
      </c>
      <c r="B616" t="s">
        <v>191</v>
      </c>
      <c r="C616" t="s">
        <v>62</v>
      </c>
      <c r="D616">
        <v>50208</v>
      </c>
    </row>
    <row r="617" spans="1:4" x14ac:dyDescent="0.2">
      <c r="A617">
        <v>2004</v>
      </c>
      <c r="B617" t="s">
        <v>192</v>
      </c>
      <c r="C617" t="s">
        <v>62</v>
      </c>
      <c r="D617">
        <v>13938</v>
      </c>
    </row>
    <row r="618" spans="1:4" x14ac:dyDescent="0.2">
      <c r="A618">
        <v>2004</v>
      </c>
      <c r="B618" t="s">
        <v>193</v>
      </c>
      <c r="C618" t="s">
        <v>61</v>
      </c>
      <c r="D618">
        <v>17893</v>
      </c>
    </row>
    <row r="619" spans="1:4" x14ac:dyDescent="0.2">
      <c r="A619">
        <v>2004</v>
      </c>
      <c r="B619" t="s">
        <v>194</v>
      </c>
      <c r="C619" t="s">
        <v>61</v>
      </c>
      <c r="D619">
        <v>34602</v>
      </c>
    </row>
    <row r="620" spans="1:4" x14ac:dyDescent="0.2">
      <c r="A620">
        <v>2004</v>
      </c>
      <c r="B620" t="s">
        <v>195</v>
      </c>
      <c r="C620" t="s">
        <v>61</v>
      </c>
      <c r="D620">
        <v>16913</v>
      </c>
    </row>
    <row r="621" spans="1:4" x14ac:dyDescent="0.2">
      <c r="A621">
        <v>2004</v>
      </c>
      <c r="B621" t="s">
        <v>196</v>
      </c>
      <c r="C621" t="s">
        <v>61</v>
      </c>
      <c r="D621">
        <v>18614</v>
      </c>
    </row>
    <row r="622" spans="1:4" x14ac:dyDescent="0.2">
      <c r="A622">
        <v>2004</v>
      </c>
      <c r="B622" t="s">
        <v>197</v>
      </c>
      <c r="C622" t="s">
        <v>61</v>
      </c>
      <c r="D622">
        <v>43079</v>
      </c>
    </row>
    <row r="623" spans="1:4" x14ac:dyDescent="0.2">
      <c r="A623">
        <v>2004</v>
      </c>
      <c r="B623" t="s">
        <v>198</v>
      </c>
      <c r="C623" t="s">
        <v>61</v>
      </c>
      <c r="D623">
        <v>12227</v>
      </c>
    </row>
    <row r="624" spans="1:4" x14ac:dyDescent="0.2">
      <c r="A624">
        <v>2004</v>
      </c>
      <c r="B624" t="s">
        <v>199</v>
      </c>
      <c r="C624" t="s">
        <v>61</v>
      </c>
      <c r="D624">
        <v>9689</v>
      </c>
    </row>
    <row r="625" spans="1:4" x14ac:dyDescent="0.2">
      <c r="A625">
        <v>2004</v>
      </c>
      <c r="B625" t="s">
        <v>200</v>
      </c>
      <c r="C625" t="s">
        <v>2</v>
      </c>
      <c r="D625">
        <v>15205</v>
      </c>
    </row>
    <row r="626" spans="1:4" x14ac:dyDescent="0.2">
      <c r="A626">
        <v>2004</v>
      </c>
      <c r="B626" t="s">
        <v>200</v>
      </c>
      <c r="C626" t="s">
        <v>61</v>
      </c>
      <c r="D626">
        <v>11515</v>
      </c>
    </row>
    <row r="627" spans="1:4" x14ac:dyDescent="0.2">
      <c r="A627">
        <v>2004</v>
      </c>
      <c r="B627" t="s">
        <v>201</v>
      </c>
      <c r="C627" t="s">
        <v>2</v>
      </c>
      <c r="D627">
        <v>67396</v>
      </c>
    </row>
    <row r="628" spans="1:4" x14ac:dyDescent="0.2">
      <c r="A628">
        <v>2004</v>
      </c>
      <c r="B628" t="s">
        <v>202</v>
      </c>
      <c r="C628" t="s">
        <v>2</v>
      </c>
      <c r="D628">
        <v>22590</v>
      </c>
    </row>
    <row r="629" spans="1:4" x14ac:dyDescent="0.2">
      <c r="A629">
        <v>2004</v>
      </c>
      <c r="B629" t="s">
        <v>203</v>
      </c>
      <c r="C629" t="s">
        <v>2</v>
      </c>
      <c r="D629">
        <v>15558</v>
      </c>
    </row>
    <row r="630" spans="1:4" x14ac:dyDescent="0.2">
      <c r="A630">
        <v>2004</v>
      </c>
      <c r="B630" t="s">
        <v>204</v>
      </c>
      <c r="C630" t="s">
        <v>2</v>
      </c>
      <c r="D630">
        <v>10494</v>
      </c>
    </row>
    <row r="631" spans="1:4" x14ac:dyDescent="0.2">
      <c r="A631">
        <v>2004</v>
      </c>
      <c r="B631" t="s">
        <v>205</v>
      </c>
      <c r="C631" t="s">
        <v>2</v>
      </c>
      <c r="D631">
        <v>9403</v>
      </c>
    </row>
    <row r="632" spans="1:4" x14ac:dyDescent="0.2">
      <c r="A632">
        <v>2004</v>
      </c>
      <c r="B632" t="s">
        <v>206</v>
      </c>
      <c r="C632" t="s">
        <v>2</v>
      </c>
      <c r="D632">
        <v>12087</v>
      </c>
    </row>
    <row r="633" spans="1:4" x14ac:dyDescent="0.2">
      <c r="A633">
        <v>2004</v>
      </c>
      <c r="B633" t="s">
        <v>207</v>
      </c>
      <c r="C633" t="s">
        <v>2</v>
      </c>
      <c r="D633">
        <v>78570</v>
      </c>
    </row>
    <row r="634" spans="1:4" x14ac:dyDescent="0.2">
      <c r="A634">
        <v>2004</v>
      </c>
      <c r="B634" t="s">
        <v>208</v>
      </c>
      <c r="C634" t="s">
        <v>2</v>
      </c>
      <c r="D634">
        <v>9815</v>
      </c>
    </row>
    <row r="635" spans="1:4" x14ac:dyDescent="0.2">
      <c r="A635">
        <v>2004</v>
      </c>
      <c r="B635" t="s">
        <v>209</v>
      </c>
      <c r="C635" t="s">
        <v>2</v>
      </c>
      <c r="D635">
        <v>10296</v>
      </c>
    </row>
    <row r="636" spans="1:4" x14ac:dyDescent="0.2">
      <c r="A636">
        <v>2004</v>
      </c>
      <c r="B636" t="s">
        <v>210</v>
      </c>
      <c r="C636" t="s">
        <v>2</v>
      </c>
      <c r="D636">
        <v>15783</v>
      </c>
    </row>
    <row r="637" spans="1:4" x14ac:dyDescent="0.2">
      <c r="A637">
        <v>2004</v>
      </c>
      <c r="B637" t="s">
        <v>211</v>
      </c>
      <c r="C637" t="s">
        <v>2</v>
      </c>
      <c r="D637">
        <v>12149</v>
      </c>
    </row>
    <row r="638" spans="1:4" x14ac:dyDescent="0.2">
      <c r="A638">
        <v>2004</v>
      </c>
      <c r="B638" t="s">
        <v>212</v>
      </c>
      <c r="C638" t="s">
        <v>2</v>
      </c>
      <c r="D638">
        <v>44184</v>
      </c>
    </row>
    <row r="639" spans="1:4" x14ac:dyDescent="0.2">
      <c r="A639">
        <v>2004</v>
      </c>
      <c r="B639" t="s">
        <v>213</v>
      </c>
      <c r="C639" t="s">
        <v>2</v>
      </c>
      <c r="D639">
        <v>51160</v>
      </c>
    </row>
    <row r="640" spans="1:4" x14ac:dyDescent="0.2">
      <c r="A640">
        <v>2004</v>
      </c>
      <c r="B640" t="s">
        <v>214</v>
      </c>
      <c r="C640" t="s">
        <v>2</v>
      </c>
      <c r="D640">
        <v>11734</v>
      </c>
    </row>
    <row r="641" spans="1:4" x14ac:dyDescent="0.2">
      <c r="A641">
        <v>2004</v>
      </c>
      <c r="B641" t="s">
        <v>215</v>
      </c>
      <c r="C641" t="s">
        <v>71</v>
      </c>
      <c r="D641">
        <v>24750</v>
      </c>
    </row>
    <row r="642" spans="1:4" x14ac:dyDescent="0.2">
      <c r="A642">
        <v>2004</v>
      </c>
      <c r="B642" t="s">
        <v>216</v>
      </c>
      <c r="C642" t="s">
        <v>71</v>
      </c>
      <c r="D642">
        <v>17086</v>
      </c>
    </row>
    <row r="643" spans="1:4" x14ac:dyDescent="0.2">
      <c r="A643">
        <v>2004</v>
      </c>
      <c r="B643" t="s">
        <v>217</v>
      </c>
      <c r="C643" t="s">
        <v>71</v>
      </c>
      <c r="D643">
        <v>42134</v>
      </c>
    </row>
    <row r="644" spans="1:4" x14ac:dyDescent="0.2">
      <c r="A644">
        <v>2004</v>
      </c>
      <c r="B644" t="s">
        <v>218</v>
      </c>
      <c r="C644" t="s">
        <v>71</v>
      </c>
      <c r="D644">
        <v>55467</v>
      </c>
    </row>
    <row r="645" spans="1:4" x14ac:dyDescent="0.2">
      <c r="A645">
        <v>2004</v>
      </c>
      <c r="B645" t="s">
        <v>219</v>
      </c>
      <c r="C645" t="s">
        <v>71</v>
      </c>
      <c r="D645">
        <v>16223</v>
      </c>
    </row>
    <row r="646" spans="1:4" x14ac:dyDescent="0.2">
      <c r="A646">
        <v>2004</v>
      </c>
      <c r="B646" t="s">
        <v>220</v>
      </c>
      <c r="C646" t="s">
        <v>71</v>
      </c>
      <c r="D646">
        <v>93501</v>
      </c>
    </row>
    <row r="647" spans="1:4" x14ac:dyDescent="0.2">
      <c r="A647">
        <v>2004</v>
      </c>
      <c r="B647" t="s">
        <v>221</v>
      </c>
      <c r="C647" t="s">
        <v>71</v>
      </c>
      <c r="D647">
        <v>84521</v>
      </c>
    </row>
    <row r="648" spans="1:4" x14ac:dyDescent="0.2">
      <c r="A648">
        <v>2004</v>
      </c>
      <c r="B648" t="s">
        <v>222</v>
      </c>
      <c r="C648" t="s">
        <v>71</v>
      </c>
      <c r="D648">
        <v>15796</v>
      </c>
    </row>
    <row r="649" spans="1:4" x14ac:dyDescent="0.2">
      <c r="A649">
        <v>2004</v>
      </c>
      <c r="B649" t="s">
        <v>223</v>
      </c>
      <c r="C649" t="s">
        <v>71</v>
      </c>
      <c r="D649">
        <v>41621</v>
      </c>
    </row>
    <row r="650" spans="1:4" x14ac:dyDescent="0.2">
      <c r="A650">
        <v>2004</v>
      </c>
      <c r="B650" t="s">
        <v>224</v>
      </c>
      <c r="C650" t="s">
        <v>71</v>
      </c>
      <c r="D650">
        <v>92294</v>
      </c>
    </row>
    <row r="651" spans="1:4" x14ac:dyDescent="0.2">
      <c r="A651">
        <v>2004</v>
      </c>
      <c r="B651" t="s">
        <v>225</v>
      </c>
      <c r="C651" t="s">
        <v>71</v>
      </c>
      <c r="D651">
        <v>26452</v>
      </c>
    </row>
    <row r="652" spans="1:4" x14ac:dyDescent="0.2">
      <c r="A652">
        <v>2004</v>
      </c>
      <c r="B652" t="s">
        <v>226</v>
      </c>
      <c r="C652" t="s">
        <v>71</v>
      </c>
      <c r="D652">
        <v>26004</v>
      </c>
    </row>
    <row r="653" spans="1:4" x14ac:dyDescent="0.2">
      <c r="A653">
        <v>2004</v>
      </c>
      <c r="B653" t="s">
        <v>227</v>
      </c>
      <c r="C653" t="s">
        <v>71</v>
      </c>
      <c r="D653">
        <v>48243</v>
      </c>
    </row>
    <row r="654" spans="1:4" x14ac:dyDescent="0.2">
      <c r="A654">
        <v>2004</v>
      </c>
      <c r="B654" t="s">
        <v>228</v>
      </c>
      <c r="C654" t="s">
        <v>71</v>
      </c>
      <c r="D654">
        <v>34994</v>
      </c>
    </row>
    <row r="655" spans="1:4" x14ac:dyDescent="0.2">
      <c r="A655">
        <v>2004</v>
      </c>
      <c r="B655" t="s">
        <v>229</v>
      </c>
      <c r="C655" t="s">
        <v>71</v>
      </c>
      <c r="D655">
        <v>16775</v>
      </c>
    </row>
    <row r="656" spans="1:4" x14ac:dyDescent="0.2">
      <c r="A656">
        <v>2004</v>
      </c>
      <c r="B656" t="s">
        <v>230</v>
      </c>
      <c r="C656" t="s">
        <v>71</v>
      </c>
      <c r="D656">
        <v>19490</v>
      </c>
    </row>
    <row r="657" spans="1:4" x14ac:dyDescent="0.2">
      <c r="A657">
        <v>2004</v>
      </c>
      <c r="B657" t="s">
        <v>231</v>
      </c>
      <c r="C657" t="s">
        <v>71</v>
      </c>
      <c r="D657">
        <v>23609</v>
      </c>
    </row>
    <row r="658" spans="1:4" x14ac:dyDescent="0.2">
      <c r="A658">
        <v>2004</v>
      </c>
      <c r="B658" t="s">
        <v>232</v>
      </c>
      <c r="C658" t="s">
        <v>71</v>
      </c>
      <c r="D658">
        <v>14469</v>
      </c>
    </row>
    <row r="659" spans="1:4" x14ac:dyDescent="0.2">
      <c r="A659">
        <v>2004</v>
      </c>
      <c r="B659" t="s">
        <v>233</v>
      </c>
      <c r="C659" t="s">
        <v>71</v>
      </c>
      <c r="D659">
        <v>16333</v>
      </c>
    </row>
    <row r="660" spans="1:4" x14ac:dyDescent="0.2">
      <c r="A660">
        <v>2004</v>
      </c>
      <c r="B660" t="s">
        <v>234</v>
      </c>
      <c r="C660" t="s">
        <v>71</v>
      </c>
      <c r="D660">
        <v>85222</v>
      </c>
    </row>
    <row r="661" spans="1:4" x14ac:dyDescent="0.2">
      <c r="A661">
        <v>2004</v>
      </c>
      <c r="B661" t="s">
        <v>235</v>
      </c>
      <c r="C661" t="s">
        <v>71</v>
      </c>
      <c r="D661">
        <v>11244</v>
      </c>
    </row>
    <row r="662" spans="1:4" x14ac:dyDescent="0.2">
      <c r="A662">
        <v>2004</v>
      </c>
      <c r="B662" t="s">
        <v>236</v>
      </c>
      <c r="C662" t="s">
        <v>71</v>
      </c>
      <c r="D662">
        <v>25059</v>
      </c>
    </row>
    <row r="663" spans="1:4" x14ac:dyDescent="0.2">
      <c r="A663">
        <v>2004</v>
      </c>
      <c r="B663" t="s">
        <v>237</v>
      </c>
      <c r="C663" t="s">
        <v>238</v>
      </c>
      <c r="D663">
        <v>23620</v>
      </c>
    </row>
    <row r="664" spans="1:4" x14ac:dyDescent="0.2">
      <c r="A664">
        <v>2004</v>
      </c>
      <c r="B664" t="s">
        <v>239</v>
      </c>
      <c r="C664" t="s">
        <v>240</v>
      </c>
      <c r="D664">
        <v>19429</v>
      </c>
    </row>
    <row r="665" spans="1:4" x14ac:dyDescent="0.2">
      <c r="A665">
        <v>2004</v>
      </c>
      <c r="B665" t="s">
        <v>241</v>
      </c>
      <c r="C665" t="s">
        <v>98</v>
      </c>
      <c r="D665">
        <v>268952</v>
      </c>
    </row>
    <row r="666" spans="1:4" x14ac:dyDescent="0.2">
      <c r="A666">
        <v>2004</v>
      </c>
      <c r="B666" t="s">
        <v>241</v>
      </c>
      <c r="C666" t="s">
        <v>95</v>
      </c>
      <c r="D666">
        <v>60461</v>
      </c>
    </row>
    <row r="667" spans="1:4" x14ac:dyDescent="0.2">
      <c r="A667">
        <v>2004</v>
      </c>
      <c r="B667" t="s">
        <v>241</v>
      </c>
      <c r="C667" t="s">
        <v>92</v>
      </c>
      <c r="D667">
        <v>338320</v>
      </c>
    </row>
    <row r="668" spans="1:4" x14ac:dyDescent="0.2">
      <c r="A668">
        <v>2004</v>
      </c>
      <c r="B668" t="s">
        <v>241</v>
      </c>
      <c r="C668" t="s">
        <v>89</v>
      </c>
      <c r="D668">
        <v>300468</v>
      </c>
    </row>
    <row r="669" spans="1:4" x14ac:dyDescent="0.2">
      <c r="A669">
        <v>2004</v>
      </c>
      <c r="B669" t="s">
        <v>241</v>
      </c>
      <c r="C669" t="s">
        <v>86</v>
      </c>
      <c r="D669">
        <v>1499573</v>
      </c>
    </row>
    <row r="670" spans="1:4" x14ac:dyDescent="0.2">
      <c r="A670">
        <v>2004</v>
      </c>
      <c r="B670" t="s">
        <v>241</v>
      </c>
      <c r="C670" t="s">
        <v>63</v>
      </c>
      <c r="D670">
        <v>1401246</v>
      </c>
    </row>
    <row r="671" spans="1:4" x14ac:dyDescent="0.2">
      <c r="A671">
        <v>2004</v>
      </c>
      <c r="B671" t="s">
        <v>241</v>
      </c>
      <c r="C671" t="s">
        <v>62</v>
      </c>
      <c r="D671">
        <v>353810</v>
      </c>
    </row>
    <row r="672" spans="1:4" x14ac:dyDescent="0.2">
      <c r="A672">
        <v>2004</v>
      </c>
      <c r="B672" t="s">
        <v>241</v>
      </c>
      <c r="C672" t="s">
        <v>61</v>
      </c>
      <c r="D672">
        <v>394742</v>
      </c>
    </row>
    <row r="673" spans="1:4" x14ac:dyDescent="0.2">
      <c r="A673">
        <v>2004</v>
      </c>
      <c r="B673" t="s">
        <v>241</v>
      </c>
      <c r="C673" t="s">
        <v>2</v>
      </c>
      <c r="D673">
        <v>688702</v>
      </c>
    </row>
    <row r="674" spans="1:4" x14ac:dyDescent="0.2">
      <c r="A674">
        <v>2004</v>
      </c>
      <c r="B674" t="s">
        <v>241</v>
      </c>
      <c r="C674" t="s">
        <v>71</v>
      </c>
      <c r="D674">
        <v>537735</v>
      </c>
    </row>
    <row r="675" spans="1:4" x14ac:dyDescent="0.2">
      <c r="A675">
        <v>2004</v>
      </c>
      <c r="B675" t="s">
        <v>241</v>
      </c>
      <c r="C675" t="s">
        <v>238</v>
      </c>
      <c r="D675">
        <v>7835</v>
      </c>
    </row>
    <row r="676" spans="1:4" x14ac:dyDescent="0.2">
      <c r="A676">
        <v>2004</v>
      </c>
      <c r="B676" t="s">
        <v>241</v>
      </c>
      <c r="C676" t="s">
        <v>240</v>
      </c>
      <c r="D676">
        <v>23877</v>
      </c>
    </row>
    <row r="677" spans="1:4" x14ac:dyDescent="0.2">
      <c r="A677">
        <v>2004</v>
      </c>
      <c r="B677" t="s">
        <v>241</v>
      </c>
      <c r="C677" t="s">
        <v>242</v>
      </c>
      <c r="D677">
        <v>29857</v>
      </c>
    </row>
    <row r="678" spans="1:4" x14ac:dyDescent="0.2">
      <c r="A678">
        <v>2005</v>
      </c>
      <c r="B678" t="s">
        <v>97</v>
      </c>
      <c r="C678" t="s">
        <v>98</v>
      </c>
      <c r="D678">
        <v>181720</v>
      </c>
    </row>
    <row r="679" spans="1:4" x14ac:dyDescent="0.2">
      <c r="A679">
        <v>2005</v>
      </c>
      <c r="B679" t="s">
        <v>91</v>
      </c>
      <c r="C679" t="s">
        <v>92</v>
      </c>
      <c r="D679">
        <v>381940</v>
      </c>
    </row>
    <row r="680" spans="1:4" x14ac:dyDescent="0.2">
      <c r="A680">
        <v>2005</v>
      </c>
      <c r="B680" t="s">
        <v>99</v>
      </c>
      <c r="C680" t="s">
        <v>89</v>
      </c>
      <c r="D680">
        <v>128823</v>
      </c>
    </row>
    <row r="681" spans="1:4" x14ac:dyDescent="0.2">
      <c r="A681">
        <v>2005</v>
      </c>
      <c r="B681" t="s">
        <v>88</v>
      </c>
      <c r="C681" t="s">
        <v>89</v>
      </c>
      <c r="D681">
        <v>126186</v>
      </c>
    </row>
    <row r="682" spans="1:4" x14ac:dyDescent="0.2">
      <c r="A682">
        <v>2005</v>
      </c>
      <c r="B682" t="s">
        <v>100</v>
      </c>
      <c r="C682" t="s">
        <v>86</v>
      </c>
      <c r="D682">
        <v>158483</v>
      </c>
    </row>
    <row r="683" spans="1:4" x14ac:dyDescent="0.2">
      <c r="A683">
        <v>2005</v>
      </c>
      <c r="B683" t="s">
        <v>101</v>
      </c>
      <c r="C683" t="s">
        <v>86</v>
      </c>
      <c r="D683">
        <v>723340</v>
      </c>
    </row>
    <row r="684" spans="1:4" x14ac:dyDescent="0.2">
      <c r="A684">
        <v>2005</v>
      </c>
      <c r="B684" t="s">
        <v>102</v>
      </c>
      <c r="C684" t="s">
        <v>86</v>
      </c>
      <c r="D684">
        <v>191580</v>
      </c>
    </row>
    <row r="685" spans="1:4" x14ac:dyDescent="0.2">
      <c r="A685">
        <v>2005</v>
      </c>
      <c r="B685" t="s">
        <v>103</v>
      </c>
      <c r="C685" t="s">
        <v>86</v>
      </c>
      <c r="D685">
        <v>144645</v>
      </c>
    </row>
    <row r="686" spans="1:4" x14ac:dyDescent="0.2">
      <c r="A686">
        <v>2005</v>
      </c>
      <c r="B686" t="s">
        <v>85</v>
      </c>
      <c r="C686" t="s">
        <v>86</v>
      </c>
      <c r="D686">
        <v>3754003</v>
      </c>
    </row>
    <row r="687" spans="1:4" x14ac:dyDescent="0.2">
      <c r="A687">
        <v>2005</v>
      </c>
      <c r="B687" t="s">
        <v>82</v>
      </c>
      <c r="C687" t="s">
        <v>63</v>
      </c>
      <c r="D687">
        <v>891423</v>
      </c>
    </row>
    <row r="688" spans="1:4" x14ac:dyDescent="0.2">
      <c r="A688">
        <v>2005</v>
      </c>
      <c r="B688" t="s">
        <v>104</v>
      </c>
      <c r="C688" t="s">
        <v>86</v>
      </c>
      <c r="D688">
        <v>290066</v>
      </c>
    </row>
    <row r="689" spans="1:4" x14ac:dyDescent="0.2">
      <c r="A689">
        <v>2005</v>
      </c>
      <c r="B689" t="s">
        <v>105</v>
      </c>
      <c r="C689" t="s">
        <v>63</v>
      </c>
      <c r="D689">
        <v>157347</v>
      </c>
    </row>
    <row r="690" spans="1:4" x14ac:dyDescent="0.2">
      <c r="A690">
        <v>2005</v>
      </c>
      <c r="B690" t="s">
        <v>106</v>
      </c>
      <c r="C690" t="s">
        <v>63</v>
      </c>
      <c r="D690">
        <v>103490</v>
      </c>
    </row>
    <row r="691" spans="1:4" x14ac:dyDescent="0.2">
      <c r="A691">
        <v>2005</v>
      </c>
      <c r="B691" t="s">
        <v>107</v>
      </c>
      <c r="C691" t="s">
        <v>63</v>
      </c>
      <c r="D691">
        <v>119775</v>
      </c>
    </row>
    <row r="692" spans="1:4" x14ac:dyDescent="0.2">
      <c r="A692">
        <v>2005</v>
      </c>
      <c r="B692" t="s">
        <v>108</v>
      </c>
      <c r="C692" t="s">
        <v>63</v>
      </c>
      <c r="D692">
        <v>337654</v>
      </c>
    </row>
    <row r="693" spans="1:4" x14ac:dyDescent="0.2">
      <c r="A693">
        <v>2005</v>
      </c>
      <c r="B693" t="s">
        <v>84</v>
      </c>
      <c r="C693" t="s">
        <v>63</v>
      </c>
      <c r="D693">
        <v>5241407</v>
      </c>
    </row>
    <row r="694" spans="1:4" x14ac:dyDescent="0.2">
      <c r="A694">
        <v>2005</v>
      </c>
      <c r="B694" t="s">
        <v>109</v>
      </c>
      <c r="C694" t="s">
        <v>63</v>
      </c>
      <c r="D694">
        <v>717717</v>
      </c>
    </row>
    <row r="695" spans="1:4" x14ac:dyDescent="0.2">
      <c r="A695">
        <v>2005</v>
      </c>
      <c r="B695" t="s">
        <v>110</v>
      </c>
      <c r="C695" t="s">
        <v>63</v>
      </c>
      <c r="D695">
        <v>401750</v>
      </c>
    </row>
    <row r="696" spans="1:4" x14ac:dyDescent="0.2">
      <c r="A696">
        <v>2005</v>
      </c>
      <c r="B696" t="s">
        <v>111</v>
      </c>
      <c r="C696" t="s">
        <v>63</v>
      </c>
      <c r="D696">
        <v>479252</v>
      </c>
    </row>
    <row r="697" spans="1:4" x14ac:dyDescent="0.2">
      <c r="A697">
        <v>2005</v>
      </c>
      <c r="B697" t="s">
        <v>112</v>
      </c>
      <c r="C697" t="s">
        <v>63</v>
      </c>
      <c r="D697">
        <v>134868</v>
      </c>
    </row>
    <row r="698" spans="1:4" x14ac:dyDescent="0.2">
      <c r="A698">
        <v>2005</v>
      </c>
      <c r="B698" t="s">
        <v>113</v>
      </c>
      <c r="C698" t="s">
        <v>63</v>
      </c>
      <c r="D698">
        <v>137200</v>
      </c>
    </row>
    <row r="699" spans="1:4" x14ac:dyDescent="0.2">
      <c r="A699">
        <v>2005</v>
      </c>
      <c r="B699" t="s">
        <v>114</v>
      </c>
      <c r="C699" t="s">
        <v>63</v>
      </c>
      <c r="D699">
        <v>471563</v>
      </c>
    </row>
    <row r="700" spans="1:4" x14ac:dyDescent="0.2">
      <c r="A700">
        <v>2005</v>
      </c>
      <c r="B700" t="s">
        <v>115</v>
      </c>
      <c r="C700" t="s">
        <v>63</v>
      </c>
      <c r="D700">
        <v>335398</v>
      </c>
    </row>
    <row r="701" spans="1:4" x14ac:dyDescent="0.2">
      <c r="A701">
        <v>2005</v>
      </c>
      <c r="B701" t="s">
        <v>116</v>
      </c>
      <c r="C701" t="s">
        <v>63</v>
      </c>
      <c r="D701">
        <v>179259</v>
      </c>
    </row>
    <row r="702" spans="1:4" x14ac:dyDescent="0.2">
      <c r="A702">
        <v>2005</v>
      </c>
      <c r="B702" t="s">
        <v>117</v>
      </c>
      <c r="C702" t="s">
        <v>63</v>
      </c>
      <c r="D702">
        <v>165278</v>
      </c>
    </row>
    <row r="703" spans="1:4" x14ac:dyDescent="0.2">
      <c r="A703">
        <v>2005</v>
      </c>
      <c r="B703" t="s">
        <v>118</v>
      </c>
      <c r="C703" t="s">
        <v>63</v>
      </c>
      <c r="D703">
        <v>127570</v>
      </c>
    </row>
    <row r="704" spans="1:4" x14ac:dyDescent="0.2">
      <c r="A704">
        <v>2005</v>
      </c>
      <c r="B704" t="s">
        <v>80</v>
      </c>
      <c r="C704" t="s">
        <v>62</v>
      </c>
      <c r="D704">
        <v>712268</v>
      </c>
    </row>
    <row r="705" spans="1:4" x14ac:dyDescent="0.2">
      <c r="A705">
        <v>2005</v>
      </c>
      <c r="B705" t="s">
        <v>77</v>
      </c>
      <c r="C705" t="s">
        <v>61</v>
      </c>
      <c r="D705">
        <v>199943</v>
      </c>
    </row>
    <row r="706" spans="1:4" x14ac:dyDescent="0.2">
      <c r="A706">
        <v>2005</v>
      </c>
      <c r="B706" t="s">
        <v>79</v>
      </c>
      <c r="C706" t="s">
        <v>61</v>
      </c>
      <c r="D706">
        <v>239696</v>
      </c>
    </row>
    <row r="707" spans="1:4" x14ac:dyDescent="0.2">
      <c r="A707">
        <v>2005</v>
      </c>
      <c r="B707" t="s">
        <v>119</v>
      </c>
      <c r="C707" t="s">
        <v>2</v>
      </c>
      <c r="D707">
        <v>96150</v>
      </c>
    </row>
    <row r="708" spans="1:4" x14ac:dyDescent="0.2">
      <c r="A708">
        <v>2005</v>
      </c>
      <c r="B708" t="s">
        <v>75</v>
      </c>
      <c r="C708" t="s">
        <v>2</v>
      </c>
      <c r="D708">
        <v>1085764</v>
      </c>
    </row>
    <row r="709" spans="1:4" x14ac:dyDescent="0.2">
      <c r="A709">
        <v>2005</v>
      </c>
      <c r="B709" t="s">
        <v>73</v>
      </c>
      <c r="C709" t="s">
        <v>2</v>
      </c>
      <c r="D709">
        <v>1042421</v>
      </c>
    </row>
    <row r="710" spans="1:4" x14ac:dyDescent="0.2">
      <c r="A710">
        <v>2005</v>
      </c>
      <c r="B710" t="s">
        <v>120</v>
      </c>
      <c r="C710" t="s">
        <v>71</v>
      </c>
      <c r="D710">
        <v>163765</v>
      </c>
    </row>
    <row r="711" spans="1:4" x14ac:dyDescent="0.2">
      <c r="A711">
        <v>2005</v>
      </c>
      <c r="B711" t="s">
        <v>121</v>
      </c>
      <c r="C711" t="s">
        <v>71</v>
      </c>
      <c r="D711">
        <v>161332</v>
      </c>
    </row>
    <row r="712" spans="1:4" x14ac:dyDescent="0.2">
      <c r="A712">
        <v>2005</v>
      </c>
      <c r="B712" t="s">
        <v>70</v>
      </c>
      <c r="C712" t="s">
        <v>71</v>
      </c>
      <c r="D712">
        <v>2159646</v>
      </c>
    </row>
    <row r="713" spans="1:4" x14ac:dyDescent="0.2">
      <c r="A713">
        <v>2005</v>
      </c>
      <c r="B713" t="s">
        <v>122</v>
      </c>
      <c r="C713" t="s">
        <v>71</v>
      </c>
      <c r="D713">
        <v>335240</v>
      </c>
    </row>
    <row r="714" spans="1:4" x14ac:dyDescent="0.2">
      <c r="A714">
        <v>2005</v>
      </c>
      <c r="B714" t="s">
        <v>123</v>
      </c>
      <c r="C714" t="s">
        <v>98</v>
      </c>
      <c r="D714">
        <v>10696</v>
      </c>
    </row>
    <row r="715" spans="1:4" x14ac:dyDescent="0.2">
      <c r="A715">
        <v>2005</v>
      </c>
      <c r="B715" t="s">
        <v>124</v>
      </c>
      <c r="C715" t="s">
        <v>98</v>
      </c>
      <c r="D715">
        <v>13718</v>
      </c>
    </row>
    <row r="716" spans="1:4" x14ac:dyDescent="0.2">
      <c r="A716">
        <v>2005</v>
      </c>
      <c r="B716" t="s">
        <v>125</v>
      </c>
      <c r="C716" t="s">
        <v>98</v>
      </c>
      <c r="D716">
        <v>11700</v>
      </c>
    </row>
    <row r="717" spans="1:4" x14ac:dyDescent="0.2">
      <c r="A717">
        <v>2005</v>
      </c>
      <c r="B717" t="s">
        <v>126</v>
      </c>
      <c r="C717" t="s">
        <v>98</v>
      </c>
      <c r="D717">
        <v>31408</v>
      </c>
    </row>
    <row r="718" spans="1:4" x14ac:dyDescent="0.2">
      <c r="A718">
        <v>2005</v>
      </c>
      <c r="B718" t="s">
        <v>94</v>
      </c>
      <c r="C718" t="s">
        <v>95</v>
      </c>
      <c r="D718">
        <v>61050</v>
      </c>
    </row>
    <row r="719" spans="1:4" x14ac:dyDescent="0.2">
      <c r="A719">
        <v>2005</v>
      </c>
      <c r="B719" t="s">
        <v>127</v>
      </c>
      <c r="C719" t="s">
        <v>95</v>
      </c>
      <c r="D719">
        <v>16486</v>
      </c>
    </row>
    <row r="720" spans="1:4" x14ac:dyDescent="0.2">
      <c r="A720">
        <v>2005</v>
      </c>
      <c r="B720" t="s">
        <v>128</v>
      </c>
      <c r="C720" t="s">
        <v>92</v>
      </c>
      <c r="D720">
        <v>26564</v>
      </c>
    </row>
    <row r="721" spans="1:4" x14ac:dyDescent="0.2">
      <c r="A721">
        <v>2005</v>
      </c>
      <c r="B721" t="s">
        <v>129</v>
      </c>
      <c r="C721" t="s">
        <v>92</v>
      </c>
      <c r="D721">
        <v>46275</v>
      </c>
    </row>
    <row r="722" spans="1:4" x14ac:dyDescent="0.2">
      <c r="A722">
        <v>2005</v>
      </c>
      <c r="B722" t="s">
        <v>130</v>
      </c>
      <c r="C722" t="s">
        <v>92</v>
      </c>
      <c r="D722">
        <v>37455</v>
      </c>
    </row>
    <row r="723" spans="1:4" x14ac:dyDescent="0.2">
      <c r="A723">
        <v>2005</v>
      </c>
      <c r="B723" t="s">
        <v>131</v>
      </c>
      <c r="C723" t="s">
        <v>92</v>
      </c>
      <c r="D723">
        <v>109020</v>
      </c>
    </row>
    <row r="724" spans="1:4" x14ac:dyDescent="0.2">
      <c r="A724">
        <v>2005</v>
      </c>
      <c r="B724" t="s">
        <v>132</v>
      </c>
      <c r="C724" t="s">
        <v>89</v>
      </c>
      <c r="D724">
        <v>91498</v>
      </c>
    </row>
    <row r="725" spans="1:4" x14ac:dyDescent="0.2">
      <c r="A725">
        <v>2005</v>
      </c>
      <c r="B725" t="s">
        <v>133</v>
      </c>
      <c r="C725" t="s">
        <v>89</v>
      </c>
      <c r="D725">
        <v>33230</v>
      </c>
    </row>
    <row r="726" spans="1:4" x14ac:dyDescent="0.2">
      <c r="A726">
        <v>2005</v>
      </c>
      <c r="B726" t="s">
        <v>134</v>
      </c>
      <c r="C726" t="s">
        <v>89</v>
      </c>
      <c r="D726">
        <v>29692</v>
      </c>
    </row>
    <row r="727" spans="1:4" x14ac:dyDescent="0.2">
      <c r="A727">
        <v>2005</v>
      </c>
      <c r="B727" t="s">
        <v>135</v>
      </c>
      <c r="C727" t="s">
        <v>89</v>
      </c>
      <c r="D727">
        <v>24993</v>
      </c>
    </row>
    <row r="728" spans="1:4" x14ac:dyDescent="0.2">
      <c r="A728">
        <v>2005</v>
      </c>
      <c r="B728" t="s">
        <v>136</v>
      </c>
      <c r="C728" t="s">
        <v>89</v>
      </c>
      <c r="D728">
        <v>14816</v>
      </c>
    </row>
    <row r="729" spans="1:4" x14ac:dyDescent="0.2">
      <c r="A729">
        <v>2005</v>
      </c>
      <c r="B729" t="s">
        <v>136</v>
      </c>
      <c r="C729" t="s">
        <v>86</v>
      </c>
      <c r="D729">
        <v>3057</v>
      </c>
    </row>
    <row r="730" spans="1:4" x14ac:dyDescent="0.2">
      <c r="A730">
        <v>2005</v>
      </c>
      <c r="B730" t="s">
        <v>137</v>
      </c>
      <c r="C730" t="s">
        <v>86</v>
      </c>
      <c r="D730">
        <v>18672</v>
      </c>
    </row>
    <row r="731" spans="1:4" x14ac:dyDescent="0.2">
      <c r="A731">
        <v>2005</v>
      </c>
      <c r="B731" t="s">
        <v>138</v>
      </c>
      <c r="C731" t="s">
        <v>86</v>
      </c>
      <c r="D731">
        <v>51897</v>
      </c>
    </row>
    <row r="732" spans="1:4" x14ac:dyDescent="0.2">
      <c r="A732">
        <v>2005</v>
      </c>
      <c r="B732" t="s">
        <v>139</v>
      </c>
      <c r="C732" t="s">
        <v>86</v>
      </c>
      <c r="D732">
        <v>27526</v>
      </c>
    </row>
    <row r="733" spans="1:4" x14ac:dyDescent="0.2">
      <c r="A733">
        <v>2005</v>
      </c>
      <c r="B733" t="s">
        <v>140</v>
      </c>
      <c r="C733" t="s">
        <v>86</v>
      </c>
      <c r="D733">
        <v>29748</v>
      </c>
    </row>
    <row r="734" spans="1:4" x14ac:dyDescent="0.2">
      <c r="A734">
        <v>2005</v>
      </c>
      <c r="B734" t="s">
        <v>141</v>
      </c>
      <c r="C734" t="s">
        <v>86</v>
      </c>
      <c r="D734">
        <v>32112</v>
      </c>
    </row>
    <row r="735" spans="1:4" x14ac:dyDescent="0.2">
      <c r="A735">
        <v>2005</v>
      </c>
      <c r="B735" t="s">
        <v>142</v>
      </c>
      <c r="C735" t="s">
        <v>86</v>
      </c>
      <c r="D735">
        <v>16189</v>
      </c>
    </row>
    <row r="736" spans="1:4" x14ac:dyDescent="0.2">
      <c r="A736">
        <v>2005</v>
      </c>
      <c r="B736" t="s">
        <v>143</v>
      </c>
      <c r="C736" t="s">
        <v>86</v>
      </c>
      <c r="D736">
        <v>27936</v>
      </c>
    </row>
    <row r="737" spans="1:4" x14ac:dyDescent="0.2">
      <c r="A737">
        <v>2005</v>
      </c>
      <c r="B737" t="s">
        <v>144</v>
      </c>
      <c r="C737" t="s">
        <v>86</v>
      </c>
      <c r="D737">
        <v>11583</v>
      </c>
    </row>
    <row r="738" spans="1:4" x14ac:dyDescent="0.2">
      <c r="A738">
        <v>2005</v>
      </c>
      <c r="B738" t="s">
        <v>145</v>
      </c>
      <c r="C738" t="s">
        <v>86</v>
      </c>
      <c r="D738">
        <v>29651</v>
      </c>
    </row>
    <row r="739" spans="1:4" x14ac:dyDescent="0.2">
      <c r="A739">
        <v>2005</v>
      </c>
      <c r="B739" t="s">
        <v>146</v>
      </c>
      <c r="C739" t="s">
        <v>86</v>
      </c>
      <c r="D739">
        <v>29278</v>
      </c>
    </row>
    <row r="740" spans="1:4" x14ac:dyDescent="0.2">
      <c r="A740">
        <v>2005</v>
      </c>
      <c r="B740" t="s">
        <v>147</v>
      </c>
      <c r="C740" t="s">
        <v>86</v>
      </c>
      <c r="D740">
        <v>12378</v>
      </c>
    </row>
    <row r="741" spans="1:4" x14ac:dyDescent="0.2">
      <c r="A741">
        <v>2005</v>
      </c>
      <c r="B741" t="s">
        <v>148</v>
      </c>
      <c r="C741" t="s">
        <v>86</v>
      </c>
      <c r="D741">
        <v>43164</v>
      </c>
    </row>
    <row r="742" spans="1:4" x14ac:dyDescent="0.2">
      <c r="A742">
        <v>2005</v>
      </c>
      <c r="B742" t="s">
        <v>149</v>
      </c>
      <c r="C742" t="s">
        <v>86</v>
      </c>
      <c r="D742">
        <v>56258</v>
      </c>
    </row>
    <row r="743" spans="1:4" x14ac:dyDescent="0.2">
      <c r="A743">
        <v>2005</v>
      </c>
      <c r="B743" t="s">
        <v>150</v>
      </c>
      <c r="C743" t="s">
        <v>86</v>
      </c>
      <c r="D743">
        <v>85688</v>
      </c>
    </row>
    <row r="744" spans="1:4" x14ac:dyDescent="0.2">
      <c r="A744">
        <v>2005</v>
      </c>
      <c r="B744" t="s">
        <v>151</v>
      </c>
      <c r="C744" t="s">
        <v>86</v>
      </c>
      <c r="D744">
        <v>74651</v>
      </c>
    </row>
    <row r="745" spans="1:4" x14ac:dyDescent="0.2">
      <c r="A745">
        <v>2005</v>
      </c>
      <c r="B745" t="s">
        <v>152</v>
      </c>
      <c r="C745" t="s">
        <v>86</v>
      </c>
      <c r="D745">
        <v>55371</v>
      </c>
    </row>
    <row r="746" spans="1:4" x14ac:dyDescent="0.2">
      <c r="A746">
        <v>2005</v>
      </c>
      <c r="B746" t="s">
        <v>153</v>
      </c>
      <c r="C746" t="s">
        <v>86</v>
      </c>
      <c r="D746">
        <v>41331</v>
      </c>
    </row>
    <row r="747" spans="1:4" x14ac:dyDescent="0.2">
      <c r="A747">
        <v>2005</v>
      </c>
      <c r="B747" t="s">
        <v>154</v>
      </c>
      <c r="C747" t="s">
        <v>86</v>
      </c>
      <c r="D747">
        <v>43297</v>
      </c>
    </row>
    <row r="748" spans="1:4" x14ac:dyDescent="0.2">
      <c r="A748">
        <v>2005</v>
      </c>
      <c r="B748" t="s">
        <v>155</v>
      </c>
      <c r="C748" t="s">
        <v>86</v>
      </c>
      <c r="D748">
        <v>39982</v>
      </c>
    </row>
    <row r="749" spans="1:4" x14ac:dyDescent="0.2">
      <c r="A749">
        <v>2005</v>
      </c>
      <c r="B749" t="s">
        <v>156</v>
      </c>
      <c r="C749" t="s">
        <v>86</v>
      </c>
      <c r="D749">
        <v>11936</v>
      </c>
    </row>
    <row r="750" spans="1:4" x14ac:dyDescent="0.2">
      <c r="A750">
        <v>2005</v>
      </c>
      <c r="B750" t="s">
        <v>157</v>
      </c>
      <c r="C750" t="s">
        <v>86</v>
      </c>
      <c r="D750">
        <v>32535</v>
      </c>
    </row>
    <row r="751" spans="1:4" x14ac:dyDescent="0.2">
      <c r="A751">
        <v>2005</v>
      </c>
      <c r="B751" t="s">
        <v>158</v>
      </c>
      <c r="C751" t="s">
        <v>86</v>
      </c>
      <c r="D751">
        <v>39981</v>
      </c>
    </row>
    <row r="752" spans="1:4" x14ac:dyDescent="0.2">
      <c r="A752">
        <v>2005</v>
      </c>
      <c r="B752" t="s">
        <v>159</v>
      </c>
      <c r="C752" t="s">
        <v>63</v>
      </c>
      <c r="D752">
        <v>11189</v>
      </c>
    </row>
    <row r="753" spans="1:4" x14ac:dyDescent="0.2">
      <c r="A753">
        <v>2005</v>
      </c>
      <c r="B753" t="s">
        <v>159</v>
      </c>
      <c r="C753" t="s">
        <v>86</v>
      </c>
      <c r="D753">
        <v>1345</v>
      </c>
    </row>
    <row r="754" spans="1:4" x14ac:dyDescent="0.2">
      <c r="A754">
        <v>2005</v>
      </c>
      <c r="B754" t="s">
        <v>160</v>
      </c>
      <c r="C754" t="s">
        <v>63</v>
      </c>
      <c r="D754">
        <v>60564</v>
      </c>
    </row>
    <row r="755" spans="1:4" x14ac:dyDescent="0.2">
      <c r="A755">
        <v>2005</v>
      </c>
      <c r="B755" t="s">
        <v>161</v>
      </c>
      <c r="C755" t="s">
        <v>63</v>
      </c>
      <c r="D755">
        <v>14839</v>
      </c>
    </row>
    <row r="756" spans="1:4" x14ac:dyDescent="0.2">
      <c r="A756">
        <v>2005</v>
      </c>
      <c r="B756" t="s">
        <v>162</v>
      </c>
      <c r="C756" t="s">
        <v>63</v>
      </c>
      <c r="D756">
        <v>28546</v>
      </c>
    </row>
    <row r="757" spans="1:4" x14ac:dyDescent="0.2">
      <c r="A757">
        <v>2005</v>
      </c>
      <c r="B757" t="s">
        <v>163</v>
      </c>
      <c r="C757" t="s">
        <v>63</v>
      </c>
      <c r="D757">
        <v>40960</v>
      </c>
    </row>
    <row r="758" spans="1:4" x14ac:dyDescent="0.2">
      <c r="A758">
        <v>2005</v>
      </c>
      <c r="B758" t="s">
        <v>164</v>
      </c>
      <c r="C758" t="s">
        <v>63</v>
      </c>
      <c r="D758">
        <v>23894</v>
      </c>
    </row>
    <row r="759" spans="1:4" x14ac:dyDescent="0.2">
      <c r="A759">
        <v>2005</v>
      </c>
      <c r="B759" t="s">
        <v>165</v>
      </c>
      <c r="C759" t="s">
        <v>63</v>
      </c>
      <c r="D759">
        <v>15200</v>
      </c>
    </row>
    <row r="760" spans="1:4" x14ac:dyDescent="0.2">
      <c r="A760">
        <v>2005</v>
      </c>
      <c r="B760" t="s">
        <v>166</v>
      </c>
      <c r="C760" t="s">
        <v>63</v>
      </c>
      <c r="D760">
        <v>18723</v>
      </c>
    </row>
    <row r="761" spans="1:4" x14ac:dyDescent="0.2">
      <c r="A761">
        <v>2005</v>
      </c>
      <c r="B761" t="s">
        <v>167</v>
      </c>
      <c r="C761" t="s">
        <v>63</v>
      </c>
      <c r="D761">
        <v>16809</v>
      </c>
    </row>
    <row r="762" spans="1:4" x14ac:dyDescent="0.2">
      <c r="A762">
        <v>2005</v>
      </c>
      <c r="B762" t="s">
        <v>168</v>
      </c>
      <c r="C762" t="s">
        <v>63</v>
      </c>
      <c r="D762">
        <v>76388</v>
      </c>
    </row>
    <row r="763" spans="1:4" x14ac:dyDescent="0.2">
      <c r="A763">
        <v>2005</v>
      </c>
      <c r="B763" t="s">
        <v>169</v>
      </c>
      <c r="C763" t="s">
        <v>63</v>
      </c>
      <c r="D763">
        <v>26998</v>
      </c>
    </row>
    <row r="764" spans="1:4" x14ac:dyDescent="0.2">
      <c r="A764">
        <v>2005</v>
      </c>
      <c r="B764" t="s">
        <v>170</v>
      </c>
      <c r="C764" t="s">
        <v>63</v>
      </c>
      <c r="D764">
        <v>12055</v>
      </c>
    </row>
    <row r="765" spans="1:4" x14ac:dyDescent="0.2">
      <c r="A765">
        <v>2005</v>
      </c>
      <c r="B765" t="s">
        <v>171</v>
      </c>
      <c r="C765" t="s">
        <v>63</v>
      </c>
      <c r="D765">
        <v>36880</v>
      </c>
    </row>
    <row r="766" spans="1:4" x14ac:dyDescent="0.2">
      <c r="A766">
        <v>2005</v>
      </c>
      <c r="B766" t="s">
        <v>172</v>
      </c>
      <c r="C766" t="s">
        <v>63</v>
      </c>
      <c r="D766">
        <v>15240</v>
      </c>
    </row>
    <row r="767" spans="1:4" x14ac:dyDescent="0.2">
      <c r="A767">
        <v>2005</v>
      </c>
      <c r="B767" t="s">
        <v>173</v>
      </c>
      <c r="C767" t="s">
        <v>63</v>
      </c>
      <c r="D767">
        <v>64764</v>
      </c>
    </row>
    <row r="768" spans="1:4" x14ac:dyDescent="0.2">
      <c r="A768">
        <v>2005</v>
      </c>
      <c r="B768" t="s">
        <v>174</v>
      </c>
      <c r="C768" t="s">
        <v>63</v>
      </c>
      <c r="D768">
        <v>31736</v>
      </c>
    </row>
    <row r="769" spans="1:4" x14ac:dyDescent="0.2">
      <c r="A769">
        <v>2005</v>
      </c>
      <c r="B769" t="s">
        <v>175</v>
      </c>
      <c r="C769" t="s">
        <v>63</v>
      </c>
      <c r="D769">
        <v>112463</v>
      </c>
    </row>
    <row r="770" spans="1:4" x14ac:dyDescent="0.2">
      <c r="A770">
        <v>2005</v>
      </c>
      <c r="B770" t="s">
        <v>176</v>
      </c>
      <c r="C770" t="s">
        <v>63</v>
      </c>
      <c r="D770">
        <v>51992</v>
      </c>
    </row>
    <row r="771" spans="1:4" x14ac:dyDescent="0.2">
      <c r="A771">
        <v>2005</v>
      </c>
      <c r="B771" t="s">
        <v>177</v>
      </c>
      <c r="C771" t="s">
        <v>63</v>
      </c>
      <c r="D771">
        <v>99605</v>
      </c>
    </row>
    <row r="772" spans="1:4" x14ac:dyDescent="0.2">
      <c r="A772">
        <v>2005</v>
      </c>
      <c r="B772" t="s">
        <v>178</v>
      </c>
      <c r="C772" t="s">
        <v>63</v>
      </c>
      <c r="D772">
        <v>15263</v>
      </c>
    </row>
    <row r="773" spans="1:4" x14ac:dyDescent="0.2">
      <c r="A773">
        <v>2005</v>
      </c>
      <c r="B773" t="s">
        <v>179</v>
      </c>
      <c r="C773" t="s">
        <v>63</v>
      </c>
      <c r="D773">
        <v>33395</v>
      </c>
    </row>
    <row r="774" spans="1:4" x14ac:dyDescent="0.2">
      <c r="A774">
        <v>2005</v>
      </c>
      <c r="B774" t="s">
        <v>180</v>
      </c>
      <c r="C774" t="s">
        <v>63</v>
      </c>
      <c r="D774">
        <v>17873</v>
      </c>
    </row>
    <row r="775" spans="1:4" x14ac:dyDescent="0.2">
      <c r="A775">
        <v>2005</v>
      </c>
      <c r="B775" t="s">
        <v>181</v>
      </c>
      <c r="C775" t="s">
        <v>63</v>
      </c>
      <c r="D775">
        <v>31404</v>
      </c>
    </row>
    <row r="776" spans="1:4" x14ac:dyDescent="0.2">
      <c r="A776">
        <v>2005</v>
      </c>
      <c r="B776" t="s">
        <v>182</v>
      </c>
      <c r="C776" t="s">
        <v>63</v>
      </c>
      <c r="D776">
        <v>36765</v>
      </c>
    </row>
    <row r="777" spans="1:4" x14ac:dyDescent="0.2">
      <c r="A777">
        <v>2005</v>
      </c>
      <c r="B777" t="s">
        <v>183</v>
      </c>
      <c r="C777" t="s">
        <v>63</v>
      </c>
      <c r="D777">
        <v>74091</v>
      </c>
    </row>
    <row r="778" spans="1:4" x14ac:dyDescent="0.2">
      <c r="A778">
        <v>2005</v>
      </c>
      <c r="B778" t="s">
        <v>184</v>
      </c>
      <c r="C778" t="s">
        <v>63</v>
      </c>
      <c r="D778">
        <v>12010</v>
      </c>
    </row>
    <row r="779" spans="1:4" x14ac:dyDescent="0.2">
      <c r="A779">
        <v>2005</v>
      </c>
      <c r="B779" t="s">
        <v>185</v>
      </c>
      <c r="C779" t="s">
        <v>63</v>
      </c>
      <c r="D779">
        <v>44691</v>
      </c>
    </row>
    <row r="780" spans="1:4" x14ac:dyDescent="0.2">
      <c r="A780">
        <v>2005</v>
      </c>
      <c r="B780" t="s">
        <v>186</v>
      </c>
      <c r="C780" t="s">
        <v>63</v>
      </c>
      <c r="D780">
        <v>82592</v>
      </c>
    </row>
    <row r="781" spans="1:4" x14ac:dyDescent="0.2">
      <c r="A781">
        <v>2005</v>
      </c>
      <c r="B781" t="s">
        <v>187</v>
      </c>
      <c r="C781" t="s">
        <v>63</v>
      </c>
      <c r="D781">
        <v>16112</v>
      </c>
    </row>
    <row r="782" spans="1:4" x14ac:dyDescent="0.2">
      <c r="A782">
        <v>2005</v>
      </c>
      <c r="B782" t="s">
        <v>188</v>
      </c>
      <c r="C782" t="s">
        <v>62</v>
      </c>
      <c r="D782">
        <v>22080</v>
      </c>
    </row>
    <row r="783" spans="1:4" x14ac:dyDescent="0.2">
      <c r="A783">
        <v>2005</v>
      </c>
      <c r="B783" t="s">
        <v>189</v>
      </c>
      <c r="C783" t="s">
        <v>62</v>
      </c>
      <c r="D783">
        <v>10944</v>
      </c>
    </row>
    <row r="784" spans="1:4" x14ac:dyDescent="0.2">
      <c r="A784">
        <v>2005</v>
      </c>
      <c r="B784" t="s">
        <v>190</v>
      </c>
      <c r="C784" t="s">
        <v>62</v>
      </c>
      <c r="D784">
        <v>13261</v>
      </c>
    </row>
    <row r="785" spans="1:4" x14ac:dyDescent="0.2">
      <c r="A785">
        <v>2005</v>
      </c>
      <c r="B785" t="s">
        <v>191</v>
      </c>
      <c r="C785" t="s">
        <v>62</v>
      </c>
      <c r="D785">
        <v>50710</v>
      </c>
    </row>
    <row r="786" spans="1:4" x14ac:dyDescent="0.2">
      <c r="A786">
        <v>2005</v>
      </c>
      <c r="B786" t="s">
        <v>192</v>
      </c>
      <c r="C786" t="s">
        <v>62</v>
      </c>
      <c r="D786">
        <v>13939</v>
      </c>
    </row>
    <row r="787" spans="1:4" x14ac:dyDescent="0.2">
      <c r="A787">
        <v>2005</v>
      </c>
      <c r="B787" t="s">
        <v>193</v>
      </c>
      <c r="C787" t="s">
        <v>61</v>
      </c>
      <c r="D787">
        <v>17757</v>
      </c>
    </row>
    <row r="788" spans="1:4" x14ac:dyDescent="0.2">
      <c r="A788">
        <v>2005</v>
      </c>
      <c r="B788" t="s">
        <v>194</v>
      </c>
      <c r="C788" t="s">
        <v>61</v>
      </c>
      <c r="D788">
        <v>34352</v>
      </c>
    </row>
    <row r="789" spans="1:4" x14ac:dyDescent="0.2">
      <c r="A789">
        <v>2005</v>
      </c>
      <c r="B789" t="s">
        <v>195</v>
      </c>
      <c r="C789" t="s">
        <v>61</v>
      </c>
      <c r="D789">
        <v>16867</v>
      </c>
    </row>
    <row r="790" spans="1:4" x14ac:dyDescent="0.2">
      <c r="A790">
        <v>2005</v>
      </c>
      <c r="B790" t="s">
        <v>196</v>
      </c>
      <c r="C790" t="s">
        <v>61</v>
      </c>
      <c r="D790">
        <v>18340</v>
      </c>
    </row>
    <row r="791" spans="1:4" x14ac:dyDescent="0.2">
      <c r="A791">
        <v>2005</v>
      </c>
      <c r="B791" t="s">
        <v>197</v>
      </c>
      <c r="C791" t="s">
        <v>61</v>
      </c>
      <c r="D791">
        <v>42856</v>
      </c>
    </row>
    <row r="792" spans="1:4" x14ac:dyDescent="0.2">
      <c r="A792">
        <v>2005</v>
      </c>
      <c r="B792" t="s">
        <v>198</v>
      </c>
      <c r="C792" t="s">
        <v>61</v>
      </c>
      <c r="D792">
        <v>12210</v>
      </c>
    </row>
    <row r="793" spans="1:4" x14ac:dyDescent="0.2">
      <c r="A793">
        <v>2005</v>
      </c>
      <c r="B793" t="s">
        <v>199</v>
      </c>
      <c r="C793" t="s">
        <v>61</v>
      </c>
      <c r="D793">
        <v>9655</v>
      </c>
    </row>
    <row r="794" spans="1:4" x14ac:dyDescent="0.2">
      <c r="A794">
        <v>2005</v>
      </c>
      <c r="B794" t="s">
        <v>200</v>
      </c>
      <c r="C794" t="s">
        <v>2</v>
      </c>
      <c r="D794">
        <v>15815</v>
      </c>
    </row>
    <row r="795" spans="1:4" x14ac:dyDescent="0.2">
      <c r="A795">
        <v>2005</v>
      </c>
      <c r="B795" t="s">
        <v>200</v>
      </c>
      <c r="C795" t="s">
        <v>61</v>
      </c>
      <c r="D795">
        <v>11565</v>
      </c>
    </row>
    <row r="796" spans="1:4" x14ac:dyDescent="0.2">
      <c r="A796">
        <v>2005</v>
      </c>
      <c r="B796" t="s">
        <v>201</v>
      </c>
      <c r="C796" t="s">
        <v>2</v>
      </c>
      <c r="D796">
        <v>69305</v>
      </c>
    </row>
    <row r="797" spans="1:4" x14ac:dyDescent="0.2">
      <c r="A797">
        <v>2005</v>
      </c>
      <c r="B797" t="s">
        <v>202</v>
      </c>
      <c r="C797" t="s">
        <v>2</v>
      </c>
      <c r="D797">
        <v>22820</v>
      </c>
    </row>
    <row r="798" spans="1:4" x14ac:dyDescent="0.2">
      <c r="A798">
        <v>2005</v>
      </c>
      <c r="B798" t="s">
        <v>203</v>
      </c>
      <c r="C798" t="s">
        <v>2</v>
      </c>
      <c r="D798">
        <v>16909</v>
      </c>
    </row>
    <row r="799" spans="1:4" x14ac:dyDescent="0.2">
      <c r="A799">
        <v>2005</v>
      </c>
      <c r="B799" t="s">
        <v>204</v>
      </c>
      <c r="C799" t="s">
        <v>2</v>
      </c>
      <c r="D799">
        <v>10876</v>
      </c>
    </row>
    <row r="800" spans="1:4" x14ac:dyDescent="0.2">
      <c r="A800">
        <v>2005</v>
      </c>
      <c r="B800" t="s">
        <v>205</v>
      </c>
      <c r="C800" t="s">
        <v>2</v>
      </c>
      <c r="D800">
        <v>9952</v>
      </c>
    </row>
    <row r="801" spans="1:4" x14ac:dyDescent="0.2">
      <c r="A801">
        <v>2005</v>
      </c>
      <c r="B801" t="s">
        <v>206</v>
      </c>
      <c r="C801" t="s">
        <v>2</v>
      </c>
      <c r="D801">
        <v>12381</v>
      </c>
    </row>
    <row r="802" spans="1:4" x14ac:dyDescent="0.2">
      <c r="A802">
        <v>2005</v>
      </c>
      <c r="B802" t="s">
        <v>207</v>
      </c>
      <c r="C802" t="s">
        <v>2</v>
      </c>
      <c r="D802">
        <v>82241</v>
      </c>
    </row>
    <row r="803" spans="1:4" x14ac:dyDescent="0.2">
      <c r="A803">
        <v>2005</v>
      </c>
      <c r="B803" t="s">
        <v>208</v>
      </c>
      <c r="C803" t="s">
        <v>2</v>
      </c>
      <c r="D803">
        <v>10502</v>
      </c>
    </row>
    <row r="804" spans="1:4" x14ac:dyDescent="0.2">
      <c r="A804">
        <v>2005</v>
      </c>
      <c r="B804" t="s">
        <v>209</v>
      </c>
      <c r="C804" t="s">
        <v>2</v>
      </c>
      <c r="D804">
        <v>10646</v>
      </c>
    </row>
    <row r="805" spans="1:4" x14ac:dyDescent="0.2">
      <c r="A805">
        <v>2005</v>
      </c>
      <c r="B805" t="s">
        <v>210</v>
      </c>
      <c r="C805" t="s">
        <v>2</v>
      </c>
      <c r="D805">
        <v>15942</v>
      </c>
    </row>
    <row r="806" spans="1:4" x14ac:dyDescent="0.2">
      <c r="A806">
        <v>2005</v>
      </c>
      <c r="B806" t="s">
        <v>211</v>
      </c>
      <c r="C806" t="s">
        <v>2</v>
      </c>
      <c r="D806">
        <v>12327</v>
      </c>
    </row>
    <row r="807" spans="1:4" x14ac:dyDescent="0.2">
      <c r="A807">
        <v>2005</v>
      </c>
      <c r="B807" t="s">
        <v>212</v>
      </c>
      <c r="C807" t="s">
        <v>2</v>
      </c>
      <c r="D807">
        <v>46884</v>
      </c>
    </row>
    <row r="808" spans="1:4" x14ac:dyDescent="0.2">
      <c r="A808">
        <v>2005</v>
      </c>
      <c r="B808" t="s">
        <v>213</v>
      </c>
      <c r="C808" t="s">
        <v>2</v>
      </c>
      <c r="D808">
        <v>52623</v>
      </c>
    </row>
    <row r="809" spans="1:4" x14ac:dyDescent="0.2">
      <c r="A809">
        <v>2005</v>
      </c>
      <c r="B809" t="s">
        <v>214</v>
      </c>
      <c r="C809" t="s">
        <v>2</v>
      </c>
      <c r="D809">
        <v>11927</v>
      </c>
    </row>
    <row r="810" spans="1:4" x14ac:dyDescent="0.2">
      <c r="A810">
        <v>2005</v>
      </c>
      <c r="B810" t="s">
        <v>215</v>
      </c>
      <c r="C810" t="s">
        <v>71</v>
      </c>
      <c r="D810">
        <v>24659</v>
      </c>
    </row>
    <row r="811" spans="1:4" x14ac:dyDescent="0.2">
      <c r="A811">
        <v>2005</v>
      </c>
      <c r="B811" t="s">
        <v>216</v>
      </c>
      <c r="C811" t="s">
        <v>71</v>
      </c>
      <c r="D811">
        <v>17083</v>
      </c>
    </row>
    <row r="812" spans="1:4" x14ac:dyDescent="0.2">
      <c r="A812">
        <v>2005</v>
      </c>
      <c r="B812" t="s">
        <v>217</v>
      </c>
      <c r="C812" t="s">
        <v>71</v>
      </c>
      <c r="D812">
        <v>42285</v>
      </c>
    </row>
    <row r="813" spans="1:4" x14ac:dyDescent="0.2">
      <c r="A813">
        <v>2005</v>
      </c>
      <c r="B813" t="s">
        <v>218</v>
      </c>
      <c r="C813" t="s">
        <v>71</v>
      </c>
      <c r="D813">
        <v>56463</v>
      </c>
    </row>
    <row r="814" spans="1:4" x14ac:dyDescent="0.2">
      <c r="A814">
        <v>2005</v>
      </c>
      <c r="B814" t="s">
        <v>219</v>
      </c>
      <c r="C814" t="s">
        <v>71</v>
      </c>
      <c r="D814">
        <v>16409</v>
      </c>
    </row>
    <row r="815" spans="1:4" x14ac:dyDescent="0.2">
      <c r="A815">
        <v>2005</v>
      </c>
      <c r="B815" t="s">
        <v>220</v>
      </c>
      <c r="C815" t="s">
        <v>71</v>
      </c>
      <c r="D815">
        <v>94358</v>
      </c>
    </row>
    <row r="816" spans="1:4" x14ac:dyDescent="0.2">
      <c r="A816">
        <v>2005</v>
      </c>
      <c r="B816" t="s">
        <v>221</v>
      </c>
      <c r="C816" t="s">
        <v>71</v>
      </c>
      <c r="D816">
        <v>86150</v>
      </c>
    </row>
    <row r="817" spans="1:4" x14ac:dyDescent="0.2">
      <c r="A817">
        <v>2005</v>
      </c>
      <c r="B817" t="s">
        <v>222</v>
      </c>
      <c r="C817" t="s">
        <v>71</v>
      </c>
      <c r="D817">
        <v>15886</v>
      </c>
    </row>
    <row r="818" spans="1:4" x14ac:dyDescent="0.2">
      <c r="A818">
        <v>2005</v>
      </c>
      <c r="B818" t="s">
        <v>223</v>
      </c>
      <c r="C818" t="s">
        <v>71</v>
      </c>
      <c r="D818">
        <v>42091</v>
      </c>
    </row>
    <row r="819" spans="1:4" x14ac:dyDescent="0.2">
      <c r="A819">
        <v>2005</v>
      </c>
      <c r="B819" t="s">
        <v>224</v>
      </c>
      <c r="C819" t="s">
        <v>71</v>
      </c>
      <c r="D819">
        <v>93453</v>
      </c>
    </row>
    <row r="820" spans="1:4" x14ac:dyDescent="0.2">
      <c r="A820">
        <v>2005</v>
      </c>
      <c r="B820" t="s">
        <v>225</v>
      </c>
      <c r="C820" t="s">
        <v>71</v>
      </c>
      <c r="D820">
        <v>26878</v>
      </c>
    </row>
    <row r="821" spans="1:4" x14ac:dyDescent="0.2">
      <c r="A821">
        <v>2005</v>
      </c>
      <c r="B821" t="s">
        <v>226</v>
      </c>
      <c r="C821" t="s">
        <v>71</v>
      </c>
      <c r="D821">
        <v>26133</v>
      </c>
    </row>
    <row r="822" spans="1:4" x14ac:dyDescent="0.2">
      <c r="A822">
        <v>2005</v>
      </c>
      <c r="B822" t="s">
        <v>227</v>
      </c>
      <c r="C822" t="s">
        <v>71</v>
      </c>
      <c r="D822">
        <v>49189</v>
      </c>
    </row>
    <row r="823" spans="1:4" x14ac:dyDescent="0.2">
      <c r="A823">
        <v>2005</v>
      </c>
      <c r="B823" t="s">
        <v>228</v>
      </c>
      <c r="C823" t="s">
        <v>71</v>
      </c>
      <c r="D823">
        <v>35364</v>
      </c>
    </row>
    <row r="824" spans="1:4" x14ac:dyDescent="0.2">
      <c r="A824">
        <v>2005</v>
      </c>
      <c r="B824" t="s">
        <v>229</v>
      </c>
      <c r="C824" t="s">
        <v>71</v>
      </c>
      <c r="D824">
        <v>16812</v>
      </c>
    </row>
    <row r="825" spans="1:4" x14ac:dyDescent="0.2">
      <c r="A825">
        <v>2005</v>
      </c>
      <c r="B825" t="s">
        <v>230</v>
      </c>
      <c r="C825" t="s">
        <v>71</v>
      </c>
      <c r="D825">
        <v>19336</v>
      </c>
    </row>
    <row r="826" spans="1:4" x14ac:dyDescent="0.2">
      <c r="A826">
        <v>2005</v>
      </c>
      <c r="B826" t="s">
        <v>231</v>
      </c>
      <c r="C826" t="s">
        <v>71</v>
      </c>
      <c r="D826">
        <v>23284</v>
      </c>
    </row>
    <row r="827" spans="1:4" x14ac:dyDescent="0.2">
      <c r="A827">
        <v>2005</v>
      </c>
      <c r="B827" t="s">
        <v>232</v>
      </c>
      <c r="C827" t="s">
        <v>71</v>
      </c>
      <c r="D827">
        <v>14097</v>
      </c>
    </row>
    <row r="828" spans="1:4" x14ac:dyDescent="0.2">
      <c r="A828">
        <v>2005</v>
      </c>
      <c r="B828" t="s">
        <v>233</v>
      </c>
      <c r="C828" t="s">
        <v>71</v>
      </c>
      <c r="D828">
        <v>16075</v>
      </c>
    </row>
    <row r="829" spans="1:4" x14ac:dyDescent="0.2">
      <c r="A829">
        <v>2005</v>
      </c>
      <c r="B829" t="s">
        <v>234</v>
      </c>
      <c r="C829" t="s">
        <v>71</v>
      </c>
      <c r="D829">
        <v>85414</v>
      </c>
    </row>
    <row r="830" spans="1:4" x14ac:dyDescent="0.2">
      <c r="A830">
        <v>2005</v>
      </c>
      <c r="B830" t="s">
        <v>235</v>
      </c>
      <c r="C830" t="s">
        <v>71</v>
      </c>
      <c r="D830">
        <v>11282</v>
      </c>
    </row>
    <row r="831" spans="1:4" x14ac:dyDescent="0.2">
      <c r="A831">
        <v>2005</v>
      </c>
      <c r="B831" t="s">
        <v>236</v>
      </c>
      <c r="C831" t="s">
        <v>71</v>
      </c>
      <c r="D831">
        <v>25457</v>
      </c>
    </row>
    <row r="832" spans="1:4" x14ac:dyDescent="0.2">
      <c r="A832">
        <v>2005</v>
      </c>
      <c r="B832" t="s">
        <v>237</v>
      </c>
      <c r="C832" t="s">
        <v>238</v>
      </c>
      <c r="D832">
        <v>24000</v>
      </c>
    </row>
    <row r="833" spans="1:4" x14ac:dyDescent="0.2">
      <c r="A833">
        <v>2005</v>
      </c>
      <c r="B833" t="s">
        <v>239</v>
      </c>
      <c r="C833" t="s">
        <v>240</v>
      </c>
      <c r="D833">
        <v>19430</v>
      </c>
    </row>
    <row r="834" spans="1:4" x14ac:dyDescent="0.2">
      <c r="A834">
        <v>2005</v>
      </c>
      <c r="B834" t="s">
        <v>241</v>
      </c>
      <c r="C834" t="s">
        <v>98</v>
      </c>
      <c r="D834">
        <v>265090</v>
      </c>
    </row>
    <row r="835" spans="1:4" x14ac:dyDescent="0.2">
      <c r="A835">
        <v>2005</v>
      </c>
      <c r="B835" t="s">
        <v>241</v>
      </c>
      <c r="C835" t="s">
        <v>95</v>
      </c>
      <c r="D835">
        <v>60528</v>
      </c>
    </row>
    <row r="836" spans="1:4" x14ac:dyDescent="0.2">
      <c r="A836">
        <v>2005</v>
      </c>
      <c r="B836" t="s">
        <v>241</v>
      </c>
      <c r="C836" t="s">
        <v>92</v>
      </c>
      <c r="D836">
        <v>336672</v>
      </c>
    </row>
    <row r="837" spans="1:4" x14ac:dyDescent="0.2">
      <c r="A837">
        <v>2005</v>
      </c>
      <c r="B837" t="s">
        <v>241</v>
      </c>
      <c r="C837" t="s">
        <v>89</v>
      </c>
      <c r="D837">
        <v>298819</v>
      </c>
    </row>
    <row r="838" spans="1:4" x14ac:dyDescent="0.2">
      <c r="A838">
        <v>2005</v>
      </c>
      <c r="B838" t="s">
        <v>241</v>
      </c>
      <c r="C838" t="s">
        <v>86</v>
      </c>
      <c r="D838">
        <v>1503793</v>
      </c>
    </row>
    <row r="839" spans="1:4" x14ac:dyDescent="0.2">
      <c r="A839">
        <v>2005</v>
      </c>
      <c r="B839" t="s">
        <v>241</v>
      </c>
      <c r="C839" t="s">
        <v>63</v>
      </c>
      <c r="D839">
        <v>1404671</v>
      </c>
    </row>
    <row r="840" spans="1:4" x14ac:dyDescent="0.2">
      <c r="A840">
        <v>2005</v>
      </c>
      <c r="B840" t="s">
        <v>241</v>
      </c>
      <c r="C840" t="s">
        <v>62</v>
      </c>
      <c r="D840">
        <v>355062</v>
      </c>
    </row>
    <row r="841" spans="1:4" x14ac:dyDescent="0.2">
      <c r="A841">
        <v>2005</v>
      </c>
      <c r="B841" t="s">
        <v>241</v>
      </c>
      <c r="C841" t="s">
        <v>61</v>
      </c>
      <c r="D841">
        <v>390259</v>
      </c>
    </row>
    <row r="842" spans="1:4" x14ac:dyDescent="0.2">
      <c r="A842">
        <v>2005</v>
      </c>
      <c r="B842" t="s">
        <v>241</v>
      </c>
      <c r="C842" t="s">
        <v>2</v>
      </c>
      <c r="D842">
        <v>696283</v>
      </c>
    </row>
    <row r="843" spans="1:4" x14ac:dyDescent="0.2">
      <c r="A843">
        <v>2005</v>
      </c>
      <c r="B843" t="s">
        <v>241</v>
      </c>
      <c r="C843" t="s">
        <v>71</v>
      </c>
      <c r="D843">
        <v>537921</v>
      </c>
    </row>
    <row r="844" spans="1:4" x14ac:dyDescent="0.2">
      <c r="A844">
        <v>2005</v>
      </c>
      <c r="B844" t="s">
        <v>241</v>
      </c>
      <c r="C844" t="s">
        <v>238</v>
      </c>
      <c r="D844">
        <v>7902</v>
      </c>
    </row>
    <row r="845" spans="1:4" x14ac:dyDescent="0.2">
      <c r="A845">
        <v>2005</v>
      </c>
      <c r="B845" t="s">
        <v>241</v>
      </c>
      <c r="C845" t="s">
        <v>240</v>
      </c>
      <c r="D845">
        <v>23970</v>
      </c>
    </row>
    <row r="846" spans="1:4" x14ac:dyDescent="0.2">
      <c r="A846">
        <v>2005</v>
      </c>
      <c r="B846" t="s">
        <v>241</v>
      </c>
      <c r="C846" t="s">
        <v>242</v>
      </c>
      <c r="D846">
        <v>30339</v>
      </c>
    </row>
    <row r="847" spans="1:4" x14ac:dyDescent="0.2">
      <c r="A847">
        <v>2006</v>
      </c>
      <c r="B847" t="s">
        <v>97</v>
      </c>
      <c r="C847" t="s">
        <v>98</v>
      </c>
      <c r="D847">
        <v>183847</v>
      </c>
    </row>
    <row r="848" spans="1:4" x14ac:dyDescent="0.2">
      <c r="A848">
        <v>2006</v>
      </c>
      <c r="B848" t="s">
        <v>91</v>
      </c>
      <c r="C848" t="s">
        <v>92</v>
      </c>
      <c r="D848">
        <v>384658</v>
      </c>
    </row>
    <row r="849" spans="1:4" x14ac:dyDescent="0.2">
      <c r="A849">
        <v>2006</v>
      </c>
      <c r="B849" t="s">
        <v>99</v>
      </c>
      <c r="C849" t="s">
        <v>89</v>
      </c>
      <c r="D849">
        <v>130507</v>
      </c>
    </row>
    <row r="850" spans="1:4" x14ac:dyDescent="0.2">
      <c r="A850">
        <v>2006</v>
      </c>
      <c r="B850" t="s">
        <v>88</v>
      </c>
      <c r="C850" t="s">
        <v>89</v>
      </c>
      <c r="D850">
        <v>126151</v>
      </c>
    </row>
    <row r="851" spans="1:4" x14ac:dyDescent="0.2">
      <c r="A851">
        <v>2006</v>
      </c>
      <c r="B851" t="s">
        <v>100</v>
      </c>
      <c r="C851" t="s">
        <v>86</v>
      </c>
      <c r="D851">
        <v>158043</v>
      </c>
    </row>
    <row r="852" spans="1:4" x14ac:dyDescent="0.2">
      <c r="A852">
        <v>2006</v>
      </c>
      <c r="B852" t="s">
        <v>101</v>
      </c>
      <c r="C852" t="s">
        <v>86</v>
      </c>
      <c r="D852">
        <v>729611</v>
      </c>
    </row>
    <row r="853" spans="1:4" x14ac:dyDescent="0.2">
      <c r="A853">
        <v>2006</v>
      </c>
      <c r="B853" t="s">
        <v>102</v>
      </c>
      <c r="C853" t="s">
        <v>86</v>
      </c>
      <c r="D853">
        <v>193295</v>
      </c>
    </row>
    <row r="854" spans="1:4" x14ac:dyDescent="0.2">
      <c r="A854">
        <v>2006</v>
      </c>
      <c r="B854" t="s">
        <v>103</v>
      </c>
      <c r="C854" t="s">
        <v>86</v>
      </c>
      <c r="D854">
        <v>145685</v>
      </c>
    </row>
    <row r="855" spans="1:4" x14ac:dyDescent="0.2">
      <c r="A855">
        <v>2006</v>
      </c>
      <c r="B855" t="s">
        <v>85</v>
      </c>
      <c r="C855" t="s">
        <v>86</v>
      </c>
      <c r="D855">
        <v>3787447</v>
      </c>
    </row>
    <row r="856" spans="1:4" x14ac:dyDescent="0.2">
      <c r="A856">
        <v>2006</v>
      </c>
      <c r="B856" t="s">
        <v>82</v>
      </c>
      <c r="C856" t="s">
        <v>63</v>
      </c>
      <c r="D856">
        <v>896678</v>
      </c>
    </row>
    <row r="857" spans="1:4" x14ac:dyDescent="0.2">
      <c r="A857">
        <v>2006</v>
      </c>
      <c r="B857" t="s">
        <v>104</v>
      </c>
      <c r="C857" t="s">
        <v>86</v>
      </c>
      <c r="D857">
        <v>293301</v>
      </c>
    </row>
    <row r="858" spans="1:4" x14ac:dyDescent="0.2">
      <c r="A858">
        <v>2006</v>
      </c>
      <c r="B858" t="s">
        <v>105</v>
      </c>
      <c r="C858" t="s">
        <v>63</v>
      </c>
      <c r="D858">
        <v>158214</v>
      </c>
    </row>
    <row r="859" spans="1:4" x14ac:dyDescent="0.2">
      <c r="A859">
        <v>2006</v>
      </c>
      <c r="B859" t="s">
        <v>106</v>
      </c>
      <c r="C859" t="s">
        <v>63</v>
      </c>
      <c r="D859">
        <v>104194</v>
      </c>
    </row>
    <row r="860" spans="1:4" x14ac:dyDescent="0.2">
      <c r="A860">
        <v>2006</v>
      </c>
      <c r="B860" t="s">
        <v>107</v>
      </c>
      <c r="C860" t="s">
        <v>63</v>
      </c>
      <c r="D860">
        <v>120631</v>
      </c>
    </row>
    <row r="861" spans="1:4" x14ac:dyDescent="0.2">
      <c r="A861">
        <v>2006</v>
      </c>
      <c r="B861" t="s">
        <v>108</v>
      </c>
      <c r="C861" t="s">
        <v>63</v>
      </c>
      <c r="D861">
        <v>344313</v>
      </c>
    </row>
    <row r="862" spans="1:4" x14ac:dyDescent="0.2">
      <c r="A862">
        <v>2006</v>
      </c>
      <c r="B862" t="s">
        <v>84</v>
      </c>
      <c r="C862" t="s">
        <v>63</v>
      </c>
      <c r="D862">
        <v>5334382</v>
      </c>
    </row>
    <row r="863" spans="1:4" x14ac:dyDescent="0.2">
      <c r="A863">
        <v>2006</v>
      </c>
      <c r="B863" t="s">
        <v>109</v>
      </c>
      <c r="C863" t="s">
        <v>63</v>
      </c>
      <c r="D863">
        <v>719331</v>
      </c>
    </row>
    <row r="864" spans="1:4" x14ac:dyDescent="0.2">
      <c r="A864">
        <v>2006</v>
      </c>
      <c r="B864" t="s">
        <v>110</v>
      </c>
      <c r="C864" t="s">
        <v>63</v>
      </c>
      <c r="D864">
        <v>404032</v>
      </c>
    </row>
    <row r="865" spans="1:4" x14ac:dyDescent="0.2">
      <c r="A865">
        <v>2006</v>
      </c>
      <c r="B865" t="s">
        <v>111</v>
      </c>
      <c r="C865" t="s">
        <v>63</v>
      </c>
      <c r="D865">
        <v>488325</v>
      </c>
    </row>
    <row r="866" spans="1:4" x14ac:dyDescent="0.2">
      <c r="A866">
        <v>2006</v>
      </c>
      <c r="B866" t="s">
        <v>112</v>
      </c>
      <c r="C866" t="s">
        <v>63</v>
      </c>
      <c r="D866">
        <v>135499</v>
      </c>
    </row>
    <row r="867" spans="1:4" x14ac:dyDescent="0.2">
      <c r="A867">
        <v>2006</v>
      </c>
      <c r="B867" t="s">
        <v>113</v>
      </c>
      <c r="C867" t="s">
        <v>63</v>
      </c>
      <c r="D867">
        <v>139303</v>
      </c>
    </row>
    <row r="868" spans="1:4" x14ac:dyDescent="0.2">
      <c r="A868">
        <v>2006</v>
      </c>
      <c r="B868" t="s">
        <v>114</v>
      </c>
      <c r="C868" t="s">
        <v>63</v>
      </c>
      <c r="D868">
        <v>475886</v>
      </c>
    </row>
    <row r="869" spans="1:4" x14ac:dyDescent="0.2">
      <c r="A869">
        <v>2006</v>
      </c>
      <c r="B869" t="s">
        <v>115</v>
      </c>
      <c r="C869" t="s">
        <v>63</v>
      </c>
      <c r="D869">
        <v>336314</v>
      </c>
    </row>
    <row r="870" spans="1:4" x14ac:dyDescent="0.2">
      <c r="A870">
        <v>2006</v>
      </c>
      <c r="B870" t="s">
        <v>116</v>
      </c>
      <c r="C870" t="s">
        <v>63</v>
      </c>
      <c r="D870">
        <v>184452</v>
      </c>
    </row>
    <row r="871" spans="1:4" x14ac:dyDescent="0.2">
      <c r="A871">
        <v>2006</v>
      </c>
      <c r="B871" t="s">
        <v>117</v>
      </c>
      <c r="C871" t="s">
        <v>63</v>
      </c>
      <c r="D871">
        <v>166751</v>
      </c>
    </row>
    <row r="872" spans="1:4" x14ac:dyDescent="0.2">
      <c r="A872">
        <v>2006</v>
      </c>
      <c r="B872" t="s">
        <v>118</v>
      </c>
      <c r="C872" t="s">
        <v>63</v>
      </c>
      <c r="D872">
        <v>127090</v>
      </c>
    </row>
    <row r="873" spans="1:4" x14ac:dyDescent="0.2">
      <c r="A873">
        <v>2006</v>
      </c>
      <c r="B873" t="s">
        <v>80</v>
      </c>
      <c r="C873" t="s">
        <v>62</v>
      </c>
      <c r="D873">
        <v>716043</v>
      </c>
    </row>
    <row r="874" spans="1:4" x14ac:dyDescent="0.2">
      <c r="A874">
        <v>2006</v>
      </c>
      <c r="B874" t="s">
        <v>77</v>
      </c>
      <c r="C874" t="s">
        <v>61</v>
      </c>
      <c r="D874">
        <v>201093</v>
      </c>
    </row>
    <row r="875" spans="1:4" x14ac:dyDescent="0.2">
      <c r="A875">
        <v>2006</v>
      </c>
      <c r="B875" t="s">
        <v>79</v>
      </c>
      <c r="C875" t="s">
        <v>61</v>
      </c>
      <c r="D875">
        <v>241931</v>
      </c>
    </row>
    <row r="876" spans="1:4" x14ac:dyDescent="0.2">
      <c r="A876">
        <v>2006</v>
      </c>
      <c r="B876" t="s">
        <v>119</v>
      </c>
      <c r="C876" t="s">
        <v>2</v>
      </c>
      <c r="D876">
        <v>98666</v>
      </c>
    </row>
    <row r="877" spans="1:4" x14ac:dyDescent="0.2">
      <c r="A877">
        <v>2006</v>
      </c>
      <c r="B877" t="s">
        <v>75</v>
      </c>
      <c r="C877" t="s">
        <v>2</v>
      </c>
      <c r="D877">
        <v>1124723</v>
      </c>
    </row>
    <row r="878" spans="1:4" x14ac:dyDescent="0.2">
      <c r="A878">
        <v>2006</v>
      </c>
      <c r="B878" t="s">
        <v>73</v>
      </c>
      <c r="C878" t="s">
        <v>2</v>
      </c>
      <c r="D878">
        <v>1074031</v>
      </c>
    </row>
    <row r="879" spans="1:4" x14ac:dyDescent="0.2">
      <c r="A879">
        <v>2006</v>
      </c>
      <c r="B879" t="s">
        <v>120</v>
      </c>
      <c r="C879" t="s">
        <v>71</v>
      </c>
      <c r="D879">
        <v>167123</v>
      </c>
    </row>
    <row r="880" spans="1:4" x14ac:dyDescent="0.2">
      <c r="A880">
        <v>2006</v>
      </c>
      <c r="B880" t="s">
        <v>121</v>
      </c>
      <c r="C880" t="s">
        <v>71</v>
      </c>
      <c r="D880">
        <v>164477</v>
      </c>
    </row>
    <row r="881" spans="1:4" x14ac:dyDescent="0.2">
      <c r="A881">
        <v>2006</v>
      </c>
      <c r="B881" t="s">
        <v>70</v>
      </c>
      <c r="C881" t="s">
        <v>71</v>
      </c>
      <c r="D881">
        <v>2188743</v>
      </c>
    </row>
    <row r="882" spans="1:4" x14ac:dyDescent="0.2">
      <c r="A882">
        <v>2006</v>
      </c>
      <c r="B882" t="s">
        <v>122</v>
      </c>
      <c r="C882" t="s">
        <v>71</v>
      </c>
      <c r="D882">
        <v>339693</v>
      </c>
    </row>
    <row r="883" spans="1:4" x14ac:dyDescent="0.2">
      <c r="A883">
        <v>2006</v>
      </c>
      <c r="B883" t="s">
        <v>123</v>
      </c>
      <c r="C883" t="s">
        <v>98</v>
      </c>
      <c r="D883">
        <v>10622</v>
      </c>
    </row>
    <row r="884" spans="1:4" x14ac:dyDescent="0.2">
      <c r="A884">
        <v>2006</v>
      </c>
      <c r="B884" t="s">
        <v>124</v>
      </c>
      <c r="C884" t="s">
        <v>98</v>
      </c>
      <c r="D884">
        <v>13693</v>
      </c>
    </row>
    <row r="885" spans="1:4" x14ac:dyDescent="0.2">
      <c r="A885">
        <v>2006</v>
      </c>
      <c r="B885" t="s">
        <v>125</v>
      </c>
      <c r="C885" t="s">
        <v>98</v>
      </c>
      <c r="D885">
        <v>11770</v>
      </c>
    </row>
    <row r="886" spans="1:4" x14ac:dyDescent="0.2">
      <c r="A886">
        <v>2006</v>
      </c>
      <c r="B886" t="s">
        <v>126</v>
      </c>
      <c r="C886" t="s">
        <v>98</v>
      </c>
      <c r="D886">
        <v>31362</v>
      </c>
    </row>
    <row r="887" spans="1:4" x14ac:dyDescent="0.2">
      <c r="A887">
        <v>2006</v>
      </c>
      <c r="B887" t="s">
        <v>94</v>
      </c>
      <c r="C887" t="s">
        <v>95</v>
      </c>
      <c r="D887">
        <v>61454</v>
      </c>
    </row>
    <row r="888" spans="1:4" x14ac:dyDescent="0.2">
      <c r="A888">
        <v>2006</v>
      </c>
      <c r="B888" t="s">
        <v>127</v>
      </c>
      <c r="C888" t="s">
        <v>95</v>
      </c>
      <c r="D888">
        <v>16371</v>
      </c>
    </row>
    <row r="889" spans="1:4" x14ac:dyDescent="0.2">
      <c r="A889">
        <v>2006</v>
      </c>
      <c r="B889" t="s">
        <v>128</v>
      </c>
      <c r="C889" t="s">
        <v>92</v>
      </c>
      <c r="D889">
        <v>26650</v>
      </c>
    </row>
    <row r="890" spans="1:4" x14ac:dyDescent="0.2">
      <c r="A890">
        <v>2006</v>
      </c>
      <c r="B890" t="s">
        <v>129</v>
      </c>
      <c r="C890" t="s">
        <v>92</v>
      </c>
      <c r="D890">
        <v>46226</v>
      </c>
    </row>
    <row r="891" spans="1:4" x14ac:dyDescent="0.2">
      <c r="A891">
        <v>2006</v>
      </c>
      <c r="B891" t="s">
        <v>130</v>
      </c>
      <c r="C891" t="s">
        <v>92</v>
      </c>
      <c r="D891">
        <v>37172</v>
      </c>
    </row>
    <row r="892" spans="1:4" x14ac:dyDescent="0.2">
      <c r="A892">
        <v>2006</v>
      </c>
      <c r="B892" t="s">
        <v>131</v>
      </c>
      <c r="C892" t="s">
        <v>92</v>
      </c>
      <c r="D892">
        <v>108217</v>
      </c>
    </row>
    <row r="893" spans="1:4" x14ac:dyDescent="0.2">
      <c r="A893">
        <v>2006</v>
      </c>
      <c r="B893" t="s">
        <v>132</v>
      </c>
      <c r="C893" t="s">
        <v>89</v>
      </c>
      <c r="D893">
        <v>92589</v>
      </c>
    </row>
    <row r="894" spans="1:4" x14ac:dyDescent="0.2">
      <c r="A894">
        <v>2006</v>
      </c>
      <c r="B894" t="s">
        <v>133</v>
      </c>
      <c r="C894" t="s">
        <v>89</v>
      </c>
      <c r="D894">
        <v>32998</v>
      </c>
    </row>
    <row r="895" spans="1:4" x14ac:dyDescent="0.2">
      <c r="A895">
        <v>2006</v>
      </c>
      <c r="B895" t="s">
        <v>134</v>
      </c>
      <c r="C895" t="s">
        <v>89</v>
      </c>
      <c r="D895">
        <v>29328</v>
      </c>
    </row>
    <row r="896" spans="1:4" x14ac:dyDescent="0.2">
      <c r="A896">
        <v>2006</v>
      </c>
      <c r="B896" t="s">
        <v>135</v>
      </c>
      <c r="C896" t="s">
        <v>89</v>
      </c>
      <c r="D896">
        <v>24438</v>
      </c>
    </row>
    <row r="897" spans="1:4" x14ac:dyDescent="0.2">
      <c r="A897">
        <v>2006</v>
      </c>
      <c r="B897" t="s">
        <v>136</v>
      </c>
      <c r="C897" t="s">
        <v>89</v>
      </c>
      <c r="D897">
        <v>14592</v>
      </c>
    </row>
    <row r="898" spans="1:4" x14ac:dyDescent="0.2">
      <c r="A898">
        <v>2006</v>
      </c>
      <c r="B898" t="s">
        <v>136</v>
      </c>
      <c r="C898" t="s">
        <v>86</v>
      </c>
      <c r="D898">
        <v>3091</v>
      </c>
    </row>
    <row r="899" spans="1:4" x14ac:dyDescent="0.2">
      <c r="A899">
        <v>2006</v>
      </c>
      <c r="B899" t="s">
        <v>137</v>
      </c>
      <c r="C899" t="s">
        <v>86</v>
      </c>
      <c r="D899">
        <v>18792</v>
      </c>
    </row>
    <row r="900" spans="1:4" x14ac:dyDescent="0.2">
      <c r="A900">
        <v>2006</v>
      </c>
      <c r="B900" t="s">
        <v>138</v>
      </c>
      <c r="C900" t="s">
        <v>86</v>
      </c>
      <c r="D900">
        <v>52039</v>
      </c>
    </row>
    <row r="901" spans="1:4" x14ac:dyDescent="0.2">
      <c r="A901">
        <v>2006</v>
      </c>
      <c r="B901" t="s">
        <v>139</v>
      </c>
      <c r="C901" t="s">
        <v>86</v>
      </c>
      <c r="D901">
        <v>27825</v>
      </c>
    </row>
    <row r="902" spans="1:4" x14ac:dyDescent="0.2">
      <c r="A902">
        <v>2006</v>
      </c>
      <c r="B902" t="s">
        <v>140</v>
      </c>
      <c r="C902" t="s">
        <v>86</v>
      </c>
      <c r="D902">
        <v>29494</v>
      </c>
    </row>
    <row r="903" spans="1:4" x14ac:dyDescent="0.2">
      <c r="A903">
        <v>2006</v>
      </c>
      <c r="B903" t="s">
        <v>141</v>
      </c>
      <c r="C903" t="s">
        <v>86</v>
      </c>
      <c r="D903">
        <v>32076</v>
      </c>
    </row>
    <row r="904" spans="1:4" x14ac:dyDescent="0.2">
      <c r="A904">
        <v>2006</v>
      </c>
      <c r="B904" t="s">
        <v>142</v>
      </c>
      <c r="C904" t="s">
        <v>86</v>
      </c>
      <c r="D904">
        <v>16109</v>
      </c>
    </row>
    <row r="905" spans="1:4" x14ac:dyDescent="0.2">
      <c r="A905">
        <v>2006</v>
      </c>
      <c r="B905" t="s">
        <v>143</v>
      </c>
      <c r="C905" t="s">
        <v>86</v>
      </c>
      <c r="D905">
        <v>28059</v>
      </c>
    </row>
    <row r="906" spans="1:4" x14ac:dyDescent="0.2">
      <c r="A906">
        <v>2006</v>
      </c>
      <c r="B906" t="s">
        <v>144</v>
      </c>
      <c r="C906" t="s">
        <v>86</v>
      </c>
      <c r="D906">
        <v>11701</v>
      </c>
    </row>
    <row r="907" spans="1:4" x14ac:dyDescent="0.2">
      <c r="A907">
        <v>2006</v>
      </c>
      <c r="B907" t="s">
        <v>145</v>
      </c>
      <c r="C907" t="s">
        <v>86</v>
      </c>
      <c r="D907">
        <v>29915</v>
      </c>
    </row>
    <row r="908" spans="1:4" x14ac:dyDescent="0.2">
      <c r="A908">
        <v>2006</v>
      </c>
      <c r="B908" t="s">
        <v>146</v>
      </c>
      <c r="C908" t="s">
        <v>86</v>
      </c>
      <c r="D908">
        <v>29136</v>
      </c>
    </row>
    <row r="909" spans="1:4" x14ac:dyDescent="0.2">
      <c r="A909">
        <v>2006</v>
      </c>
      <c r="B909" t="s">
        <v>147</v>
      </c>
      <c r="C909" t="s">
        <v>86</v>
      </c>
      <c r="D909">
        <v>12264</v>
      </c>
    </row>
    <row r="910" spans="1:4" x14ac:dyDescent="0.2">
      <c r="A910">
        <v>2006</v>
      </c>
      <c r="B910" t="s">
        <v>148</v>
      </c>
      <c r="C910" t="s">
        <v>86</v>
      </c>
      <c r="D910">
        <v>43536</v>
      </c>
    </row>
    <row r="911" spans="1:4" x14ac:dyDescent="0.2">
      <c r="A911">
        <v>2006</v>
      </c>
      <c r="B911" t="s">
        <v>149</v>
      </c>
      <c r="C911" t="s">
        <v>86</v>
      </c>
      <c r="D911">
        <v>56176</v>
      </c>
    </row>
    <row r="912" spans="1:4" x14ac:dyDescent="0.2">
      <c r="A912">
        <v>2006</v>
      </c>
      <c r="B912" t="s">
        <v>150</v>
      </c>
      <c r="C912" t="s">
        <v>86</v>
      </c>
      <c r="D912">
        <v>86487</v>
      </c>
    </row>
    <row r="913" spans="1:4" x14ac:dyDescent="0.2">
      <c r="A913">
        <v>2006</v>
      </c>
      <c r="B913" t="s">
        <v>151</v>
      </c>
      <c r="C913" t="s">
        <v>86</v>
      </c>
      <c r="D913">
        <v>75560</v>
      </c>
    </row>
    <row r="914" spans="1:4" x14ac:dyDescent="0.2">
      <c r="A914">
        <v>2006</v>
      </c>
      <c r="B914" t="s">
        <v>152</v>
      </c>
      <c r="C914" t="s">
        <v>86</v>
      </c>
      <c r="D914">
        <v>55377</v>
      </c>
    </row>
    <row r="915" spans="1:4" x14ac:dyDescent="0.2">
      <c r="A915">
        <v>2006</v>
      </c>
      <c r="B915" t="s">
        <v>153</v>
      </c>
      <c r="C915" t="s">
        <v>86</v>
      </c>
      <c r="D915">
        <v>41102</v>
      </c>
    </row>
    <row r="916" spans="1:4" x14ac:dyDescent="0.2">
      <c r="A916">
        <v>2006</v>
      </c>
      <c r="B916" t="s">
        <v>154</v>
      </c>
      <c r="C916" t="s">
        <v>86</v>
      </c>
      <c r="D916">
        <v>43639</v>
      </c>
    </row>
    <row r="917" spans="1:4" x14ac:dyDescent="0.2">
      <c r="A917">
        <v>2006</v>
      </c>
      <c r="B917" t="s">
        <v>155</v>
      </c>
      <c r="C917" t="s">
        <v>86</v>
      </c>
      <c r="D917">
        <v>39888</v>
      </c>
    </row>
    <row r="918" spans="1:4" x14ac:dyDescent="0.2">
      <c r="A918">
        <v>2006</v>
      </c>
      <c r="B918" t="s">
        <v>156</v>
      </c>
      <c r="C918" t="s">
        <v>86</v>
      </c>
      <c r="D918">
        <v>11900</v>
      </c>
    </row>
    <row r="919" spans="1:4" x14ac:dyDescent="0.2">
      <c r="A919">
        <v>2006</v>
      </c>
      <c r="B919" t="s">
        <v>157</v>
      </c>
      <c r="C919" t="s">
        <v>86</v>
      </c>
      <c r="D919">
        <v>32534</v>
      </c>
    </row>
    <row r="920" spans="1:4" x14ac:dyDescent="0.2">
      <c r="A920">
        <v>2006</v>
      </c>
      <c r="B920" t="s">
        <v>158</v>
      </c>
      <c r="C920" t="s">
        <v>86</v>
      </c>
      <c r="D920">
        <v>40273</v>
      </c>
    </row>
    <row r="921" spans="1:4" x14ac:dyDescent="0.2">
      <c r="A921">
        <v>2006</v>
      </c>
      <c r="B921" t="s">
        <v>159</v>
      </c>
      <c r="C921" t="s">
        <v>63</v>
      </c>
      <c r="D921">
        <v>11201</v>
      </c>
    </row>
    <row r="922" spans="1:4" x14ac:dyDescent="0.2">
      <c r="A922">
        <v>2006</v>
      </c>
      <c r="B922" t="s">
        <v>159</v>
      </c>
      <c r="C922" t="s">
        <v>86</v>
      </c>
      <c r="D922">
        <v>1415</v>
      </c>
    </row>
    <row r="923" spans="1:4" x14ac:dyDescent="0.2">
      <c r="A923">
        <v>2006</v>
      </c>
      <c r="B923" t="s">
        <v>160</v>
      </c>
      <c r="C923" t="s">
        <v>63</v>
      </c>
      <c r="D923">
        <v>60442</v>
      </c>
    </row>
    <row r="924" spans="1:4" x14ac:dyDescent="0.2">
      <c r="A924">
        <v>2006</v>
      </c>
      <c r="B924" t="s">
        <v>161</v>
      </c>
      <c r="C924" t="s">
        <v>63</v>
      </c>
      <c r="D924">
        <v>14888</v>
      </c>
    </row>
    <row r="925" spans="1:4" x14ac:dyDescent="0.2">
      <c r="A925">
        <v>2006</v>
      </c>
      <c r="B925" t="s">
        <v>162</v>
      </c>
      <c r="C925" t="s">
        <v>63</v>
      </c>
      <c r="D925">
        <v>28580</v>
      </c>
    </row>
    <row r="926" spans="1:4" x14ac:dyDescent="0.2">
      <c r="A926">
        <v>2006</v>
      </c>
      <c r="B926" t="s">
        <v>163</v>
      </c>
      <c r="C926" t="s">
        <v>63</v>
      </c>
      <c r="D926">
        <v>40976</v>
      </c>
    </row>
    <row r="927" spans="1:4" x14ac:dyDescent="0.2">
      <c r="A927">
        <v>2006</v>
      </c>
      <c r="B927" t="s">
        <v>164</v>
      </c>
      <c r="C927" t="s">
        <v>63</v>
      </c>
      <c r="D927">
        <v>24008</v>
      </c>
    </row>
    <row r="928" spans="1:4" x14ac:dyDescent="0.2">
      <c r="A928">
        <v>2006</v>
      </c>
      <c r="B928" t="s">
        <v>165</v>
      </c>
      <c r="C928" t="s">
        <v>63</v>
      </c>
      <c r="D928">
        <v>15419</v>
      </c>
    </row>
    <row r="929" spans="1:4" x14ac:dyDescent="0.2">
      <c r="A929">
        <v>2006</v>
      </c>
      <c r="B929" t="s">
        <v>166</v>
      </c>
      <c r="C929" t="s">
        <v>63</v>
      </c>
      <c r="D929">
        <v>18786</v>
      </c>
    </row>
    <row r="930" spans="1:4" x14ac:dyDescent="0.2">
      <c r="A930">
        <v>2006</v>
      </c>
      <c r="B930" t="s">
        <v>167</v>
      </c>
      <c r="C930" t="s">
        <v>63</v>
      </c>
      <c r="D930">
        <v>16904</v>
      </c>
    </row>
    <row r="931" spans="1:4" x14ac:dyDescent="0.2">
      <c r="A931">
        <v>2006</v>
      </c>
      <c r="B931" t="s">
        <v>168</v>
      </c>
      <c r="C931" t="s">
        <v>63</v>
      </c>
      <c r="D931">
        <v>76876</v>
      </c>
    </row>
    <row r="932" spans="1:4" x14ac:dyDescent="0.2">
      <c r="A932">
        <v>2006</v>
      </c>
      <c r="B932" t="s">
        <v>169</v>
      </c>
      <c r="C932" t="s">
        <v>63</v>
      </c>
      <c r="D932">
        <v>26965</v>
      </c>
    </row>
    <row r="933" spans="1:4" x14ac:dyDescent="0.2">
      <c r="A933">
        <v>2006</v>
      </c>
      <c r="B933" t="s">
        <v>170</v>
      </c>
      <c r="C933" t="s">
        <v>63</v>
      </c>
      <c r="D933">
        <v>12208</v>
      </c>
    </row>
    <row r="934" spans="1:4" x14ac:dyDescent="0.2">
      <c r="A934">
        <v>2006</v>
      </c>
      <c r="B934" t="s">
        <v>171</v>
      </c>
      <c r="C934" t="s">
        <v>63</v>
      </c>
      <c r="D934">
        <v>37215</v>
      </c>
    </row>
    <row r="935" spans="1:4" x14ac:dyDescent="0.2">
      <c r="A935">
        <v>2006</v>
      </c>
      <c r="B935" t="s">
        <v>172</v>
      </c>
      <c r="C935" t="s">
        <v>63</v>
      </c>
      <c r="D935">
        <v>15329</v>
      </c>
    </row>
    <row r="936" spans="1:4" x14ac:dyDescent="0.2">
      <c r="A936">
        <v>2006</v>
      </c>
      <c r="B936" t="s">
        <v>173</v>
      </c>
      <c r="C936" t="s">
        <v>63</v>
      </c>
      <c r="D936">
        <v>64775</v>
      </c>
    </row>
    <row r="937" spans="1:4" x14ac:dyDescent="0.2">
      <c r="A937">
        <v>2006</v>
      </c>
      <c r="B937" t="s">
        <v>174</v>
      </c>
      <c r="C937" t="s">
        <v>63</v>
      </c>
      <c r="D937">
        <v>31690</v>
      </c>
    </row>
    <row r="938" spans="1:4" x14ac:dyDescent="0.2">
      <c r="A938">
        <v>2006</v>
      </c>
      <c r="B938" t="s">
        <v>175</v>
      </c>
      <c r="C938" t="s">
        <v>63</v>
      </c>
      <c r="D938">
        <v>112357</v>
      </c>
    </row>
    <row r="939" spans="1:4" x14ac:dyDescent="0.2">
      <c r="A939">
        <v>2006</v>
      </c>
      <c r="B939" t="s">
        <v>176</v>
      </c>
      <c r="C939" t="s">
        <v>63</v>
      </c>
      <c r="D939">
        <v>51710</v>
      </c>
    </row>
    <row r="940" spans="1:4" x14ac:dyDescent="0.2">
      <c r="A940">
        <v>2006</v>
      </c>
      <c r="B940" t="s">
        <v>177</v>
      </c>
      <c r="C940" t="s">
        <v>63</v>
      </c>
      <c r="D940">
        <v>99595</v>
      </c>
    </row>
    <row r="941" spans="1:4" x14ac:dyDescent="0.2">
      <c r="A941">
        <v>2006</v>
      </c>
      <c r="B941" t="s">
        <v>178</v>
      </c>
      <c r="C941" t="s">
        <v>63</v>
      </c>
      <c r="D941">
        <v>15504</v>
      </c>
    </row>
    <row r="942" spans="1:4" x14ac:dyDescent="0.2">
      <c r="A942">
        <v>2006</v>
      </c>
      <c r="B942" t="s">
        <v>179</v>
      </c>
      <c r="C942" t="s">
        <v>63</v>
      </c>
      <c r="D942">
        <v>33339</v>
      </c>
    </row>
    <row r="943" spans="1:4" x14ac:dyDescent="0.2">
      <c r="A943">
        <v>2006</v>
      </c>
      <c r="B943" t="s">
        <v>180</v>
      </c>
      <c r="C943" t="s">
        <v>63</v>
      </c>
      <c r="D943">
        <v>17900</v>
      </c>
    </row>
    <row r="944" spans="1:4" x14ac:dyDescent="0.2">
      <c r="A944">
        <v>2006</v>
      </c>
      <c r="B944" t="s">
        <v>181</v>
      </c>
      <c r="C944" t="s">
        <v>63</v>
      </c>
      <c r="D944">
        <v>31334</v>
      </c>
    </row>
    <row r="945" spans="1:4" x14ac:dyDescent="0.2">
      <c r="A945">
        <v>2006</v>
      </c>
      <c r="B945" t="s">
        <v>182</v>
      </c>
      <c r="C945" t="s">
        <v>63</v>
      </c>
      <c r="D945">
        <v>36657</v>
      </c>
    </row>
    <row r="946" spans="1:4" x14ac:dyDescent="0.2">
      <c r="A946">
        <v>2006</v>
      </c>
      <c r="B946" t="s">
        <v>183</v>
      </c>
      <c r="C946" t="s">
        <v>63</v>
      </c>
      <c r="D946">
        <v>74361</v>
      </c>
    </row>
    <row r="947" spans="1:4" x14ac:dyDescent="0.2">
      <c r="A947">
        <v>2006</v>
      </c>
      <c r="B947" t="s">
        <v>184</v>
      </c>
      <c r="C947" t="s">
        <v>63</v>
      </c>
      <c r="D947">
        <v>11796</v>
      </c>
    </row>
    <row r="948" spans="1:4" x14ac:dyDescent="0.2">
      <c r="A948">
        <v>2006</v>
      </c>
      <c r="B948" t="s">
        <v>185</v>
      </c>
      <c r="C948" t="s">
        <v>63</v>
      </c>
      <c r="D948">
        <v>44606</v>
      </c>
    </row>
    <row r="949" spans="1:4" x14ac:dyDescent="0.2">
      <c r="A949">
        <v>2006</v>
      </c>
      <c r="B949" t="s">
        <v>186</v>
      </c>
      <c r="C949" t="s">
        <v>63</v>
      </c>
      <c r="D949">
        <v>82809</v>
      </c>
    </row>
    <row r="950" spans="1:4" x14ac:dyDescent="0.2">
      <c r="A950">
        <v>2006</v>
      </c>
      <c r="B950" t="s">
        <v>187</v>
      </c>
      <c r="C950" t="s">
        <v>63</v>
      </c>
      <c r="D950">
        <v>15733</v>
      </c>
    </row>
    <row r="951" spans="1:4" x14ac:dyDescent="0.2">
      <c r="A951">
        <v>2006</v>
      </c>
      <c r="B951" t="s">
        <v>188</v>
      </c>
      <c r="C951" t="s">
        <v>62</v>
      </c>
      <c r="D951">
        <v>22824</v>
      </c>
    </row>
    <row r="952" spans="1:4" x14ac:dyDescent="0.2">
      <c r="A952">
        <v>2006</v>
      </c>
      <c r="B952" t="s">
        <v>189</v>
      </c>
      <c r="C952" t="s">
        <v>62</v>
      </c>
      <c r="D952">
        <v>11475</v>
      </c>
    </row>
    <row r="953" spans="1:4" x14ac:dyDescent="0.2">
      <c r="A953">
        <v>2006</v>
      </c>
      <c r="B953" t="s">
        <v>190</v>
      </c>
      <c r="C953" t="s">
        <v>62</v>
      </c>
      <c r="D953">
        <v>13064</v>
      </c>
    </row>
    <row r="954" spans="1:4" x14ac:dyDescent="0.2">
      <c r="A954">
        <v>2006</v>
      </c>
      <c r="B954" t="s">
        <v>191</v>
      </c>
      <c r="C954" t="s">
        <v>62</v>
      </c>
      <c r="D954">
        <v>51376</v>
      </c>
    </row>
    <row r="955" spans="1:4" x14ac:dyDescent="0.2">
      <c r="A955">
        <v>2006</v>
      </c>
      <c r="B955" t="s">
        <v>192</v>
      </c>
      <c r="C955" t="s">
        <v>62</v>
      </c>
      <c r="D955">
        <v>13936</v>
      </c>
    </row>
    <row r="956" spans="1:4" x14ac:dyDescent="0.2">
      <c r="A956">
        <v>2006</v>
      </c>
      <c r="B956" t="s">
        <v>193</v>
      </c>
      <c r="C956" t="s">
        <v>61</v>
      </c>
      <c r="D956">
        <v>17807</v>
      </c>
    </row>
    <row r="957" spans="1:4" x14ac:dyDescent="0.2">
      <c r="A957">
        <v>2006</v>
      </c>
      <c r="B957" t="s">
        <v>194</v>
      </c>
      <c r="C957" t="s">
        <v>61</v>
      </c>
      <c r="D957">
        <v>34074</v>
      </c>
    </row>
    <row r="958" spans="1:4" x14ac:dyDescent="0.2">
      <c r="A958">
        <v>2006</v>
      </c>
      <c r="B958" t="s">
        <v>195</v>
      </c>
      <c r="C958" t="s">
        <v>61</v>
      </c>
      <c r="D958">
        <v>16937</v>
      </c>
    </row>
    <row r="959" spans="1:4" x14ac:dyDescent="0.2">
      <c r="A959">
        <v>2006</v>
      </c>
      <c r="B959" t="s">
        <v>196</v>
      </c>
      <c r="C959" t="s">
        <v>61</v>
      </c>
      <c r="D959">
        <v>18198</v>
      </c>
    </row>
    <row r="960" spans="1:4" x14ac:dyDescent="0.2">
      <c r="A960">
        <v>2006</v>
      </c>
      <c r="B960" t="s">
        <v>197</v>
      </c>
      <c r="C960" t="s">
        <v>61</v>
      </c>
      <c r="D960">
        <v>42672</v>
      </c>
    </row>
    <row r="961" spans="1:4" x14ac:dyDescent="0.2">
      <c r="A961">
        <v>2006</v>
      </c>
      <c r="B961" t="s">
        <v>198</v>
      </c>
      <c r="C961" t="s">
        <v>61</v>
      </c>
      <c r="D961">
        <v>12229</v>
      </c>
    </row>
    <row r="962" spans="1:4" x14ac:dyDescent="0.2">
      <c r="A962">
        <v>2006</v>
      </c>
      <c r="B962" t="s">
        <v>199</v>
      </c>
      <c r="C962" t="s">
        <v>61</v>
      </c>
      <c r="D962">
        <v>9661</v>
      </c>
    </row>
    <row r="963" spans="1:4" x14ac:dyDescent="0.2">
      <c r="A963">
        <v>2006</v>
      </c>
      <c r="B963" t="s">
        <v>200</v>
      </c>
      <c r="C963" t="s">
        <v>2</v>
      </c>
      <c r="D963">
        <v>16560</v>
      </c>
    </row>
    <row r="964" spans="1:4" x14ac:dyDescent="0.2">
      <c r="A964">
        <v>2006</v>
      </c>
      <c r="B964" t="s">
        <v>200</v>
      </c>
      <c r="C964" t="s">
        <v>61</v>
      </c>
      <c r="D964">
        <v>11527</v>
      </c>
    </row>
    <row r="965" spans="1:4" x14ac:dyDescent="0.2">
      <c r="A965">
        <v>2006</v>
      </c>
      <c r="B965" t="s">
        <v>201</v>
      </c>
      <c r="C965" t="s">
        <v>2</v>
      </c>
      <c r="D965">
        <v>71224</v>
      </c>
    </row>
    <row r="966" spans="1:4" x14ac:dyDescent="0.2">
      <c r="A966">
        <v>2006</v>
      </c>
      <c r="B966" t="s">
        <v>202</v>
      </c>
      <c r="C966" t="s">
        <v>2</v>
      </c>
      <c r="D966">
        <v>23291</v>
      </c>
    </row>
    <row r="967" spans="1:4" x14ac:dyDescent="0.2">
      <c r="A967">
        <v>2006</v>
      </c>
      <c r="B967" t="s">
        <v>203</v>
      </c>
      <c r="C967" t="s">
        <v>2</v>
      </c>
      <c r="D967">
        <v>17916</v>
      </c>
    </row>
    <row r="968" spans="1:4" x14ac:dyDescent="0.2">
      <c r="A968">
        <v>2006</v>
      </c>
      <c r="B968" t="s">
        <v>204</v>
      </c>
      <c r="C968" t="s">
        <v>2</v>
      </c>
      <c r="D968">
        <v>11081</v>
      </c>
    </row>
    <row r="969" spans="1:4" x14ac:dyDescent="0.2">
      <c r="A969">
        <v>2006</v>
      </c>
      <c r="B969" t="s">
        <v>205</v>
      </c>
      <c r="C969" t="s">
        <v>2</v>
      </c>
      <c r="D969">
        <v>10694</v>
      </c>
    </row>
    <row r="970" spans="1:4" x14ac:dyDescent="0.2">
      <c r="A970">
        <v>2006</v>
      </c>
      <c r="B970" t="s">
        <v>206</v>
      </c>
      <c r="C970" t="s">
        <v>2</v>
      </c>
      <c r="D970">
        <v>12460</v>
      </c>
    </row>
    <row r="971" spans="1:4" x14ac:dyDescent="0.2">
      <c r="A971">
        <v>2006</v>
      </c>
      <c r="B971" t="s">
        <v>207</v>
      </c>
      <c r="C971" t="s">
        <v>2</v>
      </c>
      <c r="D971">
        <v>86636</v>
      </c>
    </row>
    <row r="972" spans="1:4" x14ac:dyDescent="0.2">
      <c r="A972">
        <v>2006</v>
      </c>
      <c r="B972" t="s">
        <v>208</v>
      </c>
      <c r="C972" t="s">
        <v>2</v>
      </c>
      <c r="D972">
        <v>11209</v>
      </c>
    </row>
    <row r="973" spans="1:4" x14ac:dyDescent="0.2">
      <c r="A973">
        <v>2006</v>
      </c>
      <c r="B973" t="s">
        <v>209</v>
      </c>
      <c r="C973" t="s">
        <v>2</v>
      </c>
      <c r="D973">
        <v>11106</v>
      </c>
    </row>
    <row r="974" spans="1:4" x14ac:dyDescent="0.2">
      <c r="A974">
        <v>2006</v>
      </c>
      <c r="B974" t="s">
        <v>210</v>
      </c>
      <c r="C974" t="s">
        <v>2</v>
      </c>
      <c r="D974">
        <v>16171</v>
      </c>
    </row>
    <row r="975" spans="1:4" x14ac:dyDescent="0.2">
      <c r="A975">
        <v>2006</v>
      </c>
      <c r="B975" t="s">
        <v>211</v>
      </c>
      <c r="C975" t="s">
        <v>2</v>
      </c>
      <c r="D975">
        <v>12515</v>
      </c>
    </row>
    <row r="976" spans="1:4" x14ac:dyDescent="0.2">
      <c r="A976">
        <v>2006</v>
      </c>
      <c r="B976" t="s">
        <v>212</v>
      </c>
      <c r="C976" t="s">
        <v>2</v>
      </c>
      <c r="D976">
        <v>50038</v>
      </c>
    </row>
    <row r="977" spans="1:4" x14ac:dyDescent="0.2">
      <c r="A977">
        <v>2006</v>
      </c>
      <c r="B977" t="s">
        <v>213</v>
      </c>
      <c r="C977" t="s">
        <v>2</v>
      </c>
      <c r="D977">
        <v>55034</v>
      </c>
    </row>
    <row r="978" spans="1:4" x14ac:dyDescent="0.2">
      <c r="A978">
        <v>2006</v>
      </c>
      <c r="B978" t="s">
        <v>214</v>
      </c>
      <c r="C978" t="s">
        <v>2</v>
      </c>
      <c r="D978">
        <v>12056</v>
      </c>
    </row>
    <row r="979" spans="1:4" x14ac:dyDescent="0.2">
      <c r="A979">
        <v>2006</v>
      </c>
      <c r="B979" t="s">
        <v>215</v>
      </c>
      <c r="C979" t="s">
        <v>71</v>
      </c>
      <c r="D979">
        <v>24762</v>
      </c>
    </row>
    <row r="980" spans="1:4" x14ac:dyDescent="0.2">
      <c r="A980">
        <v>2006</v>
      </c>
      <c r="B980" t="s">
        <v>216</v>
      </c>
      <c r="C980" t="s">
        <v>71</v>
      </c>
      <c r="D980">
        <v>17187</v>
      </c>
    </row>
    <row r="981" spans="1:4" x14ac:dyDescent="0.2">
      <c r="A981">
        <v>2006</v>
      </c>
      <c r="B981" t="s">
        <v>217</v>
      </c>
      <c r="C981" t="s">
        <v>71</v>
      </c>
      <c r="D981">
        <v>42251</v>
      </c>
    </row>
    <row r="982" spans="1:4" x14ac:dyDescent="0.2">
      <c r="A982">
        <v>2006</v>
      </c>
      <c r="B982" t="s">
        <v>218</v>
      </c>
      <c r="C982" t="s">
        <v>71</v>
      </c>
      <c r="D982">
        <v>56837</v>
      </c>
    </row>
    <row r="983" spans="1:4" x14ac:dyDescent="0.2">
      <c r="A983">
        <v>2006</v>
      </c>
      <c r="B983" t="s">
        <v>219</v>
      </c>
      <c r="C983" t="s">
        <v>71</v>
      </c>
      <c r="D983">
        <v>16623</v>
      </c>
    </row>
    <row r="984" spans="1:4" x14ac:dyDescent="0.2">
      <c r="A984">
        <v>2006</v>
      </c>
      <c r="B984" t="s">
        <v>220</v>
      </c>
      <c r="C984" t="s">
        <v>71</v>
      </c>
      <c r="D984">
        <v>95606</v>
      </c>
    </row>
    <row r="985" spans="1:4" x14ac:dyDescent="0.2">
      <c r="A985">
        <v>2006</v>
      </c>
      <c r="B985" t="s">
        <v>221</v>
      </c>
      <c r="C985" t="s">
        <v>71</v>
      </c>
      <c r="D985">
        <v>86854</v>
      </c>
    </row>
    <row r="986" spans="1:4" x14ac:dyDescent="0.2">
      <c r="A986">
        <v>2006</v>
      </c>
      <c r="B986" t="s">
        <v>222</v>
      </c>
      <c r="C986" t="s">
        <v>71</v>
      </c>
      <c r="D986">
        <v>15781</v>
      </c>
    </row>
    <row r="987" spans="1:4" x14ac:dyDescent="0.2">
      <c r="A987">
        <v>2006</v>
      </c>
      <c r="B987" t="s">
        <v>223</v>
      </c>
      <c r="C987" t="s">
        <v>71</v>
      </c>
      <c r="D987">
        <v>42465</v>
      </c>
    </row>
    <row r="988" spans="1:4" x14ac:dyDescent="0.2">
      <c r="A988">
        <v>2006</v>
      </c>
      <c r="B988" t="s">
        <v>224</v>
      </c>
      <c r="C988" t="s">
        <v>71</v>
      </c>
      <c r="D988">
        <v>95019</v>
      </c>
    </row>
    <row r="989" spans="1:4" x14ac:dyDescent="0.2">
      <c r="A989">
        <v>2006</v>
      </c>
      <c r="B989" t="s">
        <v>225</v>
      </c>
      <c r="C989" t="s">
        <v>71</v>
      </c>
      <c r="D989">
        <v>26942</v>
      </c>
    </row>
    <row r="990" spans="1:4" x14ac:dyDescent="0.2">
      <c r="A990">
        <v>2006</v>
      </c>
      <c r="B990" t="s">
        <v>226</v>
      </c>
      <c r="C990" t="s">
        <v>71</v>
      </c>
      <c r="D990">
        <v>25955</v>
      </c>
    </row>
    <row r="991" spans="1:4" x14ac:dyDescent="0.2">
      <c r="A991">
        <v>2006</v>
      </c>
      <c r="B991" t="s">
        <v>227</v>
      </c>
      <c r="C991" t="s">
        <v>71</v>
      </c>
      <c r="D991">
        <v>49788</v>
      </c>
    </row>
    <row r="992" spans="1:4" x14ac:dyDescent="0.2">
      <c r="A992">
        <v>2006</v>
      </c>
      <c r="B992" t="s">
        <v>228</v>
      </c>
      <c r="C992" t="s">
        <v>71</v>
      </c>
      <c r="D992">
        <v>35677</v>
      </c>
    </row>
    <row r="993" spans="1:4" x14ac:dyDescent="0.2">
      <c r="A993">
        <v>2006</v>
      </c>
      <c r="B993" t="s">
        <v>229</v>
      </c>
      <c r="C993" t="s">
        <v>71</v>
      </c>
      <c r="D993">
        <v>16894</v>
      </c>
    </row>
    <row r="994" spans="1:4" x14ac:dyDescent="0.2">
      <c r="A994">
        <v>2006</v>
      </c>
      <c r="B994" t="s">
        <v>230</v>
      </c>
      <c r="C994" t="s">
        <v>71</v>
      </c>
      <c r="D994">
        <v>19327</v>
      </c>
    </row>
    <row r="995" spans="1:4" x14ac:dyDescent="0.2">
      <c r="A995">
        <v>2006</v>
      </c>
      <c r="B995" t="s">
        <v>231</v>
      </c>
      <c r="C995" t="s">
        <v>71</v>
      </c>
      <c r="D995">
        <v>23096</v>
      </c>
    </row>
    <row r="996" spans="1:4" x14ac:dyDescent="0.2">
      <c r="A996">
        <v>2006</v>
      </c>
      <c r="B996" t="s">
        <v>232</v>
      </c>
      <c r="C996" t="s">
        <v>71</v>
      </c>
      <c r="D996">
        <v>13743</v>
      </c>
    </row>
    <row r="997" spans="1:4" x14ac:dyDescent="0.2">
      <c r="A997">
        <v>2006</v>
      </c>
      <c r="B997" t="s">
        <v>233</v>
      </c>
      <c r="C997" t="s">
        <v>71</v>
      </c>
      <c r="D997">
        <v>15845</v>
      </c>
    </row>
    <row r="998" spans="1:4" x14ac:dyDescent="0.2">
      <c r="A998">
        <v>2006</v>
      </c>
      <c r="B998" t="s">
        <v>234</v>
      </c>
      <c r="C998" t="s">
        <v>71</v>
      </c>
      <c r="D998">
        <v>85933</v>
      </c>
    </row>
    <row r="999" spans="1:4" x14ac:dyDescent="0.2">
      <c r="A999">
        <v>2006</v>
      </c>
      <c r="B999" t="s">
        <v>235</v>
      </c>
      <c r="C999" t="s">
        <v>71</v>
      </c>
      <c r="D999">
        <v>11389</v>
      </c>
    </row>
    <row r="1000" spans="1:4" x14ac:dyDescent="0.2">
      <c r="A1000">
        <v>2006</v>
      </c>
      <c r="B1000" t="s">
        <v>236</v>
      </c>
      <c r="C1000" t="s">
        <v>71</v>
      </c>
      <c r="D1000">
        <v>26195</v>
      </c>
    </row>
    <row r="1001" spans="1:4" x14ac:dyDescent="0.2">
      <c r="A1001">
        <v>2006</v>
      </c>
      <c r="B1001" t="s">
        <v>237</v>
      </c>
      <c r="C1001" t="s">
        <v>238</v>
      </c>
      <c r="D1001">
        <v>24354</v>
      </c>
    </row>
    <row r="1002" spans="1:4" x14ac:dyDescent="0.2">
      <c r="A1002">
        <v>2006</v>
      </c>
      <c r="B1002" t="s">
        <v>239</v>
      </c>
      <c r="C1002" t="s">
        <v>240</v>
      </c>
      <c r="D1002">
        <v>19567</v>
      </c>
    </row>
    <row r="1003" spans="1:4" x14ac:dyDescent="0.2">
      <c r="A1003">
        <v>2006</v>
      </c>
      <c r="B1003" t="s">
        <v>241</v>
      </c>
      <c r="C1003" t="s">
        <v>98</v>
      </c>
      <c r="D1003">
        <v>259298</v>
      </c>
    </row>
    <row r="1004" spans="1:4" x14ac:dyDescent="0.2">
      <c r="A1004">
        <v>2006</v>
      </c>
      <c r="B1004" t="s">
        <v>241</v>
      </c>
      <c r="C1004" t="s">
        <v>95</v>
      </c>
      <c r="D1004">
        <v>60042</v>
      </c>
    </row>
    <row r="1005" spans="1:4" x14ac:dyDescent="0.2">
      <c r="A1005">
        <v>2006</v>
      </c>
      <c r="B1005" t="s">
        <v>241</v>
      </c>
      <c r="C1005" t="s">
        <v>92</v>
      </c>
      <c r="D1005">
        <v>334959</v>
      </c>
    </row>
    <row r="1006" spans="1:4" x14ac:dyDescent="0.2">
      <c r="A1006">
        <v>2006</v>
      </c>
      <c r="B1006" t="s">
        <v>241</v>
      </c>
      <c r="C1006" t="s">
        <v>89</v>
      </c>
      <c r="D1006">
        <v>295018</v>
      </c>
    </row>
    <row r="1007" spans="1:4" x14ac:dyDescent="0.2">
      <c r="A1007">
        <v>2006</v>
      </c>
      <c r="B1007" t="s">
        <v>241</v>
      </c>
      <c r="C1007" t="s">
        <v>86</v>
      </c>
      <c r="D1007">
        <v>1506196</v>
      </c>
    </row>
    <row r="1008" spans="1:4" x14ac:dyDescent="0.2">
      <c r="A1008">
        <v>2006</v>
      </c>
      <c r="B1008" t="s">
        <v>241</v>
      </c>
      <c r="C1008" t="s">
        <v>63</v>
      </c>
      <c r="D1008">
        <v>1402520</v>
      </c>
    </row>
    <row r="1009" spans="1:4" x14ac:dyDescent="0.2">
      <c r="A1009">
        <v>2006</v>
      </c>
      <c r="B1009" t="s">
        <v>241</v>
      </c>
      <c r="C1009" t="s">
        <v>62</v>
      </c>
      <c r="D1009">
        <v>354844</v>
      </c>
    </row>
    <row r="1010" spans="1:4" x14ac:dyDescent="0.2">
      <c r="A1010">
        <v>2006</v>
      </c>
      <c r="B1010" t="s">
        <v>241</v>
      </c>
      <c r="C1010" t="s">
        <v>61</v>
      </c>
      <c r="D1010">
        <v>386185</v>
      </c>
    </row>
    <row r="1011" spans="1:4" x14ac:dyDescent="0.2">
      <c r="A1011">
        <v>2006</v>
      </c>
      <c r="B1011" t="s">
        <v>241</v>
      </c>
      <c r="C1011" t="s">
        <v>2</v>
      </c>
      <c r="D1011">
        <v>706023</v>
      </c>
    </row>
    <row r="1012" spans="1:4" x14ac:dyDescent="0.2">
      <c r="A1012">
        <v>2006</v>
      </c>
      <c r="B1012" t="s">
        <v>241</v>
      </c>
      <c r="C1012" t="s">
        <v>71</v>
      </c>
      <c r="D1012">
        <v>537589</v>
      </c>
    </row>
    <row r="1013" spans="1:4" x14ac:dyDescent="0.2">
      <c r="A1013">
        <v>2006</v>
      </c>
      <c r="B1013" t="s">
        <v>241</v>
      </c>
      <c r="C1013" t="s">
        <v>238</v>
      </c>
      <c r="D1013">
        <v>7918</v>
      </c>
    </row>
    <row r="1014" spans="1:4" x14ac:dyDescent="0.2">
      <c r="A1014">
        <v>2006</v>
      </c>
      <c r="B1014" t="s">
        <v>241</v>
      </c>
      <c r="C1014" t="s">
        <v>240</v>
      </c>
      <c r="D1014">
        <v>23612</v>
      </c>
    </row>
    <row r="1015" spans="1:4" x14ac:dyDescent="0.2">
      <c r="A1015">
        <v>2006</v>
      </c>
      <c r="B1015" t="s">
        <v>241</v>
      </c>
      <c r="C1015" t="s">
        <v>242</v>
      </c>
      <c r="D1015">
        <v>30813</v>
      </c>
    </row>
    <row r="1016" spans="1:4" x14ac:dyDescent="0.2">
      <c r="A1016">
        <v>2007</v>
      </c>
      <c r="B1016" t="s">
        <v>97</v>
      </c>
      <c r="C1016" t="s">
        <v>98</v>
      </c>
      <c r="D1016">
        <v>186173</v>
      </c>
    </row>
    <row r="1017" spans="1:4" x14ac:dyDescent="0.2">
      <c r="A1017">
        <v>2007</v>
      </c>
      <c r="B1017" t="s">
        <v>91</v>
      </c>
      <c r="C1017" t="s">
        <v>92</v>
      </c>
      <c r="D1017">
        <v>386402</v>
      </c>
    </row>
    <row r="1018" spans="1:4" x14ac:dyDescent="0.2">
      <c r="A1018">
        <v>2007</v>
      </c>
      <c r="B1018" t="s">
        <v>99</v>
      </c>
      <c r="C1018" t="s">
        <v>89</v>
      </c>
      <c r="D1018">
        <v>132060</v>
      </c>
    </row>
    <row r="1019" spans="1:4" x14ac:dyDescent="0.2">
      <c r="A1019">
        <v>2007</v>
      </c>
      <c r="B1019" t="s">
        <v>88</v>
      </c>
      <c r="C1019" t="s">
        <v>89</v>
      </c>
      <c r="D1019">
        <v>126700</v>
      </c>
    </row>
    <row r="1020" spans="1:4" x14ac:dyDescent="0.2">
      <c r="A1020">
        <v>2007</v>
      </c>
      <c r="B1020" t="s">
        <v>100</v>
      </c>
      <c r="C1020" t="s">
        <v>86</v>
      </c>
      <c r="D1020">
        <v>158111</v>
      </c>
    </row>
    <row r="1021" spans="1:4" x14ac:dyDescent="0.2">
      <c r="A1021">
        <v>2007</v>
      </c>
      <c r="B1021" t="s">
        <v>101</v>
      </c>
      <c r="C1021" t="s">
        <v>86</v>
      </c>
      <c r="D1021">
        <v>738487</v>
      </c>
    </row>
    <row r="1022" spans="1:4" x14ac:dyDescent="0.2">
      <c r="A1022">
        <v>2007</v>
      </c>
      <c r="B1022" t="s">
        <v>102</v>
      </c>
      <c r="C1022" t="s">
        <v>86</v>
      </c>
      <c r="D1022">
        <v>194838</v>
      </c>
    </row>
    <row r="1023" spans="1:4" x14ac:dyDescent="0.2">
      <c r="A1023">
        <v>2007</v>
      </c>
      <c r="B1023" t="s">
        <v>103</v>
      </c>
      <c r="C1023" t="s">
        <v>86</v>
      </c>
      <c r="D1023">
        <v>147126</v>
      </c>
    </row>
    <row r="1024" spans="1:4" x14ac:dyDescent="0.2">
      <c r="A1024">
        <v>2007</v>
      </c>
      <c r="B1024" t="s">
        <v>85</v>
      </c>
      <c r="C1024" t="s">
        <v>86</v>
      </c>
      <c r="D1024">
        <v>3820627</v>
      </c>
    </row>
    <row r="1025" spans="1:4" x14ac:dyDescent="0.2">
      <c r="A1025">
        <v>2007</v>
      </c>
      <c r="B1025" t="s">
        <v>82</v>
      </c>
      <c r="C1025" t="s">
        <v>63</v>
      </c>
      <c r="D1025">
        <v>907573</v>
      </c>
    </row>
    <row r="1026" spans="1:4" x14ac:dyDescent="0.2">
      <c r="A1026">
        <v>2007</v>
      </c>
      <c r="B1026" t="s">
        <v>104</v>
      </c>
      <c r="C1026" t="s">
        <v>86</v>
      </c>
      <c r="D1026">
        <v>298059</v>
      </c>
    </row>
    <row r="1027" spans="1:4" x14ac:dyDescent="0.2">
      <c r="A1027">
        <v>2007</v>
      </c>
      <c r="B1027" t="s">
        <v>105</v>
      </c>
      <c r="C1027" t="s">
        <v>63</v>
      </c>
      <c r="D1027">
        <v>158849</v>
      </c>
    </row>
    <row r="1028" spans="1:4" x14ac:dyDescent="0.2">
      <c r="A1028">
        <v>2007</v>
      </c>
      <c r="B1028" t="s">
        <v>106</v>
      </c>
      <c r="C1028" t="s">
        <v>63</v>
      </c>
      <c r="D1028">
        <v>104664</v>
      </c>
    </row>
    <row r="1029" spans="1:4" x14ac:dyDescent="0.2">
      <c r="A1029">
        <v>2007</v>
      </c>
      <c r="B1029" t="s">
        <v>107</v>
      </c>
      <c r="C1029" t="s">
        <v>63</v>
      </c>
      <c r="D1029">
        <v>120672</v>
      </c>
    </row>
    <row r="1030" spans="1:4" x14ac:dyDescent="0.2">
      <c r="A1030">
        <v>2007</v>
      </c>
      <c r="B1030" t="s">
        <v>108</v>
      </c>
      <c r="C1030" t="s">
        <v>63</v>
      </c>
      <c r="D1030">
        <v>347901</v>
      </c>
    </row>
    <row r="1031" spans="1:4" x14ac:dyDescent="0.2">
      <c r="A1031">
        <v>2007</v>
      </c>
      <c r="B1031" t="s">
        <v>84</v>
      </c>
      <c r="C1031" t="s">
        <v>63</v>
      </c>
      <c r="D1031">
        <v>5415765</v>
      </c>
    </row>
    <row r="1032" spans="1:4" x14ac:dyDescent="0.2">
      <c r="A1032">
        <v>2007</v>
      </c>
      <c r="B1032" t="s">
        <v>109</v>
      </c>
      <c r="C1032" t="s">
        <v>63</v>
      </c>
      <c r="D1032">
        <v>721376</v>
      </c>
    </row>
    <row r="1033" spans="1:4" x14ac:dyDescent="0.2">
      <c r="A1033">
        <v>2007</v>
      </c>
      <c r="B1033" t="s">
        <v>110</v>
      </c>
      <c r="C1033" t="s">
        <v>63</v>
      </c>
      <c r="D1033">
        <v>402845</v>
      </c>
    </row>
    <row r="1034" spans="1:4" x14ac:dyDescent="0.2">
      <c r="A1034">
        <v>2007</v>
      </c>
      <c r="B1034" t="s">
        <v>111</v>
      </c>
      <c r="C1034" t="s">
        <v>63</v>
      </c>
      <c r="D1034">
        <v>492486</v>
      </c>
    </row>
    <row r="1035" spans="1:4" x14ac:dyDescent="0.2">
      <c r="A1035">
        <v>2007</v>
      </c>
      <c r="B1035" t="s">
        <v>112</v>
      </c>
      <c r="C1035" t="s">
        <v>63</v>
      </c>
      <c r="D1035">
        <v>136502</v>
      </c>
    </row>
    <row r="1036" spans="1:4" x14ac:dyDescent="0.2">
      <c r="A1036">
        <v>2007</v>
      </c>
      <c r="B1036" t="s">
        <v>113</v>
      </c>
      <c r="C1036" t="s">
        <v>63</v>
      </c>
      <c r="D1036">
        <v>140239</v>
      </c>
    </row>
    <row r="1037" spans="1:4" x14ac:dyDescent="0.2">
      <c r="A1037">
        <v>2007</v>
      </c>
      <c r="B1037" t="s">
        <v>114</v>
      </c>
      <c r="C1037" t="s">
        <v>63</v>
      </c>
      <c r="D1037">
        <v>478557</v>
      </c>
    </row>
    <row r="1038" spans="1:4" x14ac:dyDescent="0.2">
      <c r="A1038">
        <v>2007</v>
      </c>
      <c r="B1038" t="s">
        <v>115</v>
      </c>
      <c r="C1038" t="s">
        <v>63</v>
      </c>
      <c r="D1038">
        <v>335457</v>
      </c>
    </row>
    <row r="1039" spans="1:4" x14ac:dyDescent="0.2">
      <c r="A1039">
        <v>2007</v>
      </c>
      <c r="B1039" t="s">
        <v>116</v>
      </c>
      <c r="C1039" t="s">
        <v>63</v>
      </c>
      <c r="D1039">
        <v>186501</v>
      </c>
    </row>
    <row r="1040" spans="1:4" x14ac:dyDescent="0.2">
      <c r="A1040">
        <v>2007</v>
      </c>
      <c r="B1040" t="s">
        <v>117</v>
      </c>
      <c r="C1040" t="s">
        <v>63</v>
      </c>
      <c r="D1040">
        <v>167308</v>
      </c>
    </row>
    <row r="1041" spans="1:4" x14ac:dyDescent="0.2">
      <c r="A1041">
        <v>2007</v>
      </c>
      <c r="B1041" t="s">
        <v>118</v>
      </c>
      <c r="C1041" t="s">
        <v>63</v>
      </c>
      <c r="D1041">
        <v>125977</v>
      </c>
    </row>
    <row r="1042" spans="1:4" x14ac:dyDescent="0.2">
      <c r="A1042">
        <v>2007</v>
      </c>
      <c r="B1042" t="s">
        <v>80</v>
      </c>
      <c r="C1042" t="s">
        <v>62</v>
      </c>
      <c r="D1042">
        <v>719269</v>
      </c>
    </row>
    <row r="1043" spans="1:4" x14ac:dyDescent="0.2">
      <c r="A1043">
        <v>2007</v>
      </c>
      <c r="B1043" t="s">
        <v>77</v>
      </c>
      <c r="C1043" t="s">
        <v>61</v>
      </c>
      <c r="D1043">
        <v>203144</v>
      </c>
    </row>
    <row r="1044" spans="1:4" x14ac:dyDescent="0.2">
      <c r="A1044">
        <v>2007</v>
      </c>
      <c r="B1044" t="s">
        <v>79</v>
      </c>
      <c r="C1044" t="s">
        <v>61</v>
      </c>
      <c r="D1044">
        <v>246052</v>
      </c>
    </row>
    <row r="1045" spans="1:4" x14ac:dyDescent="0.2">
      <c r="A1045">
        <v>2007</v>
      </c>
      <c r="B1045" t="s">
        <v>119</v>
      </c>
      <c r="C1045" t="s">
        <v>2</v>
      </c>
      <c r="D1045">
        <v>101924</v>
      </c>
    </row>
    <row r="1046" spans="1:4" x14ac:dyDescent="0.2">
      <c r="A1046">
        <v>2007</v>
      </c>
      <c r="B1046" t="s">
        <v>75</v>
      </c>
      <c r="C1046" t="s">
        <v>2</v>
      </c>
      <c r="D1046">
        <v>1155560</v>
      </c>
    </row>
    <row r="1047" spans="1:4" x14ac:dyDescent="0.2">
      <c r="A1047">
        <v>2007</v>
      </c>
      <c r="B1047" t="s">
        <v>73</v>
      </c>
      <c r="C1047" t="s">
        <v>2</v>
      </c>
      <c r="D1047">
        <v>1104317</v>
      </c>
    </row>
    <row r="1048" spans="1:4" x14ac:dyDescent="0.2">
      <c r="A1048">
        <v>2007</v>
      </c>
      <c r="B1048" t="s">
        <v>120</v>
      </c>
      <c r="C1048" t="s">
        <v>71</v>
      </c>
      <c r="D1048">
        <v>170995</v>
      </c>
    </row>
    <row r="1049" spans="1:4" x14ac:dyDescent="0.2">
      <c r="A1049">
        <v>2007</v>
      </c>
      <c r="B1049" t="s">
        <v>121</v>
      </c>
      <c r="C1049" t="s">
        <v>71</v>
      </c>
      <c r="D1049">
        <v>166354</v>
      </c>
    </row>
    <row r="1050" spans="1:4" x14ac:dyDescent="0.2">
      <c r="A1050">
        <v>2007</v>
      </c>
      <c r="B1050" t="s">
        <v>70</v>
      </c>
      <c r="C1050" t="s">
        <v>71</v>
      </c>
      <c r="D1050">
        <v>2216948</v>
      </c>
    </row>
    <row r="1051" spans="1:4" x14ac:dyDescent="0.2">
      <c r="A1051">
        <v>2007</v>
      </c>
      <c r="B1051" t="s">
        <v>122</v>
      </c>
      <c r="C1051" t="s">
        <v>71</v>
      </c>
      <c r="D1051">
        <v>342052</v>
      </c>
    </row>
    <row r="1052" spans="1:4" x14ac:dyDescent="0.2">
      <c r="A1052">
        <v>2007</v>
      </c>
      <c r="B1052" t="s">
        <v>123</v>
      </c>
      <c r="C1052" t="s">
        <v>98</v>
      </c>
      <c r="D1052">
        <v>10605</v>
      </c>
    </row>
    <row r="1053" spans="1:4" x14ac:dyDescent="0.2">
      <c r="A1053">
        <v>2007</v>
      </c>
      <c r="B1053" t="s">
        <v>124</v>
      </c>
      <c r="C1053" t="s">
        <v>98</v>
      </c>
      <c r="D1053">
        <v>13605</v>
      </c>
    </row>
    <row r="1054" spans="1:4" x14ac:dyDescent="0.2">
      <c r="A1054">
        <v>2007</v>
      </c>
      <c r="B1054" t="s">
        <v>125</v>
      </c>
      <c r="C1054" t="s">
        <v>98</v>
      </c>
      <c r="D1054">
        <v>11907</v>
      </c>
    </row>
    <row r="1055" spans="1:4" x14ac:dyDescent="0.2">
      <c r="A1055">
        <v>2007</v>
      </c>
      <c r="B1055" t="s">
        <v>126</v>
      </c>
      <c r="C1055" t="s">
        <v>98</v>
      </c>
      <c r="D1055">
        <v>31340</v>
      </c>
    </row>
    <row r="1056" spans="1:4" x14ac:dyDescent="0.2">
      <c r="A1056">
        <v>2007</v>
      </c>
      <c r="B1056" t="s">
        <v>94</v>
      </c>
      <c r="C1056" t="s">
        <v>95</v>
      </c>
      <c r="D1056">
        <v>61591</v>
      </c>
    </row>
    <row r="1057" spans="1:4" x14ac:dyDescent="0.2">
      <c r="A1057">
        <v>2007</v>
      </c>
      <c r="B1057" t="s">
        <v>127</v>
      </c>
      <c r="C1057" t="s">
        <v>95</v>
      </c>
      <c r="D1057">
        <v>16473</v>
      </c>
    </row>
    <row r="1058" spans="1:4" x14ac:dyDescent="0.2">
      <c r="A1058">
        <v>2007</v>
      </c>
      <c r="B1058" t="s">
        <v>128</v>
      </c>
      <c r="C1058" t="s">
        <v>92</v>
      </c>
      <c r="D1058">
        <v>26594</v>
      </c>
    </row>
    <row r="1059" spans="1:4" x14ac:dyDescent="0.2">
      <c r="A1059">
        <v>2007</v>
      </c>
      <c r="B1059" t="s">
        <v>129</v>
      </c>
      <c r="C1059" t="s">
        <v>92</v>
      </c>
      <c r="D1059">
        <v>46297</v>
      </c>
    </row>
    <row r="1060" spans="1:4" x14ac:dyDescent="0.2">
      <c r="A1060">
        <v>2007</v>
      </c>
      <c r="B1060" t="s">
        <v>130</v>
      </c>
      <c r="C1060" t="s">
        <v>92</v>
      </c>
      <c r="D1060">
        <v>36765</v>
      </c>
    </row>
    <row r="1061" spans="1:4" x14ac:dyDescent="0.2">
      <c r="A1061">
        <v>2007</v>
      </c>
      <c r="B1061" t="s">
        <v>131</v>
      </c>
      <c r="C1061" t="s">
        <v>92</v>
      </c>
      <c r="D1061">
        <v>106827</v>
      </c>
    </row>
    <row r="1062" spans="1:4" x14ac:dyDescent="0.2">
      <c r="A1062">
        <v>2007</v>
      </c>
      <c r="B1062" t="s">
        <v>132</v>
      </c>
      <c r="C1062" t="s">
        <v>89</v>
      </c>
      <c r="D1062">
        <v>93391</v>
      </c>
    </row>
    <row r="1063" spans="1:4" x14ac:dyDescent="0.2">
      <c r="A1063">
        <v>2007</v>
      </c>
      <c r="B1063" t="s">
        <v>133</v>
      </c>
      <c r="C1063" t="s">
        <v>89</v>
      </c>
      <c r="D1063">
        <v>32735</v>
      </c>
    </row>
    <row r="1064" spans="1:4" x14ac:dyDescent="0.2">
      <c r="A1064">
        <v>2007</v>
      </c>
      <c r="B1064" t="s">
        <v>134</v>
      </c>
      <c r="C1064" t="s">
        <v>89</v>
      </c>
      <c r="D1064">
        <v>29054</v>
      </c>
    </row>
    <row r="1065" spans="1:4" x14ac:dyDescent="0.2">
      <c r="A1065">
        <v>2007</v>
      </c>
      <c r="B1065" t="s">
        <v>135</v>
      </c>
      <c r="C1065" t="s">
        <v>89</v>
      </c>
      <c r="D1065">
        <v>24295</v>
      </c>
    </row>
    <row r="1066" spans="1:4" x14ac:dyDescent="0.2">
      <c r="A1066">
        <v>2007</v>
      </c>
      <c r="B1066" t="s">
        <v>136</v>
      </c>
      <c r="C1066" t="s">
        <v>89</v>
      </c>
      <c r="D1066">
        <v>14444</v>
      </c>
    </row>
    <row r="1067" spans="1:4" x14ac:dyDescent="0.2">
      <c r="A1067">
        <v>2007</v>
      </c>
      <c r="B1067" t="s">
        <v>136</v>
      </c>
      <c r="C1067" t="s">
        <v>86</v>
      </c>
      <c r="D1067">
        <v>3148</v>
      </c>
    </row>
    <row r="1068" spans="1:4" x14ac:dyDescent="0.2">
      <c r="A1068">
        <v>2007</v>
      </c>
      <c r="B1068" t="s">
        <v>137</v>
      </c>
      <c r="C1068" t="s">
        <v>86</v>
      </c>
      <c r="D1068">
        <v>18763</v>
      </c>
    </row>
    <row r="1069" spans="1:4" x14ac:dyDescent="0.2">
      <c r="A1069">
        <v>2007</v>
      </c>
      <c r="B1069" t="s">
        <v>138</v>
      </c>
      <c r="C1069" t="s">
        <v>86</v>
      </c>
      <c r="D1069">
        <v>52360</v>
      </c>
    </row>
    <row r="1070" spans="1:4" x14ac:dyDescent="0.2">
      <c r="A1070">
        <v>2007</v>
      </c>
      <c r="B1070" t="s">
        <v>139</v>
      </c>
      <c r="C1070" t="s">
        <v>86</v>
      </c>
      <c r="D1070">
        <v>28244</v>
      </c>
    </row>
    <row r="1071" spans="1:4" x14ac:dyDescent="0.2">
      <c r="A1071">
        <v>2007</v>
      </c>
      <c r="B1071" t="s">
        <v>140</v>
      </c>
      <c r="C1071" t="s">
        <v>86</v>
      </c>
      <c r="D1071">
        <v>29220</v>
      </c>
    </row>
    <row r="1072" spans="1:4" x14ac:dyDescent="0.2">
      <c r="A1072">
        <v>2007</v>
      </c>
      <c r="B1072" t="s">
        <v>141</v>
      </c>
      <c r="C1072" t="s">
        <v>86</v>
      </c>
      <c r="D1072">
        <v>32163</v>
      </c>
    </row>
    <row r="1073" spans="1:4" x14ac:dyDescent="0.2">
      <c r="A1073">
        <v>2007</v>
      </c>
      <c r="B1073" t="s">
        <v>142</v>
      </c>
      <c r="C1073" t="s">
        <v>86</v>
      </c>
      <c r="D1073">
        <v>15966</v>
      </c>
    </row>
    <row r="1074" spans="1:4" x14ac:dyDescent="0.2">
      <c r="A1074">
        <v>2007</v>
      </c>
      <c r="B1074" t="s">
        <v>143</v>
      </c>
      <c r="C1074" t="s">
        <v>86</v>
      </c>
      <c r="D1074">
        <v>28143</v>
      </c>
    </row>
    <row r="1075" spans="1:4" x14ac:dyDescent="0.2">
      <c r="A1075">
        <v>2007</v>
      </c>
      <c r="B1075" t="s">
        <v>144</v>
      </c>
      <c r="C1075" t="s">
        <v>86</v>
      </c>
      <c r="D1075">
        <v>11963</v>
      </c>
    </row>
    <row r="1076" spans="1:4" x14ac:dyDescent="0.2">
      <c r="A1076">
        <v>2007</v>
      </c>
      <c r="B1076" t="s">
        <v>145</v>
      </c>
      <c r="C1076" t="s">
        <v>86</v>
      </c>
      <c r="D1076">
        <v>30178</v>
      </c>
    </row>
    <row r="1077" spans="1:4" x14ac:dyDescent="0.2">
      <c r="A1077">
        <v>2007</v>
      </c>
      <c r="B1077" t="s">
        <v>146</v>
      </c>
      <c r="C1077" t="s">
        <v>86</v>
      </c>
      <c r="D1077">
        <v>28947</v>
      </c>
    </row>
    <row r="1078" spans="1:4" x14ac:dyDescent="0.2">
      <c r="A1078">
        <v>2007</v>
      </c>
      <c r="B1078" t="s">
        <v>147</v>
      </c>
      <c r="C1078" t="s">
        <v>86</v>
      </c>
      <c r="D1078">
        <v>12272</v>
      </c>
    </row>
    <row r="1079" spans="1:4" x14ac:dyDescent="0.2">
      <c r="A1079">
        <v>2007</v>
      </c>
      <c r="B1079" t="s">
        <v>148</v>
      </c>
      <c r="C1079" t="s">
        <v>86</v>
      </c>
      <c r="D1079">
        <v>44264</v>
      </c>
    </row>
    <row r="1080" spans="1:4" x14ac:dyDescent="0.2">
      <c r="A1080">
        <v>2007</v>
      </c>
      <c r="B1080" t="s">
        <v>149</v>
      </c>
      <c r="C1080" t="s">
        <v>86</v>
      </c>
      <c r="D1080">
        <v>56128</v>
      </c>
    </row>
    <row r="1081" spans="1:4" x14ac:dyDescent="0.2">
      <c r="A1081">
        <v>2007</v>
      </c>
      <c r="B1081" t="s">
        <v>150</v>
      </c>
      <c r="C1081" t="s">
        <v>86</v>
      </c>
      <c r="D1081">
        <v>87308</v>
      </c>
    </row>
    <row r="1082" spans="1:4" x14ac:dyDescent="0.2">
      <c r="A1082">
        <v>2007</v>
      </c>
      <c r="B1082" t="s">
        <v>151</v>
      </c>
      <c r="C1082" t="s">
        <v>86</v>
      </c>
      <c r="D1082">
        <v>76543</v>
      </c>
    </row>
    <row r="1083" spans="1:4" x14ac:dyDescent="0.2">
      <c r="A1083">
        <v>2007</v>
      </c>
      <c r="B1083" t="s">
        <v>152</v>
      </c>
      <c r="C1083" t="s">
        <v>86</v>
      </c>
      <c r="D1083">
        <v>55872</v>
      </c>
    </row>
    <row r="1084" spans="1:4" x14ac:dyDescent="0.2">
      <c r="A1084">
        <v>2007</v>
      </c>
      <c r="B1084" t="s">
        <v>153</v>
      </c>
      <c r="C1084" t="s">
        <v>86</v>
      </c>
      <c r="D1084">
        <v>41307</v>
      </c>
    </row>
    <row r="1085" spans="1:4" x14ac:dyDescent="0.2">
      <c r="A1085">
        <v>2007</v>
      </c>
      <c r="B1085" t="s">
        <v>154</v>
      </c>
      <c r="C1085" t="s">
        <v>86</v>
      </c>
      <c r="D1085">
        <v>44188</v>
      </c>
    </row>
    <row r="1086" spans="1:4" x14ac:dyDescent="0.2">
      <c r="A1086">
        <v>2007</v>
      </c>
      <c r="B1086" t="s">
        <v>155</v>
      </c>
      <c r="C1086" t="s">
        <v>86</v>
      </c>
      <c r="D1086">
        <v>40020</v>
      </c>
    </row>
    <row r="1087" spans="1:4" x14ac:dyDescent="0.2">
      <c r="A1087">
        <v>2007</v>
      </c>
      <c r="B1087" t="s">
        <v>156</v>
      </c>
      <c r="C1087" t="s">
        <v>86</v>
      </c>
      <c r="D1087">
        <v>11955</v>
      </c>
    </row>
    <row r="1088" spans="1:4" x14ac:dyDescent="0.2">
      <c r="A1088">
        <v>2007</v>
      </c>
      <c r="B1088" t="s">
        <v>157</v>
      </c>
      <c r="C1088" t="s">
        <v>86</v>
      </c>
      <c r="D1088">
        <v>32900</v>
      </c>
    </row>
    <row r="1089" spans="1:4" x14ac:dyDescent="0.2">
      <c r="A1089">
        <v>2007</v>
      </c>
      <c r="B1089" t="s">
        <v>158</v>
      </c>
      <c r="C1089" t="s">
        <v>86</v>
      </c>
      <c r="D1089">
        <v>40387</v>
      </c>
    </row>
    <row r="1090" spans="1:4" x14ac:dyDescent="0.2">
      <c r="A1090">
        <v>2007</v>
      </c>
      <c r="B1090" t="s">
        <v>159</v>
      </c>
      <c r="C1090" t="s">
        <v>63</v>
      </c>
      <c r="D1090">
        <v>11098</v>
      </c>
    </row>
    <row r="1091" spans="1:4" x14ac:dyDescent="0.2">
      <c r="A1091">
        <v>2007</v>
      </c>
      <c r="B1091" t="s">
        <v>159</v>
      </c>
      <c r="C1091" t="s">
        <v>86</v>
      </c>
      <c r="D1091">
        <v>1386</v>
      </c>
    </row>
    <row r="1092" spans="1:4" x14ac:dyDescent="0.2">
      <c r="A1092">
        <v>2007</v>
      </c>
      <c r="B1092" t="s">
        <v>160</v>
      </c>
      <c r="C1092" t="s">
        <v>63</v>
      </c>
      <c r="D1092">
        <v>60340</v>
      </c>
    </row>
    <row r="1093" spans="1:4" x14ac:dyDescent="0.2">
      <c r="A1093">
        <v>2007</v>
      </c>
      <c r="B1093" t="s">
        <v>161</v>
      </c>
      <c r="C1093" t="s">
        <v>63</v>
      </c>
      <c r="D1093">
        <v>15062</v>
      </c>
    </row>
    <row r="1094" spans="1:4" x14ac:dyDescent="0.2">
      <c r="A1094">
        <v>2007</v>
      </c>
      <c r="B1094" t="s">
        <v>162</v>
      </c>
      <c r="C1094" t="s">
        <v>63</v>
      </c>
      <c r="D1094">
        <v>28778</v>
      </c>
    </row>
    <row r="1095" spans="1:4" x14ac:dyDescent="0.2">
      <c r="A1095">
        <v>2007</v>
      </c>
      <c r="B1095" t="s">
        <v>163</v>
      </c>
      <c r="C1095" t="s">
        <v>63</v>
      </c>
      <c r="D1095">
        <v>40747</v>
      </c>
    </row>
    <row r="1096" spans="1:4" x14ac:dyDescent="0.2">
      <c r="A1096">
        <v>2007</v>
      </c>
      <c r="B1096" t="s">
        <v>164</v>
      </c>
      <c r="C1096" t="s">
        <v>63</v>
      </c>
      <c r="D1096">
        <v>24241</v>
      </c>
    </row>
    <row r="1097" spans="1:4" x14ac:dyDescent="0.2">
      <c r="A1097">
        <v>2007</v>
      </c>
      <c r="B1097" t="s">
        <v>165</v>
      </c>
      <c r="C1097" t="s">
        <v>63</v>
      </c>
      <c r="D1097">
        <v>15700</v>
      </c>
    </row>
    <row r="1098" spans="1:4" x14ac:dyDescent="0.2">
      <c r="A1098">
        <v>2007</v>
      </c>
      <c r="B1098" t="s">
        <v>166</v>
      </c>
      <c r="C1098" t="s">
        <v>63</v>
      </c>
      <c r="D1098">
        <v>18783</v>
      </c>
    </row>
    <row r="1099" spans="1:4" x14ac:dyDescent="0.2">
      <c r="A1099">
        <v>2007</v>
      </c>
      <c r="B1099" t="s">
        <v>167</v>
      </c>
      <c r="C1099" t="s">
        <v>63</v>
      </c>
      <c r="D1099">
        <v>16852</v>
      </c>
    </row>
    <row r="1100" spans="1:4" x14ac:dyDescent="0.2">
      <c r="A1100">
        <v>2007</v>
      </c>
      <c r="B1100" t="s">
        <v>168</v>
      </c>
      <c r="C1100" t="s">
        <v>63</v>
      </c>
      <c r="D1100">
        <v>76177</v>
      </c>
    </row>
    <row r="1101" spans="1:4" x14ac:dyDescent="0.2">
      <c r="A1101">
        <v>2007</v>
      </c>
      <c r="B1101" t="s">
        <v>169</v>
      </c>
      <c r="C1101" t="s">
        <v>63</v>
      </c>
      <c r="D1101">
        <v>26996</v>
      </c>
    </row>
    <row r="1102" spans="1:4" x14ac:dyDescent="0.2">
      <c r="A1102">
        <v>2007</v>
      </c>
      <c r="B1102" t="s">
        <v>170</v>
      </c>
      <c r="C1102" t="s">
        <v>63</v>
      </c>
      <c r="D1102">
        <v>12204</v>
      </c>
    </row>
    <row r="1103" spans="1:4" x14ac:dyDescent="0.2">
      <c r="A1103">
        <v>2007</v>
      </c>
      <c r="B1103" t="s">
        <v>171</v>
      </c>
      <c r="C1103" t="s">
        <v>63</v>
      </c>
      <c r="D1103">
        <v>37351</v>
      </c>
    </row>
    <row r="1104" spans="1:4" x14ac:dyDescent="0.2">
      <c r="A1104">
        <v>2007</v>
      </c>
      <c r="B1104" t="s">
        <v>172</v>
      </c>
      <c r="C1104" t="s">
        <v>63</v>
      </c>
      <c r="D1104">
        <v>15341</v>
      </c>
    </row>
    <row r="1105" spans="1:4" x14ac:dyDescent="0.2">
      <c r="A1105">
        <v>2007</v>
      </c>
      <c r="B1105" t="s">
        <v>173</v>
      </c>
      <c r="C1105" t="s">
        <v>63</v>
      </c>
      <c r="D1105">
        <v>64615</v>
      </c>
    </row>
    <row r="1106" spans="1:4" x14ac:dyDescent="0.2">
      <c r="A1106">
        <v>2007</v>
      </c>
      <c r="B1106" t="s">
        <v>174</v>
      </c>
      <c r="C1106" t="s">
        <v>63</v>
      </c>
      <c r="D1106">
        <v>31662</v>
      </c>
    </row>
    <row r="1107" spans="1:4" x14ac:dyDescent="0.2">
      <c r="A1107">
        <v>2007</v>
      </c>
      <c r="B1107" t="s">
        <v>175</v>
      </c>
      <c r="C1107" t="s">
        <v>63</v>
      </c>
      <c r="D1107">
        <v>111170</v>
      </c>
    </row>
    <row r="1108" spans="1:4" x14ac:dyDescent="0.2">
      <c r="A1108">
        <v>2007</v>
      </c>
      <c r="B1108" t="s">
        <v>176</v>
      </c>
      <c r="C1108" t="s">
        <v>63</v>
      </c>
      <c r="D1108">
        <v>51480</v>
      </c>
    </row>
    <row r="1109" spans="1:4" x14ac:dyDescent="0.2">
      <c r="A1109">
        <v>2007</v>
      </c>
      <c r="B1109" t="s">
        <v>177</v>
      </c>
      <c r="C1109" t="s">
        <v>63</v>
      </c>
      <c r="D1109">
        <v>99577</v>
      </c>
    </row>
    <row r="1110" spans="1:4" x14ac:dyDescent="0.2">
      <c r="A1110">
        <v>2007</v>
      </c>
      <c r="B1110" t="s">
        <v>178</v>
      </c>
      <c r="C1110" t="s">
        <v>63</v>
      </c>
      <c r="D1110">
        <v>15972</v>
      </c>
    </row>
    <row r="1111" spans="1:4" x14ac:dyDescent="0.2">
      <c r="A1111">
        <v>2007</v>
      </c>
      <c r="B1111" t="s">
        <v>179</v>
      </c>
      <c r="C1111" t="s">
        <v>63</v>
      </c>
      <c r="D1111">
        <v>33215</v>
      </c>
    </row>
    <row r="1112" spans="1:4" x14ac:dyDescent="0.2">
      <c r="A1112">
        <v>2007</v>
      </c>
      <c r="B1112" t="s">
        <v>180</v>
      </c>
      <c r="C1112" t="s">
        <v>63</v>
      </c>
      <c r="D1112">
        <v>18209</v>
      </c>
    </row>
    <row r="1113" spans="1:4" x14ac:dyDescent="0.2">
      <c r="A1113">
        <v>2007</v>
      </c>
      <c r="B1113" t="s">
        <v>181</v>
      </c>
      <c r="C1113" t="s">
        <v>63</v>
      </c>
      <c r="D1113">
        <v>31374</v>
      </c>
    </row>
    <row r="1114" spans="1:4" x14ac:dyDescent="0.2">
      <c r="A1114">
        <v>2007</v>
      </c>
      <c r="B1114" t="s">
        <v>182</v>
      </c>
      <c r="C1114" t="s">
        <v>63</v>
      </c>
      <c r="D1114">
        <v>36531</v>
      </c>
    </row>
    <row r="1115" spans="1:4" x14ac:dyDescent="0.2">
      <c r="A1115">
        <v>2007</v>
      </c>
      <c r="B1115" t="s">
        <v>183</v>
      </c>
      <c r="C1115" t="s">
        <v>63</v>
      </c>
      <c r="D1115">
        <v>74134</v>
      </c>
    </row>
    <row r="1116" spans="1:4" x14ac:dyDescent="0.2">
      <c r="A1116">
        <v>2007</v>
      </c>
      <c r="B1116" t="s">
        <v>184</v>
      </c>
      <c r="C1116" t="s">
        <v>63</v>
      </c>
      <c r="D1116">
        <v>11763</v>
      </c>
    </row>
    <row r="1117" spans="1:4" x14ac:dyDescent="0.2">
      <c r="A1117">
        <v>2007</v>
      </c>
      <c r="B1117" t="s">
        <v>185</v>
      </c>
      <c r="C1117" t="s">
        <v>63</v>
      </c>
      <c r="D1117">
        <v>44514</v>
      </c>
    </row>
    <row r="1118" spans="1:4" x14ac:dyDescent="0.2">
      <c r="A1118">
        <v>2007</v>
      </c>
      <c r="B1118" t="s">
        <v>186</v>
      </c>
      <c r="C1118" t="s">
        <v>63</v>
      </c>
      <c r="D1118">
        <v>82874</v>
      </c>
    </row>
    <row r="1119" spans="1:4" x14ac:dyDescent="0.2">
      <c r="A1119">
        <v>2007</v>
      </c>
      <c r="B1119" t="s">
        <v>187</v>
      </c>
      <c r="C1119" t="s">
        <v>63</v>
      </c>
      <c r="D1119">
        <v>15608</v>
      </c>
    </row>
    <row r="1120" spans="1:4" x14ac:dyDescent="0.2">
      <c r="A1120">
        <v>2007</v>
      </c>
      <c r="B1120" t="s">
        <v>188</v>
      </c>
      <c r="C1120" t="s">
        <v>62</v>
      </c>
      <c r="D1120">
        <v>23955</v>
      </c>
    </row>
    <row r="1121" spans="1:4" x14ac:dyDescent="0.2">
      <c r="A1121">
        <v>2007</v>
      </c>
      <c r="B1121" t="s">
        <v>189</v>
      </c>
      <c r="C1121" t="s">
        <v>62</v>
      </c>
      <c r="D1121">
        <v>11952</v>
      </c>
    </row>
    <row r="1122" spans="1:4" x14ac:dyDescent="0.2">
      <c r="A1122">
        <v>2007</v>
      </c>
      <c r="B1122" t="s">
        <v>190</v>
      </c>
      <c r="C1122" t="s">
        <v>62</v>
      </c>
      <c r="D1122">
        <v>13031</v>
      </c>
    </row>
    <row r="1123" spans="1:4" x14ac:dyDescent="0.2">
      <c r="A1123">
        <v>2007</v>
      </c>
      <c r="B1123" t="s">
        <v>191</v>
      </c>
      <c r="C1123" t="s">
        <v>62</v>
      </c>
      <c r="D1123">
        <v>52027</v>
      </c>
    </row>
    <row r="1124" spans="1:4" x14ac:dyDescent="0.2">
      <c r="A1124">
        <v>2007</v>
      </c>
      <c r="B1124" t="s">
        <v>192</v>
      </c>
      <c r="C1124" t="s">
        <v>62</v>
      </c>
      <c r="D1124">
        <v>13823</v>
      </c>
    </row>
    <row r="1125" spans="1:4" x14ac:dyDescent="0.2">
      <c r="A1125">
        <v>2007</v>
      </c>
      <c r="B1125" t="s">
        <v>193</v>
      </c>
      <c r="C1125" t="s">
        <v>61</v>
      </c>
      <c r="D1125">
        <v>17913</v>
      </c>
    </row>
    <row r="1126" spans="1:4" x14ac:dyDescent="0.2">
      <c r="A1126">
        <v>2007</v>
      </c>
      <c r="B1126" t="s">
        <v>194</v>
      </c>
      <c r="C1126" t="s">
        <v>61</v>
      </c>
      <c r="D1126">
        <v>34208</v>
      </c>
    </row>
    <row r="1127" spans="1:4" x14ac:dyDescent="0.2">
      <c r="A1127">
        <v>2007</v>
      </c>
      <c r="B1127" t="s">
        <v>195</v>
      </c>
      <c r="C1127" t="s">
        <v>61</v>
      </c>
      <c r="D1127">
        <v>17006</v>
      </c>
    </row>
    <row r="1128" spans="1:4" x14ac:dyDescent="0.2">
      <c r="A1128">
        <v>2007</v>
      </c>
      <c r="B1128" t="s">
        <v>196</v>
      </c>
      <c r="C1128" t="s">
        <v>61</v>
      </c>
      <c r="D1128">
        <v>18357</v>
      </c>
    </row>
    <row r="1129" spans="1:4" x14ac:dyDescent="0.2">
      <c r="A1129">
        <v>2007</v>
      </c>
      <c r="B1129" t="s">
        <v>197</v>
      </c>
      <c r="C1129" t="s">
        <v>61</v>
      </c>
      <c r="D1129">
        <v>43072</v>
      </c>
    </row>
    <row r="1130" spans="1:4" x14ac:dyDescent="0.2">
      <c r="A1130">
        <v>2007</v>
      </c>
      <c r="B1130" t="s">
        <v>198</v>
      </c>
      <c r="C1130" t="s">
        <v>61</v>
      </c>
      <c r="D1130">
        <v>12450</v>
      </c>
    </row>
    <row r="1131" spans="1:4" x14ac:dyDescent="0.2">
      <c r="A1131">
        <v>2007</v>
      </c>
      <c r="B1131" t="s">
        <v>199</v>
      </c>
      <c r="C1131" t="s">
        <v>61</v>
      </c>
      <c r="D1131">
        <v>9767</v>
      </c>
    </row>
    <row r="1132" spans="1:4" x14ac:dyDescent="0.2">
      <c r="A1132">
        <v>2007</v>
      </c>
      <c r="B1132" t="s">
        <v>200</v>
      </c>
      <c r="C1132" t="s">
        <v>2</v>
      </c>
      <c r="D1132">
        <v>17297</v>
      </c>
    </row>
    <row r="1133" spans="1:4" x14ac:dyDescent="0.2">
      <c r="A1133">
        <v>2007</v>
      </c>
      <c r="B1133" t="s">
        <v>200</v>
      </c>
      <c r="C1133" t="s">
        <v>61</v>
      </c>
      <c r="D1133">
        <v>11845</v>
      </c>
    </row>
    <row r="1134" spans="1:4" x14ac:dyDescent="0.2">
      <c r="A1134">
        <v>2007</v>
      </c>
      <c r="B1134" t="s">
        <v>201</v>
      </c>
      <c r="C1134" t="s">
        <v>2</v>
      </c>
      <c r="D1134">
        <v>72900</v>
      </c>
    </row>
    <row r="1135" spans="1:4" x14ac:dyDescent="0.2">
      <c r="A1135">
        <v>2007</v>
      </c>
      <c r="B1135" t="s">
        <v>202</v>
      </c>
      <c r="C1135" t="s">
        <v>2</v>
      </c>
      <c r="D1135">
        <v>23742</v>
      </c>
    </row>
    <row r="1136" spans="1:4" x14ac:dyDescent="0.2">
      <c r="A1136">
        <v>2007</v>
      </c>
      <c r="B1136" t="s">
        <v>203</v>
      </c>
      <c r="C1136" t="s">
        <v>2</v>
      </c>
      <c r="D1136">
        <v>19363</v>
      </c>
    </row>
    <row r="1137" spans="1:4" x14ac:dyDescent="0.2">
      <c r="A1137">
        <v>2007</v>
      </c>
      <c r="B1137" t="s">
        <v>204</v>
      </c>
      <c r="C1137" t="s">
        <v>2</v>
      </c>
      <c r="D1137">
        <v>11458</v>
      </c>
    </row>
    <row r="1138" spans="1:4" x14ac:dyDescent="0.2">
      <c r="A1138">
        <v>2007</v>
      </c>
      <c r="B1138" t="s">
        <v>205</v>
      </c>
      <c r="C1138" t="s">
        <v>2</v>
      </c>
      <c r="D1138">
        <v>11260</v>
      </c>
    </row>
    <row r="1139" spans="1:4" x14ac:dyDescent="0.2">
      <c r="A1139">
        <v>2007</v>
      </c>
      <c r="B1139" t="s">
        <v>206</v>
      </c>
      <c r="C1139" t="s">
        <v>2</v>
      </c>
      <c r="D1139">
        <v>12615</v>
      </c>
    </row>
    <row r="1140" spans="1:4" x14ac:dyDescent="0.2">
      <c r="A1140">
        <v>2007</v>
      </c>
      <c r="B1140" t="s">
        <v>207</v>
      </c>
      <c r="C1140" t="s">
        <v>2</v>
      </c>
      <c r="D1140">
        <v>89085</v>
      </c>
    </row>
    <row r="1141" spans="1:4" x14ac:dyDescent="0.2">
      <c r="A1141">
        <v>2007</v>
      </c>
      <c r="B1141" t="s">
        <v>208</v>
      </c>
      <c r="C1141" t="s">
        <v>2</v>
      </c>
      <c r="D1141">
        <v>11721</v>
      </c>
    </row>
    <row r="1142" spans="1:4" x14ac:dyDescent="0.2">
      <c r="A1142">
        <v>2007</v>
      </c>
      <c r="B1142" t="s">
        <v>209</v>
      </c>
      <c r="C1142" t="s">
        <v>2</v>
      </c>
      <c r="D1142">
        <v>11391</v>
      </c>
    </row>
    <row r="1143" spans="1:4" x14ac:dyDescent="0.2">
      <c r="A1143">
        <v>2007</v>
      </c>
      <c r="B1143" t="s">
        <v>210</v>
      </c>
      <c r="C1143" t="s">
        <v>2</v>
      </c>
      <c r="D1143">
        <v>16705</v>
      </c>
    </row>
    <row r="1144" spans="1:4" x14ac:dyDescent="0.2">
      <c r="A1144">
        <v>2007</v>
      </c>
      <c r="B1144" t="s">
        <v>211</v>
      </c>
      <c r="C1144" t="s">
        <v>2</v>
      </c>
      <c r="D1144">
        <v>12936</v>
      </c>
    </row>
    <row r="1145" spans="1:4" x14ac:dyDescent="0.2">
      <c r="A1145">
        <v>2007</v>
      </c>
      <c r="B1145" t="s">
        <v>212</v>
      </c>
      <c r="C1145" t="s">
        <v>2</v>
      </c>
      <c r="D1145">
        <v>52372</v>
      </c>
    </row>
    <row r="1146" spans="1:4" x14ac:dyDescent="0.2">
      <c r="A1146">
        <v>2007</v>
      </c>
      <c r="B1146" t="s">
        <v>213</v>
      </c>
      <c r="C1146" t="s">
        <v>2</v>
      </c>
      <c r="D1146">
        <v>58974</v>
      </c>
    </row>
    <row r="1147" spans="1:4" x14ac:dyDescent="0.2">
      <c r="A1147">
        <v>2007</v>
      </c>
      <c r="B1147" t="s">
        <v>214</v>
      </c>
      <c r="C1147" t="s">
        <v>2</v>
      </c>
      <c r="D1147">
        <v>12252</v>
      </c>
    </row>
    <row r="1148" spans="1:4" x14ac:dyDescent="0.2">
      <c r="A1148">
        <v>2007</v>
      </c>
      <c r="B1148" t="s">
        <v>215</v>
      </c>
      <c r="C1148" t="s">
        <v>71</v>
      </c>
      <c r="D1148">
        <v>25080</v>
      </c>
    </row>
    <row r="1149" spans="1:4" x14ac:dyDescent="0.2">
      <c r="A1149">
        <v>2007</v>
      </c>
      <c r="B1149" t="s">
        <v>216</v>
      </c>
      <c r="C1149" t="s">
        <v>71</v>
      </c>
      <c r="D1149">
        <v>17473</v>
      </c>
    </row>
    <row r="1150" spans="1:4" x14ac:dyDescent="0.2">
      <c r="A1150">
        <v>2007</v>
      </c>
      <c r="B1150" t="s">
        <v>217</v>
      </c>
      <c r="C1150" t="s">
        <v>71</v>
      </c>
      <c r="D1150">
        <v>42607</v>
      </c>
    </row>
    <row r="1151" spans="1:4" x14ac:dyDescent="0.2">
      <c r="A1151">
        <v>2007</v>
      </c>
      <c r="B1151" t="s">
        <v>218</v>
      </c>
      <c r="C1151" t="s">
        <v>71</v>
      </c>
      <c r="D1151">
        <v>57637</v>
      </c>
    </row>
    <row r="1152" spans="1:4" x14ac:dyDescent="0.2">
      <c r="A1152">
        <v>2007</v>
      </c>
      <c r="B1152" t="s">
        <v>219</v>
      </c>
      <c r="C1152" t="s">
        <v>71</v>
      </c>
      <c r="D1152">
        <v>17061</v>
      </c>
    </row>
    <row r="1153" spans="1:4" x14ac:dyDescent="0.2">
      <c r="A1153">
        <v>2007</v>
      </c>
      <c r="B1153" t="s">
        <v>220</v>
      </c>
      <c r="C1153" t="s">
        <v>71</v>
      </c>
      <c r="D1153">
        <v>97468</v>
      </c>
    </row>
    <row r="1154" spans="1:4" x14ac:dyDescent="0.2">
      <c r="A1154">
        <v>2007</v>
      </c>
      <c r="B1154" t="s">
        <v>221</v>
      </c>
      <c r="C1154" t="s">
        <v>71</v>
      </c>
      <c r="D1154">
        <v>88694</v>
      </c>
    </row>
    <row r="1155" spans="1:4" x14ac:dyDescent="0.2">
      <c r="A1155">
        <v>2007</v>
      </c>
      <c r="B1155" t="s">
        <v>222</v>
      </c>
      <c r="C1155" t="s">
        <v>71</v>
      </c>
      <c r="D1155">
        <v>16102</v>
      </c>
    </row>
    <row r="1156" spans="1:4" x14ac:dyDescent="0.2">
      <c r="A1156">
        <v>2007</v>
      </c>
      <c r="B1156" t="s">
        <v>223</v>
      </c>
      <c r="C1156" t="s">
        <v>71</v>
      </c>
      <c r="D1156">
        <v>42760</v>
      </c>
    </row>
    <row r="1157" spans="1:4" x14ac:dyDescent="0.2">
      <c r="A1157">
        <v>2007</v>
      </c>
      <c r="B1157" t="s">
        <v>224</v>
      </c>
      <c r="C1157" t="s">
        <v>71</v>
      </c>
      <c r="D1157">
        <v>96089</v>
      </c>
    </row>
    <row r="1158" spans="1:4" x14ac:dyDescent="0.2">
      <c r="A1158">
        <v>2007</v>
      </c>
      <c r="B1158" t="s">
        <v>225</v>
      </c>
      <c r="C1158" t="s">
        <v>71</v>
      </c>
      <c r="D1158">
        <v>27293</v>
      </c>
    </row>
    <row r="1159" spans="1:4" x14ac:dyDescent="0.2">
      <c r="A1159">
        <v>2007</v>
      </c>
      <c r="B1159" t="s">
        <v>226</v>
      </c>
      <c r="C1159" t="s">
        <v>71</v>
      </c>
      <c r="D1159">
        <v>25877</v>
      </c>
    </row>
    <row r="1160" spans="1:4" x14ac:dyDescent="0.2">
      <c r="A1160">
        <v>2007</v>
      </c>
      <c r="B1160" t="s">
        <v>227</v>
      </c>
      <c r="C1160" t="s">
        <v>71</v>
      </c>
      <c r="D1160">
        <v>50551</v>
      </c>
    </row>
    <row r="1161" spans="1:4" x14ac:dyDescent="0.2">
      <c r="A1161">
        <v>2007</v>
      </c>
      <c r="B1161" t="s">
        <v>228</v>
      </c>
      <c r="C1161" t="s">
        <v>71</v>
      </c>
      <c r="D1161">
        <v>36038</v>
      </c>
    </row>
    <row r="1162" spans="1:4" x14ac:dyDescent="0.2">
      <c r="A1162">
        <v>2007</v>
      </c>
      <c r="B1162" t="s">
        <v>229</v>
      </c>
      <c r="C1162" t="s">
        <v>71</v>
      </c>
      <c r="D1162">
        <v>17038</v>
      </c>
    </row>
    <row r="1163" spans="1:4" x14ac:dyDescent="0.2">
      <c r="A1163">
        <v>2007</v>
      </c>
      <c r="B1163" t="s">
        <v>230</v>
      </c>
      <c r="C1163" t="s">
        <v>71</v>
      </c>
      <c r="D1163">
        <v>19384</v>
      </c>
    </row>
    <row r="1164" spans="1:4" x14ac:dyDescent="0.2">
      <c r="A1164">
        <v>2007</v>
      </c>
      <c r="B1164" t="s">
        <v>231</v>
      </c>
      <c r="C1164" t="s">
        <v>71</v>
      </c>
      <c r="D1164">
        <v>23474</v>
      </c>
    </row>
    <row r="1165" spans="1:4" x14ac:dyDescent="0.2">
      <c r="A1165">
        <v>2007</v>
      </c>
      <c r="B1165" t="s">
        <v>232</v>
      </c>
      <c r="C1165" t="s">
        <v>71</v>
      </c>
      <c r="D1165">
        <v>13654</v>
      </c>
    </row>
    <row r="1166" spans="1:4" x14ac:dyDescent="0.2">
      <c r="A1166">
        <v>2007</v>
      </c>
      <c r="B1166" t="s">
        <v>233</v>
      </c>
      <c r="C1166" t="s">
        <v>71</v>
      </c>
      <c r="D1166">
        <v>15847</v>
      </c>
    </row>
    <row r="1167" spans="1:4" x14ac:dyDescent="0.2">
      <c r="A1167">
        <v>2007</v>
      </c>
      <c r="B1167" t="s">
        <v>234</v>
      </c>
      <c r="C1167" t="s">
        <v>71</v>
      </c>
      <c r="D1167">
        <v>86694</v>
      </c>
    </row>
    <row r="1168" spans="1:4" x14ac:dyDescent="0.2">
      <c r="A1168">
        <v>2007</v>
      </c>
      <c r="B1168" t="s">
        <v>235</v>
      </c>
      <c r="C1168" t="s">
        <v>71</v>
      </c>
      <c r="D1168">
        <v>11643</v>
      </c>
    </row>
    <row r="1169" spans="1:4" x14ac:dyDescent="0.2">
      <c r="A1169">
        <v>2007</v>
      </c>
      <c r="B1169" t="s">
        <v>236</v>
      </c>
      <c r="C1169" t="s">
        <v>71</v>
      </c>
      <c r="D1169">
        <v>26565</v>
      </c>
    </row>
    <row r="1170" spans="1:4" x14ac:dyDescent="0.2">
      <c r="A1170">
        <v>2007</v>
      </c>
      <c r="B1170" t="s">
        <v>237</v>
      </c>
      <c r="C1170" t="s">
        <v>238</v>
      </c>
      <c r="D1170">
        <v>24624</v>
      </c>
    </row>
    <row r="1171" spans="1:4" x14ac:dyDescent="0.2">
      <c r="A1171">
        <v>2007</v>
      </c>
      <c r="B1171" t="s">
        <v>239</v>
      </c>
      <c r="C1171" t="s">
        <v>240</v>
      </c>
      <c r="D1171">
        <v>19678</v>
      </c>
    </row>
    <row r="1172" spans="1:4" x14ac:dyDescent="0.2">
      <c r="A1172">
        <v>2007</v>
      </c>
      <c r="B1172" t="s">
        <v>241</v>
      </c>
      <c r="C1172" t="s">
        <v>98</v>
      </c>
      <c r="D1172">
        <v>255425</v>
      </c>
    </row>
    <row r="1173" spans="1:4" x14ac:dyDescent="0.2">
      <c r="A1173">
        <v>2007</v>
      </c>
      <c r="B1173" t="s">
        <v>241</v>
      </c>
      <c r="C1173" t="s">
        <v>95</v>
      </c>
      <c r="D1173">
        <v>59647</v>
      </c>
    </row>
    <row r="1174" spans="1:4" x14ac:dyDescent="0.2">
      <c r="A1174">
        <v>2007</v>
      </c>
      <c r="B1174" t="s">
        <v>241</v>
      </c>
      <c r="C1174" t="s">
        <v>92</v>
      </c>
      <c r="D1174">
        <v>332230</v>
      </c>
    </row>
    <row r="1175" spans="1:4" x14ac:dyDescent="0.2">
      <c r="A1175">
        <v>2007</v>
      </c>
      <c r="B1175" t="s">
        <v>241</v>
      </c>
      <c r="C1175" t="s">
        <v>89</v>
      </c>
      <c r="D1175">
        <v>292754</v>
      </c>
    </row>
    <row r="1176" spans="1:4" x14ac:dyDescent="0.2">
      <c r="A1176">
        <v>2007</v>
      </c>
      <c r="B1176" t="s">
        <v>241</v>
      </c>
      <c r="C1176" t="s">
        <v>86</v>
      </c>
      <c r="D1176">
        <v>1512043</v>
      </c>
    </row>
    <row r="1177" spans="1:4" x14ac:dyDescent="0.2">
      <c r="A1177">
        <v>2007</v>
      </c>
      <c r="B1177" t="s">
        <v>241</v>
      </c>
      <c r="C1177" t="s">
        <v>63</v>
      </c>
      <c r="D1177">
        <v>1399766</v>
      </c>
    </row>
    <row r="1178" spans="1:4" x14ac:dyDescent="0.2">
      <c r="A1178">
        <v>2007</v>
      </c>
      <c r="B1178" t="s">
        <v>241</v>
      </c>
      <c r="C1178" t="s">
        <v>62</v>
      </c>
      <c r="D1178">
        <v>355394</v>
      </c>
    </row>
    <row r="1179" spans="1:4" x14ac:dyDescent="0.2">
      <c r="A1179">
        <v>2007</v>
      </c>
      <c r="B1179" t="s">
        <v>241</v>
      </c>
      <c r="C1179" t="s">
        <v>61</v>
      </c>
      <c r="D1179">
        <v>388272</v>
      </c>
    </row>
    <row r="1180" spans="1:4" x14ac:dyDescent="0.2">
      <c r="A1180">
        <v>2007</v>
      </c>
      <c r="B1180" t="s">
        <v>241</v>
      </c>
      <c r="C1180" t="s">
        <v>2</v>
      </c>
      <c r="D1180">
        <v>718275</v>
      </c>
    </row>
    <row r="1181" spans="1:4" x14ac:dyDescent="0.2">
      <c r="A1181">
        <v>2007</v>
      </c>
      <c r="B1181" t="s">
        <v>241</v>
      </c>
      <c r="C1181" t="s">
        <v>71</v>
      </c>
      <c r="D1181">
        <v>539606</v>
      </c>
    </row>
    <row r="1182" spans="1:4" x14ac:dyDescent="0.2">
      <c r="A1182">
        <v>2007</v>
      </c>
      <c r="B1182" t="s">
        <v>241</v>
      </c>
      <c r="C1182" t="s">
        <v>238</v>
      </c>
      <c r="D1182">
        <v>7930</v>
      </c>
    </row>
    <row r="1183" spans="1:4" x14ac:dyDescent="0.2">
      <c r="A1183">
        <v>2007</v>
      </c>
      <c r="B1183" t="s">
        <v>241</v>
      </c>
      <c r="C1183" t="s">
        <v>240</v>
      </c>
      <c r="D1183">
        <v>23694</v>
      </c>
    </row>
    <row r="1184" spans="1:4" x14ac:dyDescent="0.2">
      <c r="A1184">
        <v>2007</v>
      </c>
      <c r="B1184" t="s">
        <v>241</v>
      </c>
      <c r="C1184" t="s">
        <v>242</v>
      </c>
      <c r="D1184">
        <v>31395</v>
      </c>
    </row>
    <row r="1185" spans="1:4" x14ac:dyDescent="0.2">
      <c r="A1185">
        <v>2008</v>
      </c>
      <c r="B1185" t="s">
        <v>97</v>
      </c>
      <c r="C1185" t="s">
        <v>98</v>
      </c>
      <c r="D1185">
        <v>189575</v>
      </c>
    </row>
    <row r="1186" spans="1:4" x14ac:dyDescent="0.2">
      <c r="A1186">
        <v>2008</v>
      </c>
      <c r="B1186" t="s">
        <v>91</v>
      </c>
      <c r="C1186" t="s">
        <v>92</v>
      </c>
      <c r="D1186">
        <v>389919</v>
      </c>
    </row>
    <row r="1187" spans="1:4" x14ac:dyDescent="0.2">
      <c r="A1187">
        <v>2008</v>
      </c>
      <c r="B1187" t="s">
        <v>99</v>
      </c>
      <c r="C1187" t="s">
        <v>89</v>
      </c>
      <c r="D1187">
        <v>133860</v>
      </c>
    </row>
    <row r="1188" spans="1:4" x14ac:dyDescent="0.2">
      <c r="A1188">
        <v>2008</v>
      </c>
      <c r="B1188" t="s">
        <v>88</v>
      </c>
      <c r="C1188" t="s">
        <v>89</v>
      </c>
      <c r="D1188">
        <v>127554</v>
      </c>
    </row>
    <row r="1189" spans="1:4" x14ac:dyDescent="0.2">
      <c r="A1189">
        <v>2008</v>
      </c>
      <c r="B1189" t="s">
        <v>100</v>
      </c>
      <c r="C1189" t="s">
        <v>86</v>
      </c>
      <c r="D1189">
        <v>158707</v>
      </c>
    </row>
    <row r="1190" spans="1:4" x14ac:dyDescent="0.2">
      <c r="A1190">
        <v>2008</v>
      </c>
      <c r="B1190" t="s">
        <v>101</v>
      </c>
      <c r="C1190" t="s">
        <v>86</v>
      </c>
      <c r="D1190">
        <v>748407</v>
      </c>
    </row>
    <row r="1191" spans="1:4" x14ac:dyDescent="0.2">
      <c r="A1191">
        <v>2008</v>
      </c>
      <c r="B1191" t="s">
        <v>102</v>
      </c>
      <c r="C1191" t="s">
        <v>86</v>
      </c>
      <c r="D1191">
        <v>196418</v>
      </c>
    </row>
    <row r="1192" spans="1:4" x14ac:dyDescent="0.2">
      <c r="A1192">
        <v>2008</v>
      </c>
      <c r="B1192" t="s">
        <v>103</v>
      </c>
      <c r="C1192" t="s">
        <v>86</v>
      </c>
      <c r="D1192">
        <v>148502</v>
      </c>
    </row>
    <row r="1193" spans="1:4" x14ac:dyDescent="0.2">
      <c r="A1193">
        <v>2008</v>
      </c>
      <c r="B1193" t="s">
        <v>85</v>
      </c>
      <c r="C1193" t="s">
        <v>86</v>
      </c>
      <c r="D1193">
        <v>3859334</v>
      </c>
    </row>
    <row r="1194" spans="1:4" x14ac:dyDescent="0.2">
      <c r="A1194">
        <v>2008</v>
      </c>
      <c r="B1194" t="s">
        <v>82</v>
      </c>
      <c r="C1194" t="s">
        <v>63</v>
      </c>
      <c r="D1194">
        <v>921850</v>
      </c>
    </row>
    <row r="1195" spans="1:4" x14ac:dyDescent="0.2">
      <c r="A1195">
        <v>2008</v>
      </c>
      <c r="B1195" t="s">
        <v>104</v>
      </c>
      <c r="C1195" t="s">
        <v>86</v>
      </c>
      <c r="D1195">
        <v>303637</v>
      </c>
    </row>
    <row r="1196" spans="1:4" x14ac:dyDescent="0.2">
      <c r="A1196">
        <v>2008</v>
      </c>
      <c r="B1196" t="s">
        <v>105</v>
      </c>
      <c r="C1196" t="s">
        <v>63</v>
      </c>
      <c r="D1196">
        <v>160029</v>
      </c>
    </row>
    <row r="1197" spans="1:4" x14ac:dyDescent="0.2">
      <c r="A1197">
        <v>2008</v>
      </c>
      <c r="B1197" t="s">
        <v>106</v>
      </c>
      <c r="C1197" t="s">
        <v>63</v>
      </c>
      <c r="D1197">
        <v>104767</v>
      </c>
    </row>
    <row r="1198" spans="1:4" x14ac:dyDescent="0.2">
      <c r="A1198">
        <v>2008</v>
      </c>
      <c r="B1198" t="s">
        <v>107</v>
      </c>
      <c r="C1198" t="s">
        <v>63</v>
      </c>
      <c r="D1198">
        <v>121059</v>
      </c>
    </row>
    <row r="1199" spans="1:4" x14ac:dyDescent="0.2">
      <c r="A1199">
        <v>2008</v>
      </c>
      <c r="B1199" t="s">
        <v>108</v>
      </c>
      <c r="C1199" t="s">
        <v>63</v>
      </c>
      <c r="D1199">
        <v>352767</v>
      </c>
    </row>
    <row r="1200" spans="1:4" x14ac:dyDescent="0.2">
      <c r="A1200">
        <v>2008</v>
      </c>
      <c r="B1200" t="s">
        <v>84</v>
      </c>
      <c r="C1200" t="s">
        <v>63</v>
      </c>
      <c r="D1200">
        <v>5501325</v>
      </c>
    </row>
    <row r="1201" spans="1:4" x14ac:dyDescent="0.2">
      <c r="A1201">
        <v>2008</v>
      </c>
      <c r="B1201" t="s">
        <v>109</v>
      </c>
      <c r="C1201" t="s">
        <v>63</v>
      </c>
      <c r="D1201">
        <v>725665</v>
      </c>
    </row>
    <row r="1202" spans="1:4" x14ac:dyDescent="0.2">
      <c r="A1202">
        <v>2008</v>
      </c>
      <c r="B1202" t="s">
        <v>110</v>
      </c>
      <c r="C1202" t="s">
        <v>63</v>
      </c>
      <c r="D1202">
        <v>401785</v>
      </c>
    </row>
    <row r="1203" spans="1:4" x14ac:dyDescent="0.2">
      <c r="A1203">
        <v>2008</v>
      </c>
      <c r="B1203" t="s">
        <v>111</v>
      </c>
      <c r="C1203" t="s">
        <v>63</v>
      </c>
      <c r="D1203">
        <v>497508</v>
      </c>
    </row>
    <row r="1204" spans="1:4" x14ac:dyDescent="0.2">
      <c r="A1204">
        <v>2008</v>
      </c>
      <c r="B1204" t="s">
        <v>112</v>
      </c>
      <c r="C1204" t="s">
        <v>63</v>
      </c>
      <c r="D1204">
        <v>136995</v>
      </c>
    </row>
    <row r="1205" spans="1:4" x14ac:dyDescent="0.2">
      <c r="A1205">
        <v>2008</v>
      </c>
      <c r="B1205" t="s">
        <v>113</v>
      </c>
      <c r="C1205" t="s">
        <v>63</v>
      </c>
      <c r="D1205">
        <v>141550</v>
      </c>
    </row>
    <row r="1206" spans="1:4" x14ac:dyDescent="0.2">
      <c r="A1206">
        <v>2008</v>
      </c>
      <c r="B1206" t="s">
        <v>114</v>
      </c>
      <c r="C1206" t="s">
        <v>63</v>
      </c>
      <c r="D1206">
        <v>481970</v>
      </c>
    </row>
    <row r="1207" spans="1:4" x14ac:dyDescent="0.2">
      <c r="A1207">
        <v>2008</v>
      </c>
      <c r="B1207" t="s">
        <v>115</v>
      </c>
      <c r="C1207" t="s">
        <v>63</v>
      </c>
      <c r="D1207">
        <v>332569</v>
      </c>
    </row>
    <row r="1208" spans="1:4" x14ac:dyDescent="0.2">
      <c r="A1208">
        <v>2008</v>
      </c>
      <c r="B1208" t="s">
        <v>116</v>
      </c>
      <c r="C1208" t="s">
        <v>63</v>
      </c>
      <c r="D1208">
        <v>188167</v>
      </c>
    </row>
    <row r="1209" spans="1:4" x14ac:dyDescent="0.2">
      <c r="A1209">
        <v>2008</v>
      </c>
      <c r="B1209" t="s">
        <v>117</v>
      </c>
      <c r="C1209" t="s">
        <v>63</v>
      </c>
      <c r="D1209">
        <v>168016</v>
      </c>
    </row>
    <row r="1210" spans="1:4" x14ac:dyDescent="0.2">
      <c r="A1210">
        <v>2008</v>
      </c>
      <c r="B1210" t="s">
        <v>118</v>
      </c>
      <c r="C1210" t="s">
        <v>63</v>
      </c>
      <c r="D1210">
        <v>125440</v>
      </c>
    </row>
    <row r="1211" spans="1:4" x14ac:dyDescent="0.2">
      <c r="A1211">
        <v>2008</v>
      </c>
      <c r="B1211" t="s">
        <v>80</v>
      </c>
      <c r="C1211" t="s">
        <v>62</v>
      </c>
      <c r="D1211">
        <v>722848</v>
      </c>
    </row>
    <row r="1212" spans="1:4" x14ac:dyDescent="0.2">
      <c r="A1212">
        <v>2008</v>
      </c>
      <c r="B1212" t="s">
        <v>77</v>
      </c>
      <c r="C1212" t="s">
        <v>61</v>
      </c>
      <c r="D1212">
        <v>206077</v>
      </c>
    </row>
    <row r="1213" spans="1:4" x14ac:dyDescent="0.2">
      <c r="A1213">
        <v>2008</v>
      </c>
      <c r="B1213" t="s">
        <v>79</v>
      </c>
      <c r="C1213" t="s">
        <v>61</v>
      </c>
      <c r="D1213">
        <v>251481</v>
      </c>
    </row>
    <row r="1214" spans="1:4" x14ac:dyDescent="0.2">
      <c r="A1214">
        <v>2008</v>
      </c>
      <c r="B1214" t="s">
        <v>119</v>
      </c>
      <c r="C1214" t="s">
        <v>2</v>
      </c>
      <c r="D1214">
        <v>104329</v>
      </c>
    </row>
    <row r="1215" spans="1:4" x14ac:dyDescent="0.2">
      <c r="A1215">
        <v>2008</v>
      </c>
      <c r="B1215" t="s">
        <v>75</v>
      </c>
      <c r="C1215" t="s">
        <v>2</v>
      </c>
      <c r="D1215">
        <v>1187476</v>
      </c>
    </row>
    <row r="1216" spans="1:4" x14ac:dyDescent="0.2">
      <c r="A1216">
        <v>2008</v>
      </c>
      <c r="B1216" t="s">
        <v>73</v>
      </c>
      <c r="C1216" t="s">
        <v>2</v>
      </c>
      <c r="D1216">
        <v>1131781</v>
      </c>
    </row>
    <row r="1217" spans="1:4" x14ac:dyDescent="0.2">
      <c r="A1217">
        <v>2008</v>
      </c>
      <c r="B1217" t="s">
        <v>120</v>
      </c>
      <c r="C1217" t="s">
        <v>71</v>
      </c>
      <c r="D1217">
        <v>175162</v>
      </c>
    </row>
    <row r="1218" spans="1:4" x14ac:dyDescent="0.2">
      <c r="A1218">
        <v>2008</v>
      </c>
      <c r="B1218" t="s">
        <v>121</v>
      </c>
      <c r="C1218" t="s">
        <v>71</v>
      </c>
      <c r="D1218">
        <v>168561</v>
      </c>
    </row>
    <row r="1219" spans="1:4" x14ac:dyDescent="0.2">
      <c r="A1219">
        <v>2008</v>
      </c>
      <c r="B1219" t="s">
        <v>70</v>
      </c>
      <c r="C1219" t="s">
        <v>71</v>
      </c>
      <c r="D1219">
        <v>2253672</v>
      </c>
    </row>
    <row r="1220" spans="1:4" x14ac:dyDescent="0.2">
      <c r="A1220">
        <v>2008</v>
      </c>
      <c r="B1220" t="s">
        <v>122</v>
      </c>
      <c r="C1220" t="s">
        <v>71</v>
      </c>
      <c r="D1220">
        <v>344394</v>
      </c>
    </row>
    <row r="1221" spans="1:4" x14ac:dyDescent="0.2">
      <c r="A1221">
        <v>2008</v>
      </c>
      <c r="B1221" t="s">
        <v>123</v>
      </c>
      <c r="C1221" t="s">
        <v>98</v>
      </c>
      <c r="D1221">
        <v>10694</v>
      </c>
    </row>
    <row r="1222" spans="1:4" x14ac:dyDescent="0.2">
      <c r="A1222">
        <v>2008</v>
      </c>
      <c r="B1222" t="s">
        <v>124</v>
      </c>
      <c r="C1222" t="s">
        <v>98</v>
      </c>
      <c r="D1222">
        <v>13609</v>
      </c>
    </row>
    <row r="1223" spans="1:4" x14ac:dyDescent="0.2">
      <c r="A1223">
        <v>2008</v>
      </c>
      <c r="B1223" t="s">
        <v>125</v>
      </c>
      <c r="C1223" t="s">
        <v>98</v>
      </c>
      <c r="D1223">
        <v>12345</v>
      </c>
    </row>
    <row r="1224" spans="1:4" x14ac:dyDescent="0.2">
      <c r="A1224">
        <v>2008</v>
      </c>
      <c r="B1224" t="s">
        <v>126</v>
      </c>
      <c r="C1224" t="s">
        <v>98</v>
      </c>
      <c r="D1224">
        <v>31342</v>
      </c>
    </row>
    <row r="1225" spans="1:4" x14ac:dyDescent="0.2">
      <c r="A1225">
        <v>2008</v>
      </c>
      <c r="B1225" t="s">
        <v>94</v>
      </c>
      <c r="C1225" t="s">
        <v>95</v>
      </c>
      <c r="D1225">
        <v>62433</v>
      </c>
    </row>
    <row r="1226" spans="1:4" x14ac:dyDescent="0.2">
      <c r="A1226">
        <v>2008</v>
      </c>
      <c r="B1226" t="s">
        <v>127</v>
      </c>
      <c r="C1226" t="s">
        <v>95</v>
      </c>
      <c r="D1226">
        <v>16591</v>
      </c>
    </row>
    <row r="1227" spans="1:4" x14ac:dyDescent="0.2">
      <c r="A1227">
        <v>2008</v>
      </c>
      <c r="B1227" t="s">
        <v>128</v>
      </c>
      <c r="C1227" t="s">
        <v>92</v>
      </c>
      <c r="D1227">
        <v>26673</v>
      </c>
    </row>
    <row r="1228" spans="1:4" x14ac:dyDescent="0.2">
      <c r="A1228">
        <v>2008</v>
      </c>
      <c r="B1228" t="s">
        <v>129</v>
      </c>
      <c r="C1228" t="s">
        <v>92</v>
      </c>
      <c r="D1228">
        <v>46484</v>
      </c>
    </row>
    <row r="1229" spans="1:4" x14ac:dyDescent="0.2">
      <c r="A1229">
        <v>2008</v>
      </c>
      <c r="B1229" t="s">
        <v>130</v>
      </c>
      <c r="C1229" t="s">
        <v>92</v>
      </c>
      <c r="D1229">
        <v>36571</v>
      </c>
    </row>
    <row r="1230" spans="1:4" x14ac:dyDescent="0.2">
      <c r="A1230">
        <v>2008</v>
      </c>
      <c r="B1230" t="s">
        <v>131</v>
      </c>
      <c r="C1230" t="s">
        <v>92</v>
      </c>
      <c r="D1230">
        <v>105817</v>
      </c>
    </row>
    <row r="1231" spans="1:4" x14ac:dyDescent="0.2">
      <c r="A1231">
        <v>2008</v>
      </c>
      <c r="B1231" t="s">
        <v>132</v>
      </c>
      <c r="C1231" t="s">
        <v>89</v>
      </c>
      <c r="D1231">
        <v>94586</v>
      </c>
    </row>
    <row r="1232" spans="1:4" x14ac:dyDescent="0.2">
      <c r="A1232">
        <v>2008</v>
      </c>
      <c r="B1232" t="s">
        <v>133</v>
      </c>
      <c r="C1232" t="s">
        <v>89</v>
      </c>
      <c r="D1232">
        <v>32509</v>
      </c>
    </row>
    <row r="1233" spans="1:4" x14ac:dyDescent="0.2">
      <c r="A1233">
        <v>2008</v>
      </c>
      <c r="B1233" t="s">
        <v>134</v>
      </c>
      <c r="C1233" t="s">
        <v>89</v>
      </c>
      <c r="D1233">
        <v>28768</v>
      </c>
    </row>
    <row r="1234" spans="1:4" x14ac:dyDescent="0.2">
      <c r="A1234">
        <v>2008</v>
      </c>
      <c r="B1234" t="s">
        <v>135</v>
      </c>
      <c r="C1234" t="s">
        <v>89</v>
      </c>
      <c r="D1234">
        <v>24141</v>
      </c>
    </row>
    <row r="1235" spans="1:4" x14ac:dyDescent="0.2">
      <c r="A1235">
        <v>2008</v>
      </c>
      <c r="B1235" t="s">
        <v>136</v>
      </c>
      <c r="C1235" t="s">
        <v>89</v>
      </c>
      <c r="D1235">
        <v>14325</v>
      </c>
    </row>
    <row r="1236" spans="1:4" x14ac:dyDescent="0.2">
      <c r="A1236">
        <v>2008</v>
      </c>
      <c r="B1236" t="s">
        <v>136</v>
      </c>
      <c r="C1236" t="s">
        <v>86</v>
      </c>
      <c r="D1236">
        <v>3206</v>
      </c>
    </row>
    <row r="1237" spans="1:4" x14ac:dyDescent="0.2">
      <c r="A1237">
        <v>2008</v>
      </c>
      <c r="B1237" t="s">
        <v>137</v>
      </c>
      <c r="C1237" t="s">
        <v>86</v>
      </c>
      <c r="D1237">
        <v>18726</v>
      </c>
    </row>
    <row r="1238" spans="1:4" x14ac:dyDescent="0.2">
      <c r="A1238">
        <v>2008</v>
      </c>
      <c r="B1238" t="s">
        <v>138</v>
      </c>
      <c r="C1238" t="s">
        <v>86</v>
      </c>
      <c r="D1238">
        <v>52793</v>
      </c>
    </row>
    <row r="1239" spans="1:4" x14ac:dyDescent="0.2">
      <c r="A1239">
        <v>2008</v>
      </c>
      <c r="B1239" t="s">
        <v>139</v>
      </c>
      <c r="C1239" t="s">
        <v>86</v>
      </c>
      <c r="D1239">
        <v>28449</v>
      </c>
    </row>
    <row r="1240" spans="1:4" x14ac:dyDescent="0.2">
      <c r="A1240">
        <v>2008</v>
      </c>
      <c r="B1240" t="s">
        <v>140</v>
      </c>
      <c r="C1240" t="s">
        <v>86</v>
      </c>
      <c r="D1240">
        <v>28870</v>
      </c>
    </row>
    <row r="1241" spans="1:4" x14ac:dyDescent="0.2">
      <c r="A1241">
        <v>2008</v>
      </c>
      <c r="B1241" t="s">
        <v>141</v>
      </c>
      <c r="C1241" t="s">
        <v>86</v>
      </c>
      <c r="D1241">
        <v>32485</v>
      </c>
    </row>
    <row r="1242" spans="1:4" x14ac:dyDescent="0.2">
      <c r="A1242">
        <v>2008</v>
      </c>
      <c r="B1242" t="s">
        <v>142</v>
      </c>
      <c r="C1242" t="s">
        <v>86</v>
      </c>
      <c r="D1242">
        <v>15977</v>
      </c>
    </row>
    <row r="1243" spans="1:4" x14ac:dyDescent="0.2">
      <c r="A1243">
        <v>2008</v>
      </c>
      <c r="B1243" t="s">
        <v>143</v>
      </c>
      <c r="C1243" t="s">
        <v>86</v>
      </c>
      <c r="D1243">
        <v>28291</v>
      </c>
    </row>
    <row r="1244" spans="1:4" x14ac:dyDescent="0.2">
      <c r="A1244">
        <v>2008</v>
      </c>
      <c r="B1244" t="s">
        <v>144</v>
      </c>
      <c r="C1244" t="s">
        <v>86</v>
      </c>
      <c r="D1244">
        <v>12193</v>
      </c>
    </row>
    <row r="1245" spans="1:4" x14ac:dyDescent="0.2">
      <c r="A1245">
        <v>2008</v>
      </c>
      <c r="B1245" t="s">
        <v>145</v>
      </c>
      <c r="C1245" t="s">
        <v>86</v>
      </c>
      <c r="D1245">
        <v>30462</v>
      </c>
    </row>
    <row r="1246" spans="1:4" x14ac:dyDescent="0.2">
      <c r="A1246">
        <v>2008</v>
      </c>
      <c r="B1246" t="s">
        <v>146</v>
      </c>
      <c r="C1246" t="s">
        <v>86</v>
      </c>
      <c r="D1246">
        <v>28866</v>
      </c>
    </row>
    <row r="1247" spans="1:4" x14ac:dyDescent="0.2">
      <c r="A1247">
        <v>2008</v>
      </c>
      <c r="B1247" t="s">
        <v>147</v>
      </c>
      <c r="C1247" t="s">
        <v>86</v>
      </c>
      <c r="D1247">
        <v>12332</v>
      </c>
    </row>
    <row r="1248" spans="1:4" x14ac:dyDescent="0.2">
      <c r="A1248">
        <v>2008</v>
      </c>
      <c r="B1248" t="s">
        <v>148</v>
      </c>
      <c r="C1248" t="s">
        <v>86</v>
      </c>
      <c r="D1248">
        <v>44981</v>
      </c>
    </row>
    <row r="1249" spans="1:4" x14ac:dyDescent="0.2">
      <c r="A1249">
        <v>2008</v>
      </c>
      <c r="B1249" t="s">
        <v>149</v>
      </c>
      <c r="C1249" t="s">
        <v>86</v>
      </c>
      <c r="D1249">
        <v>55860</v>
      </c>
    </row>
    <row r="1250" spans="1:4" x14ac:dyDescent="0.2">
      <c r="A1250">
        <v>2008</v>
      </c>
      <c r="B1250" t="s">
        <v>150</v>
      </c>
      <c r="C1250" t="s">
        <v>86</v>
      </c>
      <c r="D1250">
        <v>88621</v>
      </c>
    </row>
    <row r="1251" spans="1:4" x14ac:dyDescent="0.2">
      <c r="A1251">
        <v>2008</v>
      </c>
      <c r="B1251" t="s">
        <v>151</v>
      </c>
      <c r="C1251" t="s">
        <v>86</v>
      </c>
      <c r="D1251">
        <v>77479</v>
      </c>
    </row>
    <row r="1252" spans="1:4" x14ac:dyDescent="0.2">
      <c r="A1252">
        <v>2008</v>
      </c>
      <c r="B1252" t="s">
        <v>152</v>
      </c>
      <c r="C1252" t="s">
        <v>86</v>
      </c>
      <c r="D1252">
        <v>56255</v>
      </c>
    </row>
    <row r="1253" spans="1:4" x14ac:dyDescent="0.2">
      <c r="A1253">
        <v>2008</v>
      </c>
      <c r="B1253" t="s">
        <v>153</v>
      </c>
      <c r="C1253" t="s">
        <v>86</v>
      </c>
      <c r="D1253">
        <v>41432</v>
      </c>
    </row>
    <row r="1254" spans="1:4" x14ac:dyDescent="0.2">
      <c r="A1254">
        <v>2008</v>
      </c>
      <c r="B1254" t="s">
        <v>154</v>
      </c>
      <c r="C1254" t="s">
        <v>86</v>
      </c>
      <c r="D1254">
        <v>44911</v>
      </c>
    </row>
    <row r="1255" spans="1:4" x14ac:dyDescent="0.2">
      <c r="A1255">
        <v>2008</v>
      </c>
      <c r="B1255" t="s">
        <v>155</v>
      </c>
      <c r="C1255" t="s">
        <v>86</v>
      </c>
      <c r="D1255">
        <v>40070</v>
      </c>
    </row>
    <row r="1256" spans="1:4" x14ac:dyDescent="0.2">
      <c r="A1256">
        <v>2008</v>
      </c>
      <c r="B1256" t="s">
        <v>156</v>
      </c>
      <c r="C1256" t="s">
        <v>86</v>
      </c>
      <c r="D1256">
        <v>12070</v>
      </c>
    </row>
    <row r="1257" spans="1:4" x14ac:dyDescent="0.2">
      <c r="A1257">
        <v>2008</v>
      </c>
      <c r="B1257" t="s">
        <v>157</v>
      </c>
      <c r="C1257" t="s">
        <v>86</v>
      </c>
      <c r="D1257">
        <v>33157</v>
      </c>
    </row>
    <row r="1258" spans="1:4" x14ac:dyDescent="0.2">
      <c r="A1258">
        <v>2008</v>
      </c>
      <c r="B1258" t="s">
        <v>158</v>
      </c>
      <c r="C1258" t="s">
        <v>86</v>
      </c>
      <c r="D1258">
        <v>40615</v>
      </c>
    </row>
    <row r="1259" spans="1:4" x14ac:dyDescent="0.2">
      <c r="A1259">
        <v>2008</v>
      </c>
      <c r="B1259" t="s">
        <v>159</v>
      </c>
      <c r="C1259" t="s">
        <v>63</v>
      </c>
      <c r="D1259">
        <v>11015</v>
      </c>
    </row>
    <row r="1260" spans="1:4" x14ac:dyDescent="0.2">
      <c r="A1260">
        <v>2008</v>
      </c>
      <c r="B1260" t="s">
        <v>159</v>
      </c>
      <c r="C1260" t="s">
        <v>86</v>
      </c>
      <c r="D1260">
        <v>1399</v>
      </c>
    </row>
    <row r="1261" spans="1:4" x14ac:dyDescent="0.2">
      <c r="A1261">
        <v>2008</v>
      </c>
      <c r="B1261" t="s">
        <v>160</v>
      </c>
      <c r="C1261" t="s">
        <v>63</v>
      </c>
      <c r="D1261">
        <v>60298</v>
      </c>
    </row>
    <row r="1262" spans="1:4" x14ac:dyDescent="0.2">
      <c r="A1262">
        <v>2008</v>
      </c>
      <c r="B1262" t="s">
        <v>161</v>
      </c>
      <c r="C1262" t="s">
        <v>63</v>
      </c>
      <c r="D1262">
        <v>15265</v>
      </c>
    </row>
    <row r="1263" spans="1:4" x14ac:dyDescent="0.2">
      <c r="A1263">
        <v>2008</v>
      </c>
      <c r="B1263" t="s">
        <v>162</v>
      </c>
      <c r="C1263" t="s">
        <v>63</v>
      </c>
      <c r="D1263">
        <v>28935</v>
      </c>
    </row>
    <row r="1264" spans="1:4" x14ac:dyDescent="0.2">
      <c r="A1264">
        <v>2008</v>
      </c>
      <c r="B1264" t="s">
        <v>163</v>
      </c>
      <c r="C1264" t="s">
        <v>63</v>
      </c>
      <c r="D1264">
        <v>40567</v>
      </c>
    </row>
    <row r="1265" spans="1:4" x14ac:dyDescent="0.2">
      <c r="A1265">
        <v>2008</v>
      </c>
      <c r="B1265" t="s">
        <v>164</v>
      </c>
      <c r="C1265" t="s">
        <v>63</v>
      </c>
      <c r="D1265">
        <v>24387</v>
      </c>
    </row>
    <row r="1266" spans="1:4" x14ac:dyDescent="0.2">
      <c r="A1266">
        <v>2008</v>
      </c>
      <c r="B1266" t="s">
        <v>165</v>
      </c>
      <c r="C1266" t="s">
        <v>63</v>
      </c>
      <c r="D1266">
        <v>15985</v>
      </c>
    </row>
    <row r="1267" spans="1:4" x14ac:dyDescent="0.2">
      <c r="A1267">
        <v>2008</v>
      </c>
      <c r="B1267" t="s">
        <v>166</v>
      </c>
      <c r="C1267" t="s">
        <v>63</v>
      </c>
      <c r="D1267">
        <v>18810</v>
      </c>
    </row>
    <row r="1268" spans="1:4" x14ac:dyDescent="0.2">
      <c r="A1268">
        <v>2008</v>
      </c>
      <c r="B1268" t="s">
        <v>167</v>
      </c>
      <c r="C1268" t="s">
        <v>63</v>
      </c>
      <c r="D1268">
        <v>16778</v>
      </c>
    </row>
    <row r="1269" spans="1:4" x14ac:dyDescent="0.2">
      <c r="A1269">
        <v>2008</v>
      </c>
      <c r="B1269" t="s">
        <v>168</v>
      </c>
      <c r="C1269" t="s">
        <v>63</v>
      </c>
      <c r="D1269">
        <v>75958</v>
      </c>
    </row>
    <row r="1270" spans="1:4" x14ac:dyDescent="0.2">
      <c r="A1270">
        <v>2008</v>
      </c>
      <c r="B1270" t="s">
        <v>169</v>
      </c>
      <c r="C1270" t="s">
        <v>63</v>
      </c>
      <c r="D1270">
        <v>27077</v>
      </c>
    </row>
    <row r="1271" spans="1:4" x14ac:dyDescent="0.2">
      <c r="A1271">
        <v>2008</v>
      </c>
      <c r="B1271" t="s">
        <v>170</v>
      </c>
      <c r="C1271" t="s">
        <v>63</v>
      </c>
      <c r="D1271">
        <v>12263</v>
      </c>
    </row>
    <row r="1272" spans="1:4" x14ac:dyDescent="0.2">
      <c r="A1272">
        <v>2008</v>
      </c>
      <c r="B1272" t="s">
        <v>171</v>
      </c>
      <c r="C1272" t="s">
        <v>63</v>
      </c>
      <c r="D1272">
        <v>37735</v>
      </c>
    </row>
    <row r="1273" spans="1:4" x14ac:dyDescent="0.2">
      <c r="A1273">
        <v>2008</v>
      </c>
      <c r="B1273" t="s">
        <v>172</v>
      </c>
      <c r="C1273" t="s">
        <v>63</v>
      </c>
      <c r="D1273">
        <v>15406</v>
      </c>
    </row>
    <row r="1274" spans="1:4" x14ac:dyDescent="0.2">
      <c r="A1274">
        <v>2008</v>
      </c>
      <c r="B1274" t="s">
        <v>173</v>
      </c>
      <c r="C1274" t="s">
        <v>63</v>
      </c>
      <c r="D1274">
        <v>64776</v>
      </c>
    </row>
    <row r="1275" spans="1:4" x14ac:dyDescent="0.2">
      <c r="A1275">
        <v>2008</v>
      </c>
      <c r="B1275" t="s">
        <v>174</v>
      </c>
      <c r="C1275" t="s">
        <v>63</v>
      </c>
      <c r="D1275">
        <v>31605</v>
      </c>
    </row>
    <row r="1276" spans="1:4" x14ac:dyDescent="0.2">
      <c r="A1276">
        <v>2008</v>
      </c>
      <c r="B1276" t="s">
        <v>175</v>
      </c>
      <c r="C1276" t="s">
        <v>63</v>
      </c>
      <c r="D1276">
        <v>109964</v>
      </c>
    </row>
    <row r="1277" spans="1:4" x14ac:dyDescent="0.2">
      <c r="A1277">
        <v>2008</v>
      </c>
      <c r="B1277" t="s">
        <v>176</v>
      </c>
      <c r="C1277" t="s">
        <v>63</v>
      </c>
      <c r="D1277">
        <v>51212</v>
      </c>
    </row>
    <row r="1278" spans="1:4" x14ac:dyDescent="0.2">
      <c r="A1278">
        <v>2008</v>
      </c>
      <c r="B1278" t="s">
        <v>177</v>
      </c>
      <c r="C1278" t="s">
        <v>63</v>
      </c>
      <c r="D1278">
        <v>99584</v>
      </c>
    </row>
    <row r="1279" spans="1:4" x14ac:dyDescent="0.2">
      <c r="A1279">
        <v>2008</v>
      </c>
      <c r="B1279" t="s">
        <v>178</v>
      </c>
      <c r="C1279" t="s">
        <v>63</v>
      </c>
      <c r="D1279">
        <v>16500</v>
      </c>
    </row>
    <row r="1280" spans="1:4" x14ac:dyDescent="0.2">
      <c r="A1280">
        <v>2008</v>
      </c>
      <c r="B1280" t="s">
        <v>179</v>
      </c>
      <c r="C1280" t="s">
        <v>63</v>
      </c>
      <c r="D1280">
        <v>33187</v>
      </c>
    </row>
    <row r="1281" spans="1:4" x14ac:dyDescent="0.2">
      <c r="A1281">
        <v>2008</v>
      </c>
      <c r="B1281" t="s">
        <v>180</v>
      </c>
      <c r="C1281" t="s">
        <v>63</v>
      </c>
      <c r="D1281">
        <v>18621</v>
      </c>
    </row>
    <row r="1282" spans="1:4" x14ac:dyDescent="0.2">
      <c r="A1282">
        <v>2008</v>
      </c>
      <c r="B1282" t="s">
        <v>181</v>
      </c>
      <c r="C1282" t="s">
        <v>63</v>
      </c>
      <c r="D1282">
        <v>31396</v>
      </c>
    </row>
    <row r="1283" spans="1:4" x14ac:dyDescent="0.2">
      <c r="A1283">
        <v>2008</v>
      </c>
      <c r="B1283" t="s">
        <v>182</v>
      </c>
      <c r="C1283" t="s">
        <v>63</v>
      </c>
      <c r="D1283">
        <v>36498</v>
      </c>
    </row>
    <row r="1284" spans="1:4" x14ac:dyDescent="0.2">
      <c r="A1284">
        <v>2008</v>
      </c>
      <c r="B1284" t="s">
        <v>183</v>
      </c>
      <c r="C1284" t="s">
        <v>63</v>
      </c>
      <c r="D1284">
        <v>74158</v>
      </c>
    </row>
    <row r="1285" spans="1:4" x14ac:dyDescent="0.2">
      <c r="A1285">
        <v>2008</v>
      </c>
      <c r="B1285" t="s">
        <v>184</v>
      </c>
      <c r="C1285" t="s">
        <v>63</v>
      </c>
      <c r="D1285">
        <v>11709</v>
      </c>
    </row>
    <row r="1286" spans="1:4" x14ac:dyDescent="0.2">
      <c r="A1286">
        <v>2008</v>
      </c>
      <c r="B1286" t="s">
        <v>185</v>
      </c>
      <c r="C1286" t="s">
        <v>63</v>
      </c>
      <c r="D1286">
        <v>44343</v>
      </c>
    </row>
    <row r="1287" spans="1:4" x14ac:dyDescent="0.2">
      <c r="A1287">
        <v>2008</v>
      </c>
      <c r="B1287" t="s">
        <v>186</v>
      </c>
      <c r="C1287" t="s">
        <v>63</v>
      </c>
      <c r="D1287">
        <v>82929</v>
      </c>
    </row>
    <row r="1288" spans="1:4" x14ac:dyDescent="0.2">
      <c r="A1288">
        <v>2008</v>
      </c>
      <c r="B1288" t="s">
        <v>187</v>
      </c>
      <c r="C1288" t="s">
        <v>63</v>
      </c>
      <c r="D1288">
        <v>15619</v>
      </c>
    </row>
    <row r="1289" spans="1:4" x14ac:dyDescent="0.2">
      <c r="A1289">
        <v>2008</v>
      </c>
      <c r="B1289" t="s">
        <v>188</v>
      </c>
      <c r="C1289" t="s">
        <v>62</v>
      </c>
      <c r="D1289">
        <v>25115</v>
      </c>
    </row>
    <row r="1290" spans="1:4" x14ac:dyDescent="0.2">
      <c r="A1290">
        <v>2008</v>
      </c>
      <c r="B1290" t="s">
        <v>189</v>
      </c>
      <c r="C1290" t="s">
        <v>62</v>
      </c>
      <c r="D1290">
        <v>12404</v>
      </c>
    </row>
    <row r="1291" spans="1:4" x14ac:dyDescent="0.2">
      <c r="A1291">
        <v>2008</v>
      </c>
      <c r="B1291" t="s">
        <v>190</v>
      </c>
      <c r="C1291" t="s">
        <v>62</v>
      </c>
      <c r="D1291">
        <v>13062</v>
      </c>
    </row>
    <row r="1292" spans="1:4" x14ac:dyDescent="0.2">
      <c r="A1292">
        <v>2008</v>
      </c>
      <c r="B1292" t="s">
        <v>191</v>
      </c>
      <c r="C1292" t="s">
        <v>62</v>
      </c>
      <c r="D1292">
        <v>53079</v>
      </c>
    </row>
    <row r="1293" spans="1:4" x14ac:dyDescent="0.2">
      <c r="A1293">
        <v>2008</v>
      </c>
      <c r="B1293" t="s">
        <v>192</v>
      </c>
      <c r="C1293" t="s">
        <v>62</v>
      </c>
      <c r="D1293">
        <v>13697</v>
      </c>
    </row>
    <row r="1294" spans="1:4" x14ac:dyDescent="0.2">
      <c r="A1294">
        <v>2008</v>
      </c>
      <c r="B1294" t="s">
        <v>193</v>
      </c>
      <c r="C1294" t="s">
        <v>61</v>
      </c>
      <c r="D1294">
        <v>18193</v>
      </c>
    </row>
    <row r="1295" spans="1:4" x14ac:dyDescent="0.2">
      <c r="A1295">
        <v>2008</v>
      </c>
      <c r="B1295" t="s">
        <v>194</v>
      </c>
      <c r="C1295" t="s">
        <v>61</v>
      </c>
      <c r="D1295">
        <v>34597</v>
      </c>
    </row>
    <row r="1296" spans="1:4" x14ac:dyDescent="0.2">
      <c r="A1296">
        <v>2008</v>
      </c>
      <c r="B1296" t="s">
        <v>195</v>
      </c>
      <c r="C1296" t="s">
        <v>61</v>
      </c>
      <c r="D1296">
        <v>17286</v>
      </c>
    </row>
    <row r="1297" spans="1:4" x14ac:dyDescent="0.2">
      <c r="A1297">
        <v>2008</v>
      </c>
      <c r="B1297" t="s">
        <v>196</v>
      </c>
      <c r="C1297" t="s">
        <v>61</v>
      </c>
      <c r="D1297">
        <v>18662</v>
      </c>
    </row>
    <row r="1298" spans="1:4" x14ac:dyDescent="0.2">
      <c r="A1298">
        <v>2008</v>
      </c>
      <c r="B1298" t="s">
        <v>197</v>
      </c>
      <c r="C1298" t="s">
        <v>61</v>
      </c>
      <c r="D1298">
        <v>43691</v>
      </c>
    </row>
    <row r="1299" spans="1:4" x14ac:dyDescent="0.2">
      <c r="A1299">
        <v>2008</v>
      </c>
      <c r="B1299" t="s">
        <v>198</v>
      </c>
      <c r="C1299" t="s">
        <v>61</v>
      </c>
      <c r="D1299">
        <v>12660</v>
      </c>
    </row>
    <row r="1300" spans="1:4" x14ac:dyDescent="0.2">
      <c r="A1300">
        <v>2008</v>
      </c>
      <c r="B1300" t="s">
        <v>199</v>
      </c>
      <c r="C1300" t="s">
        <v>61</v>
      </c>
      <c r="D1300">
        <v>10009</v>
      </c>
    </row>
    <row r="1301" spans="1:4" x14ac:dyDescent="0.2">
      <c r="A1301">
        <v>2008</v>
      </c>
      <c r="B1301" t="s">
        <v>200</v>
      </c>
      <c r="C1301" t="s">
        <v>2</v>
      </c>
      <c r="D1301">
        <v>17769</v>
      </c>
    </row>
    <row r="1302" spans="1:4" x14ac:dyDescent="0.2">
      <c r="A1302">
        <v>2008</v>
      </c>
      <c r="B1302" t="s">
        <v>200</v>
      </c>
      <c r="C1302" t="s">
        <v>61</v>
      </c>
      <c r="D1302">
        <v>12140</v>
      </c>
    </row>
    <row r="1303" spans="1:4" x14ac:dyDescent="0.2">
      <c r="A1303">
        <v>2008</v>
      </c>
      <c r="B1303" t="s">
        <v>201</v>
      </c>
      <c r="C1303" t="s">
        <v>2</v>
      </c>
      <c r="D1303">
        <v>74095</v>
      </c>
    </row>
    <row r="1304" spans="1:4" x14ac:dyDescent="0.2">
      <c r="A1304">
        <v>2008</v>
      </c>
      <c r="B1304" t="s">
        <v>202</v>
      </c>
      <c r="C1304" t="s">
        <v>2</v>
      </c>
      <c r="D1304">
        <v>24142</v>
      </c>
    </row>
    <row r="1305" spans="1:4" x14ac:dyDescent="0.2">
      <c r="A1305">
        <v>2008</v>
      </c>
      <c r="B1305" t="s">
        <v>203</v>
      </c>
      <c r="C1305" t="s">
        <v>2</v>
      </c>
      <c r="D1305">
        <v>20907</v>
      </c>
    </row>
    <row r="1306" spans="1:4" x14ac:dyDescent="0.2">
      <c r="A1306">
        <v>2008</v>
      </c>
      <c r="B1306" t="s">
        <v>204</v>
      </c>
      <c r="C1306" t="s">
        <v>2</v>
      </c>
      <c r="D1306">
        <v>11993</v>
      </c>
    </row>
    <row r="1307" spans="1:4" x14ac:dyDescent="0.2">
      <c r="A1307">
        <v>2008</v>
      </c>
      <c r="B1307" t="s">
        <v>205</v>
      </c>
      <c r="C1307" t="s">
        <v>2</v>
      </c>
      <c r="D1307">
        <v>11662</v>
      </c>
    </row>
    <row r="1308" spans="1:4" x14ac:dyDescent="0.2">
      <c r="A1308">
        <v>2008</v>
      </c>
      <c r="B1308" t="s">
        <v>206</v>
      </c>
      <c r="C1308" t="s">
        <v>2</v>
      </c>
      <c r="D1308">
        <v>12747</v>
      </c>
    </row>
    <row r="1309" spans="1:4" x14ac:dyDescent="0.2">
      <c r="A1309">
        <v>2008</v>
      </c>
      <c r="B1309" t="s">
        <v>207</v>
      </c>
      <c r="C1309" t="s">
        <v>2</v>
      </c>
      <c r="D1309">
        <v>90978</v>
      </c>
    </row>
    <row r="1310" spans="1:4" x14ac:dyDescent="0.2">
      <c r="A1310">
        <v>2008</v>
      </c>
      <c r="B1310" t="s">
        <v>208</v>
      </c>
      <c r="C1310" t="s">
        <v>2</v>
      </c>
      <c r="D1310">
        <v>12156</v>
      </c>
    </row>
    <row r="1311" spans="1:4" x14ac:dyDescent="0.2">
      <c r="A1311">
        <v>2008</v>
      </c>
      <c r="B1311" t="s">
        <v>209</v>
      </c>
      <c r="C1311" t="s">
        <v>2</v>
      </c>
      <c r="D1311">
        <v>11604</v>
      </c>
    </row>
    <row r="1312" spans="1:4" x14ac:dyDescent="0.2">
      <c r="A1312">
        <v>2008</v>
      </c>
      <c r="B1312" t="s">
        <v>210</v>
      </c>
      <c r="C1312" t="s">
        <v>2</v>
      </c>
      <c r="D1312">
        <v>17057</v>
      </c>
    </row>
    <row r="1313" spans="1:4" x14ac:dyDescent="0.2">
      <c r="A1313">
        <v>2008</v>
      </c>
      <c r="B1313" t="s">
        <v>211</v>
      </c>
      <c r="C1313" t="s">
        <v>2</v>
      </c>
      <c r="D1313">
        <v>13387</v>
      </c>
    </row>
    <row r="1314" spans="1:4" x14ac:dyDescent="0.2">
      <c r="A1314">
        <v>2008</v>
      </c>
      <c r="B1314" t="s">
        <v>212</v>
      </c>
      <c r="C1314" t="s">
        <v>2</v>
      </c>
      <c r="D1314">
        <v>54019</v>
      </c>
    </row>
    <row r="1315" spans="1:4" x14ac:dyDescent="0.2">
      <c r="A1315">
        <v>2008</v>
      </c>
      <c r="B1315" t="s">
        <v>213</v>
      </c>
      <c r="C1315" t="s">
        <v>2</v>
      </c>
      <c r="D1315">
        <v>61635</v>
      </c>
    </row>
    <row r="1316" spans="1:4" x14ac:dyDescent="0.2">
      <c r="A1316">
        <v>2008</v>
      </c>
      <c r="B1316" t="s">
        <v>214</v>
      </c>
      <c r="C1316" t="s">
        <v>2</v>
      </c>
      <c r="D1316">
        <v>12422</v>
      </c>
    </row>
    <row r="1317" spans="1:4" x14ac:dyDescent="0.2">
      <c r="A1317">
        <v>2008</v>
      </c>
      <c r="B1317" t="s">
        <v>215</v>
      </c>
      <c r="C1317" t="s">
        <v>71</v>
      </c>
      <c r="D1317">
        <v>25369</v>
      </c>
    </row>
    <row r="1318" spans="1:4" x14ac:dyDescent="0.2">
      <c r="A1318">
        <v>2008</v>
      </c>
      <c r="B1318" t="s">
        <v>216</v>
      </c>
      <c r="C1318" t="s">
        <v>71</v>
      </c>
      <c r="D1318">
        <v>17773</v>
      </c>
    </row>
    <row r="1319" spans="1:4" x14ac:dyDescent="0.2">
      <c r="A1319">
        <v>2008</v>
      </c>
      <c r="B1319" t="s">
        <v>217</v>
      </c>
      <c r="C1319" t="s">
        <v>71</v>
      </c>
      <c r="D1319">
        <v>42967</v>
      </c>
    </row>
    <row r="1320" spans="1:4" x14ac:dyDescent="0.2">
      <c r="A1320">
        <v>2008</v>
      </c>
      <c r="B1320" t="s">
        <v>218</v>
      </c>
      <c r="C1320" t="s">
        <v>71</v>
      </c>
      <c r="D1320">
        <v>58582</v>
      </c>
    </row>
    <row r="1321" spans="1:4" x14ac:dyDescent="0.2">
      <c r="A1321">
        <v>2008</v>
      </c>
      <c r="B1321" t="s">
        <v>219</v>
      </c>
      <c r="C1321" t="s">
        <v>71</v>
      </c>
      <c r="D1321">
        <v>17417</v>
      </c>
    </row>
    <row r="1322" spans="1:4" x14ac:dyDescent="0.2">
      <c r="A1322">
        <v>2008</v>
      </c>
      <c r="B1322" t="s">
        <v>220</v>
      </c>
      <c r="C1322" t="s">
        <v>71</v>
      </c>
      <c r="D1322">
        <v>99272</v>
      </c>
    </row>
    <row r="1323" spans="1:4" x14ac:dyDescent="0.2">
      <c r="A1323">
        <v>2008</v>
      </c>
      <c r="B1323" t="s">
        <v>221</v>
      </c>
      <c r="C1323" t="s">
        <v>71</v>
      </c>
      <c r="D1323">
        <v>90753</v>
      </c>
    </row>
    <row r="1324" spans="1:4" x14ac:dyDescent="0.2">
      <c r="A1324">
        <v>2008</v>
      </c>
      <c r="B1324" t="s">
        <v>222</v>
      </c>
      <c r="C1324" t="s">
        <v>71</v>
      </c>
      <c r="D1324">
        <v>16629</v>
      </c>
    </row>
    <row r="1325" spans="1:4" x14ac:dyDescent="0.2">
      <c r="A1325">
        <v>2008</v>
      </c>
      <c r="B1325" t="s">
        <v>223</v>
      </c>
      <c r="C1325" t="s">
        <v>71</v>
      </c>
      <c r="D1325">
        <v>43246</v>
      </c>
    </row>
    <row r="1326" spans="1:4" x14ac:dyDescent="0.2">
      <c r="A1326">
        <v>2008</v>
      </c>
      <c r="B1326" t="s">
        <v>224</v>
      </c>
      <c r="C1326" t="s">
        <v>71</v>
      </c>
      <c r="D1326">
        <v>97394</v>
      </c>
    </row>
    <row r="1327" spans="1:4" x14ac:dyDescent="0.2">
      <c r="A1327">
        <v>2008</v>
      </c>
      <c r="B1327" t="s">
        <v>225</v>
      </c>
      <c r="C1327" t="s">
        <v>71</v>
      </c>
      <c r="D1327">
        <v>27589</v>
      </c>
    </row>
    <row r="1328" spans="1:4" x14ac:dyDescent="0.2">
      <c r="A1328">
        <v>2008</v>
      </c>
      <c r="B1328" t="s">
        <v>226</v>
      </c>
      <c r="C1328" t="s">
        <v>71</v>
      </c>
      <c r="D1328">
        <v>25932</v>
      </c>
    </row>
    <row r="1329" spans="1:4" x14ac:dyDescent="0.2">
      <c r="A1329">
        <v>2008</v>
      </c>
      <c r="B1329" t="s">
        <v>227</v>
      </c>
      <c r="C1329" t="s">
        <v>71</v>
      </c>
      <c r="D1329">
        <v>51331</v>
      </c>
    </row>
    <row r="1330" spans="1:4" x14ac:dyDescent="0.2">
      <c r="A1330">
        <v>2008</v>
      </c>
      <c r="B1330" t="s">
        <v>228</v>
      </c>
      <c r="C1330" t="s">
        <v>71</v>
      </c>
      <c r="D1330">
        <v>36407</v>
      </c>
    </row>
    <row r="1331" spans="1:4" x14ac:dyDescent="0.2">
      <c r="A1331">
        <v>2008</v>
      </c>
      <c r="B1331" t="s">
        <v>229</v>
      </c>
      <c r="C1331" t="s">
        <v>71</v>
      </c>
      <c r="D1331">
        <v>17093</v>
      </c>
    </row>
    <row r="1332" spans="1:4" x14ac:dyDescent="0.2">
      <c r="A1332">
        <v>2008</v>
      </c>
      <c r="B1332" t="s">
        <v>230</v>
      </c>
      <c r="C1332" t="s">
        <v>71</v>
      </c>
      <c r="D1332">
        <v>19432</v>
      </c>
    </row>
    <row r="1333" spans="1:4" x14ac:dyDescent="0.2">
      <c r="A1333">
        <v>2008</v>
      </c>
      <c r="B1333" t="s">
        <v>231</v>
      </c>
      <c r="C1333" t="s">
        <v>71</v>
      </c>
      <c r="D1333">
        <v>23827</v>
      </c>
    </row>
    <row r="1334" spans="1:4" x14ac:dyDescent="0.2">
      <c r="A1334">
        <v>2008</v>
      </c>
      <c r="B1334" t="s">
        <v>232</v>
      </c>
      <c r="C1334" t="s">
        <v>71</v>
      </c>
      <c r="D1334">
        <v>13658</v>
      </c>
    </row>
    <row r="1335" spans="1:4" x14ac:dyDescent="0.2">
      <c r="A1335">
        <v>2008</v>
      </c>
      <c r="B1335" t="s">
        <v>233</v>
      </c>
      <c r="C1335" t="s">
        <v>71</v>
      </c>
      <c r="D1335">
        <v>15974</v>
      </c>
    </row>
    <row r="1336" spans="1:4" x14ac:dyDescent="0.2">
      <c r="A1336">
        <v>2008</v>
      </c>
      <c r="B1336" t="s">
        <v>234</v>
      </c>
      <c r="C1336" t="s">
        <v>71</v>
      </c>
      <c r="D1336">
        <v>86682</v>
      </c>
    </row>
    <row r="1337" spans="1:4" x14ac:dyDescent="0.2">
      <c r="A1337">
        <v>2008</v>
      </c>
      <c r="B1337" t="s">
        <v>235</v>
      </c>
      <c r="C1337" t="s">
        <v>71</v>
      </c>
      <c r="D1337">
        <v>11712</v>
      </c>
    </row>
    <row r="1338" spans="1:4" x14ac:dyDescent="0.2">
      <c r="A1338">
        <v>2008</v>
      </c>
      <c r="B1338" t="s">
        <v>236</v>
      </c>
      <c r="C1338" t="s">
        <v>71</v>
      </c>
      <c r="D1338">
        <v>26702</v>
      </c>
    </row>
    <row r="1339" spans="1:4" x14ac:dyDescent="0.2">
      <c r="A1339">
        <v>2008</v>
      </c>
      <c r="B1339" t="s">
        <v>237</v>
      </c>
      <c r="C1339" t="s">
        <v>238</v>
      </c>
      <c r="D1339">
        <v>25119</v>
      </c>
    </row>
    <row r="1340" spans="1:4" x14ac:dyDescent="0.2">
      <c r="A1340">
        <v>2008</v>
      </c>
      <c r="B1340" t="s">
        <v>239</v>
      </c>
      <c r="C1340" t="s">
        <v>240</v>
      </c>
      <c r="D1340">
        <v>19791</v>
      </c>
    </row>
    <row r="1341" spans="1:4" x14ac:dyDescent="0.2">
      <c r="A1341">
        <v>2008</v>
      </c>
      <c r="B1341" t="s">
        <v>241</v>
      </c>
      <c r="C1341" t="s">
        <v>98</v>
      </c>
      <c r="D1341">
        <v>254016</v>
      </c>
    </row>
    <row r="1342" spans="1:4" x14ac:dyDescent="0.2">
      <c r="A1342">
        <v>2008</v>
      </c>
      <c r="B1342" t="s">
        <v>241</v>
      </c>
      <c r="C1342" t="s">
        <v>95</v>
      </c>
      <c r="D1342">
        <v>59725</v>
      </c>
    </row>
    <row r="1343" spans="1:4" x14ac:dyDescent="0.2">
      <c r="A1343">
        <v>2008</v>
      </c>
      <c r="B1343" t="s">
        <v>241</v>
      </c>
      <c r="C1343" t="s">
        <v>92</v>
      </c>
      <c r="D1343">
        <v>330433</v>
      </c>
    </row>
    <row r="1344" spans="1:4" x14ac:dyDescent="0.2">
      <c r="A1344">
        <v>2008</v>
      </c>
      <c r="B1344" t="s">
        <v>241</v>
      </c>
      <c r="C1344" t="s">
        <v>89</v>
      </c>
      <c r="D1344">
        <v>291134</v>
      </c>
    </row>
    <row r="1345" spans="1:4" x14ac:dyDescent="0.2">
      <c r="A1345">
        <v>2008</v>
      </c>
      <c r="B1345" t="s">
        <v>241</v>
      </c>
      <c r="C1345" t="s">
        <v>86</v>
      </c>
      <c r="D1345">
        <v>1517220</v>
      </c>
    </row>
    <row r="1346" spans="1:4" x14ac:dyDescent="0.2">
      <c r="A1346">
        <v>2008</v>
      </c>
      <c r="B1346" t="s">
        <v>241</v>
      </c>
      <c r="C1346" t="s">
        <v>63</v>
      </c>
      <c r="D1346">
        <v>1399541</v>
      </c>
    </row>
    <row r="1347" spans="1:4" x14ac:dyDescent="0.2">
      <c r="A1347">
        <v>2008</v>
      </c>
      <c r="B1347" t="s">
        <v>241</v>
      </c>
      <c r="C1347" t="s">
        <v>62</v>
      </c>
      <c r="D1347">
        <v>357570</v>
      </c>
    </row>
    <row r="1348" spans="1:4" x14ac:dyDescent="0.2">
      <c r="A1348">
        <v>2008</v>
      </c>
      <c r="B1348" t="s">
        <v>241</v>
      </c>
      <c r="C1348" t="s">
        <v>61</v>
      </c>
      <c r="D1348">
        <v>392608</v>
      </c>
    </row>
    <row r="1349" spans="1:4" x14ac:dyDescent="0.2">
      <c r="A1349">
        <v>2008</v>
      </c>
      <c r="B1349" t="s">
        <v>241</v>
      </c>
      <c r="C1349" t="s">
        <v>2</v>
      </c>
      <c r="D1349">
        <v>725697</v>
      </c>
    </row>
    <row r="1350" spans="1:4" x14ac:dyDescent="0.2">
      <c r="A1350">
        <v>2008</v>
      </c>
      <c r="B1350" t="s">
        <v>241</v>
      </c>
      <c r="C1350" t="s">
        <v>71</v>
      </c>
      <c r="D1350">
        <v>541806</v>
      </c>
    </row>
    <row r="1351" spans="1:4" x14ac:dyDescent="0.2">
      <c r="A1351">
        <v>2008</v>
      </c>
      <c r="B1351" t="s">
        <v>241</v>
      </c>
      <c r="C1351" t="s">
        <v>238</v>
      </c>
      <c r="D1351">
        <v>7964</v>
      </c>
    </row>
    <row r="1352" spans="1:4" x14ac:dyDescent="0.2">
      <c r="A1352">
        <v>2008</v>
      </c>
      <c r="B1352" t="s">
        <v>241</v>
      </c>
      <c r="C1352" t="s">
        <v>240</v>
      </c>
      <c r="D1352">
        <v>23569</v>
      </c>
    </row>
    <row r="1353" spans="1:4" x14ac:dyDescent="0.2">
      <c r="A1353">
        <v>2008</v>
      </c>
      <c r="B1353" t="s">
        <v>241</v>
      </c>
      <c r="C1353" t="s">
        <v>242</v>
      </c>
      <c r="D1353">
        <v>31892</v>
      </c>
    </row>
    <row r="1354" spans="1:4" x14ac:dyDescent="0.2">
      <c r="A1354">
        <v>2009</v>
      </c>
      <c r="B1354" t="s">
        <v>97</v>
      </c>
      <c r="C1354" t="s">
        <v>98</v>
      </c>
      <c r="D1354">
        <v>193867</v>
      </c>
    </row>
    <row r="1355" spans="1:4" x14ac:dyDescent="0.2">
      <c r="A1355">
        <v>2009</v>
      </c>
      <c r="B1355" t="s">
        <v>91</v>
      </c>
      <c r="C1355" t="s">
        <v>92</v>
      </c>
      <c r="D1355">
        <v>393688</v>
      </c>
    </row>
    <row r="1356" spans="1:4" x14ac:dyDescent="0.2">
      <c r="A1356">
        <v>2009</v>
      </c>
      <c r="B1356" t="s">
        <v>99</v>
      </c>
      <c r="C1356" t="s">
        <v>89</v>
      </c>
      <c r="D1356">
        <v>136211</v>
      </c>
    </row>
    <row r="1357" spans="1:4" x14ac:dyDescent="0.2">
      <c r="A1357">
        <v>2009</v>
      </c>
      <c r="B1357" t="s">
        <v>88</v>
      </c>
      <c r="C1357" t="s">
        <v>89</v>
      </c>
      <c r="D1357">
        <v>128691</v>
      </c>
    </row>
    <row r="1358" spans="1:4" x14ac:dyDescent="0.2">
      <c r="A1358">
        <v>2009</v>
      </c>
      <c r="B1358" t="s">
        <v>100</v>
      </c>
      <c r="C1358" t="s">
        <v>86</v>
      </c>
      <c r="D1358">
        <v>158938</v>
      </c>
    </row>
    <row r="1359" spans="1:4" x14ac:dyDescent="0.2">
      <c r="A1359">
        <v>2009</v>
      </c>
      <c r="B1359" t="s">
        <v>101</v>
      </c>
      <c r="C1359" t="s">
        <v>86</v>
      </c>
      <c r="D1359">
        <v>758345</v>
      </c>
    </row>
    <row r="1360" spans="1:4" x14ac:dyDescent="0.2">
      <c r="A1360">
        <v>2009</v>
      </c>
      <c r="B1360" t="s">
        <v>102</v>
      </c>
      <c r="C1360" t="s">
        <v>86</v>
      </c>
      <c r="D1360">
        <v>198786</v>
      </c>
    </row>
    <row r="1361" spans="1:4" x14ac:dyDescent="0.2">
      <c r="A1361">
        <v>2009</v>
      </c>
      <c r="B1361" t="s">
        <v>103</v>
      </c>
      <c r="C1361" t="s">
        <v>86</v>
      </c>
      <c r="D1361">
        <v>150112</v>
      </c>
    </row>
    <row r="1362" spans="1:4" x14ac:dyDescent="0.2">
      <c r="A1362">
        <v>2009</v>
      </c>
      <c r="B1362" t="s">
        <v>85</v>
      </c>
      <c r="C1362" t="s">
        <v>86</v>
      </c>
      <c r="D1362">
        <v>3907597</v>
      </c>
    </row>
    <row r="1363" spans="1:4" x14ac:dyDescent="0.2">
      <c r="A1363">
        <v>2009</v>
      </c>
      <c r="B1363" t="s">
        <v>82</v>
      </c>
      <c r="C1363" t="s">
        <v>63</v>
      </c>
      <c r="D1363">
        <v>936513</v>
      </c>
    </row>
    <row r="1364" spans="1:4" x14ac:dyDescent="0.2">
      <c r="A1364">
        <v>2009</v>
      </c>
      <c r="B1364" t="s">
        <v>104</v>
      </c>
      <c r="C1364" t="s">
        <v>86</v>
      </c>
      <c r="D1364">
        <v>309603</v>
      </c>
    </row>
    <row r="1365" spans="1:4" x14ac:dyDescent="0.2">
      <c r="A1365">
        <v>2009</v>
      </c>
      <c r="B1365" t="s">
        <v>105</v>
      </c>
      <c r="C1365" t="s">
        <v>63</v>
      </c>
      <c r="D1365">
        <v>161564</v>
      </c>
    </row>
    <row r="1366" spans="1:4" x14ac:dyDescent="0.2">
      <c r="A1366">
        <v>2009</v>
      </c>
      <c r="B1366" t="s">
        <v>106</v>
      </c>
      <c r="C1366" t="s">
        <v>63</v>
      </c>
      <c r="D1366">
        <v>104515</v>
      </c>
    </row>
    <row r="1367" spans="1:4" x14ac:dyDescent="0.2">
      <c r="A1367">
        <v>2009</v>
      </c>
      <c r="B1367" t="s">
        <v>107</v>
      </c>
      <c r="C1367" t="s">
        <v>63</v>
      </c>
      <c r="D1367">
        <v>121064</v>
      </c>
    </row>
    <row r="1368" spans="1:4" x14ac:dyDescent="0.2">
      <c r="A1368">
        <v>2009</v>
      </c>
      <c r="B1368" t="s">
        <v>108</v>
      </c>
      <c r="C1368" t="s">
        <v>63</v>
      </c>
      <c r="D1368">
        <v>357274</v>
      </c>
    </row>
    <row r="1369" spans="1:4" x14ac:dyDescent="0.2">
      <c r="A1369">
        <v>2009</v>
      </c>
      <c r="B1369" t="s">
        <v>84</v>
      </c>
      <c r="C1369" t="s">
        <v>63</v>
      </c>
      <c r="D1369">
        <v>5588312</v>
      </c>
    </row>
    <row r="1370" spans="1:4" x14ac:dyDescent="0.2">
      <c r="A1370">
        <v>2009</v>
      </c>
      <c r="B1370" t="s">
        <v>109</v>
      </c>
      <c r="C1370" t="s">
        <v>63</v>
      </c>
      <c r="D1370">
        <v>730354</v>
      </c>
    </row>
    <row r="1371" spans="1:4" x14ac:dyDescent="0.2">
      <c r="A1371">
        <v>2009</v>
      </c>
      <c r="B1371" t="s">
        <v>110</v>
      </c>
      <c r="C1371" t="s">
        <v>63</v>
      </c>
      <c r="D1371">
        <v>401517</v>
      </c>
    </row>
    <row r="1372" spans="1:4" x14ac:dyDescent="0.2">
      <c r="A1372">
        <v>2009</v>
      </c>
      <c r="B1372" t="s">
        <v>111</v>
      </c>
      <c r="C1372" t="s">
        <v>63</v>
      </c>
      <c r="D1372">
        <v>501631</v>
      </c>
    </row>
    <row r="1373" spans="1:4" x14ac:dyDescent="0.2">
      <c r="A1373">
        <v>2009</v>
      </c>
      <c r="B1373" t="s">
        <v>112</v>
      </c>
      <c r="C1373" t="s">
        <v>63</v>
      </c>
      <c r="D1373">
        <v>137724</v>
      </c>
    </row>
    <row r="1374" spans="1:4" x14ac:dyDescent="0.2">
      <c r="A1374">
        <v>2009</v>
      </c>
      <c r="B1374" t="s">
        <v>113</v>
      </c>
      <c r="C1374" t="s">
        <v>63</v>
      </c>
      <c r="D1374">
        <v>142773</v>
      </c>
    </row>
    <row r="1375" spans="1:4" x14ac:dyDescent="0.2">
      <c r="A1375">
        <v>2009</v>
      </c>
      <c r="B1375" t="s">
        <v>114</v>
      </c>
      <c r="C1375" t="s">
        <v>63</v>
      </c>
      <c r="D1375">
        <v>483908</v>
      </c>
    </row>
    <row r="1376" spans="1:4" x14ac:dyDescent="0.2">
      <c r="A1376">
        <v>2009</v>
      </c>
      <c r="B1376" t="s">
        <v>115</v>
      </c>
      <c r="C1376" t="s">
        <v>63</v>
      </c>
      <c r="D1376">
        <v>329634</v>
      </c>
    </row>
    <row r="1377" spans="1:4" x14ac:dyDescent="0.2">
      <c r="A1377">
        <v>2009</v>
      </c>
      <c r="B1377" t="s">
        <v>116</v>
      </c>
      <c r="C1377" t="s">
        <v>63</v>
      </c>
      <c r="D1377">
        <v>189558</v>
      </c>
    </row>
    <row r="1378" spans="1:4" x14ac:dyDescent="0.2">
      <c r="A1378">
        <v>2009</v>
      </c>
      <c r="B1378" t="s">
        <v>117</v>
      </c>
      <c r="C1378" t="s">
        <v>63</v>
      </c>
      <c r="D1378">
        <v>168148</v>
      </c>
    </row>
    <row r="1379" spans="1:4" x14ac:dyDescent="0.2">
      <c r="A1379">
        <v>2009</v>
      </c>
      <c r="B1379" t="s">
        <v>118</v>
      </c>
      <c r="C1379" t="s">
        <v>63</v>
      </c>
      <c r="D1379">
        <v>125043</v>
      </c>
    </row>
    <row r="1380" spans="1:4" x14ac:dyDescent="0.2">
      <c r="A1380">
        <v>2009</v>
      </c>
      <c r="B1380" t="s">
        <v>80</v>
      </c>
      <c r="C1380" t="s">
        <v>62</v>
      </c>
      <c r="D1380">
        <v>729444</v>
      </c>
    </row>
    <row r="1381" spans="1:4" x14ac:dyDescent="0.2">
      <c r="A1381">
        <v>2009</v>
      </c>
      <c r="B1381" t="s">
        <v>77</v>
      </c>
      <c r="C1381" t="s">
        <v>61</v>
      </c>
      <c r="D1381">
        <v>210464</v>
      </c>
    </row>
    <row r="1382" spans="1:4" x14ac:dyDescent="0.2">
      <c r="A1382">
        <v>2009</v>
      </c>
      <c r="B1382" t="s">
        <v>79</v>
      </c>
      <c r="C1382" t="s">
        <v>61</v>
      </c>
      <c r="D1382">
        <v>257960</v>
      </c>
    </row>
    <row r="1383" spans="1:4" x14ac:dyDescent="0.2">
      <c r="A1383">
        <v>2009</v>
      </c>
      <c r="B1383" t="s">
        <v>119</v>
      </c>
      <c r="C1383" t="s">
        <v>2</v>
      </c>
      <c r="D1383">
        <v>106433</v>
      </c>
    </row>
    <row r="1384" spans="1:4" x14ac:dyDescent="0.2">
      <c r="A1384">
        <v>2009</v>
      </c>
      <c r="B1384" t="s">
        <v>75</v>
      </c>
      <c r="C1384" t="s">
        <v>2</v>
      </c>
      <c r="D1384">
        <v>1220700</v>
      </c>
    </row>
    <row r="1385" spans="1:4" x14ac:dyDescent="0.2">
      <c r="A1385">
        <v>2009</v>
      </c>
      <c r="B1385" t="s">
        <v>73</v>
      </c>
      <c r="C1385" t="s">
        <v>2</v>
      </c>
      <c r="D1385">
        <v>1163333</v>
      </c>
    </row>
    <row r="1386" spans="1:4" x14ac:dyDescent="0.2">
      <c r="A1386">
        <v>2009</v>
      </c>
      <c r="B1386" t="s">
        <v>120</v>
      </c>
      <c r="C1386" t="s">
        <v>71</v>
      </c>
      <c r="D1386">
        <v>178330</v>
      </c>
    </row>
    <row r="1387" spans="1:4" x14ac:dyDescent="0.2">
      <c r="A1387">
        <v>2009</v>
      </c>
      <c r="B1387" t="s">
        <v>121</v>
      </c>
      <c r="C1387" t="s">
        <v>71</v>
      </c>
      <c r="D1387">
        <v>170762</v>
      </c>
    </row>
    <row r="1388" spans="1:4" x14ac:dyDescent="0.2">
      <c r="A1388">
        <v>2009</v>
      </c>
      <c r="B1388" t="s">
        <v>70</v>
      </c>
      <c r="C1388" t="s">
        <v>71</v>
      </c>
      <c r="D1388">
        <v>2301469</v>
      </c>
    </row>
    <row r="1389" spans="1:4" x14ac:dyDescent="0.2">
      <c r="A1389">
        <v>2009</v>
      </c>
      <c r="B1389" t="s">
        <v>122</v>
      </c>
      <c r="C1389" t="s">
        <v>71</v>
      </c>
      <c r="D1389">
        <v>348064</v>
      </c>
    </row>
    <row r="1390" spans="1:4" x14ac:dyDescent="0.2">
      <c r="A1390">
        <v>2009</v>
      </c>
      <c r="B1390" t="s">
        <v>123</v>
      </c>
      <c r="C1390" t="s">
        <v>98</v>
      </c>
      <c r="D1390">
        <v>10833</v>
      </c>
    </row>
    <row r="1391" spans="1:4" x14ac:dyDescent="0.2">
      <c r="A1391">
        <v>2009</v>
      </c>
      <c r="B1391" t="s">
        <v>124</v>
      </c>
      <c r="C1391" t="s">
        <v>98</v>
      </c>
      <c r="D1391">
        <v>13743</v>
      </c>
    </row>
    <row r="1392" spans="1:4" x14ac:dyDescent="0.2">
      <c r="A1392">
        <v>2009</v>
      </c>
      <c r="B1392" t="s">
        <v>125</v>
      </c>
      <c r="C1392" t="s">
        <v>98</v>
      </c>
      <c r="D1392">
        <v>12459</v>
      </c>
    </row>
    <row r="1393" spans="1:4" x14ac:dyDescent="0.2">
      <c r="A1393">
        <v>2009</v>
      </c>
      <c r="B1393" t="s">
        <v>126</v>
      </c>
      <c r="C1393" t="s">
        <v>98</v>
      </c>
      <c r="D1393">
        <v>31595</v>
      </c>
    </row>
    <row r="1394" spans="1:4" x14ac:dyDescent="0.2">
      <c r="A1394">
        <v>2009</v>
      </c>
      <c r="B1394" t="s">
        <v>94</v>
      </c>
      <c r="C1394" t="s">
        <v>95</v>
      </c>
      <c r="D1394">
        <v>63777</v>
      </c>
    </row>
    <row r="1395" spans="1:4" x14ac:dyDescent="0.2">
      <c r="A1395">
        <v>2009</v>
      </c>
      <c r="B1395" t="s">
        <v>127</v>
      </c>
      <c r="C1395" t="s">
        <v>95</v>
      </c>
      <c r="D1395">
        <v>16631</v>
      </c>
    </row>
    <row r="1396" spans="1:4" x14ac:dyDescent="0.2">
      <c r="A1396">
        <v>2009</v>
      </c>
      <c r="B1396" t="s">
        <v>128</v>
      </c>
      <c r="C1396" t="s">
        <v>92</v>
      </c>
      <c r="D1396">
        <v>26763</v>
      </c>
    </row>
    <row r="1397" spans="1:4" x14ac:dyDescent="0.2">
      <c r="A1397">
        <v>2009</v>
      </c>
      <c r="B1397" t="s">
        <v>129</v>
      </c>
      <c r="C1397" t="s">
        <v>92</v>
      </c>
      <c r="D1397">
        <v>46790</v>
      </c>
    </row>
    <row r="1398" spans="1:4" x14ac:dyDescent="0.2">
      <c r="A1398">
        <v>2009</v>
      </c>
      <c r="B1398" t="s">
        <v>130</v>
      </c>
      <c r="C1398" t="s">
        <v>92</v>
      </c>
      <c r="D1398">
        <v>36594</v>
      </c>
    </row>
    <row r="1399" spans="1:4" x14ac:dyDescent="0.2">
      <c r="A1399">
        <v>2009</v>
      </c>
      <c r="B1399" t="s">
        <v>131</v>
      </c>
      <c r="C1399" t="s">
        <v>92</v>
      </c>
      <c r="D1399">
        <v>105057</v>
      </c>
    </row>
    <row r="1400" spans="1:4" x14ac:dyDescent="0.2">
      <c r="A1400">
        <v>2009</v>
      </c>
      <c r="B1400" t="s">
        <v>132</v>
      </c>
      <c r="C1400" t="s">
        <v>89</v>
      </c>
      <c r="D1400">
        <v>96273</v>
      </c>
    </row>
    <row r="1401" spans="1:4" x14ac:dyDescent="0.2">
      <c r="A1401">
        <v>2009</v>
      </c>
      <c r="B1401" t="s">
        <v>133</v>
      </c>
      <c r="C1401" t="s">
        <v>89</v>
      </c>
      <c r="D1401">
        <v>32367</v>
      </c>
    </row>
    <row r="1402" spans="1:4" x14ac:dyDescent="0.2">
      <c r="A1402">
        <v>2009</v>
      </c>
      <c r="B1402" t="s">
        <v>134</v>
      </c>
      <c r="C1402" t="s">
        <v>89</v>
      </c>
      <c r="D1402">
        <v>28503</v>
      </c>
    </row>
    <row r="1403" spans="1:4" x14ac:dyDescent="0.2">
      <c r="A1403">
        <v>2009</v>
      </c>
      <c r="B1403" t="s">
        <v>135</v>
      </c>
      <c r="C1403" t="s">
        <v>89</v>
      </c>
      <c r="D1403">
        <v>24023</v>
      </c>
    </row>
    <row r="1404" spans="1:4" x14ac:dyDescent="0.2">
      <c r="A1404">
        <v>2009</v>
      </c>
      <c r="B1404" t="s">
        <v>136</v>
      </c>
      <c r="C1404" t="s">
        <v>89</v>
      </c>
      <c r="D1404">
        <v>14187</v>
      </c>
    </row>
    <row r="1405" spans="1:4" x14ac:dyDescent="0.2">
      <c r="A1405">
        <v>2009</v>
      </c>
      <c r="B1405" t="s">
        <v>136</v>
      </c>
      <c r="C1405" t="s">
        <v>86</v>
      </c>
      <c r="D1405">
        <v>3276</v>
      </c>
    </row>
    <row r="1406" spans="1:4" x14ac:dyDescent="0.2">
      <c r="A1406">
        <v>2009</v>
      </c>
      <c r="B1406" t="s">
        <v>137</v>
      </c>
      <c r="C1406" t="s">
        <v>86</v>
      </c>
      <c r="D1406">
        <v>18575</v>
      </c>
    </row>
    <row r="1407" spans="1:4" x14ac:dyDescent="0.2">
      <c r="A1407">
        <v>2009</v>
      </c>
      <c r="B1407" t="s">
        <v>138</v>
      </c>
      <c r="C1407" t="s">
        <v>86</v>
      </c>
      <c r="D1407">
        <v>53008</v>
      </c>
    </row>
    <row r="1408" spans="1:4" x14ac:dyDescent="0.2">
      <c r="A1408">
        <v>2009</v>
      </c>
      <c r="B1408" t="s">
        <v>139</v>
      </c>
      <c r="C1408" t="s">
        <v>86</v>
      </c>
      <c r="D1408">
        <v>28770</v>
      </c>
    </row>
    <row r="1409" spans="1:4" x14ac:dyDescent="0.2">
      <c r="A1409">
        <v>2009</v>
      </c>
      <c r="B1409" t="s">
        <v>140</v>
      </c>
      <c r="C1409" t="s">
        <v>86</v>
      </c>
      <c r="D1409">
        <v>28788</v>
      </c>
    </row>
    <row r="1410" spans="1:4" x14ac:dyDescent="0.2">
      <c r="A1410">
        <v>2009</v>
      </c>
      <c r="B1410" t="s">
        <v>141</v>
      </c>
      <c r="C1410" t="s">
        <v>86</v>
      </c>
      <c r="D1410">
        <v>32746</v>
      </c>
    </row>
    <row r="1411" spans="1:4" x14ac:dyDescent="0.2">
      <c r="A1411">
        <v>2009</v>
      </c>
      <c r="B1411" t="s">
        <v>142</v>
      </c>
      <c r="C1411" t="s">
        <v>86</v>
      </c>
      <c r="D1411">
        <v>16017</v>
      </c>
    </row>
    <row r="1412" spans="1:4" x14ac:dyDescent="0.2">
      <c r="A1412">
        <v>2009</v>
      </c>
      <c r="B1412" t="s">
        <v>143</v>
      </c>
      <c r="C1412" t="s">
        <v>86</v>
      </c>
      <c r="D1412">
        <v>28385</v>
      </c>
    </row>
    <row r="1413" spans="1:4" x14ac:dyDescent="0.2">
      <c r="A1413">
        <v>2009</v>
      </c>
      <c r="B1413" t="s">
        <v>144</v>
      </c>
      <c r="C1413" t="s">
        <v>86</v>
      </c>
      <c r="D1413">
        <v>12513</v>
      </c>
    </row>
    <row r="1414" spans="1:4" x14ac:dyDescent="0.2">
      <c r="A1414">
        <v>2009</v>
      </c>
      <c r="B1414" t="s">
        <v>145</v>
      </c>
      <c r="C1414" t="s">
        <v>86</v>
      </c>
      <c r="D1414">
        <v>30787</v>
      </c>
    </row>
    <row r="1415" spans="1:4" x14ac:dyDescent="0.2">
      <c r="A1415">
        <v>2009</v>
      </c>
      <c r="B1415" t="s">
        <v>146</v>
      </c>
      <c r="C1415" t="s">
        <v>86</v>
      </c>
      <c r="D1415">
        <v>28941</v>
      </c>
    </row>
    <row r="1416" spans="1:4" x14ac:dyDescent="0.2">
      <c r="A1416">
        <v>2009</v>
      </c>
      <c r="B1416" t="s">
        <v>147</v>
      </c>
      <c r="C1416" t="s">
        <v>86</v>
      </c>
      <c r="D1416">
        <v>12360</v>
      </c>
    </row>
    <row r="1417" spans="1:4" x14ac:dyDescent="0.2">
      <c r="A1417">
        <v>2009</v>
      </c>
      <c r="B1417" t="s">
        <v>148</v>
      </c>
      <c r="C1417" t="s">
        <v>86</v>
      </c>
      <c r="D1417">
        <v>45455</v>
      </c>
    </row>
    <row r="1418" spans="1:4" x14ac:dyDescent="0.2">
      <c r="A1418">
        <v>2009</v>
      </c>
      <c r="B1418" t="s">
        <v>149</v>
      </c>
      <c r="C1418" t="s">
        <v>86</v>
      </c>
      <c r="D1418">
        <v>55471</v>
      </c>
    </row>
    <row r="1419" spans="1:4" x14ac:dyDescent="0.2">
      <c r="A1419">
        <v>2009</v>
      </c>
      <c r="B1419" t="s">
        <v>150</v>
      </c>
      <c r="C1419" t="s">
        <v>86</v>
      </c>
      <c r="D1419">
        <v>89795</v>
      </c>
    </row>
    <row r="1420" spans="1:4" x14ac:dyDescent="0.2">
      <c r="A1420">
        <v>2009</v>
      </c>
      <c r="B1420" t="s">
        <v>151</v>
      </c>
      <c r="C1420" t="s">
        <v>86</v>
      </c>
      <c r="D1420">
        <v>78667</v>
      </c>
    </row>
    <row r="1421" spans="1:4" x14ac:dyDescent="0.2">
      <c r="A1421">
        <v>2009</v>
      </c>
      <c r="B1421" t="s">
        <v>152</v>
      </c>
      <c r="C1421" t="s">
        <v>86</v>
      </c>
      <c r="D1421">
        <v>56545</v>
      </c>
    </row>
    <row r="1422" spans="1:4" x14ac:dyDescent="0.2">
      <c r="A1422">
        <v>2009</v>
      </c>
      <c r="B1422" t="s">
        <v>153</v>
      </c>
      <c r="C1422" t="s">
        <v>86</v>
      </c>
      <c r="D1422">
        <v>41504</v>
      </c>
    </row>
    <row r="1423" spans="1:4" x14ac:dyDescent="0.2">
      <c r="A1423">
        <v>2009</v>
      </c>
      <c r="B1423" t="s">
        <v>154</v>
      </c>
      <c r="C1423" t="s">
        <v>86</v>
      </c>
      <c r="D1423">
        <v>45867</v>
      </c>
    </row>
    <row r="1424" spans="1:4" x14ac:dyDescent="0.2">
      <c r="A1424">
        <v>2009</v>
      </c>
      <c r="B1424" t="s">
        <v>155</v>
      </c>
      <c r="C1424" t="s">
        <v>86</v>
      </c>
      <c r="D1424">
        <v>40156</v>
      </c>
    </row>
    <row r="1425" spans="1:4" x14ac:dyDescent="0.2">
      <c r="A1425">
        <v>2009</v>
      </c>
      <c r="B1425" t="s">
        <v>156</v>
      </c>
      <c r="C1425" t="s">
        <v>86</v>
      </c>
      <c r="D1425">
        <v>12222</v>
      </c>
    </row>
    <row r="1426" spans="1:4" x14ac:dyDescent="0.2">
      <c r="A1426">
        <v>2009</v>
      </c>
      <c r="B1426" t="s">
        <v>157</v>
      </c>
      <c r="C1426" t="s">
        <v>86</v>
      </c>
      <c r="D1426">
        <v>33289</v>
      </c>
    </row>
    <row r="1427" spans="1:4" x14ac:dyDescent="0.2">
      <c r="A1427">
        <v>2009</v>
      </c>
      <c r="B1427" t="s">
        <v>158</v>
      </c>
      <c r="C1427" t="s">
        <v>86</v>
      </c>
      <c r="D1427">
        <v>40870</v>
      </c>
    </row>
    <row r="1428" spans="1:4" x14ac:dyDescent="0.2">
      <c r="A1428">
        <v>2009</v>
      </c>
      <c r="B1428" t="s">
        <v>159</v>
      </c>
      <c r="C1428" t="s">
        <v>63</v>
      </c>
      <c r="D1428">
        <v>10931</v>
      </c>
    </row>
    <row r="1429" spans="1:4" x14ac:dyDescent="0.2">
      <c r="A1429">
        <v>2009</v>
      </c>
      <c r="B1429" t="s">
        <v>159</v>
      </c>
      <c r="C1429" t="s">
        <v>86</v>
      </c>
      <c r="D1429">
        <v>1478</v>
      </c>
    </row>
    <row r="1430" spans="1:4" x14ac:dyDescent="0.2">
      <c r="A1430">
        <v>2009</v>
      </c>
      <c r="B1430" t="s">
        <v>160</v>
      </c>
      <c r="C1430" t="s">
        <v>63</v>
      </c>
      <c r="D1430">
        <v>60320</v>
      </c>
    </row>
    <row r="1431" spans="1:4" x14ac:dyDescent="0.2">
      <c r="A1431">
        <v>2009</v>
      </c>
      <c r="B1431" t="s">
        <v>161</v>
      </c>
      <c r="C1431" t="s">
        <v>63</v>
      </c>
      <c r="D1431">
        <v>15484</v>
      </c>
    </row>
    <row r="1432" spans="1:4" x14ac:dyDescent="0.2">
      <c r="A1432">
        <v>2009</v>
      </c>
      <c r="B1432" t="s">
        <v>162</v>
      </c>
      <c r="C1432" t="s">
        <v>63</v>
      </c>
      <c r="D1432">
        <v>29198</v>
      </c>
    </row>
    <row r="1433" spans="1:4" x14ac:dyDescent="0.2">
      <c r="A1433">
        <v>2009</v>
      </c>
      <c r="B1433" t="s">
        <v>163</v>
      </c>
      <c r="C1433" t="s">
        <v>63</v>
      </c>
      <c r="D1433">
        <v>40247</v>
      </c>
    </row>
    <row r="1434" spans="1:4" x14ac:dyDescent="0.2">
      <c r="A1434">
        <v>2009</v>
      </c>
      <c r="B1434" t="s">
        <v>164</v>
      </c>
      <c r="C1434" t="s">
        <v>63</v>
      </c>
      <c r="D1434">
        <v>24457</v>
      </c>
    </row>
    <row r="1435" spans="1:4" x14ac:dyDescent="0.2">
      <c r="A1435">
        <v>2009</v>
      </c>
      <c r="B1435" t="s">
        <v>165</v>
      </c>
      <c r="C1435" t="s">
        <v>63</v>
      </c>
      <c r="D1435">
        <v>16187</v>
      </c>
    </row>
    <row r="1436" spans="1:4" x14ac:dyDescent="0.2">
      <c r="A1436">
        <v>2009</v>
      </c>
      <c r="B1436" t="s">
        <v>166</v>
      </c>
      <c r="C1436" t="s">
        <v>63</v>
      </c>
      <c r="D1436">
        <v>18828</v>
      </c>
    </row>
    <row r="1437" spans="1:4" x14ac:dyDescent="0.2">
      <c r="A1437">
        <v>2009</v>
      </c>
      <c r="B1437" t="s">
        <v>167</v>
      </c>
      <c r="C1437" t="s">
        <v>63</v>
      </c>
      <c r="D1437">
        <v>16732</v>
      </c>
    </row>
    <row r="1438" spans="1:4" x14ac:dyDescent="0.2">
      <c r="A1438">
        <v>2009</v>
      </c>
      <c r="B1438" t="s">
        <v>168</v>
      </c>
      <c r="C1438" t="s">
        <v>63</v>
      </c>
      <c r="D1438">
        <v>75330</v>
      </c>
    </row>
    <row r="1439" spans="1:4" x14ac:dyDescent="0.2">
      <c r="A1439">
        <v>2009</v>
      </c>
      <c r="B1439" t="s">
        <v>169</v>
      </c>
      <c r="C1439" t="s">
        <v>63</v>
      </c>
      <c r="D1439">
        <v>27092</v>
      </c>
    </row>
    <row r="1440" spans="1:4" x14ac:dyDescent="0.2">
      <c r="A1440">
        <v>2009</v>
      </c>
      <c r="B1440" t="s">
        <v>170</v>
      </c>
      <c r="C1440" t="s">
        <v>63</v>
      </c>
      <c r="D1440">
        <v>12316</v>
      </c>
    </row>
    <row r="1441" spans="1:4" x14ac:dyDescent="0.2">
      <c r="A1441">
        <v>2009</v>
      </c>
      <c r="B1441" t="s">
        <v>171</v>
      </c>
      <c r="C1441" t="s">
        <v>63</v>
      </c>
      <c r="D1441">
        <v>37949</v>
      </c>
    </row>
    <row r="1442" spans="1:4" x14ac:dyDescent="0.2">
      <c r="A1442">
        <v>2009</v>
      </c>
      <c r="B1442" t="s">
        <v>172</v>
      </c>
      <c r="C1442" t="s">
        <v>63</v>
      </c>
      <c r="D1442">
        <v>15449</v>
      </c>
    </row>
    <row r="1443" spans="1:4" x14ac:dyDescent="0.2">
      <c r="A1443">
        <v>2009</v>
      </c>
      <c r="B1443" t="s">
        <v>173</v>
      </c>
      <c r="C1443" t="s">
        <v>63</v>
      </c>
      <c r="D1443">
        <v>64803</v>
      </c>
    </row>
    <row r="1444" spans="1:4" x14ac:dyDescent="0.2">
      <c r="A1444">
        <v>2009</v>
      </c>
      <c r="B1444" t="s">
        <v>174</v>
      </c>
      <c r="C1444" t="s">
        <v>63</v>
      </c>
      <c r="D1444">
        <v>31652</v>
      </c>
    </row>
    <row r="1445" spans="1:4" x14ac:dyDescent="0.2">
      <c r="A1445">
        <v>2009</v>
      </c>
      <c r="B1445" t="s">
        <v>175</v>
      </c>
      <c r="C1445" t="s">
        <v>63</v>
      </c>
      <c r="D1445">
        <v>108767</v>
      </c>
    </row>
    <row r="1446" spans="1:4" x14ac:dyDescent="0.2">
      <c r="A1446">
        <v>2009</v>
      </c>
      <c r="B1446" t="s">
        <v>176</v>
      </c>
      <c r="C1446" t="s">
        <v>63</v>
      </c>
      <c r="D1446">
        <v>51096</v>
      </c>
    </row>
    <row r="1447" spans="1:4" x14ac:dyDescent="0.2">
      <c r="A1447">
        <v>2009</v>
      </c>
      <c r="B1447" t="s">
        <v>177</v>
      </c>
      <c r="C1447" t="s">
        <v>63</v>
      </c>
      <c r="D1447">
        <v>99528</v>
      </c>
    </row>
    <row r="1448" spans="1:4" x14ac:dyDescent="0.2">
      <c r="A1448">
        <v>2009</v>
      </c>
      <c r="B1448" t="s">
        <v>178</v>
      </c>
      <c r="C1448" t="s">
        <v>63</v>
      </c>
      <c r="D1448">
        <v>16972</v>
      </c>
    </row>
    <row r="1449" spans="1:4" x14ac:dyDescent="0.2">
      <c r="A1449">
        <v>2009</v>
      </c>
      <c r="B1449" t="s">
        <v>179</v>
      </c>
      <c r="C1449" t="s">
        <v>63</v>
      </c>
      <c r="D1449">
        <v>33093</v>
      </c>
    </row>
    <row r="1450" spans="1:4" x14ac:dyDescent="0.2">
      <c r="A1450">
        <v>2009</v>
      </c>
      <c r="B1450" t="s">
        <v>180</v>
      </c>
      <c r="C1450" t="s">
        <v>63</v>
      </c>
      <c r="D1450">
        <v>18937</v>
      </c>
    </row>
    <row r="1451" spans="1:4" x14ac:dyDescent="0.2">
      <c r="A1451">
        <v>2009</v>
      </c>
      <c r="B1451" t="s">
        <v>181</v>
      </c>
      <c r="C1451" t="s">
        <v>63</v>
      </c>
      <c r="D1451">
        <v>31330</v>
      </c>
    </row>
    <row r="1452" spans="1:4" x14ac:dyDescent="0.2">
      <c r="A1452">
        <v>2009</v>
      </c>
      <c r="B1452" t="s">
        <v>182</v>
      </c>
      <c r="C1452" t="s">
        <v>63</v>
      </c>
      <c r="D1452">
        <v>36370</v>
      </c>
    </row>
    <row r="1453" spans="1:4" x14ac:dyDescent="0.2">
      <c r="A1453">
        <v>2009</v>
      </c>
      <c r="B1453" t="s">
        <v>183</v>
      </c>
      <c r="C1453" t="s">
        <v>63</v>
      </c>
      <c r="D1453">
        <v>74133</v>
      </c>
    </row>
    <row r="1454" spans="1:4" x14ac:dyDescent="0.2">
      <c r="A1454">
        <v>2009</v>
      </c>
      <c r="B1454" t="s">
        <v>184</v>
      </c>
      <c r="C1454" t="s">
        <v>63</v>
      </c>
      <c r="D1454">
        <v>11613</v>
      </c>
    </row>
    <row r="1455" spans="1:4" x14ac:dyDescent="0.2">
      <c r="A1455">
        <v>2009</v>
      </c>
      <c r="B1455" t="s">
        <v>185</v>
      </c>
      <c r="C1455" t="s">
        <v>63</v>
      </c>
      <c r="D1455">
        <v>44290</v>
      </c>
    </row>
    <row r="1456" spans="1:4" x14ac:dyDescent="0.2">
      <c r="A1456">
        <v>2009</v>
      </c>
      <c r="B1456" t="s">
        <v>186</v>
      </c>
      <c r="C1456" t="s">
        <v>63</v>
      </c>
      <c r="D1456">
        <v>82583</v>
      </c>
    </row>
    <row r="1457" spans="1:4" x14ac:dyDescent="0.2">
      <c r="A1457">
        <v>2009</v>
      </c>
      <c r="B1457" t="s">
        <v>187</v>
      </c>
      <c r="C1457" t="s">
        <v>63</v>
      </c>
      <c r="D1457">
        <v>15726</v>
      </c>
    </row>
    <row r="1458" spans="1:4" x14ac:dyDescent="0.2">
      <c r="A1458">
        <v>2009</v>
      </c>
      <c r="B1458" t="s">
        <v>188</v>
      </c>
      <c r="C1458" t="s">
        <v>62</v>
      </c>
      <c r="D1458">
        <v>26330</v>
      </c>
    </row>
    <row r="1459" spans="1:4" x14ac:dyDescent="0.2">
      <c r="A1459">
        <v>2009</v>
      </c>
      <c r="B1459" t="s">
        <v>189</v>
      </c>
      <c r="C1459" t="s">
        <v>62</v>
      </c>
      <c r="D1459">
        <v>12950</v>
      </c>
    </row>
    <row r="1460" spans="1:4" x14ac:dyDescent="0.2">
      <c r="A1460">
        <v>2009</v>
      </c>
      <c r="B1460" t="s">
        <v>190</v>
      </c>
      <c r="C1460" t="s">
        <v>62</v>
      </c>
      <c r="D1460">
        <v>13078</v>
      </c>
    </row>
    <row r="1461" spans="1:4" x14ac:dyDescent="0.2">
      <c r="A1461">
        <v>2009</v>
      </c>
      <c r="B1461" t="s">
        <v>191</v>
      </c>
      <c r="C1461" t="s">
        <v>62</v>
      </c>
      <c r="D1461">
        <v>53888</v>
      </c>
    </row>
    <row r="1462" spans="1:4" x14ac:dyDescent="0.2">
      <c r="A1462">
        <v>2009</v>
      </c>
      <c r="B1462" t="s">
        <v>192</v>
      </c>
      <c r="C1462" t="s">
        <v>62</v>
      </c>
      <c r="D1462">
        <v>13533</v>
      </c>
    </row>
    <row r="1463" spans="1:4" x14ac:dyDescent="0.2">
      <c r="A1463">
        <v>2009</v>
      </c>
      <c r="B1463" t="s">
        <v>193</v>
      </c>
      <c r="C1463" t="s">
        <v>61</v>
      </c>
      <c r="D1463">
        <v>18495</v>
      </c>
    </row>
    <row r="1464" spans="1:4" x14ac:dyDescent="0.2">
      <c r="A1464">
        <v>2009</v>
      </c>
      <c r="B1464" t="s">
        <v>194</v>
      </c>
      <c r="C1464" t="s">
        <v>61</v>
      </c>
      <c r="D1464">
        <v>34920</v>
      </c>
    </row>
    <row r="1465" spans="1:4" x14ac:dyDescent="0.2">
      <c r="A1465">
        <v>2009</v>
      </c>
      <c r="B1465" t="s">
        <v>195</v>
      </c>
      <c r="C1465" t="s">
        <v>61</v>
      </c>
      <c r="D1465">
        <v>17575</v>
      </c>
    </row>
    <row r="1466" spans="1:4" x14ac:dyDescent="0.2">
      <c r="A1466">
        <v>2009</v>
      </c>
      <c r="B1466" t="s">
        <v>196</v>
      </c>
      <c r="C1466" t="s">
        <v>61</v>
      </c>
      <c r="D1466">
        <v>19047</v>
      </c>
    </row>
    <row r="1467" spans="1:4" x14ac:dyDescent="0.2">
      <c r="A1467">
        <v>2009</v>
      </c>
      <c r="B1467" t="s">
        <v>197</v>
      </c>
      <c r="C1467" t="s">
        <v>61</v>
      </c>
      <c r="D1467">
        <v>44264</v>
      </c>
    </row>
    <row r="1468" spans="1:4" x14ac:dyDescent="0.2">
      <c r="A1468">
        <v>2009</v>
      </c>
      <c r="B1468" t="s">
        <v>198</v>
      </c>
      <c r="C1468" t="s">
        <v>61</v>
      </c>
      <c r="D1468">
        <v>12929</v>
      </c>
    </row>
    <row r="1469" spans="1:4" x14ac:dyDescent="0.2">
      <c r="A1469">
        <v>2009</v>
      </c>
      <c r="B1469" t="s">
        <v>199</v>
      </c>
      <c r="C1469" t="s">
        <v>61</v>
      </c>
      <c r="D1469">
        <v>10280</v>
      </c>
    </row>
    <row r="1470" spans="1:4" x14ac:dyDescent="0.2">
      <c r="A1470">
        <v>2009</v>
      </c>
      <c r="B1470" t="s">
        <v>200</v>
      </c>
      <c r="C1470" t="s">
        <v>2</v>
      </c>
      <c r="D1470">
        <v>18189</v>
      </c>
    </row>
    <row r="1471" spans="1:4" x14ac:dyDescent="0.2">
      <c r="A1471">
        <v>2009</v>
      </c>
      <c r="B1471" t="s">
        <v>200</v>
      </c>
      <c r="C1471" t="s">
        <v>61</v>
      </c>
      <c r="D1471">
        <v>12548</v>
      </c>
    </row>
    <row r="1472" spans="1:4" x14ac:dyDescent="0.2">
      <c r="A1472">
        <v>2009</v>
      </c>
      <c r="B1472" t="s">
        <v>201</v>
      </c>
      <c r="C1472" t="s">
        <v>2</v>
      </c>
      <c r="D1472">
        <v>74889</v>
      </c>
    </row>
    <row r="1473" spans="1:4" x14ac:dyDescent="0.2">
      <c r="A1473">
        <v>2009</v>
      </c>
      <c r="B1473" t="s">
        <v>202</v>
      </c>
      <c r="C1473" t="s">
        <v>2</v>
      </c>
      <c r="D1473">
        <v>24234</v>
      </c>
    </row>
    <row r="1474" spans="1:4" x14ac:dyDescent="0.2">
      <c r="A1474">
        <v>2009</v>
      </c>
      <c r="B1474" t="s">
        <v>203</v>
      </c>
      <c r="C1474" t="s">
        <v>2</v>
      </c>
      <c r="D1474">
        <v>22525</v>
      </c>
    </row>
    <row r="1475" spans="1:4" x14ac:dyDescent="0.2">
      <c r="A1475">
        <v>2009</v>
      </c>
      <c r="B1475" t="s">
        <v>204</v>
      </c>
      <c r="C1475" t="s">
        <v>2</v>
      </c>
      <c r="D1475">
        <v>12466</v>
      </c>
    </row>
    <row r="1476" spans="1:4" x14ac:dyDescent="0.2">
      <c r="A1476">
        <v>2009</v>
      </c>
      <c r="B1476" t="s">
        <v>205</v>
      </c>
      <c r="C1476" t="s">
        <v>2</v>
      </c>
      <c r="D1476">
        <v>12086</v>
      </c>
    </row>
    <row r="1477" spans="1:4" x14ac:dyDescent="0.2">
      <c r="A1477">
        <v>2009</v>
      </c>
      <c r="B1477" t="s">
        <v>206</v>
      </c>
      <c r="C1477" t="s">
        <v>2</v>
      </c>
      <c r="D1477">
        <v>12810</v>
      </c>
    </row>
    <row r="1478" spans="1:4" x14ac:dyDescent="0.2">
      <c r="A1478">
        <v>2009</v>
      </c>
      <c r="B1478" t="s">
        <v>207</v>
      </c>
      <c r="C1478" t="s">
        <v>2</v>
      </c>
      <c r="D1478">
        <v>92552</v>
      </c>
    </row>
    <row r="1479" spans="1:4" x14ac:dyDescent="0.2">
      <c r="A1479">
        <v>2009</v>
      </c>
      <c r="B1479" t="s">
        <v>208</v>
      </c>
      <c r="C1479" t="s">
        <v>2</v>
      </c>
      <c r="D1479">
        <v>12565</v>
      </c>
    </row>
    <row r="1480" spans="1:4" x14ac:dyDescent="0.2">
      <c r="A1480">
        <v>2009</v>
      </c>
      <c r="B1480" t="s">
        <v>209</v>
      </c>
      <c r="C1480" t="s">
        <v>2</v>
      </c>
      <c r="D1480">
        <v>11881</v>
      </c>
    </row>
    <row r="1481" spans="1:4" x14ac:dyDescent="0.2">
      <c r="A1481">
        <v>2009</v>
      </c>
      <c r="B1481" t="s">
        <v>210</v>
      </c>
      <c r="C1481" t="s">
        <v>2</v>
      </c>
      <c r="D1481">
        <v>17428</v>
      </c>
    </row>
    <row r="1482" spans="1:4" x14ac:dyDescent="0.2">
      <c r="A1482">
        <v>2009</v>
      </c>
      <c r="B1482" t="s">
        <v>211</v>
      </c>
      <c r="C1482" t="s">
        <v>2</v>
      </c>
      <c r="D1482">
        <v>13777</v>
      </c>
    </row>
    <row r="1483" spans="1:4" x14ac:dyDescent="0.2">
      <c r="A1483">
        <v>2009</v>
      </c>
      <c r="B1483" t="s">
        <v>212</v>
      </c>
      <c r="C1483" t="s">
        <v>2</v>
      </c>
      <c r="D1483">
        <v>55499</v>
      </c>
    </row>
    <row r="1484" spans="1:4" x14ac:dyDescent="0.2">
      <c r="A1484">
        <v>2009</v>
      </c>
      <c r="B1484" t="s">
        <v>213</v>
      </c>
      <c r="C1484" t="s">
        <v>2</v>
      </c>
      <c r="D1484">
        <v>64403</v>
      </c>
    </row>
    <row r="1485" spans="1:4" x14ac:dyDescent="0.2">
      <c r="A1485">
        <v>2009</v>
      </c>
      <c r="B1485" t="s">
        <v>214</v>
      </c>
      <c r="C1485" t="s">
        <v>2</v>
      </c>
      <c r="D1485">
        <v>12598</v>
      </c>
    </row>
    <row r="1486" spans="1:4" x14ac:dyDescent="0.2">
      <c r="A1486">
        <v>2009</v>
      </c>
      <c r="B1486" t="s">
        <v>215</v>
      </c>
      <c r="C1486" t="s">
        <v>71</v>
      </c>
      <c r="D1486">
        <v>25522</v>
      </c>
    </row>
    <row r="1487" spans="1:4" x14ac:dyDescent="0.2">
      <c r="A1487">
        <v>2009</v>
      </c>
      <c r="B1487" t="s">
        <v>216</v>
      </c>
      <c r="C1487" t="s">
        <v>71</v>
      </c>
      <c r="D1487">
        <v>17992</v>
      </c>
    </row>
    <row r="1488" spans="1:4" x14ac:dyDescent="0.2">
      <c r="A1488">
        <v>2009</v>
      </c>
      <c r="B1488" t="s">
        <v>217</v>
      </c>
      <c r="C1488" t="s">
        <v>71</v>
      </c>
      <c r="D1488">
        <v>42913</v>
      </c>
    </row>
    <row r="1489" spans="1:4" x14ac:dyDescent="0.2">
      <c r="A1489">
        <v>2009</v>
      </c>
      <c r="B1489" t="s">
        <v>218</v>
      </c>
      <c r="C1489" t="s">
        <v>71</v>
      </c>
      <c r="D1489">
        <v>59157</v>
      </c>
    </row>
    <row r="1490" spans="1:4" x14ac:dyDescent="0.2">
      <c r="A1490">
        <v>2009</v>
      </c>
      <c r="B1490" t="s">
        <v>219</v>
      </c>
      <c r="C1490" t="s">
        <v>71</v>
      </c>
      <c r="D1490">
        <v>17628</v>
      </c>
    </row>
    <row r="1491" spans="1:4" x14ac:dyDescent="0.2">
      <c r="A1491">
        <v>2009</v>
      </c>
      <c r="B1491" t="s">
        <v>220</v>
      </c>
      <c r="C1491" t="s">
        <v>71</v>
      </c>
      <c r="D1491">
        <v>100129</v>
      </c>
    </row>
    <row r="1492" spans="1:4" x14ac:dyDescent="0.2">
      <c r="A1492">
        <v>2009</v>
      </c>
      <c r="B1492" t="s">
        <v>221</v>
      </c>
      <c r="C1492" t="s">
        <v>71</v>
      </c>
      <c r="D1492">
        <v>92548</v>
      </c>
    </row>
    <row r="1493" spans="1:4" x14ac:dyDescent="0.2">
      <c r="A1493">
        <v>2009</v>
      </c>
      <c r="B1493" t="s">
        <v>222</v>
      </c>
      <c r="C1493" t="s">
        <v>71</v>
      </c>
      <c r="D1493">
        <v>17052</v>
      </c>
    </row>
    <row r="1494" spans="1:4" x14ac:dyDescent="0.2">
      <c r="A1494">
        <v>2009</v>
      </c>
      <c r="B1494" t="s">
        <v>223</v>
      </c>
      <c r="C1494" t="s">
        <v>71</v>
      </c>
      <c r="D1494">
        <v>43575</v>
      </c>
    </row>
    <row r="1495" spans="1:4" x14ac:dyDescent="0.2">
      <c r="A1495">
        <v>2009</v>
      </c>
      <c r="B1495" t="s">
        <v>224</v>
      </c>
      <c r="C1495" t="s">
        <v>71</v>
      </c>
      <c r="D1495">
        <v>98184</v>
      </c>
    </row>
    <row r="1496" spans="1:4" x14ac:dyDescent="0.2">
      <c r="A1496">
        <v>2009</v>
      </c>
      <c r="B1496" t="s">
        <v>225</v>
      </c>
      <c r="C1496" t="s">
        <v>71</v>
      </c>
      <c r="D1496">
        <v>27728</v>
      </c>
    </row>
    <row r="1497" spans="1:4" x14ac:dyDescent="0.2">
      <c r="A1497">
        <v>2009</v>
      </c>
      <c r="B1497" t="s">
        <v>226</v>
      </c>
      <c r="C1497" t="s">
        <v>71</v>
      </c>
      <c r="D1497">
        <v>25996</v>
      </c>
    </row>
    <row r="1498" spans="1:4" x14ac:dyDescent="0.2">
      <c r="A1498">
        <v>2009</v>
      </c>
      <c r="B1498" t="s">
        <v>227</v>
      </c>
      <c r="C1498" t="s">
        <v>71</v>
      </c>
      <c r="D1498">
        <v>51596</v>
      </c>
    </row>
    <row r="1499" spans="1:4" x14ac:dyDescent="0.2">
      <c r="A1499">
        <v>2009</v>
      </c>
      <c r="B1499" t="s">
        <v>228</v>
      </c>
      <c r="C1499" t="s">
        <v>71</v>
      </c>
      <c r="D1499">
        <v>36489</v>
      </c>
    </row>
    <row r="1500" spans="1:4" x14ac:dyDescent="0.2">
      <c r="A1500">
        <v>2009</v>
      </c>
      <c r="B1500" t="s">
        <v>229</v>
      </c>
      <c r="C1500" t="s">
        <v>71</v>
      </c>
      <c r="D1500">
        <v>17019</v>
      </c>
    </row>
    <row r="1501" spans="1:4" x14ac:dyDescent="0.2">
      <c r="A1501">
        <v>2009</v>
      </c>
      <c r="B1501" t="s">
        <v>230</v>
      </c>
      <c r="C1501" t="s">
        <v>71</v>
      </c>
      <c r="D1501">
        <v>19209</v>
      </c>
    </row>
    <row r="1502" spans="1:4" x14ac:dyDescent="0.2">
      <c r="A1502">
        <v>2009</v>
      </c>
      <c r="B1502" t="s">
        <v>231</v>
      </c>
      <c r="C1502" t="s">
        <v>71</v>
      </c>
      <c r="D1502">
        <v>23870</v>
      </c>
    </row>
    <row r="1503" spans="1:4" x14ac:dyDescent="0.2">
      <c r="A1503">
        <v>2009</v>
      </c>
      <c r="B1503" t="s">
        <v>232</v>
      </c>
      <c r="C1503" t="s">
        <v>71</v>
      </c>
      <c r="D1503">
        <v>13545</v>
      </c>
    </row>
    <row r="1504" spans="1:4" x14ac:dyDescent="0.2">
      <c r="A1504">
        <v>2009</v>
      </c>
      <c r="B1504" t="s">
        <v>233</v>
      </c>
      <c r="C1504" t="s">
        <v>71</v>
      </c>
      <c r="D1504">
        <v>16056</v>
      </c>
    </row>
    <row r="1505" spans="1:4" x14ac:dyDescent="0.2">
      <c r="A1505">
        <v>2009</v>
      </c>
      <c r="B1505" t="s">
        <v>234</v>
      </c>
      <c r="C1505" t="s">
        <v>71</v>
      </c>
      <c r="D1505">
        <v>85902</v>
      </c>
    </row>
    <row r="1506" spans="1:4" x14ac:dyDescent="0.2">
      <c r="A1506">
        <v>2009</v>
      </c>
      <c r="B1506" t="s">
        <v>235</v>
      </c>
      <c r="C1506" t="s">
        <v>71</v>
      </c>
      <c r="D1506">
        <v>11808</v>
      </c>
    </row>
    <row r="1507" spans="1:4" x14ac:dyDescent="0.2">
      <c r="A1507">
        <v>2009</v>
      </c>
      <c r="B1507" t="s">
        <v>236</v>
      </c>
      <c r="C1507" t="s">
        <v>71</v>
      </c>
      <c r="D1507">
        <v>26879</v>
      </c>
    </row>
    <row r="1508" spans="1:4" x14ac:dyDescent="0.2">
      <c r="A1508">
        <v>2009</v>
      </c>
      <c r="B1508" t="s">
        <v>237</v>
      </c>
      <c r="C1508" t="s">
        <v>238</v>
      </c>
      <c r="D1508">
        <v>25694</v>
      </c>
    </row>
    <row r="1509" spans="1:4" x14ac:dyDescent="0.2">
      <c r="A1509">
        <v>2009</v>
      </c>
      <c r="B1509" t="s">
        <v>239</v>
      </c>
      <c r="C1509" t="s">
        <v>240</v>
      </c>
      <c r="D1509">
        <v>19733</v>
      </c>
    </row>
    <row r="1510" spans="1:4" x14ac:dyDescent="0.2">
      <c r="A1510">
        <v>2009</v>
      </c>
      <c r="B1510" t="s">
        <v>241</v>
      </c>
      <c r="C1510" t="s">
        <v>98</v>
      </c>
      <c r="D1510">
        <v>254254</v>
      </c>
    </row>
    <row r="1511" spans="1:4" x14ac:dyDescent="0.2">
      <c r="A1511">
        <v>2009</v>
      </c>
      <c r="B1511" t="s">
        <v>241</v>
      </c>
      <c r="C1511" t="s">
        <v>95</v>
      </c>
      <c r="D1511">
        <v>59483</v>
      </c>
    </row>
    <row r="1512" spans="1:4" x14ac:dyDescent="0.2">
      <c r="A1512">
        <v>2009</v>
      </c>
      <c r="B1512" t="s">
        <v>241</v>
      </c>
      <c r="C1512" t="s">
        <v>92</v>
      </c>
      <c r="D1512">
        <v>329316</v>
      </c>
    </row>
    <row r="1513" spans="1:4" x14ac:dyDescent="0.2">
      <c r="A1513">
        <v>2009</v>
      </c>
      <c r="B1513" t="s">
        <v>241</v>
      </c>
      <c r="C1513" t="s">
        <v>89</v>
      </c>
      <c r="D1513">
        <v>289701</v>
      </c>
    </row>
    <row r="1514" spans="1:4" x14ac:dyDescent="0.2">
      <c r="A1514">
        <v>2009</v>
      </c>
      <c r="B1514" t="s">
        <v>241</v>
      </c>
      <c r="C1514" t="s">
        <v>86</v>
      </c>
      <c r="D1514">
        <v>1524517</v>
      </c>
    </row>
    <row r="1515" spans="1:4" x14ac:dyDescent="0.2">
      <c r="A1515">
        <v>2009</v>
      </c>
      <c r="B1515" t="s">
        <v>241</v>
      </c>
      <c r="C1515" t="s">
        <v>63</v>
      </c>
      <c r="D1515">
        <v>1397400</v>
      </c>
    </row>
    <row r="1516" spans="1:4" x14ac:dyDescent="0.2">
      <c r="A1516">
        <v>2009</v>
      </c>
      <c r="B1516" t="s">
        <v>241</v>
      </c>
      <c r="C1516" t="s">
        <v>62</v>
      </c>
      <c r="D1516">
        <v>359333</v>
      </c>
    </row>
    <row r="1517" spans="1:4" x14ac:dyDescent="0.2">
      <c r="A1517">
        <v>2009</v>
      </c>
      <c r="B1517" t="s">
        <v>241</v>
      </c>
      <c r="C1517" t="s">
        <v>61</v>
      </c>
      <c r="D1517">
        <v>396337</v>
      </c>
    </row>
    <row r="1518" spans="1:4" x14ac:dyDescent="0.2">
      <c r="A1518">
        <v>2009</v>
      </c>
      <c r="B1518" t="s">
        <v>241</v>
      </c>
      <c r="C1518" t="s">
        <v>2</v>
      </c>
      <c r="D1518">
        <v>730628</v>
      </c>
    </row>
    <row r="1519" spans="1:4" x14ac:dyDescent="0.2">
      <c r="A1519">
        <v>2009</v>
      </c>
      <c r="B1519" t="s">
        <v>241</v>
      </c>
      <c r="C1519" t="s">
        <v>71</v>
      </c>
      <c r="D1519">
        <v>541084</v>
      </c>
    </row>
    <row r="1520" spans="1:4" x14ac:dyDescent="0.2">
      <c r="A1520">
        <v>2009</v>
      </c>
      <c r="B1520" t="s">
        <v>241</v>
      </c>
      <c r="C1520" t="s">
        <v>238</v>
      </c>
      <c r="D1520">
        <v>8037</v>
      </c>
    </row>
    <row r="1521" spans="1:4" x14ac:dyDescent="0.2">
      <c r="A1521">
        <v>2009</v>
      </c>
      <c r="B1521" t="s">
        <v>241</v>
      </c>
      <c r="C1521" t="s">
        <v>240</v>
      </c>
      <c r="D1521">
        <v>23423</v>
      </c>
    </row>
    <row r="1522" spans="1:4" x14ac:dyDescent="0.2">
      <c r="A1522">
        <v>2009</v>
      </c>
      <c r="B1522" t="s">
        <v>241</v>
      </c>
      <c r="C1522" t="s">
        <v>242</v>
      </c>
      <c r="D1522">
        <v>32597</v>
      </c>
    </row>
    <row r="1523" spans="1:4" x14ac:dyDescent="0.2">
      <c r="A1523">
        <v>2010</v>
      </c>
      <c r="B1523" t="s">
        <v>97</v>
      </c>
      <c r="C1523" t="s">
        <v>98</v>
      </c>
      <c r="D1523">
        <v>198553</v>
      </c>
    </row>
    <row r="1524" spans="1:4" x14ac:dyDescent="0.2">
      <c r="A1524">
        <v>2010</v>
      </c>
      <c r="B1524" t="s">
        <v>91</v>
      </c>
      <c r="C1524" t="s">
        <v>92</v>
      </c>
      <c r="D1524">
        <v>398356</v>
      </c>
    </row>
    <row r="1525" spans="1:4" x14ac:dyDescent="0.2">
      <c r="A1525">
        <v>2010</v>
      </c>
      <c r="B1525" t="s">
        <v>99</v>
      </c>
      <c r="C1525" t="s">
        <v>89</v>
      </c>
      <c r="D1525">
        <v>138425</v>
      </c>
    </row>
    <row r="1526" spans="1:4" x14ac:dyDescent="0.2">
      <c r="A1526">
        <v>2010</v>
      </c>
      <c r="B1526" t="s">
        <v>88</v>
      </c>
      <c r="C1526" t="s">
        <v>89</v>
      </c>
      <c r="D1526">
        <v>129425</v>
      </c>
    </row>
    <row r="1527" spans="1:4" x14ac:dyDescent="0.2">
      <c r="A1527">
        <v>2010</v>
      </c>
      <c r="B1527" t="s">
        <v>100</v>
      </c>
      <c r="C1527" t="s">
        <v>86</v>
      </c>
      <c r="D1527">
        <v>159636</v>
      </c>
    </row>
    <row r="1528" spans="1:4" x14ac:dyDescent="0.2">
      <c r="A1528">
        <v>2010</v>
      </c>
      <c r="B1528" t="s">
        <v>101</v>
      </c>
      <c r="C1528" t="s">
        <v>86</v>
      </c>
      <c r="D1528">
        <v>768374</v>
      </c>
    </row>
    <row r="1529" spans="1:4" x14ac:dyDescent="0.2">
      <c r="A1529">
        <v>2010</v>
      </c>
      <c r="B1529" t="s">
        <v>102</v>
      </c>
      <c r="C1529" t="s">
        <v>86</v>
      </c>
      <c r="D1529">
        <v>201680</v>
      </c>
    </row>
    <row r="1530" spans="1:4" x14ac:dyDescent="0.2">
      <c r="A1530">
        <v>2010</v>
      </c>
      <c r="B1530" t="s">
        <v>103</v>
      </c>
      <c r="C1530" t="s">
        <v>86</v>
      </c>
      <c r="D1530">
        <v>151903</v>
      </c>
    </row>
    <row r="1531" spans="1:4" x14ac:dyDescent="0.2">
      <c r="A1531">
        <v>2010</v>
      </c>
      <c r="B1531" t="s">
        <v>85</v>
      </c>
      <c r="C1531" t="s">
        <v>86</v>
      </c>
      <c r="D1531">
        <v>3953773</v>
      </c>
    </row>
    <row r="1532" spans="1:4" x14ac:dyDescent="0.2">
      <c r="A1532">
        <v>2010</v>
      </c>
      <c r="B1532" t="s">
        <v>82</v>
      </c>
      <c r="C1532" t="s">
        <v>63</v>
      </c>
      <c r="D1532">
        <v>952773</v>
      </c>
    </row>
    <row r="1533" spans="1:4" x14ac:dyDescent="0.2">
      <c r="A1533">
        <v>2010</v>
      </c>
      <c r="B1533" t="s">
        <v>104</v>
      </c>
      <c r="C1533" t="s">
        <v>86</v>
      </c>
      <c r="D1533">
        <v>315914</v>
      </c>
    </row>
    <row r="1534" spans="1:4" x14ac:dyDescent="0.2">
      <c r="A1534">
        <v>2010</v>
      </c>
      <c r="B1534" t="s">
        <v>105</v>
      </c>
      <c r="C1534" t="s">
        <v>63</v>
      </c>
      <c r="D1534">
        <v>163013</v>
      </c>
    </row>
    <row r="1535" spans="1:4" x14ac:dyDescent="0.2">
      <c r="A1535">
        <v>2010</v>
      </c>
      <c r="B1535" t="s">
        <v>106</v>
      </c>
      <c r="C1535" t="s">
        <v>63</v>
      </c>
      <c r="D1535">
        <v>104415</v>
      </c>
    </row>
    <row r="1536" spans="1:4" x14ac:dyDescent="0.2">
      <c r="A1536">
        <v>2010</v>
      </c>
      <c r="B1536" t="s">
        <v>107</v>
      </c>
      <c r="C1536" t="s">
        <v>63</v>
      </c>
      <c r="D1536">
        <v>121921</v>
      </c>
    </row>
    <row r="1537" spans="1:4" x14ac:dyDescent="0.2">
      <c r="A1537">
        <v>2010</v>
      </c>
      <c r="B1537" t="s">
        <v>108</v>
      </c>
      <c r="C1537" t="s">
        <v>63</v>
      </c>
      <c r="D1537">
        <v>362506</v>
      </c>
    </row>
    <row r="1538" spans="1:4" x14ac:dyDescent="0.2">
      <c r="A1538">
        <v>2010</v>
      </c>
      <c r="B1538" t="s">
        <v>84</v>
      </c>
      <c r="C1538" t="s">
        <v>63</v>
      </c>
      <c r="D1538">
        <v>5681126</v>
      </c>
    </row>
    <row r="1539" spans="1:4" x14ac:dyDescent="0.2">
      <c r="A1539">
        <v>2010</v>
      </c>
      <c r="B1539" t="s">
        <v>109</v>
      </c>
      <c r="C1539" t="s">
        <v>63</v>
      </c>
      <c r="D1539">
        <v>736875</v>
      </c>
    </row>
    <row r="1540" spans="1:4" x14ac:dyDescent="0.2">
      <c r="A1540">
        <v>2010</v>
      </c>
      <c r="B1540" t="s">
        <v>110</v>
      </c>
      <c r="C1540" t="s">
        <v>63</v>
      </c>
      <c r="D1540">
        <v>402182</v>
      </c>
    </row>
    <row r="1541" spans="1:4" x14ac:dyDescent="0.2">
      <c r="A1541">
        <v>2010</v>
      </c>
      <c r="B1541" t="s">
        <v>111</v>
      </c>
      <c r="C1541" t="s">
        <v>63</v>
      </c>
      <c r="D1541">
        <v>506907</v>
      </c>
    </row>
    <row r="1542" spans="1:4" x14ac:dyDescent="0.2">
      <c r="A1542">
        <v>2010</v>
      </c>
      <c r="B1542" t="s">
        <v>112</v>
      </c>
      <c r="C1542" t="s">
        <v>63</v>
      </c>
      <c r="D1542">
        <v>138488</v>
      </c>
    </row>
    <row r="1543" spans="1:4" x14ac:dyDescent="0.2">
      <c r="A1543">
        <v>2010</v>
      </c>
      <c r="B1543" t="s">
        <v>113</v>
      </c>
      <c r="C1543" t="s">
        <v>63</v>
      </c>
      <c r="D1543">
        <v>144324</v>
      </c>
    </row>
    <row r="1544" spans="1:4" x14ac:dyDescent="0.2">
      <c r="A1544">
        <v>2010</v>
      </c>
      <c r="B1544" t="s">
        <v>114</v>
      </c>
      <c r="C1544" t="s">
        <v>63</v>
      </c>
      <c r="D1544">
        <v>486555</v>
      </c>
    </row>
    <row r="1545" spans="1:4" x14ac:dyDescent="0.2">
      <c r="A1545">
        <v>2010</v>
      </c>
      <c r="B1545" t="s">
        <v>115</v>
      </c>
      <c r="C1545" t="s">
        <v>63</v>
      </c>
      <c r="D1545">
        <v>328520</v>
      </c>
    </row>
    <row r="1546" spans="1:4" x14ac:dyDescent="0.2">
      <c r="A1546">
        <v>2010</v>
      </c>
      <c r="B1546" t="s">
        <v>116</v>
      </c>
      <c r="C1546" t="s">
        <v>63</v>
      </c>
      <c r="D1546">
        <v>191021</v>
      </c>
    </row>
    <row r="1547" spans="1:4" x14ac:dyDescent="0.2">
      <c r="A1547">
        <v>2010</v>
      </c>
      <c r="B1547" t="s">
        <v>117</v>
      </c>
      <c r="C1547" t="s">
        <v>63</v>
      </c>
      <c r="D1547">
        <v>167687</v>
      </c>
    </row>
    <row r="1548" spans="1:4" x14ac:dyDescent="0.2">
      <c r="A1548">
        <v>2010</v>
      </c>
      <c r="B1548" t="s">
        <v>118</v>
      </c>
      <c r="C1548" t="s">
        <v>63</v>
      </c>
      <c r="D1548">
        <v>125157</v>
      </c>
    </row>
    <row r="1549" spans="1:4" x14ac:dyDescent="0.2">
      <c r="A1549">
        <v>2010</v>
      </c>
      <c r="B1549" t="s">
        <v>80</v>
      </c>
      <c r="C1549" t="s">
        <v>62</v>
      </c>
      <c r="D1549">
        <v>736073</v>
      </c>
    </row>
    <row r="1550" spans="1:4" x14ac:dyDescent="0.2">
      <c r="A1550">
        <v>2010</v>
      </c>
      <c r="B1550" t="s">
        <v>77</v>
      </c>
      <c r="C1550" t="s">
        <v>61</v>
      </c>
      <c r="D1550">
        <v>214480</v>
      </c>
    </row>
    <row r="1551" spans="1:4" x14ac:dyDescent="0.2">
      <c r="A1551">
        <v>2010</v>
      </c>
      <c r="B1551" t="s">
        <v>79</v>
      </c>
      <c r="C1551" t="s">
        <v>61</v>
      </c>
      <c r="D1551">
        <v>264665</v>
      </c>
    </row>
    <row r="1552" spans="1:4" x14ac:dyDescent="0.2">
      <c r="A1552">
        <v>2010</v>
      </c>
      <c r="B1552" t="s">
        <v>119</v>
      </c>
      <c r="C1552" t="s">
        <v>2</v>
      </c>
      <c r="D1552">
        <v>108493</v>
      </c>
    </row>
    <row r="1553" spans="1:4" x14ac:dyDescent="0.2">
      <c r="A1553">
        <v>2010</v>
      </c>
      <c r="B1553" t="s">
        <v>75</v>
      </c>
      <c r="C1553" t="s">
        <v>2</v>
      </c>
      <c r="D1553">
        <v>1240521</v>
      </c>
    </row>
    <row r="1554" spans="1:4" x14ac:dyDescent="0.2">
      <c r="A1554">
        <v>2010</v>
      </c>
      <c r="B1554" t="s">
        <v>73</v>
      </c>
      <c r="C1554" t="s">
        <v>2</v>
      </c>
      <c r="D1554">
        <v>1183929</v>
      </c>
    </row>
    <row r="1555" spans="1:4" x14ac:dyDescent="0.2">
      <c r="A1555">
        <v>2010</v>
      </c>
      <c r="B1555" t="s">
        <v>120</v>
      </c>
      <c r="C1555" t="s">
        <v>71</v>
      </c>
      <c r="D1555">
        <v>181435</v>
      </c>
    </row>
    <row r="1556" spans="1:4" x14ac:dyDescent="0.2">
      <c r="A1556">
        <v>2010</v>
      </c>
      <c r="B1556" t="s">
        <v>121</v>
      </c>
      <c r="C1556" t="s">
        <v>71</v>
      </c>
      <c r="D1556">
        <v>172753</v>
      </c>
    </row>
    <row r="1557" spans="1:4" x14ac:dyDescent="0.2">
      <c r="A1557">
        <v>2010</v>
      </c>
      <c r="B1557" t="s">
        <v>70</v>
      </c>
      <c r="C1557" t="s">
        <v>71</v>
      </c>
      <c r="D1557">
        <v>2344847</v>
      </c>
    </row>
    <row r="1558" spans="1:4" x14ac:dyDescent="0.2">
      <c r="A1558">
        <v>2010</v>
      </c>
      <c r="B1558" t="s">
        <v>122</v>
      </c>
      <c r="C1558" t="s">
        <v>71</v>
      </c>
      <c r="D1558">
        <v>351150</v>
      </c>
    </row>
    <row r="1559" spans="1:4" x14ac:dyDescent="0.2">
      <c r="A1559">
        <v>2010</v>
      </c>
      <c r="B1559" t="s">
        <v>123</v>
      </c>
      <c r="C1559" t="s">
        <v>98</v>
      </c>
      <c r="D1559">
        <v>10989</v>
      </c>
    </row>
    <row r="1560" spans="1:4" x14ac:dyDescent="0.2">
      <c r="A1560">
        <v>2010</v>
      </c>
      <c r="B1560" t="s">
        <v>124</v>
      </c>
      <c r="C1560" t="s">
        <v>98</v>
      </c>
      <c r="D1560">
        <v>13885</v>
      </c>
    </row>
    <row r="1561" spans="1:4" x14ac:dyDescent="0.2">
      <c r="A1561">
        <v>2010</v>
      </c>
      <c r="B1561" t="s">
        <v>125</v>
      </c>
      <c r="C1561" t="s">
        <v>98</v>
      </c>
      <c r="D1561">
        <v>12713</v>
      </c>
    </row>
    <row r="1562" spans="1:4" x14ac:dyDescent="0.2">
      <c r="A1562">
        <v>2010</v>
      </c>
      <c r="B1562" t="s">
        <v>126</v>
      </c>
      <c r="C1562" t="s">
        <v>98</v>
      </c>
      <c r="D1562">
        <v>31810</v>
      </c>
    </row>
    <row r="1563" spans="1:4" x14ac:dyDescent="0.2">
      <c r="A1563">
        <v>2010</v>
      </c>
      <c r="B1563" t="s">
        <v>94</v>
      </c>
      <c r="C1563" t="s">
        <v>95</v>
      </c>
      <c r="D1563">
        <v>65292</v>
      </c>
    </row>
    <row r="1564" spans="1:4" x14ac:dyDescent="0.2">
      <c r="A1564">
        <v>2010</v>
      </c>
      <c r="B1564" t="s">
        <v>127</v>
      </c>
      <c r="C1564" t="s">
        <v>95</v>
      </c>
      <c r="D1564">
        <v>16788</v>
      </c>
    </row>
    <row r="1565" spans="1:4" x14ac:dyDescent="0.2">
      <c r="A1565">
        <v>2010</v>
      </c>
      <c r="B1565" t="s">
        <v>128</v>
      </c>
      <c r="C1565" t="s">
        <v>92</v>
      </c>
      <c r="D1565">
        <v>26856</v>
      </c>
    </row>
    <row r="1566" spans="1:4" x14ac:dyDescent="0.2">
      <c r="A1566">
        <v>2010</v>
      </c>
      <c r="B1566" t="s">
        <v>129</v>
      </c>
      <c r="C1566" t="s">
        <v>92</v>
      </c>
      <c r="D1566">
        <v>46802</v>
      </c>
    </row>
    <row r="1567" spans="1:4" x14ac:dyDescent="0.2">
      <c r="A1567">
        <v>2010</v>
      </c>
      <c r="B1567" t="s">
        <v>130</v>
      </c>
      <c r="C1567" t="s">
        <v>92</v>
      </c>
      <c r="D1567">
        <v>36621</v>
      </c>
    </row>
    <row r="1568" spans="1:4" x14ac:dyDescent="0.2">
      <c r="A1568">
        <v>2010</v>
      </c>
      <c r="B1568" t="s">
        <v>131</v>
      </c>
      <c r="C1568" t="s">
        <v>92</v>
      </c>
      <c r="D1568">
        <v>104473</v>
      </c>
    </row>
    <row r="1569" spans="1:4" x14ac:dyDescent="0.2">
      <c r="A1569">
        <v>2010</v>
      </c>
      <c r="B1569" t="s">
        <v>132</v>
      </c>
      <c r="C1569" t="s">
        <v>89</v>
      </c>
      <c r="D1569">
        <v>97869</v>
      </c>
    </row>
    <row r="1570" spans="1:4" x14ac:dyDescent="0.2">
      <c r="A1570">
        <v>2010</v>
      </c>
      <c r="B1570" t="s">
        <v>133</v>
      </c>
      <c r="C1570" t="s">
        <v>89</v>
      </c>
      <c r="D1570">
        <v>32235</v>
      </c>
    </row>
    <row r="1571" spans="1:4" x14ac:dyDescent="0.2">
      <c r="A1571">
        <v>2010</v>
      </c>
      <c r="B1571" t="s">
        <v>134</v>
      </c>
      <c r="C1571" t="s">
        <v>89</v>
      </c>
      <c r="D1571">
        <v>28383</v>
      </c>
    </row>
    <row r="1572" spans="1:4" x14ac:dyDescent="0.2">
      <c r="A1572">
        <v>2010</v>
      </c>
      <c r="B1572" t="s">
        <v>135</v>
      </c>
      <c r="C1572" t="s">
        <v>89</v>
      </c>
      <c r="D1572">
        <v>23973</v>
      </c>
    </row>
    <row r="1573" spans="1:4" x14ac:dyDescent="0.2">
      <c r="A1573">
        <v>2010</v>
      </c>
      <c r="B1573" t="s">
        <v>136</v>
      </c>
      <c r="C1573" t="s">
        <v>89</v>
      </c>
      <c r="D1573">
        <v>14105</v>
      </c>
    </row>
    <row r="1574" spans="1:4" x14ac:dyDescent="0.2">
      <c r="A1574">
        <v>2010</v>
      </c>
      <c r="B1574" t="s">
        <v>136</v>
      </c>
      <c r="C1574" t="s">
        <v>86</v>
      </c>
      <c r="D1574">
        <v>3320</v>
      </c>
    </row>
    <row r="1575" spans="1:4" x14ac:dyDescent="0.2">
      <c r="A1575">
        <v>2010</v>
      </c>
      <c r="B1575" t="s">
        <v>137</v>
      </c>
      <c r="C1575" t="s">
        <v>86</v>
      </c>
      <c r="D1575">
        <v>18512</v>
      </c>
    </row>
    <row r="1576" spans="1:4" x14ac:dyDescent="0.2">
      <c r="A1576">
        <v>2010</v>
      </c>
      <c r="B1576" t="s">
        <v>138</v>
      </c>
      <c r="C1576" t="s">
        <v>86</v>
      </c>
      <c r="D1576">
        <v>53482</v>
      </c>
    </row>
    <row r="1577" spans="1:4" x14ac:dyDescent="0.2">
      <c r="A1577">
        <v>2010</v>
      </c>
      <c r="B1577" t="s">
        <v>139</v>
      </c>
      <c r="C1577" t="s">
        <v>86</v>
      </c>
      <c r="D1577">
        <v>28977</v>
      </c>
    </row>
    <row r="1578" spans="1:4" x14ac:dyDescent="0.2">
      <c r="A1578">
        <v>2010</v>
      </c>
      <c r="B1578" t="s">
        <v>140</v>
      </c>
      <c r="C1578" t="s">
        <v>86</v>
      </c>
      <c r="D1578">
        <v>28640</v>
      </c>
    </row>
    <row r="1579" spans="1:4" x14ac:dyDescent="0.2">
      <c r="A1579">
        <v>2010</v>
      </c>
      <c r="B1579" t="s">
        <v>141</v>
      </c>
      <c r="C1579" t="s">
        <v>86</v>
      </c>
      <c r="D1579">
        <v>33005</v>
      </c>
    </row>
    <row r="1580" spans="1:4" x14ac:dyDescent="0.2">
      <c r="A1580">
        <v>2010</v>
      </c>
      <c r="B1580" t="s">
        <v>142</v>
      </c>
      <c r="C1580" t="s">
        <v>86</v>
      </c>
      <c r="D1580">
        <v>15869</v>
      </c>
    </row>
    <row r="1581" spans="1:4" x14ac:dyDescent="0.2">
      <c r="A1581">
        <v>2010</v>
      </c>
      <c r="B1581" t="s">
        <v>143</v>
      </c>
      <c r="C1581" t="s">
        <v>86</v>
      </c>
      <c r="D1581">
        <v>28463</v>
      </c>
    </row>
    <row r="1582" spans="1:4" x14ac:dyDescent="0.2">
      <c r="A1582">
        <v>2010</v>
      </c>
      <c r="B1582" t="s">
        <v>144</v>
      </c>
      <c r="C1582" t="s">
        <v>86</v>
      </c>
      <c r="D1582">
        <v>12785</v>
      </c>
    </row>
    <row r="1583" spans="1:4" x14ac:dyDescent="0.2">
      <c r="A1583">
        <v>2010</v>
      </c>
      <c r="B1583" t="s">
        <v>145</v>
      </c>
      <c r="C1583" t="s">
        <v>86</v>
      </c>
      <c r="D1583">
        <v>31084</v>
      </c>
    </row>
    <row r="1584" spans="1:4" x14ac:dyDescent="0.2">
      <c r="A1584">
        <v>2010</v>
      </c>
      <c r="B1584" t="s">
        <v>146</v>
      </c>
      <c r="C1584" t="s">
        <v>86</v>
      </c>
      <c r="D1584">
        <v>28949</v>
      </c>
    </row>
    <row r="1585" spans="1:4" x14ac:dyDescent="0.2">
      <c r="A1585">
        <v>2010</v>
      </c>
      <c r="B1585" t="s">
        <v>147</v>
      </c>
      <c r="C1585" t="s">
        <v>86</v>
      </c>
      <c r="D1585">
        <v>12396</v>
      </c>
    </row>
    <row r="1586" spans="1:4" x14ac:dyDescent="0.2">
      <c r="A1586">
        <v>2010</v>
      </c>
      <c r="B1586" t="s">
        <v>148</v>
      </c>
      <c r="C1586" t="s">
        <v>86</v>
      </c>
      <c r="D1586">
        <v>46041</v>
      </c>
    </row>
    <row r="1587" spans="1:4" x14ac:dyDescent="0.2">
      <c r="A1587">
        <v>2010</v>
      </c>
      <c r="B1587" t="s">
        <v>149</v>
      </c>
      <c r="C1587" t="s">
        <v>86</v>
      </c>
      <c r="D1587">
        <v>55145</v>
      </c>
    </row>
    <row r="1588" spans="1:4" x14ac:dyDescent="0.2">
      <c r="A1588">
        <v>2010</v>
      </c>
      <c r="B1588" t="s">
        <v>150</v>
      </c>
      <c r="C1588" t="s">
        <v>86</v>
      </c>
      <c r="D1588">
        <v>90964</v>
      </c>
    </row>
    <row r="1589" spans="1:4" x14ac:dyDescent="0.2">
      <c r="A1589">
        <v>2010</v>
      </c>
      <c r="B1589" t="s">
        <v>151</v>
      </c>
      <c r="C1589" t="s">
        <v>86</v>
      </c>
      <c r="D1589">
        <v>80316</v>
      </c>
    </row>
    <row r="1590" spans="1:4" x14ac:dyDescent="0.2">
      <c r="A1590">
        <v>2010</v>
      </c>
      <c r="B1590" t="s">
        <v>152</v>
      </c>
      <c r="C1590" t="s">
        <v>86</v>
      </c>
      <c r="D1590">
        <v>57116</v>
      </c>
    </row>
    <row r="1591" spans="1:4" x14ac:dyDescent="0.2">
      <c r="A1591">
        <v>2010</v>
      </c>
      <c r="B1591" t="s">
        <v>153</v>
      </c>
      <c r="C1591" t="s">
        <v>86</v>
      </c>
      <c r="D1591">
        <v>41639</v>
      </c>
    </row>
    <row r="1592" spans="1:4" x14ac:dyDescent="0.2">
      <c r="A1592">
        <v>2010</v>
      </c>
      <c r="B1592" t="s">
        <v>154</v>
      </c>
      <c r="C1592" t="s">
        <v>86</v>
      </c>
      <c r="D1592">
        <v>46824</v>
      </c>
    </row>
    <row r="1593" spans="1:4" x14ac:dyDescent="0.2">
      <c r="A1593">
        <v>2010</v>
      </c>
      <c r="B1593" t="s">
        <v>155</v>
      </c>
      <c r="C1593" t="s">
        <v>86</v>
      </c>
      <c r="D1593">
        <v>40190</v>
      </c>
    </row>
    <row r="1594" spans="1:4" x14ac:dyDescent="0.2">
      <c r="A1594">
        <v>2010</v>
      </c>
      <c r="B1594" t="s">
        <v>156</v>
      </c>
      <c r="C1594" t="s">
        <v>86</v>
      </c>
      <c r="D1594">
        <v>12423</v>
      </c>
    </row>
    <row r="1595" spans="1:4" x14ac:dyDescent="0.2">
      <c r="A1595">
        <v>2010</v>
      </c>
      <c r="B1595" t="s">
        <v>157</v>
      </c>
      <c r="C1595" t="s">
        <v>86</v>
      </c>
      <c r="D1595">
        <v>33352</v>
      </c>
    </row>
    <row r="1596" spans="1:4" x14ac:dyDescent="0.2">
      <c r="A1596">
        <v>2010</v>
      </c>
      <c r="B1596" t="s">
        <v>158</v>
      </c>
      <c r="C1596" t="s">
        <v>86</v>
      </c>
      <c r="D1596">
        <v>41099</v>
      </c>
    </row>
    <row r="1597" spans="1:4" x14ac:dyDescent="0.2">
      <c r="A1597">
        <v>2010</v>
      </c>
      <c r="B1597" t="s">
        <v>159</v>
      </c>
      <c r="C1597" t="s">
        <v>63</v>
      </c>
      <c r="D1597">
        <v>10884</v>
      </c>
    </row>
    <row r="1598" spans="1:4" x14ac:dyDescent="0.2">
      <c r="A1598">
        <v>2010</v>
      </c>
      <c r="B1598" t="s">
        <v>159</v>
      </c>
      <c r="C1598" t="s">
        <v>86</v>
      </c>
      <c r="D1598">
        <v>1520</v>
      </c>
    </row>
    <row r="1599" spans="1:4" x14ac:dyDescent="0.2">
      <c r="A1599">
        <v>2010</v>
      </c>
      <c r="B1599" t="s">
        <v>160</v>
      </c>
      <c r="C1599" t="s">
        <v>63</v>
      </c>
      <c r="D1599">
        <v>60385</v>
      </c>
    </row>
    <row r="1600" spans="1:4" x14ac:dyDescent="0.2">
      <c r="A1600">
        <v>2010</v>
      </c>
      <c r="B1600" t="s">
        <v>161</v>
      </c>
      <c r="C1600" t="s">
        <v>63</v>
      </c>
      <c r="D1600">
        <v>15695</v>
      </c>
    </row>
    <row r="1601" spans="1:4" x14ac:dyDescent="0.2">
      <c r="A1601">
        <v>2010</v>
      </c>
      <c r="B1601" t="s">
        <v>162</v>
      </c>
      <c r="C1601" t="s">
        <v>63</v>
      </c>
      <c r="D1601">
        <v>29657</v>
      </c>
    </row>
    <row r="1602" spans="1:4" x14ac:dyDescent="0.2">
      <c r="A1602">
        <v>2010</v>
      </c>
      <c r="B1602" t="s">
        <v>163</v>
      </c>
      <c r="C1602" t="s">
        <v>63</v>
      </c>
      <c r="D1602">
        <v>40170</v>
      </c>
    </row>
    <row r="1603" spans="1:4" x14ac:dyDescent="0.2">
      <c r="A1603">
        <v>2010</v>
      </c>
      <c r="B1603" t="s">
        <v>164</v>
      </c>
      <c r="C1603" t="s">
        <v>63</v>
      </c>
      <c r="D1603">
        <v>24560</v>
      </c>
    </row>
    <row r="1604" spans="1:4" x14ac:dyDescent="0.2">
      <c r="A1604">
        <v>2010</v>
      </c>
      <c r="B1604" t="s">
        <v>165</v>
      </c>
      <c r="C1604" t="s">
        <v>63</v>
      </c>
      <c r="D1604">
        <v>16414</v>
      </c>
    </row>
    <row r="1605" spans="1:4" x14ac:dyDescent="0.2">
      <c r="A1605">
        <v>2010</v>
      </c>
      <c r="B1605" t="s">
        <v>166</v>
      </c>
      <c r="C1605" t="s">
        <v>63</v>
      </c>
      <c r="D1605">
        <v>18856</v>
      </c>
    </row>
    <row r="1606" spans="1:4" x14ac:dyDescent="0.2">
      <c r="A1606">
        <v>2010</v>
      </c>
      <c r="B1606" t="s">
        <v>167</v>
      </c>
      <c r="C1606" t="s">
        <v>63</v>
      </c>
      <c r="D1606">
        <v>16661</v>
      </c>
    </row>
    <row r="1607" spans="1:4" x14ac:dyDescent="0.2">
      <c r="A1607">
        <v>2010</v>
      </c>
      <c r="B1607" t="s">
        <v>168</v>
      </c>
      <c r="C1607" t="s">
        <v>63</v>
      </c>
      <c r="D1607">
        <v>75090</v>
      </c>
    </row>
    <row r="1608" spans="1:4" x14ac:dyDescent="0.2">
      <c r="A1608">
        <v>2010</v>
      </c>
      <c r="B1608" t="s">
        <v>169</v>
      </c>
      <c r="C1608" t="s">
        <v>63</v>
      </c>
      <c r="D1608">
        <v>27252</v>
      </c>
    </row>
    <row r="1609" spans="1:4" x14ac:dyDescent="0.2">
      <c r="A1609">
        <v>2010</v>
      </c>
      <c r="B1609" t="s">
        <v>170</v>
      </c>
      <c r="C1609" t="s">
        <v>63</v>
      </c>
      <c r="D1609">
        <v>12393</v>
      </c>
    </row>
    <row r="1610" spans="1:4" x14ac:dyDescent="0.2">
      <c r="A1610">
        <v>2010</v>
      </c>
      <c r="B1610" t="s">
        <v>171</v>
      </c>
      <c r="C1610" t="s">
        <v>63</v>
      </c>
      <c r="D1610">
        <v>38393</v>
      </c>
    </row>
    <row r="1611" spans="1:4" x14ac:dyDescent="0.2">
      <c r="A1611">
        <v>2010</v>
      </c>
      <c r="B1611" t="s">
        <v>172</v>
      </c>
      <c r="C1611" t="s">
        <v>63</v>
      </c>
      <c r="D1611">
        <v>15580</v>
      </c>
    </row>
    <row r="1612" spans="1:4" x14ac:dyDescent="0.2">
      <c r="A1612">
        <v>2010</v>
      </c>
      <c r="B1612" t="s">
        <v>173</v>
      </c>
      <c r="C1612" t="s">
        <v>63</v>
      </c>
      <c r="D1612">
        <v>64809</v>
      </c>
    </row>
    <row r="1613" spans="1:4" x14ac:dyDescent="0.2">
      <c r="A1613">
        <v>2010</v>
      </c>
      <c r="B1613" t="s">
        <v>174</v>
      </c>
      <c r="C1613" t="s">
        <v>63</v>
      </c>
      <c r="D1613">
        <v>31670</v>
      </c>
    </row>
    <row r="1614" spans="1:4" x14ac:dyDescent="0.2">
      <c r="A1614">
        <v>2010</v>
      </c>
      <c r="B1614" t="s">
        <v>175</v>
      </c>
      <c r="C1614" t="s">
        <v>63</v>
      </c>
      <c r="D1614">
        <v>107512</v>
      </c>
    </row>
    <row r="1615" spans="1:4" x14ac:dyDescent="0.2">
      <c r="A1615">
        <v>2010</v>
      </c>
      <c r="B1615" t="s">
        <v>176</v>
      </c>
      <c r="C1615" t="s">
        <v>63</v>
      </c>
      <c r="D1615">
        <v>51212</v>
      </c>
    </row>
    <row r="1616" spans="1:4" x14ac:dyDescent="0.2">
      <c r="A1616">
        <v>2010</v>
      </c>
      <c r="B1616" t="s">
        <v>177</v>
      </c>
      <c r="C1616" t="s">
        <v>63</v>
      </c>
      <c r="D1616">
        <v>99588</v>
      </c>
    </row>
    <row r="1617" spans="1:4" x14ac:dyDescent="0.2">
      <c r="A1617">
        <v>2010</v>
      </c>
      <c r="B1617" t="s">
        <v>178</v>
      </c>
      <c r="C1617" t="s">
        <v>63</v>
      </c>
      <c r="D1617">
        <v>17474</v>
      </c>
    </row>
    <row r="1618" spans="1:4" x14ac:dyDescent="0.2">
      <c r="A1618">
        <v>2010</v>
      </c>
      <c r="B1618" t="s">
        <v>179</v>
      </c>
      <c r="C1618" t="s">
        <v>63</v>
      </c>
      <c r="D1618">
        <v>33041</v>
      </c>
    </row>
    <row r="1619" spans="1:4" x14ac:dyDescent="0.2">
      <c r="A1619">
        <v>2010</v>
      </c>
      <c r="B1619" t="s">
        <v>180</v>
      </c>
      <c r="C1619" t="s">
        <v>63</v>
      </c>
      <c r="D1619">
        <v>19356</v>
      </c>
    </row>
    <row r="1620" spans="1:4" x14ac:dyDescent="0.2">
      <c r="A1620">
        <v>2010</v>
      </c>
      <c r="B1620" t="s">
        <v>181</v>
      </c>
      <c r="C1620" t="s">
        <v>63</v>
      </c>
      <c r="D1620">
        <v>31408</v>
      </c>
    </row>
    <row r="1621" spans="1:4" x14ac:dyDescent="0.2">
      <c r="A1621">
        <v>2010</v>
      </c>
      <c r="B1621" t="s">
        <v>182</v>
      </c>
      <c r="C1621" t="s">
        <v>63</v>
      </c>
      <c r="D1621">
        <v>36333</v>
      </c>
    </row>
    <row r="1622" spans="1:4" x14ac:dyDescent="0.2">
      <c r="A1622">
        <v>2010</v>
      </c>
      <c r="B1622" t="s">
        <v>183</v>
      </c>
      <c r="C1622" t="s">
        <v>63</v>
      </c>
      <c r="D1622">
        <v>74411</v>
      </c>
    </row>
    <row r="1623" spans="1:4" x14ac:dyDescent="0.2">
      <c r="A1623">
        <v>2010</v>
      </c>
      <c r="B1623" t="s">
        <v>184</v>
      </c>
      <c r="C1623" t="s">
        <v>63</v>
      </c>
      <c r="D1623">
        <v>11582</v>
      </c>
    </row>
    <row r="1624" spans="1:4" x14ac:dyDescent="0.2">
      <c r="A1624">
        <v>2010</v>
      </c>
      <c r="B1624" t="s">
        <v>185</v>
      </c>
      <c r="C1624" t="s">
        <v>63</v>
      </c>
      <c r="D1624">
        <v>44361</v>
      </c>
    </row>
    <row r="1625" spans="1:4" x14ac:dyDescent="0.2">
      <c r="A1625">
        <v>2010</v>
      </c>
      <c r="B1625" t="s">
        <v>186</v>
      </c>
      <c r="C1625" t="s">
        <v>63</v>
      </c>
      <c r="D1625">
        <v>82612</v>
      </c>
    </row>
    <row r="1626" spans="1:4" x14ac:dyDescent="0.2">
      <c r="A1626">
        <v>2010</v>
      </c>
      <c r="B1626" t="s">
        <v>187</v>
      </c>
      <c r="C1626" t="s">
        <v>63</v>
      </c>
      <c r="D1626">
        <v>15756</v>
      </c>
    </row>
    <row r="1627" spans="1:4" x14ac:dyDescent="0.2">
      <c r="A1627">
        <v>2010</v>
      </c>
      <c r="B1627" t="s">
        <v>188</v>
      </c>
      <c r="C1627" t="s">
        <v>62</v>
      </c>
      <c r="D1627">
        <v>26899</v>
      </c>
    </row>
    <row r="1628" spans="1:4" x14ac:dyDescent="0.2">
      <c r="A1628">
        <v>2010</v>
      </c>
      <c r="B1628" t="s">
        <v>189</v>
      </c>
      <c r="C1628" t="s">
        <v>62</v>
      </c>
      <c r="D1628">
        <v>13397</v>
      </c>
    </row>
    <row r="1629" spans="1:4" x14ac:dyDescent="0.2">
      <c r="A1629">
        <v>2010</v>
      </c>
      <c r="B1629" t="s">
        <v>190</v>
      </c>
      <c r="C1629" t="s">
        <v>62</v>
      </c>
      <c r="D1629">
        <v>13210</v>
      </c>
    </row>
    <row r="1630" spans="1:4" x14ac:dyDescent="0.2">
      <c r="A1630">
        <v>2010</v>
      </c>
      <c r="B1630" t="s">
        <v>191</v>
      </c>
      <c r="C1630" t="s">
        <v>62</v>
      </c>
      <c r="D1630">
        <v>55296</v>
      </c>
    </row>
    <row r="1631" spans="1:4" x14ac:dyDescent="0.2">
      <c r="A1631">
        <v>2010</v>
      </c>
      <c r="B1631" t="s">
        <v>192</v>
      </c>
      <c r="C1631" t="s">
        <v>62</v>
      </c>
      <c r="D1631">
        <v>13500</v>
      </c>
    </row>
    <row r="1632" spans="1:4" x14ac:dyDescent="0.2">
      <c r="A1632">
        <v>2010</v>
      </c>
      <c r="B1632" t="s">
        <v>193</v>
      </c>
      <c r="C1632" t="s">
        <v>61</v>
      </c>
      <c r="D1632">
        <v>18632</v>
      </c>
    </row>
    <row r="1633" spans="1:4" x14ac:dyDescent="0.2">
      <c r="A1633">
        <v>2010</v>
      </c>
      <c r="B1633" t="s">
        <v>194</v>
      </c>
      <c r="C1633" t="s">
        <v>61</v>
      </c>
      <c r="D1633">
        <v>35072</v>
      </c>
    </row>
    <row r="1634" spans="1:4" x14ac:dyDescent="0.2">
      <c r="A1634">
        <v>2010</v>
      </c>
      <c r="B1634" t="s">
        <v>195</v>
      </c>
      <c r="C1634" t="s">
        <v>61</v>
      </c>
      <c r="D1634">
        <v>17936</v>
      </c>
    </row>
    <row r="1635" spans="1:4" x14ac:dyDescent="0.2">
      <c r="A1635">
        <v>2010</v>
      </c>
      <c r="B1635" t="s">
        <v>196</v>
      </c>
      <c r="C1635" t="s">
        <v>61</v>
      </c>
      <c r="D1635">
        <v>19317</v>
      </c>
    </row>
    <row r="1636" spans="1:4" x14ac:dyDescent="0.2">
      <c r="A1636">
        <v>2010</v>
      </c>
      <c r="B1636" t="s">
        <v>197</v>
      </c>
      <c r="C1636" t="s">
        <v>61</v>
      </c>
      <c r="D1636">
        <v>44726</v>
      </c>
    </row>
    <row r="1637" spans="1:4" x14ac:dyDescent="0.2">
      <c r="A1637">
        <v>2010</v>
      </c>
      <c r="B1637" t="s">
        <v>198</v>
      </c>
      <c r="C1637" t="s">
        <v>61</v>
      </c>
      <c r="D1637">
        <v>13206</v>
      </c>
    </row>
    <row r="1638" spans="1:4" x14ac:dyDescent="0.2">
      <c r="A1638">
        <v>2010</v>
      </c>
      <c r="B1638" t="s">
        <v>199</v>
      </c>
      <c r="C1638" t="s">
        <v>61</v>
      </c>
      <c r="D1638">
        <v>10564</v>
      </c>
    </row>
    <row r="1639" spans="1:4" x14ac:dyDescent="0.2">
      <c r="A1639">
        <v>2010</v>
      </c>
      <c r="B1639" t="s">
        <v>200</v>
      </c>
      <c r="C1639" t="s">
        <v>2</v>
      </c>
      <c r="D1639">
        <v>18484</v>
      </c>
    </row>
    <row r="1640" spans="1:4" x14ac:dyDescent="0.2">
      <c r="A1640">
        <v>2010</v>
      </c>
      <c r="B1640" t="s">
        <v>200</v>
      </c>
      <c r="C1640" t="s">
        <v>61</v>
      </c>
      <c r="D1640">
        <v>12934</v>
      </c>
    </row>
    <row r="1641" spans="1:4" x14ac:dyDescent="0.2">
      <c r="A1641">
        <v>2010</v>
      </c>
      <c r="B1641" t="s">
        <v>201</v>
      </c>
      <c r="C1641" t="s">
        <v>2</v>
      </c>
      <c r="D1641">
        <v>75040</v>
      </c>
    </row>
    <row r="1642" spans="1:4" x14ac:dyDescent="0.2">
      <c r="A1642">
        <v>2010</v>
      </c>
      <c r="B1642" t="s">
        <v>202</v>
      </c>
      <c r="C1642" t="s">
        <v>2</v>
      </c>
      <c r="D1642">
        <v>24428</v>
      </c>
    </row>
    <row r="1643" spans="1:4" x14ac:dyDescent="0.2">
      <c r="A1643">
        <v>2010</v>
      </c>
      <c r="B1643" t="s">
        <v>203</v>
      </c>
      <c r="C1643" t="s">
        <v>2</v>
      </c>
      <c r="D1643">
        <v>24012</v>
      </c>
    </row>
    <row r="1644" spans="1:4" x14ac:dyDescent="0.2">
      <c r="A1644">
        <v>2010</v>
      </c>
      <c r="B1644" t="s">
        <v>204</v>
      </c>
      <c r="C1644" t="s">
        <v>2</v>
      </c>
      <c r="D1644">
        <v>12895</v>
      </c>
    </row>
    <row r="1645" spans="1:4" x14ac:dyDescent="0.2">
      <c r="A1645">
        <v>2010</v>
      </c>
      <c r="B1645" t="s">
        <v>205</v>
      </c>
      <c r="C1645" t="s">
        <v>2</v>
      </c>
      <c r="D1645">
        <v>12442</v>
      </c>
    </row>
    <row r="1646" spans="1:4" x14ac:dyDescent="0.2">
      <c r="A1646">
        <v>2010</v>
      </c>
      <c r="B1646" t="s">
        <v>206</v>
      </c>
      <c r="C1646" t="s">
        <v>2</v>
      </c>
      <c r="D1646">
        <v>12778</v>
      </c>
    </row>
    <row r="1647" spans="1:4" x14ac:dyDescent="0.2">
      <c r="A1647">
        <v>2010</v>
      </c>
      <c r="B1647" t="s">
        <v>207</v>
      </c>
      <c r="C1647" t="s">
        <v>2</v>
      </c>
      <c r="D1647">
        <v>93272</v>
      </c>
    </row>
    <row r="1648" spans="1:4" x14ac:dyDescent="0.2">
      <c r="A1648">
        <v>2010</v>
      </c>
      <c r="B1648" t="s">
        <v>208</v>
      </c>
      <c r="C1648" t="s">
        <v>2</v>
      </c>
      <c r="D1648">
        <v>12947</v>
      </c>
    </row>
    <row r="1649" spans="1:4" x14ac:dyDescent="0.2">
      <c r="A1649">
        <v>2010</v>
      </c>
      <c r="B1649" t="s">
        <v>209</v>
      </c>
      <c r="C1649" t="s">
        <v>2</v>
      </c>
      <c r="D1649">
        <v>11940</v>
      </c>
    </row>
    <row r="1650" spans="1:4" x14ac:dyDescent="0.2">
      <c r="A1650">
        <v>2010</v>
      </c>
      <c r="B1650" t="s">
        <v>210</v>
      </c>
      <c r="C1650" t="s">
        <v>2</v>
      </c>
      <c r="D1650">
        <v>17648</v>
      </c>
    </row>
    <row r="1651" spans="1:4" x14ac:dyDescent="0.2">
      <c r="A1651">
        <v>2010</v>
      </c>
      <c r="B1651" t="s">
        <v>211</v>
      </c>
      <c r="C1651" t="s">
        <v>2</v>
      </c>
      <c r="D1651">
        <v>14146</v>
      </c>
    </row>
    <row r="1652" spans="1:4" x14ac:dyDescent="0.2">
      <c r="A1652">
        <v>2010</v>
      </c>
      <c r="B1652" t="s">
        <v>212</v>
      </c>
      <c r="C1652" t="s">
        <v>2</v>
      </c>
      <c r="D1652">
        <v>56583</v>
      </c>
    </row>
    <row r="1653" spans="1:4" x14ac:dyDescent="0.2">
      <c r="A1653">
        <v>2010</v>
      </c>
      <c r="B1653" t="s">
        <v>213</v>
      </c>
      <c r="C1653" t="s">
        <v>2</v>
      </c>
      <c r="D1653">
        <v>67280</v>
      </c>
    </row>
    <row r="1654" spans="1:4" x14ac:dyDescent="0.2">
      <c r="A1654">
        <v>2010</v>
      </c>
      <c r="B1654" t="s">
        <v>214</v>
      </c>
      <c r="C1654" t="s">
        <v>2</v>
      </c>
      <c r="D1654">
        <v>12722</v>
      </c>
    </row>
    <row r="1655" spans="1:4" x14ac:dyDescent="0.2">
      <c r="A1655">
        <v>2010</v>
      </c>
      <c r="B1655" t="s">
        <v>215</v>
      </c>
      <c r="C1655" t="s">
        <v>71</v>
      </c>
      <c r="D1655">
        <v>25502</v>
      </c>
    </row>
    <row r="1656" spans="1:4" x14ac:dyDescent="0.2">
      <c r="A1656">
        <v>2010</v>
      </c>
      <c r="B1656" t="s">
        <v>216</v>
      </c>
      <c r="C1656" t="s">
        <v>71</v>
      </c>
      <c r="D1656">
        <v>18175</v>
      </c>
    </row>
    <row r="1657" spans="1:4" x14ac:dyDescent="0.2">
      <c r="A1657">
        <v>2010</v>
      </c>
      <c r="B1657" t="s">
        <v>217</v>
      </c>
      <c r="C1657" t="s">
        <v>71</v>
      </c>
      <c r="D1657">
        <v>42855</v>
      </c>
    </row>
    <row r="1658" spans="1:4" x14ac:dyDescent="0.2">
      <c r="A1658">
        <v>2010</v>
      </c>
      <c r="B1658" t="s">
        <v>218</v>
      </c>
      <c r="C1658" t="s">
        <v>71</v>
      </c>
      <c r="D1658">
        <v>59430</v>
      </c>
    </row>
    <row r="1659" spans="1:4" x14ac:dyDescent="0.2">
      <c r="A1659">
        <v>2010</v>
      </c>
      <c r="B1659" t="s">
        <v>219</v>
      </c>
      <c r="C1659" t="s">
        <v>71</v>
      </c>
      <c r="D1659">
        <v>17843</v>
      </c>
    </row>
    <row r="1660" spans="1:4" x14ac:dyDescent="0.2">
      <c r="A1660">
        <v>2010</v>
      </c>
      <c r="B1660" t="s">
        <v>220</v>
      </c>
      <c r="C1660" t="s">
        <v>71</v>
      </c>
      <c r="D1660">
        <v>100586</v>
      </c>
    </row>
    <row r="1661" spans="1:4" x14ac:dyDescent="0.2">
      <c r="A1661">
        <v>2010</v>
      </c>
      <c r="B1661" t="s">
        <v>221</v>
      </c>
      <c r="C1661" t="s">
        <v>71</v>
      </c>
      <c r="D1661">
        <v>94398</v>
      </c>
    </row>
    <row r="1662" spans="1:4" x14ac:dyDescent="0.2">
      <c r="A1662">
        <v>2010</v>
      </c>
      <c r="B1662" t="s">
        <v>222</v>
      </c>
      <c r="C1662" t="s">
        <v>71</v>
      </c>
      <c r="D1662">
        <v>17487</v>
      </c>
    </row>
    <row r="1663" spans="1:4" x14ac:dyDescent="0.2">
      <c r="A1663">
        <v>2010</v>
      </c>
      <c r="B1663" t="s">
        <v>223</v>
      </c>
      <c r="C1663" t="s">
        <v>71</v>
      </c>
      <c r="D1663">
        <v>43829</v>
      </c>
    </row>
    <row r="1664" spans="1:4" x14ac:dyDescent="0.2">
      <c r="A1664">
        <v>2010</v>
      </c>
      <c r="B1664" t="s">
        <v>224</v>
      </c>
      <c r="C1664" t="s">
        <v>71</v>
      </c>
      <c r="D1664">
        <v>99261</v>
      </c>
    </row>
    <row r="1665" spans="1:4" x14ac:dyDescent="0.2">
      <c r="A1665">
        <v>2010</v>
      </c>
      <c r="B1665" t="s">
        <v>225</v>
      </c>
      <c r="C1665" t="s">
        <v>71</v>
      </c>
      <c r="D1665">
        <v>27922</v>
      </c>
    </row>
    <row r="1666" spans="1:4" x14ac:dyDescent="0.2">
      <c r="A1666">
        <v>2010</v>
      </c>
      <c r="B1666" t="s">
        <v>226</v>
      </c>
      <c r="C1666" t="s">
        <v>71</v>
      </c>
      <c r="D1666">
        <v>26003</v>
      </c>
    </row>
    <row r="1667" spans="1:4" x14ac:dyDescent="0.2">
      <c r="A1667">
        <v>2010</v>
      </c>
      <c r="B1667" t="s">
        <v>227</v>
      </c>
      <c r="C1667" t="s">
        <v>71</v>
      </c>
      <c r="D1667">
        <v>52010</v>
      </c>
    </row>
    <row r="1668" spans="1:4" x14ac:dyDescent="0.2">
      <c r="A1668">
        <v>2010</v>
      </c>
      <c r="B1668" t="s">
        <v>228</v>
      </c>
      <c r="C1668" t="s">
        <v>71</v>
      </c>
      <c r="D1668">
        <v>36601</v>
      </c>
    </row>
    <row r="1669" spans="1:4" x14ac:dyDescent="0.2">
      <c r="A1669">
        <v>2010</v>
      </c>
      <c r="B1669" t="s">
        <v>229</v>
      </c>
      <c r="C1669" t="s">
        <v>71</v>
      </c>
      <c r="D1669">
        <v>16989</v>
      </c>
    </row>
    <row r="1670" spans="1:4" x14ac:dyDescent="0.2">
      <c r="A1670">
        <v>2010</v>
      </c>
      <c r="B1670" t="s">
        <v>230</v>
      </c>
      <c r="C1670" t="s">
        <v>71</v>
      </c>
      <c r="D1670">
        <v>18987</v>
      </c>
    </row>
    <row r="1671" spans="1:4" x14ac:dyDescent="0.2">
      <c r="A1671">
        <v>2010</v>
      </c>
      <c r="B1671" t="s">
        <v>231</v>
      </c>
      <c r="C1671" t="s">
        <v>71</v>
      </c>
      <c r="D1671">
        <v>23954</v>
      </c>
    </row>
    <row r="1672" spans="1:4" x14ac:dyDescent="0.2">
      <c r="A1672">
        <v>2010</v>
      </c>
      <c r="B1672" t="s">
        <v>232</v>
      </c>
      <c r="C1672" t="s">
        <v>71</v>
      </c>
      <c r="D1672">
        <v>13466</v>
      </c>
    </row>
    <row r="1673" spans="1:4" x14ac:dyDescent="0.2">
      <c r="A1673">
        <v>2010</v>
      </c>
      <c r="B1673" t="s">
        <v>233</v>
      </c>
      <c r="C1673" t="s">
        <v>71</v>
      </c>
      <c r="D1673">
        <v>15976</v>
      </c>
    </row>
    <row r="1674" spans="1:4" x14ac:dyDescent="0.2">
      <c r="A1674">
        <v>2010</v>
      </c>
      <c r="B1674" t="s">
        <v>234</v>
      </c>
      <c r="C1674" t="s">
        <v>71</v>
      </c>
      <c r="D1674">
        <v>85890</v>
      </c>
    </row>
    <row r="1675" spans="1:4" x14ac:dyDescent="0.2">
      <c r="A1675">
        <v>2010</v>
      </c>
      <c r="B1675" t="s">
        <v>235</v>
      </c>
      <c r="C1675" t="s">
        <v>71</v>
      </c>
      <c r="D1675">
        <v>11801</v>
      </c>
    </row>
    <row r="1676" spans="1:4" x14ac:dyDescent="0.2">
      <c r="A1676">
        <v>2010</v>
      </c>
      <c r="B1676" t="s">
        <v>236</v>
      </c>
      <c r="C1676" t="s">
        <v>71</v>
      </c>
      <c r="D1676">
        <v>26902</v>
      </c>
    </row>
    <row r="1677" spans="1:4" x14ac:dyDescent="0.2">
      <c r="A1677">
        <v>2010</v>
      </c>
      <c r="B1677" t="s">
        <v>237</v>
      </c>
      <c r="C1677" t="s">
        <v>238</v>
      </c>
      <c r="D1677">
        <v>26483</v>
      </c>
    </row>
    <row r="1678" spans="1:4" x14ac:dyDescent="0.2">
      <c r="A1678">
        <v>2010</v>
      </c>
      <c r="B1678" t="s">
        <v>239</v>
      </c>
      <c r="C1678" t="s">
        <v>240</v>
      </c>
      <c r="D1678">
        <v>19828</v>
      </c>
    </row>
    <row r="1679" spans="1:4" x14ac:dyDescent="0.2">
      <c r="A1679">
        <v>2010</v>
      </c>
      <c r="B1679" t="s">
        <v>241</v>
      </c>
      <c r="C1679" t="s">
        <v>98</v>
      </c>
      <c r="D1679">
        <v>254059</v>
      </c>
    </row>
    <row r="1680" spans="1:4" x14ac:dyDescent="0.2">
      <c r="A1680">
        <v>2010</v>
      </c>
      <c r="B1680" t="s">
        <v>241</v>
      </c>
      <c r="C1680" t="s">
        <v>95</v>
      </c>
      <c r="D1680">
        <v>59574</v>
      </c>
    </row>
    <row r="1681" spans="1:4" x14ac:dyDescent="0.2">
      <c r="A1681">
        <v>2010</v>
      </c>
      <c r="B1681" t="s">
        <v>241</v>
      </c>
      <c r="C1681" t="s">
        <v>92</v>
      </c>
      <c r="D1681">
        <v>328999</v>
      </c>
    </row>
    <row r="1682" spans="1:4" x14ac:dyDescent="0.2">
      <c r="A1682">
        <v>2010</v>
      </c>
      <c r="B1682" t="s">
        <v>241</v>
      </c>
      <c r="C1682" t="s">
        <v>89</v>
      </c>
      <c r="D1682">
        <v>288620</v>
      </c>
    </row>
    <row r="1683" spans="1:4" x14ac:dyDescent="0.2">
      <c r="A1683">
        <v>2010</v>
      </c>
      <c r="B1683" t="s">
        <v>241</v>
      </c>
      <c r="C1683" t="s">
        <v>86</v>
      </c>
      <c r="D1683">
        <v>1535831</v>
      </c>
    </row>
    <row r="1684" spans="1:4" x14ac:dyDescent="0.2">
      <c r="A1684">
        <v>2010</v>
      </c>
      <c r="B1684" t="s">
        <v>241</v>
      </c>
      <c r="C1684" t="s">
        <v>63</v>
      </c>
      <c r="D1684">
        <v>1399193</v>
      </c>
    </row>
    <row r="1685" spans="1:4" x14ac:dyDescent="0.2">
      <c r="A1685">
        <v>2010</v>
      </c>
      <c r="B1685" t="s">
        <v>241</v>
      </c>
      <c r="C1685" t="s">
        <v>62</v>
      </c>
      <c r="D1685">
        <v>362405</v>
      </c>
    </row>
    <row r="1686" spans="1:4" x14ac:dyDescent="0.2">
      <c r="A1686">
        <v>2010</v>
      </c>
      <c r="B1686" t="s">
        <v>241</v>
      </c>
      <c r="C1686" t="s">
        <v>61</v>
      </c>
      <c r="D1686">
        <v>399911</v>
      </c>
    </row>
    <row r="1687" spans="1:4" x14ac:dyDescent="0.2">
      <c r="A1687">
        <v>2010</v>
      </c>
      <c r="B1687" t="s">
        <v>241</v>
      </c>
      <c r="C1687" t="s">
        <v>2</v>
      </c>
      <c r="D1687">
        <v>732522</v>
      </c>
    </row>
    <row r="1688" spans="1:4" x14ac:dyDescent="0.2">
      <c r="A1688">
        <v>2010</v>
      </c>
      <c r="B1688" t="s">
        <v>241</v>
      </c>
      <c r="C1688" t="s">
        <v>71</v>
      </c>
      <c r="D1688">
        <v>539494</v>
      </c>
    </row>
    <row r="1689" spans="1:4" x14ac:dyDescent="0.2">
      <c r="A1689">
        <v>2010</v>
      </c>
      <c r="B1689" t="s">
        <v>241</v>
      </c>
      <c r="C1689" t="s">
        <v>238</v>
      </c>
      <c r="D1689">
        <v>8113</v>
      </c>
    </row>
    <row r="1690" spans="1:4" x14ac:dyDescent="0.2">
      <c r="A1690">
        <v>2010</v>
      </c>
      <c r="B1690" t="s">
        <v>241</v>
      </c>
      <c r="C1690" t="s">
        <v>240</v>
      </c>
      <c r="D1690">
        <v>23457</v>
      </c>
    </row>
    <row r="1691" spans="1:4" x14ac:dyDescent="0.2">
      <c r="A1691">
        <v>2010</v>
      </c>
      <c r="B1691" t="s">
        <v>241</v>
      </c>
      <c r="C1691" t="s">
        <v>242</v>
      </c>
      <c r="D1691">
        <v>33352</v>
      </c>
    </row>
    <row r="1692" spans="1:4" x14ac:dyDescent="0.2">
      <c r="A1692">
        <v>2011</v>
      </c>
      <c r="B1692" t="s">
        <v>97</v>
      </c>
      <c r="C1692" t="s">
        <v>98</v>
      </c>
      <c r="D1692">
        <v>202376</v>
      </c>
    </row>
    <row r="1693" spans="1:4" x14ac:dyDescent="0.2">
      <c r="A1693">
        <v>2011</v>
      </c>
      <c r="B1693" t="s">
        <v>91</v>
      </c>
      <c r="C1693" t="s">
        <v>92</v>
      </c>
      <c r="D1693">
        <v>402074</v>
      </c>
    </row>
    <row r="1694" spans="1:4" x14ac:dyDescent="0.2">
      <c r="A1694">
        <v>2011</v>
      </c>
      <c r="B1694" t="s">
        <v>99</v>
      </c>
      <c r="C1694" t="s">
        <v>89</v>
      </c>
      <c r="D1694">
        <v>140698</v>
      </c>
    </row>
    <row r="1695" spans="1:4" x14ac:dyDescent="0.2">
      <c r="A1695">
        <v>2011</v>
      </c>
      <c r="B1695" t="s">
        <v>88</v>
      </c>
      <c r="C1695" t="s">
        <v>89</v>
      </c>
      <c r="D1695">
        <v>129927</v>
      </c>
    </row>
    <row r="1696" spans="1:4" x14ac:dyDescent="0.2">
      <c r="A1696">
        <v>2011</v>
      </c>
      <c r="B1696" t="s">
        <v>100</v>
      </c>
      <c r="C1696" t="s">
        <v>86</v>
      </c>
      <c r="D1696">
        <v>160290</v>
      </c>
    </row>
    <row r="1697" spans="1:4" x14ac:dyDescent="0.2">
      <c r="A1697">
        <v>2011</v>
      </c>
      <c r="B1697" t="s">
        <v>101</v>
      </c>
      <c r="C1697" t="s">
        <v>86</v>
      </c>
      <c r="D1697">
        <v>777938</v>
      </c>
    </row>
    <row r="1698" spans="1:4" x14ac:dyDescent="0.2">
      <c r="A1698">
        <v>2011</v>
      </c>
      <c r="B1698" t="s">
        <v>102</v>
      </c>
      <c r="C1698" t="s">
        <v>86</v>
      </c>
      <c r="D1698">
        <v>204653</v>
      </c>
    </row>
    <row r="1699" spans="1:4" x14ac:dyDescent="0.2">
      <c r="A1699">
        <v>2011</v>
      </c>
      <c r="B1699" t="s">
        <v>103</v>
      </c>
      <c r="C1699" t="s">
        <v>86</v>
      </c>
      <c r="D1699">
        <v>153200</v>
      </c>
    </row>
    <row r="1700" spans="1:4" x14ac:dyDescent="0.2">
      <c r="A1700">
        <v>2011</v>
      </c>
      <c r="B1700" t="s">
        <v>85</v>
      </c>
      <c r="C1700" t="s">
        <v>86</v>
      </c>
      <c r="D1700">
        <v>3994492</v>
      </c>
    </row>
    <row r="1701" spans="1:4" x14ac:dyDescent="0.2">
      <c r="A1701">
        <v>2011</v>
      </c>
      <c r="B1701" t="s">
        <v>82</v>
      </c>
      <c r="C1701" t="s">
        <v>63</v>
      </c>
      <c r="D1701">
        <v>966571</v>
      </c>
    </row>
    <row r="1702" spans="1:4" x14ac:dyDescent="0.2">
      <c r="A1702">
        <v>2011</v>
      </c>
      <c r="B1702" t="s">
        <v>104</v>
      </c>
      <c r="C1702" t="s">
        <v>86</v>
      </c>
      <c r="D1702">
        <v>321817</v>
      </c>
    </row>
    <row r="1703" spans="1:4" x14ac:dyDescent="0.2">
      <c r="A1703">
        <v>2011</v>
      </c>
      <c r="B1703" t="s">
        <v>105</v>
      </c>
      <c r="C1703" t="s">
        <v>63</v>
      </c>
      <c r="D1703">
        <v>164287</v>
      </c>
    </row>
    <row r="1704" spans="1:4" x14ac:dyDescent="0.2">
      <c r="A1704">
        <v>2011</v>
      </c>
      <c r="B1704" t="s">
        <v>106</v>
      </c>
      <c r="C1704" t="s">
        <v>63</v>
      </c>
      <c r="D1704">
        <v>104360</v>
      </c>
    </row>
    <row r="1705" spans="1:4" x14ac:dyDescent="0.2">
      <c r="A1705">
        <v>2011</v>
      </c>
      <c r="B1705" t="s">
        <v>107</v>
      </c>
      <c r="C1705" t="s">
        <v>63</v>
      </c>
      <c r="D1705">
        <v>122159</v>
      </c>
    </row>
    <row r="1706" spans="1:4" x14ac:dyDescent="0.2">
      <c r="A1706">
        <v>2011</v>
      </c>
      <c r="B1706" t="s">
        <v>108</v>
      </c>
      <c r="C1706" t="s">
        <v>63</v>
      </c>
      <c r="D1706">
        <v>367052</v>
      </c>
    </row>
    <row r="1707" spans="1:4" x14ac:dyDescent="0.2">
      <c r="A1707">
        <v>2011</v>
      </c>
      <c r="B1707" t="s">
        <v>84</v>
      </c>
      <c r="C1707" t="s">
        <v>63</v>
      </c>
      <c r="D1707">
        <v>5768001</v>
      </c>
    </row>
    <row r="1708" spans="1:4" x14ac:dyDescent="0.2">
      <c r="A1708">
        <v>2011</v>
      </c>
      <c r="B1708" t="s">
        <v>109</v>
      </c>
      <c r="C1708" t="s">
        <v>63</v>
      </c>
      <c r="D1708">
        <v>741956</v>
      </c>
    </row>
    <row r="1709" spans="1:4" x14ac:dyDescent="0.2">
      <c r="A1709">
        <v>2011</v>
      </c>
      <c r="B1709" t="s">
        <v>110</v>
      </c>
      <c r="C1709" t="s">
        <v>63</v>
      </c>
      <c r="D1709">
        <v>402623</v>
      </c>
    </row>
    <row r="1710" spans="1:4" x14ac:dyDescent="0.2">
      <c r="A1710">
        <v>2011</v>
      </c>
      <c r="B1710" t="s">
        <v>111</v>
      </c>
      <c r="C1710" t="s">
        <v>63</v>
      </c>
      <c r="D1710">
        <v>512547</v>
      </c>
    </row>
    <row r="1711" spans="1:4" x14ac:dyDescent="0.2">
      <c r="A1711">
        <v>2011</v>
      </c>
      <c r="B1711" t="s">
        <v>112</v>
      </c>
      <c r="C1711" t="s">
        <v>63</v>
      </c>
      <c r="D1711">
        <v>139372</v>
      </c>
    </row>
    <row r="1712" spans="1:4" x14ac:dyDescent="0.2">
      <c r="A1712">
        <v>2011</v>
      </c>
      <c r="B1712" t="s">
        <v>113</v>
      </c>
      <c r="C1712" t="s">
        <v>63</v>
      </c>
      <c r="D1712">
        <v>145634</v>
      </c>
    </row>
    <row r="1713" spans="1:4" x14ac:dyDescent="0.2">
      <c r="A1713">
        <v>2011</v>
      </c>
      <c r="B1713" t="s">
        <v>114</v>
      </c>
      <c r="C1713" t="s">
        <v>63</v>
      </c>
      <c r="D1713">
        <v>489086</v>
      </c>
    </row>
    <row r="1714" spans="1:4" x14ac:dyDescent="0.2">
      <c r="A1714">
        <v>2011</v>
      </c>
      <c r="B1714" t="s">
        <v>115</v>
      </c>
      <c r="C1714" t="s">
        <v>63</v>
      </c>
      <c r="D1714">
        <v>328295</v>
      </c>
    </row>
    <row r="1715" spans="1:4" x14ac:dyDescent="0.2">
      <c r="A1715">
        <v>2011</v>
      </c>
      <c r="B1715" t="s">
        <v>116</v>
      </c>
      <c r="C1715" t="s">
        <v>63</v>
      </c>
      <c r="D1715">
        <v>192639</v>
      </c>
    </row>
    <row r="1716" spans="1:4" x14ac:dyDescent="0.2">
      <c r="A1716">
        <v>2011</v>
      </c>
      <c r="B1716" t="s">
        <v>117</v>
      </c>
      <c r="C1716" t="s">
        <v>63</v>
      </c>
      <c r="D1716">
        <v>167609</v>
      </c>
    </row>
    <row r="1717" spans="1:4" x14ac:dyDescent="0.2">
      <c r="A1717">
        <v>2011</v>
      </c>
      <c r="B1717" t="s">
        <v>118</v>
      </c>
      <c r="C1717" t="s">
        <v>63</v>
      </c>
      <c r="D1717">
        <v>124926</v>
      </c>
    </row>
    <row r="1718" spans="1:4" x14ac:dyDescent="0.2">
      <c r="A1718">
        <v>2011</v>
      </c>
      <c r="B1718" t="s">
        <v>80</v>
      </c>
      <c r="C1718" t="s">
        <v>62</v>
      </c>
      <c r="D1718">
        <v>745774</v>
      </c>
    </row>
    <row r="1719" spans="1:4" x14ac:dyDescent="0.2">
      <c r="A1719">
        <v>2011</v>
      </c>
      <c r="B1719" t="s">
        <v>77</v>
      </c>
      <c r="C1719" t="s">
        <v>61</v>
      </c>
      <c r="D1719">
        <v>218657</v>
      </c>
    </row>
    <row r="1720" spans="1:4" x14ac:dyDescent="0.2">
      <c r="A1720">
        <v>2011</v>
      </c>
      <c r="B1720" t="s">
        <v>79</v>
      </c>
      <c r="C1720" t="s">
        <v>61</v>
      </c>
      <c r="D1720">
        <v>271728</v>
      </c>
    </row>
    <row r="1721" spans="1:4" x14ac:dyDescent="0.2">
      <c r="A1721">
        <v>2011</v>
      </c>
      <c r="B1721" t="s">
        <v>119</v>
      </c>
      <c r="C1721" t="s">
        <v>2</v>
      </c>
      <c r="D1721">
        <v>109774</v>
      </c>
    </row>
    <row r="1722" spans="1:4" x14ac:dyDescent="0.2">
      <c r="A1722">
        <v>2011</v>
      </c>
      <c r="B1722" t="s">
        <v>75</v>
      </c>
      <c r="C1722" t="s">
        <v>2</v>
      </c>
      <c r="D1722">
        <v>1263935</v>
      </c>
    </row>
    <row r="1723" spans="1:4" x14ac:dyDescent="0.2">
      <c r="A1723">
        <v>2011</v>
      </c>
      <c r="B1723" t="s">
        <v>73</v>
      </c>
      <c r="C1723" t="s">
        <v>2</v>
      </c>
      <c r="D1723">
        <v>1205342</v>
      </c>
    </row>
    <row r="1724" spans="1:4" x14ac:dyDescent="0.2">
      <c r="A1724">
        <v>2011</v>
      </c>
      <c r="B1724" t="s">
        <v>120</v>
      </c>
      <c r="C1724" t="s">
        <v>71</v>
      </c>
      <c r="D1724">
        <v>183619</v>
      </c>
    </row>
    <row r="1725" spans="1:4" x14ac:dyDescent="0.2">
      <c r="A1725">
        <v>2011</v>
      </c>
      <c r="B1725" t="s">
        <v>121</v>
      </c>
      <c r="C1725" t="s">
        <v>71</v>
      </c>
      <c r="D1725">
        <v>174304</v>
      </c>
    </row>
    <row r="1726" spans="1:4" x14ac:dyDescent="0.2">
      <c r="A1726">
        <v>2011</v>
      </c>
      <c r="B1726" t="s">
        <v>70</v>
      </c>
      <c r="C1726" t="s">
        <v>71</v>
      </c>
      <c r="D1726">
        <v>2374642</v>
      </c>
    </row>
    <row r="1727" spans="1:4" x14ac:dyDescent="0.2">
      <c r="A1727">
        <v>2011</v>
      </c>
      <c r="B1727" t="s">
        <v>122</v>
      </c>
      <c r="C1727" t="s">
        <v>71</v>
      </c>
      <c r="D1727">
        <v>352050</v>
      </c>
    </row>
    <row r="1728" spans="1:4" x14ac:dyDescent="0.2">
      <c r="A1728">
        <v>2011</v>
      </c>
      <c r="B1728" t="s">
        <v>123</v>
      </c>
      <c r="C1728" t="s">
        <v>98</v>
      </c>
      <c r="D1728">
        <v>11069</v>
      </c>
    </row>
    <row r="1729" spans="1:4" x14ac:dyDescent="0.2">
      <c r="A1729">
        <v>2011</v>
      </c>
      <c r="B1729" t="s">
        <v>124</v>
      </c>
      <c r="C1729" t="s">
        <v>98</v>
      </c>
      <c r="D1729">
        <v>13973</v>
      </c>
    </row>
    <row r="1730" spans="1:4" x14ac:dyDescent="0.2">
      <c r="A1730">
        <v>2011</v>
      </c>
      <c r="B1730" t="s">
        <v>125</v>
      </c>
      <c r="C1730" t="s">
        <v>98</v>
      </c>
      <c r="D1730">
        <v>12938</v>
      </c>
    </row>
    <row r="1731" spans="1:4" x14ac:dyDescent="0.2">
      <c r="A1731">
        <v>2011</v>
      </c>
      <c r="B1731" t="s">
        <v>126</v>
      </c>
      <c r="C1731" t="s">
        <v>98</v>
      </c>
      <c r="D1731">
        <v>32009</v>
      </c>
    </row>
    <row r="1732" spans="1:4" x14ac:dyDescent="0.2">
      <c r="A1732">
        <v>2011</v>
      </c>
      <c r="B1732" t="s">
        <v>94</v>
      </c>
      <c r="C1732" t="s">
        <v>95</v>
      </c>
      <c r="D1732">
        <v>67616</v>
      </c>
    </row>
    <row r="1733" spans="1:4" x14ac:dyDescent="0.2">
      <c r="A1733">
        <v>2011</v>
      </c>
      <c r="B1733" t="s">
        <v>127</v>
      </c>
      <c r="C1733" t="s">
        <v>95</v>
      </c>
      <c r="D1733">
        <v>16858</v>
      </c>
    </row>
    <row r="1734" spans="1:4" x14ac:dyDescent="0.2">
      <c r="A1734">
        <v>2011</v>
      </c>
      <c r="B1734" t="s">
        <v>128</v>
      </c>
      <c r="C1734" t="s">
        <v>92</v>
      </c>
      <c r="D1734">
        <v>26933</v>
      </c>
    </row>
    <row r="1735" spans="1:4" x14ac:dyDescent="0.2">
      <c r="A1735">
        <v>2011</v>
      </c>
      <c r="B1735" t="s">
        <v>129</v>
      </c>
      <c r="C1735" t="s">
        <v>92</v>
      </c>
      <c r="D1735">
        <v>46913</v>
      </c>
    </row>
    <row r="1736" spans="1:4" x14ac:dyDescent="0.2">
      <c r="A1736">
        <v>2011</v>
      </c>
      <c r="B1736" t="s">
        <v>130</v>
      </c>
      <c r="C1736" t="s">
        <v>92</v>
      </c>
      <c r="D1736">
        <v>36574</v>
      </c>
    </row>
    <row r="1737" spans="1:4" x14ac:dyDescent="0.2">
      <c r="A1737">
        <v>2011</v>
      </c>
      <c r="B1737" t="s">
        <v>131</v>
      </c>
      <c r="C1737" t="s">
        <v>92</v>
      </c>
      <c r="D1737">
        <v>103646</v>
      </c>
    </row>
    <row r="1738" spans="1:4" x14ac:dyDescent="0.2">
      <c r="A1738">
        <v>2011</v>
      </c>
      <c r="B1738" t="s">
        <v>132</v>
      </c>
      <c r="C1738" t="s">
        <v>89</v>
      </c>
      <c r="D1738">
        <v>99338</v>
      </c>
    </row>
    <row r="1739" spans="1:4" x14ac:dyDescent="0.2">
      <c r="A1739">
        <v>2011</v>
      </c>
      <c r="B1739" t="s">
        <v>133</v>
      </c>
      <c r="C1739" t="s">
        <v>89</v>
      </c>
      <c r="D1739">
        <v>31973</v>
      </c>
    </row>
    <row r="1740" spans="1:4" x14ac:dyDescent="0.2">
      <c r="A1740">
        <v>2011</v>
      </c>
      <c r="B1740" t="s">
        <v>134</v>
      </c>
      <c r="C1740" t="s">
        <v>89</v>
      </c>
      <c r="D1740">
        <v>28149</v>
      </c>
    </row>
    <row r="1741" spans="1:4" x14ac:dyDescent="0.2">
      <c r="A1741">
        <v>2011</v>
      </c>
      <c r="B1741" t="s">
        <v>135</v>
      </c>
      <c r="C1741" t="s">
        <v>89</v>
      </c>
      <c r="D1741">
        <v>23891</v>
      </c>
    </row>
    <row r="1742" spans="1:4" x14ac:dyDescent="0.2">
      <c r="A1742">
        <v>2011</v>
      </c>
      <c r="B1742" t="s">
        <v>136</v>
      </c>
      <c r="C1742" t="s">
        <v>89</v>
      </c>
      <c r="D1742">
        <v>14040</v>
      </c>
    </row>
    <row r="1743" spans="1:4" x14ac:dyDescent="0.2">
      <c r="A1743">
        <v>2011</v>
      </c>
      <c r="B1743" t="s">
        <v>136</v>
      </c>
      <c r="C1743" t="s">
        <v>86</v>
      </c>
      <c r="D1743">
        <v>3327</v>
      </c>
    </row>
    <row r="1744" spans="1:4" x14ac:dyDescent="0.2">
      <c r="A1744">
        <v>2011</v>
      </c>
      <c r="B1744" t="s">
        <v>137</v>
      </c>
      <c r="C1744" t="s">
        <v>86</v>
      </c>
      <c r="D1744">
        <v>18459</v>
      </c>
    </row>
    <row r="1745" spans="1:4" x14ac:dyDescent="0.2">
      <c r="A1745">
        <v>2011</v>
      </c>
      <c r="B1745" t="s">
        <v>138</v>
      </c>
      <c r="C1745" t="s">
        <v>86</v>
      </c>
      <c r="D1745">
        <v>54236</v>
      </c>
    </row>
    <row r="1746" spans="1:4" x14ac:dyDescent="0.2">
      <c r="A1746">
        <v>2011</v>
      </c>
      <c r="B1746" t="s">
        <v>139</v>
      </c>
      <c r="C1746" t="s">
        <v>86</v>
      </c>
      <c r="D1746">
        <v>29221</v>
      </c>
    </row>
    <row r="1747" spans="1:4" x14ac:dyDescent="0.2">
      <c r="A1747">
        <v>2011</v>
      </c>
      <c r="B1747" t="s">
        <v>140</v>
      </c>
      <c r="C1747" t="s">
        <v>86</v>
      </c>
      <c r="D1747">
        <v>28690</v>
      </c>
    </row>
    <row r="1748" spans="1:4" x14ac:dyDescent="0.2">
      <c r="A1748">
        <v>2011</v>
      </c>
      <c r="B1748" t="s">
        <v>141</v>
      </c>
      <c r="C1748" t="s">
        <v>86</v>
      </c>
      <c r="D1748">
        <v>33268</v>
      </c>
    </row>
    <row r="1749" spans="1:4" x14ac:dyDescent="0.2">
      <c r="A1749">
        <v>2011</v>
      </c>
      <c r="B1749" t="s">
        <v>142</v>
      </c>
      <c r="C1749" t="s">
        <v>86</v>
      </c>
      <c r="D1749">
        <v>15910</v>
      </c>
    </row>
    <row r="1750" spans="1:4" x14ac:dyDescent="0.2">
      <c r="A1750">
        <v>2011</v>
      </c>
      <c r="B1750" t="s">
        <v>143</v>
      </c>
      <c r="C1750" t="s">
        <v>86</v>
      </c>
      <c r="D1750">
        <v>28805</v>
      </c>
    </row>
    <row r="1751" spans="1:4" x14ac:dyDescent="0.2">
      <c r="A1751">
        <v>2011</v>
      </c>
      <c r="B1751" t="s">
        <v>144</v>
      </c>
      <c r="C1751" t="s">
        <v>86</v>
      </c>
      <c r="D1751">
        <v>13024</v>
      </c>
    </row>
    <row r="1752" spans="1:4" x14ac:dyDescent="0.2">
      <c r="A1752">
        <v>2011</v>
      </c>
      <c r="B1752" t="s">
        <v>145</v>
      </c>
      <c r="C1752" t="s">
        <v>86</v>
      </c>
      <c r="D1752">
        <v>31519</v>
      </c>
    </row>
    <row r="1753" spans="1:4" x14ac:dyDescent="0.2">
      <c r="A1753">
        <v>2011</v>
      </c>
      <c r="B1753" t="s">
        <v>146</v>
      </c>
      <c r="C1753" t="s">
        <v>86</v>
      </c>
      <c r="D1753">
        <v>29077</v>
      </c>
    </row>
    <row r="1754" spans="1:4" x14ac:dyDescent="0.2">
      <c r="A1754">
        <v>2011</v>
      </c>
      <c r="B1754" t="s">
        <v>147</v>
      </c>
      <c r="C1754" t="s">
        <v>86</v>
      </c>
      <c r="D1754">
        <v>12613</v>
      </c>
    </row>
    <row r="1755" spans="1:4" x14ac:dyDescent="0.2">
      <c r="A1755">
        <v>2011</v>
      </c>
      <c r="B1755" t="s">
        <v>148</v>
      </c>
      <c r="C1755" t="s">
        <v>86</v>
      </c>
      <c r="D1755">
        <v>46819</v>
      </c>
    </row>
    <row r="1756" spans="1:4" x14ac:dyDescent="0.2">
      <c r="A1756">
        <v>2011</v>
      </c>
      <c r="B1756" t="s">
        <v>149</v>
      </c>
      <c r="C1756" t="s">
        <v>86</v>
      </c>
      <c r="D1756">
        <v>54775</v>
      </c>
    </row>
    <row r="1757" spans="1:4" x14ac:dyDescent="0.2">
      <c r="A1757">
        <v>2011</v>
      </c>
      <c r="B1757" t="s">
        <v>150</v>
      </c>
      <c r="C1757" t="s">
        <v>86</v>
      </c>
      <c r="D1757">
        <v>92158</v>
      </c>
    </row>
    <row r="1758" spans="1:4" x14ac:dyDescent="0.2">
      <c r="A1758">
        <v>2011</v>
      </c>
      <c r="B1758" t="s">
        <v>151</v>
      </c>
      <c r="C1758" t="s">
        <v>86</v>
      </c>
      <c r="D1758">
        <v>81660</v>
      </c>
    </row>
    <row r="1759" spans="1:4" x14ac:dyDescent="0.2">
      <c r="A1759">
        <v>2011</v>
      </c>
      <c r="B1759" t="s">
        <v>152</v>
      </c>
      <c r="C1759" t="s">
        <v>86</v>
      </c>
      <c r="D1759">
        <v>57324</v>
      </c>
    </row>
    <row r="1760" spans="1:4" x14ac:dyDescent="0.2">
      <c r="A1760">
        <v>2011</v>
      </c>
      <c r="B1760" t="s">
        <v>153</v>
      </c>
      <c r="C1760" t="s">
        <v>86</v>
      </c>
      <c r="D1760">
        <v>41784</v>
      </c>
    </row>
    <row r="1761" spans="1:4" x14ac:dyDescent="0.2">
      <c r="A1761">
        <v>2011</v>
      </c>
      <c r="B1761" t="s">
        <v>154</v>
      </c>
      <c r="C1761" t="s">
        <v>86</v>
      </c>
      <c r="D1761">
        <v>47335</v>
      </c>
    </row>
    <row r="1762" spans="1:4" x14ac:dyDescent="0.2">
      <c r="A1762">
        <v>2011</v>
      </c>
      <c r="B1762" t="s">
        <v>155</v>
      </c>
      <c r="C1762" t="s">
        <v>86</v>
      </c>
      <c r="D1762">
        <v>40413</v>
      </c>
    </row>
    <row r="1763" spans="1:4" x14ac:dyDescent="0.2">
      <c r="A1763">
        <v>2011</v>
      </c>
      <c r="B1763" t="s">
        <v>156</v>
      </c>
      <c r="C1763" t="s">
        <v>86</v>
      </c>
      <c r="D1763">
        <v>12659</v>
      </c>
    </row>
    <row r="1764" spans="1:4" x14ac:dyDescent="0.2">
      <c r="A1764">
        <v>2011</v>
      </c>
      <c r="B1764" t="s">
        <v>157</v>
      </c>
      <c r="C1764" t="s">
        <v>86</v>
      </c>
      <c r="D1764">
        <v>33585</v>
      </c>
    </row>
    <row r="1765" spans="1:4" x14ac:dyDescent="0.2">
      <c r="A1765">
        <v>2011</v>
      </c>
      <c r="B1765" t="s">
        <v>158</v>
      </c>
      <c r="C1765" t="s">
        <v>86</v>
      </c>
      <c r="D1765">
        <v>41460</v>
      </c>
    </row>
    <row r="1766" spans="1:4" x14ac:dyDescent="0.2">
      <c r="A1766">
        <v>2011</v>
      </c>
      <c r="B1766" t="s">
        <v>159</v>
      </c>
      <c r="C1766" t="s">
        <v>63</v>
      </c>
      <c r="D1766">
        <v>10776</v>
      </c>
    </row>
    <row r="1767" spans="1:4" x14ac:dyDescent="0.2">
      <c r="A1767">
        <v>2011</v>
      </c>
      <c r="B1767" t="s">
        <v>159</v>
      </c>
      <c r="C1767" t="s">
        <v>86</v>
      </c>
      <c r="D1767">
        <v>1598</v>
      </c>
    </row>
    <row r="1768" spans="1:4" x14ac:dyDescent="0.2">
      <c r="A1768">
        <v>2011</v>
      </c>
      <c r="B1768" t="s">
        <v>160</v>
      </c>
      <c r="C1768" t="s">
        <v>63</v>
      </c>
      <c r="D1768">
        <v>60448</v>
      </c>
    </row>
    <row r="1769" spans="1:4" x14ac:dyDescent="0.2">
      <c r="A1769">
        <v>2011</v>
      </c>
      <c r="B1769" t="s">
        <v>161</v>
      </c>
      <c r="C1769" t="s">
        <v>63</v>
      </c>
      <c r="D1769">
        <v>15891</v>
      </c>
    </row>
    <row r="1770" spans="1:4" x14ac:dyDescent="0.2">
      <c r="A1770">
        <v>2011</v>
      </c>
      <c r="B1770" t="s">
        <v>162</v>
      </c>
      <c r="C1770" t="s">
        <v>63</v>
      </c>
      <c r="D1770">
        <v>29964</v>
      </c>
    </row>
    <row r="1771" spans="1:4" x14ac:dyDescent="0.2">
      <c r="A1771">
        <v>2011</v>
      </c>
      <c r="B1771" t="s">
        <v>163</v>
      </c>
      <c r="C1771" t="s">
        <v>63</v>
      </c>
      <c r="D1771">
        <v>39938</v>
      </c>
    </row>
    <row r="1772" spans="1:4" x14ac:dyDescent="0.2">
      <c r="A1772">
        <v>2011</v>
      </c>
      <c r="B1772" t="s">
        <v>164</v>
      </c>
      <c r="C1772" t="s">
        <v>63</v>
      </c>
      <c r="D1772">
        <v>24645</v>
      </c>
    </row>
    <row r="1773" spans="1:4" x14ac:dyDescent="0.2">
      <c r="A1773">
        <v>2011</v>
      </c>
      <c r="B1773" t="s">
        <v>165</v>
      </c>
      <c r="C1773" t="s">
        <v>63</v>
      </c>
      <c r="D1773">
        <v>16664</v>
      </c>
    </row>
    <row r="1774" spans="1:4" x14ac:dyDescent="0.2">
      <c r="A1774">
        <v>2011</v>
      </c>
      <c r="B1774" t="s">
        <v>166</v>
      </c>
      <c r="C1774" t="s">
        <v>63</v>
      </c>
      <c r="D1774">
        <v>18964</v>
      </c>
    </row>
    <row r="1775" spans="1:4" x14ac:dyDescent="0.2">
      <c r="A1775">
        <v>2011</v>
      </c>
      <c r="B1775" t="s">
        <v>167</v>
      </c>
      <c r="C1775" t="s">
        <v>63</v>
      </c>
      <c r="D1775">
        <v>16609</v>
      </c>
    </row>
    <row r="1776" spans="1:4" x14ac:dyDescent="0.2">
      <c r="A1776">
        <v>2011</v>
      </c>
      <c r="B1776" t="s">
        <v>168</v>
      </c>
      <c r="C1776" t="s">
        <v>63</v>
      </c>
      <c r="D1776">
        <v>74955</v>
      </c>
    </row>
    <row r="1777" spans="1:4" x14ac:dyDescent="0.2">
      <c r="A1777">
        <v>2011</v>
      </c>
      <c r="B1777" t="s">
        <v>169</v>
      </c>
      <c r="C1777" t="s">
        <v>63</v>
      </c>
      <c r="D1777">
        <v>27385</v>
      </c>
    </row>
    <row r="1778" spans="1:4" x14ac:dyDescent="0.2">
      <c r="A1778">
        <v>2011</v>
      </c>
      <c r="B1778" t="s">
        <v>170</v>
      </c>
      <c r="C1778" t="s">
        <v>63</v>
      </c>
      <c r="D1778">
        <v>12507</v>
      </c>
    </row>
    <row r="1779" spans="1:4" x14ac:dyDescent="0.2">
      <c r="A1779">
        <v>2011</v>
      </c>
      <c r="B1779" t="s">
        <v>171</v>
      </c>
      <c r="C1779" t="s">
        <v>63</v>
      </c>
      <c r="D1779">
        <v>38894</v>
      </c>
    </row>
    <row r="1780" spans="1:4" x14ac:dyDescent="0.2">
      <c r="A1780">
        <v>2011</v>
      </c>
      <c r="B1780" t="s">
        <v>172</v>
      </c>
      <c r="C1780" t="s">
        <v>63</v>
      </c>
      <c r="D1780">
        <v>15686</v>
      </c>
    </row>
    <row r="1781" spans="1:4" x14ac:dyDescent="0.2">
      <c r="A1781">
        <v>2011</v>
      </c>
      <c r="B1781" t="s">
        <v>173</v>
      </c>
      <c r="C1781" t="s">
        <v>63</v>
      </c>
      <c r="D1781">
        <v>64722</v>
      </c>
    </row>
    <row r="1782" spans="1:4" x14ac:dyDescent="0.2">
      <c r="A1782">
        <v>2011</v>
      </c>
      <c r="B1782" t="s">
        <v>174</v>
      </c>
      <c r="C1782" t="s">
        <v>63</v>
      </c>
      <c r="D1782">
        <v>31703</v>
      </c>
    </row>
    <row r="1783" spans="1:4" x14ac:dyDescent="0.2">
      <c r="A1783">
        <v>2011</v>
      </c>
      <c r="B1783" t="s">
        <v>175</v>
      </c>
      <c r="C1783" t="s">
        <v>63</v>
      </c>
      <c r="D1783">
        <v>106670</v>
      </c>
    </row>
    <row r="1784" spans="1:4" x14ac:dyDescent="0.2">
      <c r="A1784">
        <v>2011</v>
      </c>
      <c r="B1784" t="s">
        <v>176</v>
      </c>
      <c r="C1784" t="s">
        <v>63</v>
      </c>
      <c r="D1784">
        <v>51185</v>
      </c>
    </row>
    <row r="1785" spans="1:4" x14ac:dyDescent="0.2">
      <c r="A1785">
        <v>2011</v>
      </c>
      <c r="B1785" t="s">
        <v>177</v>
      </c>
      <c r="C1785" t="s">
        <v>63</v>
      </c>
      <c r="D1785">
        <v>99617</v>
      </c>
    </row>
    <row r="1786" spans="1:4" x14ac:dyDescent="0.2">
      <c r="A1786">
        <v>2011</v>
      </c>
      <c r="B1786" t="s">
        <v>178</v>
      </c>
      <c r="C1786" t="s">
        <v>63</v>
      </c>
      <c r="D1786">
        <v>17964</v>
      </c>
    </row>
    <row r="1787" spans="1:4" x14ac:dyDescent="0.2">
      <c r="A1787">
        <v>2011</v>
      </c>
      <c r="B1787" t="s">
        <v>179</v>
      </c>
      <c r="C1787" t="s">
        <v>63</v>
      </c>
      <c r="D1787">
        <v>32868</v>
      </c>
    </row>
    <row r="1788" spans="1:4" x14ac:dyDescent="0.2">
      <c r="A1788">
        <v>2011</v>
      </c>
      <c r="B1788" t="s">
        <v>180</v>
      </c>
      <c r="C1788" t="s">
        <v>63</v>
      </c>
      <c r="D1788">
        <v>19756</v>
      </c>
    </row>
    <row r="1789" spans="1:4" x14ac:dyDescent="0.2">
      <c r="A1789">
        <v>2011</v>
      </c>
      <c r="B1789" t="s">
        <v>181</v>
      </c>
      <c r="C1789" t="s">
        <v>63</v>
      </c>
      <c r="D1789">
        <v>31423</v>
      </c>
    </row>
    <row r="1790" spans="1:4" x14ac:dyDescent="0.2">
      <c r="A1790">
        <v>2011</v>
      </c>
      <c r="B1790" t="s">
        <v>182</v>
      </c>
      <c r="C1790" t="s">
        <v>63</v>
      </c>
      <c r="D1790">
        <v>36304</v>
      </c>
    </row>
    <row r="1791" spans="1:4" x14ac:dyDescent="0.2">
      <c r="A1791">
        <v>2011</v>
      </c>
      <c r="B1791" t="s">
        <v>183</v>
      </c>
      <c r="C1791" t="s">
        <v>63</v>
      </c>
      <c r="D1791">
        <v>74461</v>
      </c>
    </row>
    <row r="1792" spans="1:4" x14ac:dyDescent="0.2">
      <c r="A1792">
        <v>2011</v>
      </c>
      <c r="B1792" t="s">
        <v>184</v>
      </c>
      <c r="C1792" t="s">
        <v>63</v>
      </c>
      <c r="D1792">
        <v>11512</v>
      </c>
    </row>
    <row r="1793" spans="1:4" x14ac:dyDescent="0.2">
      <c r="A1793">
        <v>2011</v>
      </c>
      <c r="B1793" t="s">
        <v>185</v>
      </c>
      <c r="C1793" t="s">
        <v>63</v>
      </c>
      <c r="D1793">
        <v>44373</v>
      </c>
    </row>
    <row r="1794" spans="1:4" x14ac:dyDescent="0.2">
      <c r="A1794">
        <v>2011</v>
      </c>
      <c r="B1794" t="s">
        <v>186</v>
      </c>
      <c r="C1794" t="s">
        <v>63</v>
      </c>
      <c r="D1794">
        <v>82450</v>
      </c>
    </row>
    <row r="1795" spans="1:4" x14ac:dyDescent="0.2">
      <c r="A1795">
        <v>2011</v>
      </c>
      <c r="B1795" t="s">
        <v>187</v>
      </c>
      <c r="C1795" t="s">
        <v>63</v>
      </c>
      <c r="D1795">
        <v>15734</v>
      </c>
    </row>
    <row r="1796" spans="1:4" x14ac:dyDescent="0.2">
      <c r="A1796">
        <v>2011</v>
      </c>
      <c r="B1796" t="s">
        <v>188</v>
      </c>
      <c r="C1796" t="s">
        <v>62</v>
      </c>
      <c r="D1796">
        <v>27457</v>
      </c>
    </row>
    <row r="1797" spans="1:4" x14ac:dyDescent="0.2">
      <c r="A1797">
        <v>2011</v>
      </c>
      <c r="B1797" t="s">
        <v>189</v>
      </c>
      <c r="C1797" t="s">
        <v>62</v>
      </c>
      <c r="D1797">
        <v>13984</v>
      </c>
    </row>
    <row r="1798" spans="1:4" x14ac:dyDescent="0.2">
      <c r="A1798">
        <v>2011</v>
      </c>
      <c r="B1798" t="s">
        <v>190</v>
      </c>
      <c r="C1798" t="s">
        <v>62</v>
      </c>
      <c r="D1798">
        <v>13212</v>
      </c>
    </row>
    <row r="1799" spans="1:4" x14ac:dyDescent="0.2">
      <c r="A1799">
        <v>2011</v>
      </c>
      <c r="B1799" t="s">
        <v>191</v>
      </c>
      <c r="C1799" t="s">
        <v>62</v>
      </c>
      <c r="D1799">
        <v>55927</v>
      </c>
    </row>
    <row r="1800" spans="1:4" x14ac:dyDescent="0.2">
      <c r="A1800">
        <v>2011</v>
      </c>
      <c r="B1800" t="s">
        <v>192</v>
      </c>
      <c r="C1800" t="s">
        <v>62</v>
      </c>
      <c r="D1800">
        <v>13436</v>
      </c>
    </row>
    <row r="1801" spans="1:4" x14ac:dyDescent="0.2">
      <c r="A1801">
        <v>2011</v>
      </c>
      <c r="B1801" t="s">
        <v>193</v>
      </c>
      <c r="C1801" t="s">
        <v>61</v>
      </c>
      <c r="D1801">
        <v>18662</v>
      </c>
    </row>
    <row r="1802" spans="1:4" x14ac:dyDescent="0.2">
      <c r="A1802">
        <v>2011</v>
      </c>
      <c r="B1802" t="s">
        <v>194</v>
      </c>
      <c r="C1802" t="s">
        <v>61</v>
      </c>
      <c r="D1802">
        <v>35341</v>
      </c>
    </row>
    <row r="1803" spans="1:4" x14ac:dyDescent="0.2">
      <c r="A1803">
        <v>2011</v>
      </c>
      <c r="B1803" t="s">
        <v>195</v>
      </c>
      <c r="C1803" t="s">
        <v>61</v>
      </c>
      <c r="D1803">
        <v>18010</v>
      </c>
    </row>
    <row r="1804" spans="1:4" x14ac:dyDescent="0.2">
      <c r="A1804">
        <v>2011</v>
      </c>
      <c r="B1804" t="s">
        <v>196</v>
      </c>
      <c r="C1804" t="s">
        <v>61</v>
      </c>
      <c r="D1804">
        <v>19381</v>
      </c>
    </row>
    <row r="1805" spans="1:4" x14ac:dyDescent="0.2">
      <c r="A1805">
        <v>2011</v>
      </c>
      <c r="B1805" t="s">
        <v>197</v>
      </c>
      <c r="C1805" t="s">
        <v>61</v>
      </c>
      <c r="D1805">
        <v>44877</v>
      </c>
    </row>
    <row r="1806" spans="1:4" x14ac:dyDescent="0.2">
      <c r="A1806">
        <v>2011</v>
      </c>
      <c r="B1806" t="s">
        <v>198</v>
      </c>
      <c r="C1806" t="s">
        <v>61</v>
      </c>
      <c r="D1806">
        <v>13398</v>
      </c>
    </row>
    <row r="1807" spans="1:4" x14ac:dyDescent="0.2">
      <c r="A1807">
        <v>2011</v>
      </c>
      <c r="B1807" t="s">
        <v>199</v>
      </c>
      <c r="C1807" t="s">
        <v>61</v>
      </c>
      <c r="D1807">
        <v>10770</v>
      </c>
    </row>
    <row r="1808" spans="1:4" x14ac:dyDescent="0.2">
      <c r="A1808">
        <v>2011</v>
      </c>
      <c r="B1808" t="s">
        <v>200</v>
      </c>
      <c r="C1808" t="s">
        <v>2</v>
      </c>
      <c r="D1808">
        <v>18707</v>
      </c>
    </row>
    <row r="1809" spans="1:4" x14ac:dyDescent="0.2">
      <c r="A1809">
        <v>2011</v>
      </c>
      <c r="B1809" t="s">
        <v>200</v>
      </c>
      <c r="C1809" t="s">
        <v>61</v>
      </c>
      <c r="D1809">
        <v>13407</v>
      </c>
    </row>
    <row r="1810" spans="1:4" x14ac:dyDescent="0.2">
      <c r="A1810">
        <v>2011</v>
      </c>
      <c r="B1810" t="s">
        <v>201</v>
      </c>
      <c r="C1810" t="s">
        <v>2</v>
      </c>
      <c r="D1810">
        <v>75249</v>
      </c>
    </row>
    <row r="1811" spans="1:4" x14ac:dyDescent="0.2">
      <c r="A1811">
        <v>2011</v>
      </c>
      <c r="B1811" t="s">
        <v>202</v>
      </c>
      <c r="C1811" t="s">
        <v>2</v>
      </c>
      <c r="D1811">
        <v>24246</v>
      </c>
    </row>
    <row r="1812" spans="1:4" x14ac:dyDescent="0.2">
      <c r="A1812">
        <v>2011</v>
      </c>
      <c r="B1812" t="s">
        <v>203</v>
      </c>
      <c r="C1812" t="s">
        <v>2</v>
      </c>
      <c r="D1812">
        <v>25417</v>
      </c>
    </row>
    <row r="1813" spans="1:4" x14ac:dyDescent="0.2">
      <c r="A1813">
        <v>2011</v>
      </c>
      <c r="B1813" t="s">
        <v>204</v>
      </c>
      <c r="C1813" t="s">
        <v>2</v>
      </c>
      <c r="D1813">
        <v>13320</v>
      </c>
    </row>
    <row r="1814" spans="1:4" x14ac:dyDescent="0.2">
      <c r="A1814">
        <v>2011</v>
      </c>
      <c r="B1814" t="s">
        <v>205</v>
      </c>
      <c r="C1814" t="s">
        <v>2</v>
      </c>
      <c r="D1814">
        <v>12732</v>
      </c>
    </row>
    <row r="1815" spans="1:4" x14ac:dyDescent="0.2">
      <c r="A1815">
        <v>2011</v>
      </c>
      <c r="B1815" t="s">
        <v>206</v>
      </c>
      <c r="C1815" t="s">
        <v>2</v>
      </c>
      <c r="D1815">
        <v>12735</v>
      </c>
    </row>
    <row r="1816" spans="1:4" x14ac:dyDescent="0.2">
      <c r="A1816">
        <v>2011</v>
      </c>
      <c r="B1816" t="s">
        <v>207</v>
      </c>
      <c r="C1816" t="s">
        <v>2</v>
      </c>
      <c r="D1816">
        <v>94124</v>
      </c>
    </row>
    <row r="1817" spans="1:4" x14ac:dyDescent="0.2">
      <c r="A1817">
        <v>2011</v>
      </c>
      <c r="B1817" t="s">
        <v>208</v>
      </c>
      <c r="C1817" t="s">
        <v>2</v>
      </c>
      <c r="D1817">
        <v>13316</v>
      </c>
    </row>
    <row r="1818" spans="1:4" x14ac:dyDescent="0.2">
      <c r="A1818">
        <v>2011</v>
      </c>
      <c r="B1818" t="s">
        <v>209</v>
      </c>
      <c r="C1818" t="s">
        <v>2</v>
      </c>
      <c r="D1818">
        <v>12124</v>
      </c>
    </row>
    <row r="1819" spans="1:4" x14ac:dyDescent="0.2">
      <c r="A1819">
        <v>2011</v>
      </c>
      <c r="B1819" t="s">
        <v>210</v>
      </c>
      <c r="C1819" t="s">
        <v>2</v>
      </c>
      <c r="D1819">
        <v>17857</v>
      </c>
    </row>
    <row r="1820" spans="1:4" x14ac:dyDescent="0.2">
      <c r="A1820">
        <v>2011</v>
      </c>
      <c r="B1820" t="s">
        <v>211</v>
      </c>
      <c r="C1820" t="s">
        <v>2</v>
      </c>
      <c r="D1820">
        <v>14494</v>
      </c>
    </row>
    <row r="1821" spans="1:4" x14ac:dyDescent="0.2">
      <c r="A1821">
        <v>2011</v>
      </c>
      <c r="B1821" t="s">
        <v>212</v>
      </c>
      <c r="C1821" t="s">
        <v>2</v>
      </c>
      <c r="D1821">
        <v>58273</v>
      </c>
    </row>
    <row r="1822" spans="1:4" x14ac:dyDescent="0.2">
      <c r="A1822">
        <v>2011</v>
      </c>
      <c r="B1822" t="s">
        <v>213</v>
      </c>
      <c r="C1822" t="s">
        <v>2</v>
      </c>
      <c r="D1822">
        <v>70642</v>
      </c>
    </row>
    <row r="1823" spans="1:4" x14ac:dyDescent="0.2">
      <c r="A1823">
        <v>2011</v>
      </c>
      <c r="B1823" t="s">
        <v>214</v>
      </c>
      <c r="C1823" t="s">
        <v>2</v>
      </c>
      <c r="D1823">
        <v>12897</v>
      </c>
    </row>
    <row r="1824" spans="1:4" x14ac:dyDescent="0.2">
      <c r="A1824">
        <v>2011</v>
      </c>
      <c r="B1824" t="s">
        <v>215</v>
      </c>
      <c r="C1824" t="s">
        <v>71</v>
      </c>
      <c r="D1824">
        <v>25461</v>
      </c>
    </row>
    <row r="1825" spans="1:4" x14ac:dyDescent="0.2">
      <c r="A1825">
        <v>2011</v>
      </c>
      <c r="B1825" t="s">
        <v>216</v>
      </c>
      <c r="C1825" t="s">
        <v>71</v>
      </c>
      <c r="D1825">
        <v>18310</v>
      </c>
    </row>
    <row r="1826" spans="1:4" x14ac:dyDescent="0.2">
      <c r="A1826">
        <v>2011</v>
      </c>
      <c r="B1826" t="s">
        <v>217</v>
      </c>
      <c r="C1826" t="s">
        <v>71</v>
      </c>
      <c r="D1826">
        <v>42926</v>
      </c>
    </row>
    <row r="1827" spans="1:4" x14ac:dyDescent="0.2">
      <c r="A1827">
        <v>2011</v>
      </c>
      <c r="B1827" t="s">
        <v>218</v>
      </c>
      <c r="C1827" t="s">
        <v>71</v>
      </c>
      <c r="D1827">
        <v>59477</v>
      </c>
    </row>
    <row r="1828" spans="1:4" x14ac:dyDescent="0.2">
      <c r="A1828">
        <v>2011</v>
      </c>
      <c r="B1828" t="s">
        <v>219</v>
      </c>
      <c r="C1828" t="s">
        <v>71</v>
      </c>
      <c r="D1828">
        <v>17912</v>
      </c>
    </row>
    <row r="1829" spans="1:4" x14ac:dyDescent="0.2">
      <c r="A1829">
        <v>2011</v>
      </c>
      <c r="B1829" t="s">
        <v>220</v>
      </c>
      <c r="C1829" t="s">
        <v>71</v>
      </c>
      <c r="D1829">
        <v>100830</v>
      </c>
    </row>
    <row r="1830" spans="1:4" x14ac:dyDescent="0.2">
      <c r="A1830">
        <v>2011</v>
      </c>
      <c r="B1830" t="s">
        <v>221</v>
      </c>
      <c r="C1830" t="s">
        <v>71</v>
      </c>
      <c r="D1830">
        <v>95862</v>
      </c>
    </row>
    <row r="1831" spans="1:4" x14ac:dyDescent="0.2">
      <c r="A1831">
        <v>2011</v>
      </c>
      <c r="B1831" t="s">
        <v>222</v>
      </c>
      <c r="C1831" t="s">
        <v>71</v>
      </c>
      <c r="D1831">
        <v>17980</v>
      </c>
    </row>
    <row r="1832" spans="1:4" x14ac:dyDescent="0.2">
      <c r="A1832">
        <v>2011</v>
      </c>
      <c r="B1832" t="s">
        <v>223</v>
      </c>
      <c r="C1832" t="s">
        <v>71</v>
      </c>
      <c r="D1832">
        <v>43917</v>
      </c>
    </row>
    <row r="1833" spans="1:4" x14ac:dyDescent="0.2">
      <c r="A1833">
        <v>2011</v>
      </c>
      <c r="B1833" t="s">
        <v>224</v>
      </c>
      <c r="C1833" t="s">
        <v>71</v>
      </c>
      <c r="D1833">
        <v>99996</v>
      </c>
    </row>
    <row r="1834" spans="1:4" x14ac:dyDescent="0.2">
      <c r="A1834">
        <v>2011</v>
      </c>
      <c r="B1834" t="s">
        <v>225</v>
      </c>
      <c r="C1834" t="s">
        <v>71</v>
      </c>
      <c r="D1834">
        <v>27938</v>
      </c>
    </row>
    <row r="1835" spans="1:4" x14ac:dyDescent="0.2">
      <c r="A1835">
        <v>2011</v>
      </c>
      <c r="B1835" t="s">
        <v>226</v>
      </c>
      <c r="C1835" t="s">
        <v>71</v>
      </c>
      <c r="D1835">
        <v>25838</v>
      </c>
    </row>
    <row r="1836" spans="1:4" x14ac:dyDescent="0.2">
      <c r="A1836">
        <v>2011</v>
      </c>
      <c r="B1836" t="s">
        <v>227</v>
      </c>
      <c r="C1836" t="s">
        <v>71</v>
      </c>
      <c r="D1836">
        <v>52521</v>
      </c>
    </row>
    <row r="1837" spans="1:4" x14ac:dyDescent="0.2">
      <c r="A1837">
        <v>2011</v>
      </c>
      <c r="B1837" t="s">
        <v>228</v>
      </c>
      <c r="C1837" t="s">
        <v>71</v>
      </c>
      <c r="D1837">
        <v>36726</v>
      </c>
    </row>
    <row r="1838" spans="1:4" x14ac:dyDescent="0.2">
      <c r="A1838">
        <v>2011</v>
      </c>
      <c r="B1838" t="s">
        <v>229</v>
      </c>
      <c r="C1838" t="s">
        <v>71</v>
      </c>
      <c r="D1838">
        <v>16882</v>
      </c>
    </row>
    <row r="1839" spans="1:4" x14ac:dyDescent="0.2">
      <c r="A1839">
        <v>2011</v>
      </c>
      <c r="B1839" t="s">
        <v>230</v>
      </c>
      <c r="C1839" t="s">
        <v>71</v>
      </c>
      <c r="D1839">
        <v>18841</v>
      </c>
    </row>
    <row r="1840" spans="1:4" x14ac:dyDescent="0.2">
      <c r="A1840">
        <v>2011</v>
      </c>
      <c r="B1840" t="s">
        <v>231</v>
      </c>
      <c r="C1840" t="s">
        <v>71</v>
      </c>
      <c r="D1840">
        <v>23969</v>
      </c>
    </row>
    <row r="1841" spans="1:4" x14ac:dyDescent="0.2">
      <c r="A1841">
        <v>2011</v>
      </c>
      <c r="B1841" t="s">
        <v>232</v>
      </c>
      <c r="C1841" t="s">
        <v>71</v>
      </c>
      <c r="D1841">
        <v>13308</v>
      </c>
    </row>
    <row r="1842" spans="1:4" x14ac:dyDescent="0.2">
      <c r="A1842">
        <v>2011</v>
      </c>
      <c r="B1842" t="s">
        <v>233</v>
      </c>
      <c r="C1842" t="s">
        <v>71</v>
      </c>
      <c r="D1842">
        <v>15873</v>
      </c>
    </row>
    <row r="1843" spans="1:4" x14ac:dyDescent="0.2">
      <c r="A1843">
        <v>2011</v>
      </c>
      <c r="B1843" t="s">
        <v>234</v>
      </c>
      <c r="C1843" t="s">
        <v>71</v>
      </c>
      <c r="D1843">
        <v>86230</v>
      </c>
    </row>
    <row r="1844" spans="1:4" x14ac:dyDescent="0.2">
      <c r="A1844">
        <v>2011</v>
      </c>
      <c r="B1844" t="s">
        <v>235</v>
      </c>
      <c r="C1844" t="s">
        <v>71</v>
      </c>
      <c r="D1844">
        <v>11891</v>
      </c>
    </row>
    <row r="1845" spans="1:4" x14ac:dyDescent="0.2">
      <c r="A1845">
        <v>2011</v>
      </c>
      <c r="B1845" t="s">
        <v>236</v>
      </c>
      <c r="C1845" t="s">
        <v>71</v>
      </c>
      <c r="D1845">
        <v>27272</v>
      </c>
    </row>
    <row r="1846" spans="1:4" x14ac:dyDescent="0.2">
      <c r="A1846">
        <v>2011</v>
      </c>
      <c r="B1846" t="s">
        <v>237</v>
      </c>
      <c r="C1846" t="s">
        <v>238</v>
      </c>
      <c r="D1846">
        <v>27230</v>
      </c>
    </row>
    <row r="1847" spans="1:4" x14ac:dyDescent="0.2">
      <c r="A1847">
        <v>2011</v>
      </c>
      <c r="B1847" t="s">
        <v>239</v>
      </c>
      <c r="C1847" t="s">
        <v>240</v>
      </c>
      <c r="D1847">
        <v>20033</v>
      </c>
    </row>
    <row r="1848" spans="1:4" x14ac:dyDescent="0.2">
      <c r="A1848">
        <v>2011</v>
      </c>
      <c r="B1848" t="s">
        <v>241</v>
      </c>
      <c r="C1848" t="s">
        <v>98</v>
      </c>
      <c r="D1848">
        <v>252634</v>
      </c>
    </row>
    <row r="1849" spans="1:4" x14ac:dyDescent="0.2">
      <c r="A1849">
        <v>2011</v>
      </c>
      <c r="B1849" t="s">
        <v>241</v>
      </c>
      <c r="C1849" t="s">
        <v>95</v>
      </c>
      <c r="D1849">
        <v>59489</v>
      </c>
    </row>
    <row r="1850" spans="1:4" x14ac:dyDescent="0.2">
      <c r="A1850">
        <v>2011</v>
      </c>
      <c r="B1850" t="s">
        <v>241</v>
      </c>
      <c r="C1850" t="s">
        <v>92</v>
      </c>
      <c r="D1850">
        <v>328134</v>
      </c>
    </row>
    <row r="1851" spans="1:4" x14ac:dyDescent="0.2">
      <c r="A1851">
        <v>2011</v>
      </c>
      <c r="B1851" t="s">
        <v>241</v>
      </c>
      <c r="C1851" t="s">
        <v>89</v>
      </c>
      <c r="D1851">
        <v>287689</v>
      </c>
    </row>
    <row r="1852" spans="1:4" x14ac:dyDescent="0.2">
      <c r="A1852">
        <v>2011</v>
      </c>
      <c r="B1852" t="s">
        <v>241</v>
      </c>
      <c r="C1852" t="s">
        <v>86</v>
      </c>
      <c r="D1852">
        <v>1542981</v>
      </c>
    </row>
    <row r="1853" spans="1:4" x14ac:dyDescent="0.2">
      <c r="A1853">
        <v>2011</v>
      </c>
      <c r="B1853" t="s">
        <v>241</v>
      </c>
      <c r="C1853" t="s">
        <v>63</v>
      </c>
      <c r="D1853">
        <v>1400196</v>
      </c>
    </row>
    <row r="1854" spans="1:4" x14ac:dyDescent="0.2">
      <c r="A1854">
        <v>2011</v>
      </c>
      <c r="B1854" t="s">
        <v>241</v>
      </c>
      <c r="C1854" t="s">
        <v>62</v>
      </c>
      <c r="D1854">
        <v>363859</v>
      </c>
    </row>
    <row r="1855" spans="1:4" x14ac:dyDescent="0.2">
      <c r="A1855">
        <v>2011</v>
      </c>
      <c r="B1855" t="s">
        <v>241</v>
      </c>
      <c r="C1855" t="s">
        <v>61</v>
      </c>
      <c r="D1855">
        <v>401795</v>
      </c>
    </row>
    <row r="1856" spans="1:4" x14ac:dyDescent="0.2">
      <c r="A1856">
        <v>2011</v>
      </c>
      <c r="B1856" t="s">
        <v>241</v>
      </c>
      <c r="C1856" t="s">
        <v>2</v>
      </c>
      <c r="D1856">
        <v>733846</v>
      </c>
    </row>
    <row r="1857" spans="1:4" x14ac:dyDescent="0.2">
      <c r="A1857">
        <v>2011</v>
      </c>
      <c r="B1857" t="s">
        <v>241</v>
      </c>
      <c r="C1857" t="s">
        <v>71</v>
      </c>
      <c r="D1857">
        <v>537529</v>
      </c>
    </row>
    <row r="1858" spans="1:4" x14ac:dyDescent="0.2">
      <c r="A1858">
        <v>2011</v>
      </c>
      <c r="B1858" t="s">
        <v>241</v>
      </c>
      <c r="C1858" t="s">
        <v>238</v>
      </c>
      <c r="D1858">
        <v>8181</v>
      </c>
    </row>
    <row r="1859" spans="1:4" x14ac:dyDescent="0.2">
      <c r="A1859">
        <v>2011</v>
      </c>
      <c r="B1859" t="s">
        <v>241</v>
      </c>
      <c r="C1859" t="s">
        <v>240</v>
      </c>
      <c r="D1859">
        <v>23471</v>
      </c>
    </row>
    <row r="1860" spans="1:4" x14ac:dyDescent="0.2">
      <c r="A1860">
        <v>2011</v>
      </c>
      <c r="B1860" t="s">
        <v>241</v>
      </c>
      <c r="C1860" t="s">
        <v>242</v>
      </c>
      <c r="D1860">
        <v>34192</v>
      </c>
    </row>
    <row r="1861" spans="1:4" x14ac:dyDescent="0.2">
      <c r="A1861">
        <v>2012</v>
      </c>
      <c r="B1861" t="s">
        <v>97</v>
      </c>
      <c r="C1861" t="s">
        <v>98</v>
      </c>
      <c r="D1861">
        <v>204537</v>
      </c>
    </row>
    <row r="1862" spans="1:4" x14ac:dyDescent="0.2">
      <c r="A1862">
        <v>2012</v>
      </c>
      <c r="B1862" t="s">
        <v>91</v>
      </c>
      <c r="C1862" t="s">
        <v>92</v>
      </c>
      <c r="D1862">
        <v>404376</v>
      </c>
    </row>
    <row r="1863" spans="1:4" x14ac:dyDescent="0.2">
      <c r="A1863">
        <v>2012</v>
      </c>
      <c r="B1863" t="s">
        <v>99</v>
      </c>
      <c r="C1863" t="s">
        <v>89</v>
      </c>
      <c r="D1863">
        <v>142871</v>
      </c>
    </row>
    <row r="1864" spans="1:4" x14ac:dyDescent="0.2">
      <c r="A1864">
        <v>2012</v>
      </c>
      <c r="B1864" t="s">
        <v>88</v>
      </c>
      <c r="C1864" t="s">
        <v>89</v>
      </c>
      <c r="D1864">
        <v>129755</v>
      </c>
    </row>
    <row r="1865" spans="1:4" x14ac:dyDescent="0.2">
      <c r="A1865">
        <v>2012</v>
      </c>
      <c r="B1865" t="s">
        <v>100</v>
      </c>
      <c r="C1865" t="s">
        <v>86</v>
      </c>
      <c r="D1865">
        <v>161168</v>
      </c>
    </row>
    <row r="1866" spans="1:4" x14ac:dyDescent="0.2">
      <c r="A1866">
        <v>2012</v>
      </c>
      <c r="B1866" t="s">
        <v>101</v>
      </c>
      <c r="C1866" t="s">
        <v>86</v>
      </c>
      <c r="D1866">
        <v>783796</v>
      </c>
    </row>
    <row r="1867" spans="1:4" x14ac:dyDescent="0.2">
      <c r="A1867">
        <v>2012</v>
      </c>
      <c r="B1867" t="s">
        <v>102</v>
      </c>
      <c r="C1867" t="s">
        <v>86</v>
      </c>
      <c r="D1867">
        <v>206677</v>
      </c>
    </row>
    <row r="1868" spans="1:4" x14ac:dyDescent="0.2">
      <c r="A1868">
        <v>2012</v>
      </c>
      <c r="B1868" t="s">
        <v>103</v>
      </c>
      <c r="C1868" t="s">
        <v>86</v>
      </c>
      <c r="D1868">
        <v>153902</v>
      </c>
    </row>
    <row r="1869" spans="1:4" x14ac:dyDescent="0.2">
      <c r="A1869">
        <v>2012</v>
      </c>
      <c r="B1869" t="s">
        <v>85</v>
      </c>
      <c r="C1869" t="s">
        <v>86</v>
      </c>
      <c r="D1869">
        <v>4031655</v>
      </c>
    </row>
    <row r="1870" spans="1:4" x14ac:dyDescent="0.2">
      <c r="A1870">
        <v>2012</v>
      </c>
      <c r="B1870" t="s">
        <v>82</v>
      </c>
      <c r="C1870" t="s">
        <v>63</v>
      </c>
      <c r="D1870">
        <v>978709</v>
      </c>
    </row>
    <row r="1871" spans="1:4" x14ac:dyDescent="0.2">
      <c r="A1871">
        <v>2012</v>
      </c>
      <c r="B1871" t="s">
        <v>104</v>
      </c>
      <c r="C1871" t="s">
        <v>86</v>
      </c>
      <c r="D1871">
        <v>324853</v>
      </c>
    </row>
    <row r="1872" spans="1:4" x14ac:dyDescent="0.2">
      <c r="A1872">
        <v>2012</v>
      </c>
      <c r="B1872" t="s">
        <v>105</v>
      </c>
      <c r="C1872" t="s">
        <v>63</v>
      </c>
      <c r="D1872">
        <v>164353</v>
      </c>
    </row>
    <row r="1873" spans="1:4" x14ac:dyDescent="0.2">
      <c r="A1873">
        <v>2012</v>
      </c>
      <c r="B1873" t="s">
        <v>106</v>
      </c>
      <c r="C1873" t="s">
        <v>63</v>
      </c>
      <c r="D1873">
        <v>104718</v>
      </c>
    </row>
    <row r="1874" spans="1:4" x14ac:dyDescent="0.2">
      <c r="A1874">
        <v>2012</v>
      </c>
      <c r="B1874" t="s">
        <v>107</v>
      </c>
      <c r="C1874" t="s">
        <v>63</v>
      </c>
      <c r="D1874">
        <v>122458</v>
      </c>
    </row>
    <row r="1875" spans="1:4" x14ac:dyDescent="0.2">
      <c r="A1875">
        <v>2012</v>
      </c>
      <c r="B1875" t="s">
        <v>108</v>
      </c>
      <c r="C1875" t="s">
        <v>63</v>
      </c>
      <c r="D1875">
        <v>372288</v>
      </c>
    </row>
    <row r="1876" spans="1:4" x14ac:dyDescent="0.2">
      <c r="A1876">
        <v>2012</v>
      </c>
      <c r="B1876" t="s">
        <v>84</v>
      </c>
      <c r="C1876" t="s">
        <v>63</v>
      </c>
      <c r="D1876">
        <v>5852841</v>
      </c>
    </row>
    <row r="1877" spans="1:4" x14ac:dyDescent="0.2">
      <c r="A1877">
        <v>2012</v>
      </c>
      <c r="B1877" t="s">
        <v>109</v>
      </c>
      <c r="C1877" t="s">
        <v>63</v>
      </c>
      <c r="D1877">
        <v>747678</v>
      </c>
    </row>
    <row r="1878" spans="1:4" x14ac:dyDescent="0.2">
      <c r="A1878">
        <v>2012</v>
      </c>
      <c r="B1878" t="s">
        <v>110</v>
      </c>
      <c r="C1878" t="s">
        <v>63</v>
      </c>
      <c r="D1878">
        <v>404504</v>
      </c>
    </row>
    <row r="1879" spans="1:4" x14ac:dyDescent="0.2">
      <c r="A1879">
        <v>2012</v>
      </c>
      <c r="B1879" t="s">
        <v>111</v>
      </c>
      <c r="C1879" t="s">
        <v>63</v>
      </c>
      <c r="D1879">
        <v>517359</v>
      </c>
    </row>
    <row r="1880" spans="1:4" x14ac:dyDescent="0.2">
      <c r="A1880">
        <v>2012</v>
      </c>
      <c r="B1880" t="s">
        <v>112</v>
      </c>
      <c r="C1880" t="s">
        <v>63</v>
      </c>
      <c r="D1880">
        <v>139847</v>
      </c>
    </row>
    <row r="1881" spans="1:4" x14ac:dyDescent="0.2">
      <c r="A1881">
        <v>2012</v>
      </c>
      <c r="B1881" t="s">
        <v>113</v>
      </c>
      <c r="C1881" t="s">
        <v>63</v>
      </c>
      <c r="D1881">
        <v>147971</v>
      </c>
    </row>
    <row r="1882" spans="1:4" x14ac:dyDescent="0.2">
      <c r="A1882">
        <v>2012</v>
      </c>
      <c r="B1882" t="s">
        <v>114</v>
      </c>
      <c r="C1882" t="s">
        <v>63</v>
      </c>
      <c r="D1882">
        <v>491868</v>
      </c>
    </row>
    <row r="1883" spans="1:4" x14ac:dyDescent="0.2">
      <c r="A1883">
        <v>2012</v>
      </c>
      <c r="B1883" t="s">
        <v>115</v>
      </c>
      <c r="C1883" t="s">
        <v>63</v>
      </c>
      <c r="D1883">
        <v>329971</v>
      </c>
    </row>
    <row r="1884" spans="1:4" x14ac:dyDescent="0.2">
      <c r="A1884">
        <v>2012</v>
      </c>
      <c r="B1884" t="s">
        <v>116</v>
      </c>
      <c r="C1884" t="s">
        <v>63</v>
      </c>
      <c r="D1884">
        <v>194450</v>
      </c>
    </row>
    <row r="1885" spans="1:4" x14ac:dyDescent="0.2">
      <c r="A1885">
        <v>2012</v>
      </c>
      <c r="B1885" t="s">
        <v>117</v>
      </c>
      <c r="C1885" t="s">
        <v>63</v>
      </c>
      <c r="D1885">
        <v>168205</v>
      </c>
    </row>
    <row r="1886" spans="1:4" x14ac:dyDescent="0.2">
      <c r="A1886">
        <v>2012</v>
      </c>
      <c r="B1886" t="s">
        <v>118</v>
      </c>
      <c r="C1886" t="s">
        <v>63</v>
      </c>
      <c r="D1886">
        <v>125031</v>
      </c>
    </row>
    <row r="1887" spans="1:4" x14ac:dyDescent="0.2">
      <c r="A1887">
        <v>2012</v>
      </c>
      <c r="B1887" t="s">
        <v>80</v>
      </c>
      <c r="C1887" t="s">
        <v>62</v>
      </c>
      <c r="D1887">
        <v>757053</v>
      </c>
    </row>
    <row r="1888" spans="1:4" x14ac:dyDescent="0.2">
      <c r="A1888">
        <v>2012</v>
      </c>
      <c r="B1888" t="s">
        <v>77</v>
      </c>
      <c r="C1888" t="s">
        <v>61</v>
      </c>
      <c r="D1888">
        <v>225232</v>
      </c>
    </row>
    <row r="1889" spans="1:4" x14ac:dyDescent="0.2">
      <c r="A1889">
        <v>2012</v>
      </c>
      <c r="B1889" t="s">
        <v>79</v>
      </c>
      <c r="C1889" t="s">
        <v>61</v>
      </c>
      <c r="D1889">
        <v>280765</v>
      </c>
    </row>
    <row r="1890" spans="1:4" x14ac:dyDescent="0.2">
      <c r="A1890">
        <v>2012</v>
      </c>
      <c r="B1890" t="s">
        <v>119</v>
      </c>
      <c r="C1890" t="s">
        <v>2</v>
      </c>
      <c r="D1890">
        <v>111288</v>
      </c>
    </row>
    <row r="1891" spans="1:4" x14ac:dyDescent="0.2">
      <c r="A1891">
        <v>2012</v>
      </c>
      <c r="B1891" t="s">
        <v>75</v>
      </c>
      <c r="C1891" t="s">
        <v>2</v>
      </c>
      <c r="D1891">
        <v>1300292</v>
      </c>
    </row>
    <row r="1892" spans="1:4" x14ac:dyDescent="0.2">
      <c r="A1892">
        <v>2012</v>
      </c>
      <c r="B1892" t="s">
        <v>73</v>
      </c>
      <c r="C1892" t="s">
        <v>2</v>
      </c>
      <c r="D1892">
        <v>1234307</v>
      </c>
    </row>
    <row r="1893" spans="1:4" x14ac:dyDescent="0.2">
      <c r="A1893">
        <v>2012</v>
      </c>
      <c r="B1893" t="s">
        <v>120</v>
      </c>
      <c r="C1893" t="s">
        <v>71</v>
      </c>
      <c r="D1893">
        <v>186137</v>
      </c>
    </row>
    <row r="1894" spans="1:4" x14ac:dyDescent="0.2">
      <c r="A1894">
        <v>2012</v>
      </c>
      <c r="B1894" t="s">
        <v>121</v>
      </c>
      <c r="C1894" t="s">
        <v>71</v>
      </c>
      <c r="D1894">
        <v>176526</v>
      </c>
    </row>
    <row r="1895" spans="1:4" x14ac:dyDescent="0.2">
      <c r="A1895">
        <v>2012</v>
      </c>
      <c r="B1895" t="s">
        <v>70</v>
      </c>
      <c r="C1895" t="s">
        <v>71</v>
      </c>
      <c r="D1895">
        <v>2418938</v>
      </c>
    </row>
    <row r="1896" spans="1:4" x14ac:dyDescent="0.2">
      <c r="A1896">
        <v>2012</v>
      </c>
      <c r="B1896" t="s">
        <v>122</v>
      </c>
      <c r="C1896" t="s">
        <v>71</v>
      </c>
      <c r="D1896">
        <v>358426</v>
      </c>
    </row>
    <row r="1897" spans="1:4" x14ac:dyDescent="0.2">
      <c r="A1897">
        <v>2012</v>
      </c>
      <c r="B1897" t="s">
        <v>123</v>
      </c>
      <c r="C1897" t="s">
        <v>98</v>
      </c>
      <c r="D1897">
        <v>11070</v>
      </c>
    </row>
    <row r="1898" spans="1:4" x14ac:dyDescent="0.2">
      <c r="A1898">
        <v>2012</v>
      </c>
      <c r="B1898" t="s">
        <v>124</v>
      </c>
      <c r="C1898" t="s">
        <v>98</v>
      </c>
      <c r="D1898">
        <v>14068</v>
      </c>
    </row>
    <row r="1899" spans="1:4" x14ac:dyDescent="0.2">
      <c r="A1899">
        <v>2012</v>
      </c>
      <c r="B1899" t="s">
        <v>125</v>
      </c>
      <c r="C1899" t="s">
        <v>98</v>
      </c>
      <c r="D1899">
        <v>13142</v>
      </c>
    </row>
    <row r="1900" spans="1:4" x14ac:dyDescent="0.2">
      <c r="A1900">
        <v>2012</v>
      </c>
      <c r="B1900" t="s">
        <v>126</v>
      </c>
      <c r="C1900" t="s">
        <v>98</v>
      </c>
      <c r="D1900">
        <v>32098</v>
      </c>
    </row>
    <row r="1901" spans="1:4" x14ac:dyDescent="0.2">
      <c r="A1901">
        <v>2012</v>
      </c>
      <c r="B1901" t="s">
        <v>94</v>
      </c>
      <c r="C1901" t="s">
        <v>95</v>
      </c>
      <c r="D1901">
        <v>68188</v>
      </c>
    </row>
    <row r="1902" spans="1:4" x14ac:dyDescent="0.2">
      <c r="A1902">
        <v>2012</v>
      </c>
      <c r="B1902" t="s">
        <v>127</v>
      </c>
      <c r="C1902" t="s">
        <v>95</v>
      </c>
      <c r="D1902">
        <v>17009</v>
      </c>
    </row>
    <row r="1903" spans="1:4" x14ac:dyDescent="0.2">
      <c r="A1903">
        <v>2012</v>
      </c>
      <c r="B1903" t="s">
        <v>128</v>
      </c>
      <c r="C1903" t="s">
        <v>92</v>
      </c>
      <c r="D1903">
        <v>27010</v>
      </c>
    </row>
    <row r="1904" spans="1:4" x14ac:dyDescent="0.2">
      <c r="A1904">
        <v>2012</v>
      </c>
      <c r="B1904" t="s">
        <v>129</v>
      </c>
      <c r="C1904" t="s">
        <v>92</v>
      </c>
      <c r="D1904">
        <v>46929</v>
      </c>
    </row>
    <row r="1905" spans="1:4" x14ac:dyDescent="0.2">
      <c r="A1905">
        <v>2012</v>
      </c>
      <c r="B1905" t="s">
        <v>130</v>
      </c>
      <c r="C1905" t="s">
        <v>92</v>
      </c>
      <c r="D1905">
        <v>36303</v>
      </c>
    </row>
    <row r="1906" spans="1:4" x14ac:dyDescent="0.2">
      <c r="A1906">
        <v>2012</v>
      </c>
      <c r="B1906" t="s">
        <v>131</v>
      </c>
      <c r="C1906" t="s">
        <v>92</v>
      </c>
      <c r="D1906">
        <v>103122</v>
      </c>
    </row>
    <row r="1907" spans="1:4" x14ac:dyDescent="0.2">
      <c r="A1907">
        <v>2012</v>
      </c>
      <c r="B1907" t="s">
        <v>132</v>
      </c>
      <c r="C1907" t="s">
        <v>89</v>
      </c>
      <c r="D1907">
        <v>100362</v>
      </c>
    </row>
    <row r="1908" spans="1:4" x14ac:dyDescent="0.2">
      <c r="A1908">
        <v>2012</v>
      </c>
      <c r="B1908" t="s">
        <v>133</v>
      </c>
      <c r="C1908" t="s">
        <v>89</v>
      </c>
      <c r="D1908">
        <v>31952</v>
      </c>
    </row>
    <row r="1909" spans="1:4" x14ac:dyDescent="0.2">
      <c r="A1909">
        <v>2012</v>
      </c>
      <c r="B1909" t="s">
        <v>134</v>
      </c>
      <c r="C1909" t="s">
        <v>89</v>
      </c>
      <c r="D1909">
        <v>28216</v>
      </c>
    </row>
    <row r="1910" spans="1:4" x14ac:dyDescent="0.2">
      <c r="A1910">
        <v>2012</v>
      </c>
      <c r="B1910" t="s">
        <v>135</v>
      </c>
      <c r="C1910" t="s">
        <v>89</v>
      </c>
      <c r="D1910">
        <v>24000</v>
      </c>
    </row>
    <row r="1911" spans="1:4" x14ac:dyDescent="0.2">
      <c r="A1911">
        <v>2012</v>
      </c>
      <c r="B1911" t="s">
        <v>136</v>
      </c>
      <c r="C1911" t="s">
        <v>89</v>
      </c>
      <c r="D1911">
        <v>13860</v>
      </c>
    </row>
    <row r="1912" spans="1:4" x14ac:dyDescent="0.2">
      <c r="A1912">
        <v>2012</v>
      </c>
      <c r="B1912" t="s">
        <v>136</v>
      </c>
      <c r="C1912" t="s">
        <v>86</v>
      </c>
      <c r="D1912">
        <v>3267</v>
      </c>
    </row>
    <row r="1913" spans="1:4" x14ac:dyDescent="0.2">
      <c r="A1913">
        <v>2012</v>
      </c>
      <c r="B1913" t="s">
        <v>137</v>
      </c>
      <c r="C1913" t="s">
        <v>86</v>
      </c>
      <c r="D1913">
        <v>18458</v>
      </c>
    </row>
    <row r="1914" spans="1:4" x14ac:dyDescent="0.2">
      <c r="A1914">
        <v>2012</v>
      </c>
      <c r="B1914" t="s">
        <v>138</v>
      </c>
      <c r="C1914" t="s">
        <v>86</v>
      </c>
      <c r="D1914">
        <v>54645</v>
      </c>
    </row>
    <row r="1915" spans="1:4" x14ac:dyDescent="0.2">
      <c r="A1915">
        <v>2012</v>
      </c>
      <c r="B1915" t="s">
        <v>139</v>
      </c>
      <c r="C1915" t="s">
        <v>86</v>
      </c>
      <c r="D1915">
        <v>29169</v>
      </c>
    </row>
    <row r="1916" spans="1:4" x14ac:dyDescent="0.2">
      <c r="A1916">
        <v>2012</v>
      </c>
      <c r="B1916" t="s">
        <v>140</v>
      </c>
      <c r="C1916" t="s">
        <v>86</v>
      </c>
      <c r="D1916">
        <v>28749</v>
      </c>
    </row>
    <row r="1917" spans="1:4" x14ac:dyDescent="0.2">
      <c r="A1917">
        <v>2012</v>
      </c>
      <c r="B1917" t="s">
        <v>141</v>
      </c>
      <c r="C1917" t="s">
        <v>86</v>
      </c>
      <c r="D1917">
        <v>33266</v>
      </c>
    </row>
    <row r="1918" spans="1:4" x14ac:dyDescent="0.2">
      <c r="A1918">
        <v>2012</v>
      </c>
      <c r="B1918" t="s">
        <v>142</v>
      </c>
      <c r="C1918" t="s">
        <v>86</v>
      </c>
      <c r="D1918">
        <v>15915</v>
      </c>
    </row>
    <row r="1919" spans="1:4" x14ac:dyDescent="0.2">
      <c r="A1919">
        <v>2012</v>
      </c>
      <c r="B1919" t="s">
        <v>143</v>
      </c>
      <c r="C1919" t="s">
        <v>86</v>
      </c>
      <c r="D1919">
        <v>28993</v>
      </c>
    </row>
    <row r="1920" spans="1:4" x14ac:dyDescent="0.2">
      <c r="A1920">
        <v>2012</v>
      </c>
      <c r="B1920" t="s">
        <v>144</v>
      </c>
      <c r="C1920" t="s">
        <v>86</v>
      </c>
      <c r="D1920">
        <v>13131</v>
      </c>
    </row>
    <row r="1921" spans="1:4" x14ac:dyDescent="0.2">
      <c r="A1921">
        <v>2012</v>
      </c>
      <c r="B1921" t="s">
        <v>145</v>
      </c>
      <c r="C1921" t="s">
        <v>86</v>
      </c>
      <c r="D1921">
        <v>31778</v>
      </c>
    </row>
    <row r="1922" spans="1:4" x14ac:dyDescent="0.2">
      <c r="A1922">
        <v>2012</v>
      </c>
      <c r="B1922" t="s">
        <v>146</v>
      </c>
      <c r="C1922" t="s">
        <v>86</v>
      </c>
      <c r="D1922">
        <v>28933</v>
      </c>
    </row>
    <row r="1923" spans="1:4" x14ac:dyDescent="0.2">
      <c r="A1923">
        <v>2012</v>
      </c>
      <c r="B1923" t="s">
        <v>147</v>
      </c>
      <c r="C1923" t="s">
        <v>86</v>
      </c>
      <c r="D1923">
        <v>12862</v>
      </c>
    </row>
    <row r="1924" spans="1:4" x14ac:dyDescent="0.2">
      <c r="A1924">
        <v>2012</v>
      </c>
      <c r="B1924" t="s">
        <v>148</v>
      </c>
      <c r="C1924" t="s">
        <v>86</v>
      </c>
      <c r="D1924">
        <v>47383</v>
      </c>
    </row>
    <row r="1925" spans="1:4" x14ac:dyDescent="0.2">
      <c r="A1925">
        <v>2012</v>
      </c>
      <c r="B1925" t="s">
        <v>149</v>
      </c>
      <c r="C1925" t="s">
        <v>86</v>
      </c>
      <c r="D1925">
        <v>54671</v>
      </c>
    </row>
    <row r="1926" spans="1:4" x14ac:dyDescent="0.2">
      <c r="A1926">
        <v>2012</v>
      </c>
      <c r="B1926" t="s">
        <v>150</v>
      </c>
      <c r="C1926" t="s">
        <v>86</v>
      </c>
      <c r="D1926">
        <v>93060</v>
      </c>
    </row>
    <row r="1927" spans="1:4" x14ac:dyDescent="0.2">
      <c r="A1927">
        <v>2012</v>
      </c>
      <c r="B1927" t="s">
        <v>151</v>
      </c>
      <c r="C1927" t="s">
        <v>86</v>
      </c>
      <c r="D1927">
        <v>82450</v>
      </c>
    </row>
    <row r="1928" spans="1:4" x14ac:dyDescent="0.2">
      <c r="A1928">
        <v>2012</v>
      </c>
      <c r="B1928" t="s">
        <v>152</v>
      </c>
      <c r="C1928" t="s">
        <v>86</v>
      </c>
      <c r="D1928">
        <v>58066</v>
      </c>
    </row>
    <row r="1929" spans="1:4" x14ac:dyDescent="0.2">
      <c r="A1929">
        <v>2012</v>
      </c>
      <c r="B1929" t="s">
        <v>153</v>
      </c>
      <c r="C1929" t="s">
        <v>86</v>
      </c>
      <c r="D1929">
        <v>41698</v>
      </c>
    </row>
    <row r="1930" spans="1:4" x14ac:dyDescent="0.2">
      <c r="A1930">
        <v>2012</v>
      </c>
      <c r="B1930" t="s">
        <v>154</v>
      </c>
      <c r="C1930" t="s">
        <v>86</v>
      </c>
      <c r="D1930">
        <v>47849</v>
      </c>
    </row>
    <row r="1931" spans="1:4" x14ac:dyDescent="0.2">
      <c r="A1931">
        <v>2012</v>
      </c>
      <c r="B1931" t="s">
        <v>155</v>
      </c>
      <c r="C1931" t="s">
        <v>86</v>
      </c>
      <c r="D1931">
        <v>40341</v>
      </c>
    </row>
    <row r="1932" spans="1:4" x14ac:dyDescent="0.2">
      <c r="A1932">
        <v>2012</v>
      </c>
      <c r="B1932" t="s">
        <v>156</v>
      </c>
      <c r="C1932" t="s">
        <v>86</v>
      </c>
      <c r="D1932">
        <v>12738</v>
      </c>
    </row>
    <row r="1933" spans="1:4" x14ac:dyDescent="0.2">
      <c r="A1933">
        <v>2012</v>
      </c>
      <c r="B1933" t="s">
        <v>157</v>
      </c>
      <c r="C1933" t="s">
        <v>86</v>
      </c>
      <c r="D1933">
        <v>33903</v>
      </c>
    </row>
    <row r="1934" spans="1:4" x14ac:dyDescent="0.2">
      <c r="A1934">
        <v>2012</v>
      </c>
      <c r="B1934" t="s">
        <v>158</v>
      </c>
      <c r="C1934" t="s">
        <v>86</v>
      </c>
      <c r="D1934">
        <v>41669</v>
      </c>
    </row>
    <row r="1935" spans="1:4" x14ac:dyDescent="0.2">
      <c r="A1935">
        <v>2012</v>
      </c>
      <c r="B1935" t="s">
        <v>159</v>
      </c>
      <c r="C1935" t="s">
        <v>63</v>
      </c>
      <c r="D1935">
        <v>10826</v>
      </c>
    </row>
    <row r="1936" spans="1:4" x14ac:dyDescent="0.2">
      <c r="A1936">
        <v>2012</v>
      </c>
      <c r="B1936" t="s">
        <v>159</v>
      </c>
      <c r="C1936" t="s">
        <v>86</v>
      </c>
      <c r="D1936">
        <v>1600</v>
      </c>
    </row>
    <row r="1937" spans="1:4" x14ac:dyDescent="0.2">
      <c r="A1937">
        <v>2012</v>
      </c>
      <c r="B1937" t="s">
        <v>160</v>
      </c>
      <c r="C1937" t="s">
        <v>63</v>
      </c>
      <c r="D1937">
        <v>60559</v>
      </c>
    </row>
    <row r="1938" spans="1:4" x14ac:dyDescent="0.2">
      <c r="A1938">
        <v>2012</v>
      </c>
      <c r="B1938" t="s">
        <v>161</v>
      </c>
      <c r="C1938" t="s">
        <v>63</v>
      </c>
      <c r="D1938">
        <v>16089</v>
      </c>
    </row>
    <row r="1939" spans="1:4" x14ac:dyDescent="0.2">
      <c r="A1939">
        <v>2012</v>
      </c>
      <c r="B1939" t="s">
        <v>162</v>
      </c>
      <c r="C1939" t="s">
        <v>63</v>
      </c>
      <c r="D1939">
        <v>30363</v>
      </c>
    </row>
    <row r="1940" spans="1:4" x14ac:dyDescent="0.2">
      <c r="A1940">
        <v>2012</v>
      </c>
      <c r="B1940" t="s">
        <v>163</v>
      </c>
      <c r="C1940" t="s">
        <v>63</v>
      </c>
      <c r="D1940">
        <v>39352</v>
      </c>
    </row>
    <row r="1941" spans="1:4" x14ac:dyDescent="0.2">
      <c r="A1941">
        <v>2012</v>
      </c>
      <c r="B1941" t="s">
        <v>164</v>
      </c>
      <c r="C1941" t="s">
        <v>63</v>
      </c>
      <c r="D1941">
        <v>24935</v>
      </c>
    </row>
    <row r="1942" spans="1:4" x14ac:dyDescent="0.2">
      <c r="A1942">
        <v>2012</v>
      </c>
      <c r="B1942" t="s">
        <v>165</v>
      </c>
      <c r="C1942" t="s">
        <v>63</v>
      </c>
      <c r="D1942">
        <v>16660</v>
      </c>
    </row>
    <row r="1943" spans="1:4" x14ac:dyDescent="0.2">
      <c r="A1943">
        <v>2012</v>
      </c>
      <c r="B1943" t="s">
        <v>166</v>
      </c>
      <c r="C1943" t="s">
        <v>63</v>
      </c>
      <c r="D1943">
        <v>19423</v>
      </c>
    </row>
    <row r="1944" spans="1:4" x14ac:dyDescent="0.2">
      <c r="A1944">
        <v>2012</v>
      </c>
      <c r="B1944" t="s">
        <v>167</v>
      </c>
      <c r="C1944" t="s">
        <v>63</v>
      </c>
      <c r="D1944">
        <v>16561</v>
      </c>
    </row>
    <row r="1945" spans="1:4" x14ac:dyDescent="0.2">
      <c r="A1945">
        <v>2012</v>
      </c>
      <c r="B1945" t="s">
        <v>168</v>
      </c>
      <c r="C1945" t="s">
        <v>63</v>
      </c>
      <c r="D1945">
        <v>75517</v>
      </c>
    </row>
    <row r="1946" spans="1:4" x14ac:dyDescent="0.2">
      <c r="A1946">
        <v>2012</v>
      </c>
      <c r="B1946" t="s">
        <v>169</v>
      </c>
      <c r="C1946" t="s">
        <v>63</v>
      </c>
      <c r="D1946">
        <v>27639</v>
      </c>
    </row>
    <row r="1947" spans="1:4" x14ac:dyDescent="0.2">
      <c r="A1947">
        <v>2012</v>
      </c>
      <c r="B1947" t="s">
        <v>170</v>
      </c>
      <c r="C1947" t="s">
        <v>63</v>
      </c>
      <c r="D1947">
        <v>12665</v>
      </c>
    </row>
    <row r="1948" spans="1:4" x14ac:dyDescent="0.2">
      <c r="A1948">
        <v>2012</v>
      </c>
      <c r="B1948" t="s">
        <v>171</v>
      </c>
      <c r="C1948" t="s">
        <v>63</v>
      </c>
      <c r="D1948">
        <v>39972</v>
      </c>
    </row>
    <row r="1949" spans="1:4" x14ac:dyDescent="0.2">
      <c r="A1949">
        <v>2012</v>
      </c>
      <c r="B1949" t="s">
        <v>172</v>
      </c>
      <c r="C1949" t="s">
        <v>63</v>
      </c>
      <c r="D1949">
        <v>16117</v>
      </c>
    </row>
    <row r="1950" spans="1:4" x14ac:dyDescent="0.2">
      <c r="A1950">
        <v>2012</v>
      </c>
      <c r="B1950" t="s">
        <v>173</v>
      </c>
      <c r="C1950" t="s">
        <v>63</v>
      </c>
      <c r="D1950">
        <v>64434</v>
      </c>
    </row>
    <row r="1951" spans="1:4" x14ac:dyDescent="0.2">
      <c r="A1951">
        <v>2012</v>
      </c>
      <c r="B1951" t="s">
        <v>174</v>
      </c>
      <c r="C1951" t="s">
        <v>63</v>
      </c>
      <c r="D1951">
        <v>31845</v>
      </c>
    </row>
    <row r="1952" spans="1:4" x14ac:dyDescent="0.2">
      <c r="A1952">
        <v>2012</v>
      </c>
      <c r="B1952" t="s">
        <v>175</v>
      </c>
      <c r="C1952" t="s">
        <v>63</v>
      </c>
      <c r="D1952">
        <v>106000</v>
      </c>
    </row>
    <row r="1953" spans="1:4" x14ac:dyDescent="0.2">
      <c r="A1953">
        <v>2012</v>
      </c>
      <c r="B1953" t="s">
        <v>176</v>
      </c>
      <c r="C1953" t="s">
        <v>63</v>
      </c>
      <c r="D1953">
        <v>50631</v>
      </c>
    </row>
    <row r="1954" spans="1:4" x14ac:dyDescent="0.2">
      <c r="A1954">
        <v>2012</v>
      </c>
      <c r="B1954" t="s">
        <v>177</v>
      </c>
      <c r="C1954" t="s">
        <v>63</v>
      </c>
      <c r="D1954">
        <v>99549</v>
      </c>
    </row>
    <row r="1955" spans="1:4" x14ac:dyDescent="0.2">
      <c r="A1955">
        <v>2012</v>
      </c>
      <c r="B1955" t="s">
        <v>178</v>
      </c>
      <c r="C1955" t="s">
        <v>63</v>
      </c>
      <c r="D1955">
        <v>18651</v>
      </c>
    </row>
    <row r="1956" spans="1:4" x14ac:dyDescent="0.2">
      <c r="A1956">
        <v>2012</v>
      </c>
      <c r="B1956" t="s">
        <v>179</v>
      </c>
      <c r="C1956" t="s">
        <v>63</v>
      </c>
      <c r="D1956">
        <v>32665</v>
      </c>
    </row>
    <row r="1957" spans="1:4" x14ac:dyDescent="0.2">
      <c r="A1957">
        <v>2012</v>
      </c>
      <c r="B1957" t="s">
        <v>180</v>
      </c>
      <c r="C1957" t="s">
        <v>63</v>
      </c>
      <c r="D1957">
        <v>20456</v>
      </c>
    </row>
    <row r="1958" spans="1:4" x14ac:dyDescent="0.2">
      <c r="A1958">
        <v>2012</v>
      </c>
      <c r="B1958" t="s">
        <v>181</v>
      </c>
      <c r="C1958" t="s">
        <v>63</v>
      </c>
      <c r="D1958">
        <v>31793</v>
      </c>
    </row>
    <row r="1959" spans="1:4" x14ac:dyDescent="0.2">
      <c r="A1959">
        <v>2012</v>
      </c>
      <c r="B1959" t="s">
        <v>182</v>
      </c>
      <c r="C1959" t="s">
        <v>63</v>
      </c>
      <c r="D1959">
        <v>36132</v>
      </c>
    </row>
    <row r="1960" spans="1:4" x14ac:dyDescent="0.2">
      <c r="A1960">
        <v>2012</v>
      </c>
      <c r="B1960" t="s">
        <v>183</v>
      </c>
      <c r="C1960" t="s">
        <v>63</v>
      </c>
      <c r="D1960">
        <v>74083</v>
      </c>
    </row>
    <row r="1961" spans="1:4" x14ac:dyDescent="0.2">
      <c r="A1961">
        <v>2012</v>
      </c>
      <c r="B1961" t="s">
        <v>184</v>
      </c>
      <c r="C1961" t="s">
        <v>63</v>
      </c>
      <c r="D1961">
        <v>11301</v>
      </c>
    </row>
    <row r="1962" spans="1:4" x14ac:dyDescent="0.2">
      <c r="A1962">
        <v>2012</v>
      </c>
      <c r="B1962" t="s">
        <v>185</v>
      </c>
      <c r="C1962" t="s">
        <v>63</v>
      </c>
      <c r="D1962">
        <v>44323</v>
      </c>
    </row>
    <row r="1963" spans="1:4" x14ac:dyDescent="0.2">
      <c r="A1963">
        <v>2012</v>
      </c>
      <c r="B1963" t="s">
        <v>186</v>
      </c>
      <c r="C1963" t="s">
        <v>63</v>
      </c>
      <c r="D1963">
        <v>82217</v>
      </c>
    </row>
    <row r="1964" spans="1:4" x14ac:dyDescent="0.2">
      <c r="A1964">
        <v>2012</v>
      </c>
      <c r="B1964" t="s">
        <v>187</v>
      </c>
      <c r="C1964" t="s">
        <v>63</v>
      </c>
      <c r="D1964">
        <v>15699</v>
      </c>
    </row>
    <row r="1965" spans="1:4" x14ac:dyDescent="0.2">
      <c r="A1965">
        <v>2012</v>
      </c>
      <c r="B1965" t="s">
        <v>188</v>
      </c>
      <c r="C1965" t="s">
        <v>62</v>
      </c>
      <c r="D1965">
        <v>28217</v>
      </c>
    </row>
    <row r="1966" spans="1:4" x14ac:dyDescent="0.2">
      <c r="A1966">
        <v>2012</v>
      </c>
      <c r="B1966" t="s">
        <v>189</v>
      </c>
      <c r="C1966" t="s">
        <v>62</v>
      </c>
      <c r="D1966">
        <v>14843</v>
      </c>
    </row>
    <row r="1967" spans="1:4" x14ac:dyDescent="0.2">
      <c r="A1967">
        <v>2012</v>
      </c>
      <c r="B1967" t="s">
        <v>190</v>
      </c>
      <c r="C1967" t="s">
        <v>62</v>
      </c>
      <c r="D1967">
        <v>13158</v>
      </c>
    </row>
    <row r="1968" spans="1:4" x14ac:dyDescent="0.2">
      <c r="A1968">
        <v>2012</v>
      </c>
      <c r="B1968" t="s">
        <v>191</v>
      </c>
      <c r="C1968" t="s">
        <v>62</v>
      </c>
      <c r="D1968">
        <v>56607</v>
      </c>
    </row>
    <row r="1969" spans="1:4" x14ac:dyDescent="0.2">
      <c r="A1969">
        <v>2012</v>
      </c>
      <c r="B1969" t="s">
        <v>192</v>
      </c>
      <c r="C1969" t="s">
        <v>62</v>
      </c>
      <c r="D1969">
        <v>13484</v>
      </c>
    </row>
    <row r="1970" spans="1:4" x14ac:dyDescent="0.2">
      <c r="A1970">
        <v>2012</v>
      </c>
      <c r="B1970" t="s">
        <v>193</v>
      </c>
      <c r="C1970" t="s">
        <v>61</v>
      </c>
      <c r="D1970">
        <v>18942</v>
      </c>
    </row>
    <row r="1971" spans="1:4" x14ac:dyDescent="0.2">
      <c r="A1971">
        <v>2012</v>
      </c>
      <c r="B1971" t="s">
        <v>194</v>
      </c>
      <c r="C1971" t="s">
        <v>61</v>
      </c>
      <c r="D1971">
        <v>35557</v>
      </c>
    </row>
    <row r="1972" spans="1:4" x14ac:dyDescent="0.2">
      <c r="A1972">
        <v>2012</v>
      </c>
      <c r="B1972" t="s">
        <v>195</v>
      </c>
      <c r="C1972" t="s">
        <v>61</v>
      </c>
      <c r="D1972">
        <v>18215</v>
      </c>
    </row>
    <row r="1973" spans="1:4" x14ac:dyDescent="0.2">
      <c r="A1973">
        <v>2012</v>
      </c>
      <c r="B1973" t="s">
        <v>196</v>
      </c>
      <c r="C1973" t="s">
        <v>61</v>
      </c>
      <c r="D1973">
        <v>19567</v>
      </c>
    </row>
    <row r="1974" spans="1:4" x14ac:dyDescent="0.2">
      <c r="A1974">
        <v>2012</v>
      </c>
      <c r="B1974" t="s">
        <v>197</v>
      </c>
      <c r="C1974" t="s">
        <v>61</v>
      </c>
      <c r="D1974">
        <v>45044</v>
      </c>
    </row>
    <row r="1975" spans="1:4" x14ac:dyDescent="0.2">
      <c r="A1975">
        <v>2012</v>
      </c>
      <c r="B1975" t="s">
        <v>198</v>
      </c>
      <c r="C1975" t="s">
        <v>61</v>
      </c>
      <c r="D1975">
        <v>13728</v>
      </c>
    </row>
    <row r="1976" spans="1:4" x14ac:dyDescent="0.2">
      <c r="A1976">
        <v>2012</v>
      </c>
      <c r="B1976" t="s">
        <v>199</v>
      </c>
      <c r="C1976" t="s">
        <v>61</v>
      </c>
      <c r="D1976">
        <v>10922</v>
      </c>
    </row>
    <row r="1977" spans="1:4" x14ac:dyDescent="0.2">
      <c r="A1977">
        <v>2012</v>
      </c>
      <c r="B1977" t="s">
        <v>200</v>
      </c>
      <c r="C1977" t="s">
        <v>2</v>
      </c>
      <c r="D1977">
        <v>19189</v>
      </c>
    </row>
    <row r="1978" spans="1:4" x14ac:dyDescent="0.2">
      <c r="A1978">
        <v>2012</v>
      </c>
      <c r="B1978" t="s">
        <v>200</v>
      </c>
      <c r="C1978" t="s">
        <v>61</v>
      </c>
      <c r="D1978">
        <v>14068</v>
      </c>
    </row>
    <row r="1979" spans="1:4" x14ac:dyDescent="0.2">
      <c r="A1979">
        <v>2012</v>
      </c>
      <c r="B1979" t="s">
        <v>201</v>
      </c>
      <c r="C1979" t="s">
        <v>2</v>
      </c>
      <c r="D1979">
        <v>76139</v>
      </c>
    </row>
    <row r="1980" spans="1:4" x14ac:dyDescent="0.2">
      <c r="A1980">
        <v>2012</v>
      </c>
      <c r="B1980" t="s">
        <v>202</v>
      </c>
      <c r="C1980" t="s">
        <v>2</v>
      </c>
      <c r="D1980">
        <v>24997</v>
      </c>
    </row>
    <row r="1981" spans="1:4" x14ac:dyDescent="0.2">
      <c r="A1981">
        <v>2012</v>
      </c>
      <c r="B1981" t="s">
        <v>203</v>
      </c>
      <c r="C1981" t="s">
        <v>2</v>
      </c>
      <c r="D1981">
        <v>26620</v>
      </c>
    </row>
    <row r="1982" spans="1:4" x14ac:dyDescent="0.2">
      <c r="A1982">
        <v>2012</v>
      </c>
      <c r="B1982" t="s">
        <v>204</v>
      </c>
      <c r="C1982" t="s">
        <v>2</v>
      </c>
      <c r="D1982">
        <v>13777</v>
      </c>
    </row>
    <row r="1983" spans="1:4" x14ac:dyDescent="0.2">
      <c r="A1983">
        <v>2012</v>
      </c>
      <c r="B1983" t="s">
        <v>205</v>
      </c>
      <c r="C1983" t="s">
        <v>2</v>
      </c>
      <c r="D1983">
        <v>13015</v>
      </c>
    </row>
    <row r="1984" spans="1:4" x14ac:dyDescent="0.2">
      <c r="A1984">
        <v>2012</v>
      </c>
      <c r="B1984" t="s">
        <v>206</v>
      </c>
      <c r="C1984" t="s">
        <v>2</v>
      </c>
      <c r="D1984">
        <v>13214</v>
      </c>
    </row>
    <row r="1985" spans="1:4" x14ac:dyDescent="0.2">
      <c r="A1985">
        <v>2012</v>
      </c>
      <c r="B1985" t="s">
        <v>207</v>
      </c>
      <c r="C1985" t="s">
        <v>2</v>
      </c>
      <c r="D1985">
        <v>96878</v>
      </c>
    </row>
    <row r="1986" spans="1:4" x14ac:dyDescent="0.2">
      <c r="A1986">
        <v>2012</v>
      </c>
      <c r="B1986" t="s">
        <v>208</v>
      </c>
      <c r="C1986" t="s">
        <v>2</v>
      </c>
      <c r="D1986">
        <v>14029</v>
      </c>
    </row>
    <row r="1987" spans="1:4" x14ac:dyDescent="0.2">
      <c r="A1987">
        <v>2012</v>
      </c>
      <c r="B1987" t="s">
        <v>209</v>
      </c>
      <c r="C1987" t="s">
        <v>2</v>
      </c>
      <c r="D1987">
        <v>12579</v>
      </c>
    </row>
    <row r="1988" spans="1:4" x14ac:dyDescent="0.2">
      <c r="A1988">
        <v>2012</v>
      </c>
      <c r="B1988" t="s">
        <v>210</v>
      </c>
      <c r="C1988" t="s">
        <v>2</v>
      </c>
      <c r="D1988">
        <v>18176</v>
      </c>
    </row>
    <row r="1989" spans="1:4" x14ac:dyDescent="0.2">
      <c r="A1989">
        <v>2012</v>
      </c>
      <c r="B1989" t="s">
        <v>211</v>
      </c>
      <c r="C1989" t="s">
        <v>2</v>
      </c>
      <c r="D1989">
        <v>14796</v>
      </c>
    </row>
    <row r="1990" spans="1:4" x14ac:dyDescent="0.2">
      <c r="A1990">
        <v>2012</v>
      </c>
      <c r="B1990" t="s">
        <v>212</v>
      </c>
      <c r="C1990" t="s">
        <v>2</v>
      </c>
      <c r="D1990">
        <v>60548</v>
      </c>
    </row>
    <row r="1991" spans="1:4" x14ac:dyDescent="0.2">
      <c r="A1991">
        <v>2012</v>
      </c>
      <c r="B1991" t="s">
        <v>213</v>
      </c>
      <c r="C1991" t="s">
        <v>2</v>
      </c>
      <c r="D1991">
        <v>74259</v>
      </c>
    </row>
    <row r="1992" spans="1:4" x14ac:dyDescent="0.2">
      <c r="A1992">
        <v>2012</v>
      </c>
      <c r="B1992" t="s">
        <v>214</v>
      </c>
      <c r="C1992" t="s">
        <v>2</v>
      </c>
      <c r="D1992">
        <v>13095</v>
      </c>
    </row>
    <row r="1993" spans="1:4" x14ac:dyDescent="0.2">
      <c r="A1993">
        <v>2012</v>
      </c>
      <c r="B1993" t="s">
        <v>215</v>
      </c>
      <c r="C1993" t="s">
        <v>71</v>
      </c>
      <c r="D1993">
        <v>25698</v>
      </c>
    </row>
    <row r="1994" spans="1:4" x14ac:dyDescent="0.2">
      <c r="A1994">
        <v>2012</v>
      </c>
      <c r="B1994" t="s">
        <v>216</v>
      </c>
      <c r="C1994" t="s">
        <v>71</v>
      </c>
      <c r="D1994">
        <v>18339</v>
      </c>
    </row>
    <row r="1995" spans="1:4" x14ac:dyDescent="0.2">
      <c r="A1995">
        <v>2012</v>
      </c>
      <c r="B1995" t="s">
        <v>217</v>
      </c>
      <c r="C1995" t="s">
        <v>71</v>
      </c>
      <c r="D1995">
        <v>43220</v>
      </c>
    </row>
    <row r="1996" spans="1:4" x14ac:dyDescent="0.2">
      <c r="A1996">
        <v>2012</v>
      </c>
      <c r="B1996" t="s">
        <v>218</v>
      </c>
      <c r="C1996" t="s">
        <v>71</v>
      </c>
      <c r="D1996">
        <v>60128</v>
      </c>
    </row>
    <row r="1997" spans="1:4" x14ac:dyDescent="0.2">
      <c r="A1997">
        <v>2012</v>
      </c>
      <c r="B1997" t="s">
        <v>219</v>
      </c>
      <c r="C1997" t="s">
        <v>71</v>
      </c>
      <c r="D1997">
        <v>17815</v>
      </c>
    </row>
    <row r="1998" spans="1:4" x14ac:dyDescent="0.2">
      <c r="A1998">
        <v>2012</v>
      </c>
      <c r="B1998" t="s">
        <v>220</v>
      </c>
      <c r="C1998" t="s">
        <v>71</v>
      </c>
      <c r="D1998">
        <v>102073</v>
      </c>
    </row>
    <row r="1999" spans="1:4" x14ac:dyDescent="0.2">
      <c r="A1999">
        <v>2012</v>
      </c>
      <c r="B1999" t="s">
        <v>221</v>
      </c>
      <c r="C1999" t="s">
        <v>71</v>
      </c>
      <c r="D1999">
        <v>97595</v>
      </c>
    </row>
    <row r="2000" spans="1:4" x14ac:dyDescent="0.2">
      <c r="A2000">
        <v>2012</v>
      </c>
      <c r="B2000" t="s">
        <v>222</v>
      </c>
      <c r="C2000" t="s">
        <v>71</v>
      </c>
      <c r="D2000">
        <v>18410</v>
      </c>
    </row>
    <row r="2001" spans="1:4" x14ac:dyDescent="0.2">
      <c r="A2001">
        <v>2012</v>
      </c>
      <c r="B2001" t="s">
        <v>223</v>
      </c>
      <c r="C2001" t="s">
        <v>71</v>
      </c>
      <c r="D2001">
        <v>43948</v>
      </c>
    </row>
    <row r="2002" spans="1:4" x14ac:dyDescent="0.2">
      <c r="A2002">
        <v>2012</v>
      </c>
      <c r="B2002" t="s">
        <v>224</v>
      </c>
      <c r="C2002" t="s">
        <v>71</v>
      </c>
      <c r="D2002">
        <v>101238</v>
      </c>
    </row>
    <row r="2003" spans="1:4" x14ac:dyDescent="0.2">
      <c r="A2003">
        <v>2012</v>
      </c>
      <c r="B2003" t="s">
        <v>225</v>
      </c>
      <c r="C2003" t="s">
        <v>71</v>
      </c>
      <c r="D2003">
        <v>28121</v>
      </c>
    </row>
    <row r="2004" spans="1:4" x14ac:dyDescent="0.2">
      <c r="A2004">
        <v>2012</v>
      </c>
      <c r="B2004" t="s">
        <v>226</v>
      </c>
      <c r="C2004" t="s">
        <v>71</v>
      </c>
      <c r="D2004">
        <v>25663</v>
      </c>
    </row>
    <row r="2005" spans="1:4" x14ac:dyDescent="0.2">
      <c r="A2005">
        <v>2012</v>
      </c>
      <c r="B2005" t="s">
        <v>227</v>
      </c>
      <c r="C2005" t="s">
        <v>71</v>
      </c>
      <c r="D2005">
        <v>53054</v>
      </c>
    </row>
    <row r="2006" spans="1:4" x14ac:dyDescent="0.2">
      <c r="A2006">
        <v>2012</v>
      </c>
      <c r="B2006" t="s">
        <v>228</v>
      </c>
      <c r="C2006" t="s">
        <v>71</v>
      </c>
      <c r="D2006">
        <v>36993</v>
      </c>
    </row>
    <row r="2007" spans="1:4" x14ac:dyDescent="0.2">
      <c r="A2007">
        <v>2012</v>
      </c>
      <c r="B2007" t="s">
        <v>229</v>
      </c>
      <c r="C2007" t="s">
        <v>71</v>
      </c>
      <c r="D2007">
        <v>16863</v>
      </c>
    </row>
    <row r="2008" spans="1:4" x14ac:dyDescent="0.2">
      <c r="A2008">
        <v>2012</v>
      </c>
      <c r="B2008" t="s">
        <v>230</v>
      </c>
      <c r="C2008" t="s">
        <v>71</v>
      </c>
      <c r="D2008">
        <v>18858</v>
      </c>
    </row>
    <row r="2009" spans="1:4" x14ac:dyDescent="0.2">
      <c r="A2009">
        <v>2012</v>
      </c>
      <c r="B2009" t="s">
        <v>231</v>
      </c>
      <c r="C2009" t="s">
        <v>71</v>
      </c>
      <c r="D2009">
        <v>23964</v>
      </c>
    </row>
    <row r="2010" spans="1:4" x14ac:dyDescent="0.2">
      <c r="A2010">
        <v>2012</v>
      </c>
      <c r="B2010" t="s">
        <v>232</v>
      </c>
      <c r="C2010" t="s">
        <v>71</v>
      </c>
      <c r="D2010">
        <v>13312</v>
      </c>
    </row>
    <row r="2011" spans="1:4" x14ac:dyDescent="0.2">
      <c r="A2011">
        <v>2012</v>
      </c>
      <c r="B2011" t="s">
        <v>233</v>
      </c>
      <c r="C2011" t="s">
        <v>71</v>
      </c>
      <c r="D2011">
        <v>15974</v>
      </c>
    </row>
    <row r="2012" spans="1:4" x14ac:dyDescent="0.2">
      <c r="A2012">
        <v>2012</v>
      </c>
      <c r="B2012" t="s">
        <v>234</v>
      </c>
      <c r="C2012" t="s">
        <v>71</v>
      </c>
      <c r="D2012">
        <v>86842</v>
      </c>
    </row>
    <row r="2013" spans="1:4" x14ac:dyDescent="0.2">
      <c r="A2013">
        <v>2012</v>
      </c>
      <c r="B2013" t="s">
        <v>235</v>
      </c>
      <c r="C2013" t="s">
        <v>71</v>
      </c>
      <c r="D2013">
        <v>12191</v>
      </c>
    </row>
    <row r="2014" spans="1:4" x14ac:dyDescent="0.2">
      <c r="A2014">
        <v>2012</v>
      </c>
      <c r="B2014" t="s">
        <v>236</v>
      </c>
      <c r="C2014" t="s">
        <v>71</v>
      </c>
      <c r="D2014">
        <v>28315</v>
      </c>
    </row>
    <row r="2015" spans="1:4" x14ac:dyDescent="0.2">
      <c r="A2015">
        <v>2012</v>
      </c>
      <c r="B2015" t="s">
        <v>237</v>
      </c>
      <c r="C2015" t="s">
        <v>238</v>
      </c>
      <c r="D2015">
        <v>28055</v>
      </c>
    </row>
    <row r="2016" spans="1:4" x14ac:dyDescent="0.2">
      <c r="A2016">
        <v>2012</v>
      </c>
      <c r="B2016" t="s">
        <v>239</v>
      </c>
      <c r="C2016" t="s">
        <v>240</v>
      </c>
      <c r="D2016">
        <v>20189</v>
      </c>
    </row>
    <row r="2017" spans="1:4" x14ac:dyDescent="0.2">
      <c r="A2017">
        <v>2012</v>
      </c>
      <c r="B2017" t="s">
        <v>241</v>
      </c>
      <c r="C2017" t="s">
        <v>98</v>
      </c>
      <c r="D2017">
        <v>251430</v>
      </c>
    </row>
    <row r="2018" spans="1:4" x14ac:dyDescent="0.2">
      <c r="A2018">
        <v>2012</v>
      </c>
      <c r="B2018" t="s">
        <v>241</v>
      </c>
      <c r="C2018" t="s">
        <v>95</v>
      </c>
      <c r="D2018">
        <v>59333</v>
      </c>
    </row>
    <row r="2019" spans="1:4" x14ac:dyDescent="0.2">
      <c r="A2019">
        <v>2012</v>
      </c>
      <c r="B2019" t="s">
        <v>241</v>
      </c>
      <c r="C2019" t="s">
        <v>92</v>
      </c>
      <c r="D2019">
        <v>325895</v>
      </c>
    </row>
    <row r="2020" spans="1:4" x14ac:dyDescent="0.2">
      <c r="A2020">
        <v>2012</v>
      </c>
      <c r="B2020" t="s">
        <v>241</v>
      </c>
      <c r="C2020" t="s">
        <v>89</v>
      </c>
      <c r="D2020">
        <v>287362</v>
      </c>
    </row>
    <row r="2021" spans="1:4" x14ac:dyDescent="0.2">
      <c r="A2021">
        <v>2012</v>
      </c>
      <c r="B2021" t="s">
        <v>241</v>
      </c>
      <c r="C2021" t="s">
        <v>86</v>
      </c>
      <c r="D2021">
        <v>1544456</v>
      </c>
    </row>
    <row r="2022" spans="1:4" x14ac:dyDescent="0.2">
      <c r="A2022">
        <v>2012</v>
      </c>
      <c r="B2022" t="s">
        <v>241</v>
      </c>
      <c r="C2022" t="s">
        <v>63</v>
      </c>
      <c r="D2022">
        <v>1401924</v>
      </c>
    </row>
    <row r="2023" spans="1:4" x14ac:dyDescent="0.2">
      <c r="A2023">
        <v>2012</v>
      </c>
      <c r="B2023" t="s">
        <v>241</v>
      </c>
      <c r="C2023" t="s">
        <v>62</v>
      </c>
      <c r="D2023">
        <v>366613</v>
      </c>
    </row>
    <row r="2024" spans="1:4" x14ac:dyDescent="0.2">
      <c r="A2024">
        <v>2012</v>
      </c>
      <c r="B2024" t="s">
        <v>241</v>
      </c>
      <c r="C2024" t="s">
        <v>61</v>
      </c>
      <c r="D2024">
        <v>401715</v>
      </c>
    </row>
    <row r="2025" spans="1:4" x14ac:dyDescent="0.2">
      <c r="A2025">
        <v>2012</v>
      </c>
      <c r="B2025" t="s">
        <v>241</v>
      </c>
      <c r="C2025" t="s">
        <v>2</v>
      </c>
      <c r="D2025">
        <v>737350</v>
      </c>
    </row>
    <row r="2026" spans="1:4" x14ac:dyDescent="0.2">
      <c r="A2026">
        <v>2012</v>
      </c>
      <c r="B2026" t="s">
        <v>241</v>
      </c>
      <c r="C2026" t="s">
        <v>71</v>
      </c>
      <c r="D2026">
        <v>538128</v>
      </c>
    </row>
    <row r="2027" spans="1:4" x14ac:dyDescent="0.2">
      <c r="A2027">
        <v>2012</v>
      </c>
      <c r="B2027" t="s">
        <v>241</v>
      </c>
      <c r="C2027" t="s">
        <v>238</v>
      </c>
      <c r="D2027">
        <v>8179</v>
      </c>
    </row>
    <row r="2028" spans="1:4" x14ac:dyDescent="0.2">
      <c r="A2028">
        <v>2012</v>
      </c>
      <c r="B2028" t="s">
        <v>241</v>
      </c>
      <c r="C2028" t="s">
        <v>240</v>
      </c>
      <c r="D2028">
        <v>23459</v>
      </c>
    </row>
    <row r="2029" spans="1:4" x14ac:dyDescent="0.2">
      <c r="A2029">
        <v>2012</v>
      </c>
      <c r="B2029" t="s">
        <v>241</v>
      </c>
      <c r="C2029" t="s">
        <v>242</v>
      </c>
      <c r="D2029">
        <v>34672</v>
      </c>
    </row>
    <row r="2030" spans="1:4" x14ac:dyDescent="0.2">
      <c r="A2030">
        <v>2013</v>
      </c>
      <c r="B2030" t="s">
        <v>97</v>
      </c>
      <c r="C2030" t="s">
        <v>98</v>
      </c>
      <c r="D2030">
        <v>206257</v>
      </c>
    </row>
    <row r="2031" spans="1:4" x14ac:dyDescent="0.2">
      <c r="A2031">
        <v>2013</v>
      </c>
      <c r="B2031" t="s">
        <v>91</v>
      </c>
      <c r="C2031" t="s">
        <v>92</v>
      </c>
      <c r="D2031">
        <v>405598</v>
      </c>
    </row>
    <row r="2032" spans="1:4" x14ac:dyDescent="0.2">
      <c r="A2032">
        <v>2013</v>
      </c>
      <c r="B2032" t="s">
        <v>99</v>
      </c>
      <c r="C2032" t="s">
        <v>89</v>
      </c>
      <c r="D2032">
        <v>144217</v>
      </c>
    </row>
    <row r="2033" spans="1:4" x14ac:dyDescent="0.2">
      <c r="A2033">
        <v>2013</v>
      </c>
      <c r="B2033" t="s">
        <v>88</v>
      </c>
      <c r="C2033" t="s">
        <v>89</v>
      </c>
      <c r="D2033">
        <v>129196</v>
      </c>
    </row>
    <row r="2034" spans="1:4" x14ac:dyDescent="0.2">
      <c r="A2034">
        <v>2013</v>
      </c>
      <c r="B2034" t="s">
        <v>100</v>
      </c>
      <c r="C2034" t="s">
        <v>86</v>
      </c>
      <c r="D2034">
        <v>161452</v>
      </c>
    </row>
    <row r="2035" spans="1:4" x14ac:dyDescent="0.2">
      <c r="A2035">
        <v>2013</v>
      </c>
      <c r="B2035" t="s">
        <v>101</v>
      </c>
      <c r="C2035" t="s">
        <v>86</v>
      </c>
      <c r="D2035">
        <v>789275</v>
      </c>
    </row>
    <row r="2036" spans="1:4" x14ac:dyDescent="0.2">
      <c r="A2036">
        <v>2013</v>
      </c>
      <c r="B2036" t="s">
        <v>102</v>
      </c>
      <c r="C2036" t="s">
        <v>86</v>
      </c>
      <c r="D2036">
        <v>208523</v>
      </c>
    </row>
    <row r="2037" spans="1:4" x14ac:dyDescent="0.2">
      <c r="A2037">
        <v>2013</v>
      </c>
      <c r="B2037" t="s">
        <v>103</v>
      </c>
      <c r="C2037" t="s">
        <v>86</v>
      </c>
      <c r="D2037">
        <v>154391</v>
      </c>
    </row>
    <row r="2038" spans="1:4" x14ac:dyDescent="0.2">
      <c r="A2038">
        <v>2013</v>
      </c>
      <c r="B2038" t="s">
        <v>85</v>
      </c>
      <c r="C2038" t="s">
        <v>86</v>
      </c>
      <c r="D2038">
        <v>4066332</v>
      </c>
    </row>
    <row r="2039" spans="1:4" x14ac:dyDescent="0.2">
      <c r="A2039">
        <v>2013</v>
      </c>
      <c r="B2039" t="s">
        <v>82</v>
      </c>
      <c r="C2039" t="s">
        <v>63</v>
      </c>
      <c r="D2039">
        <v>988064</v>
      </c>
    </row>
    <row r="2040" spans="1:4" x14ac:dyDescent="0.2">
      <c r="A2040">
        <v>2013</v>
      </c>
      <c r="B2040" t="s">
        <v>104</v>
      </c>
      <c r="C2040" t="s">
        <v>86</v>
      </c>
      <c r="D2040">
        <v>327096</v>
      </c>
    </row>
    <row r="2041" spans="1:4" x14ac:dyDescent="0.2">
      <c r="A2041">
        <v>2013</v>
      </c>
      <c r="B2041" t="s">
        <v>105</v>
      </c>
      <c r="C2041" t="s">
        <v>63</v>
      </c>
      <c r="D2041">
        <v>163807</v>
      </c>
    </row>
    <row r="2042" spans="1:4" x14ac:dyDescent="0.2">
      <c r="A2042">
        <v>2013</v>
      </c>
      <c r="B2042" t="s">
        <v>106</v>
      </c>
      <c r="C2042" t="s">
        <v>63</v>
      </c>
      <c r="D2042">
        <v>104816</v>
      </c>
    </row>
    <row r="2043" spans="1:4" x14ac:dyDescent="0.2">
      <c r="A2043">
        <v>2013</v>
      </c>
      <c r="B2043" t="s">
        <v>107</v>
      </c>
      <c r="C2043" t="s">
        <v>63</v>
      </c>
      <c r="D2043">
        <v>122909</v>
      </c>
    </row>
    <row r="2044" spans="1:4" x14ac:dyDescent="0.2">
      <c r="A2044">
        <v>2013</v>
      </c>
      <c r="B2044" t="s">
        <v>108</v>
      </c>
      <c r="C2044" t="s">
        <v>63</v>
      </c>
      <c r="D2044">
        <v>376783</v>
      </c>
    </row>
    <row r="2045" spans="1:4" x14ac:dyDescent="0.2">
      <c r="A2045">
        <v>2013</v>
      </c>
      <c r="B2045" t="s">
        <v>84</v>
      </c>
      <c r="C2045" t="s">
        <v>63</v>
      </c>
      <c r="D2045">
        <v>5931697</v>
      </c>
    </row>
    <row r="2046" spans="1:4" x14ac:dyDescent="0.2">
      <c r="A2046">
        <v>2013</v>
      </c>
      <c r="B2046" t="s">
        <v>109</v>
      </c>
      <c r="C2046" t="s">
        <v>63</v>
      </c>
      <c r="D2046">
        <v>752450</v>
      </c>
    </row>
    <row r="2047" spans="1:4" x14ac:dyDescent="0.2">
      <c r="A2047">
        <v>2013</v>
      </c>
      <c r="B2047" t="s">
        <v>110</v>
      </c>
      <c r="C2047" t="s">
        <v>63</v>
      </c>
      <c r="D2047">
        <v>405870</v>
      </c>
    </row>
    <row r="2048" spans="1:4" x14ac:dyDescent="0.2">
      <c r="A2048">
        <v>2013</v>
      </c>
      <c r="B2048" t="s">
        <v>111</v>
      </c>
      <c r="C2048" t="s">
        <v>63</v>
      </c>
      <c r="D2048">
        <v>521494</v>
      </c>
    </row>
    <row r="2049" spans="1:4" x14ac:dyDescent="0.2">
      <c r="A2049">
        <v>2013</v>
      </c>
      <c r="B2049" t="s">
        <v>112</v>
      </c>
      <c r="C2049" t="s">
        <v>63</v>
      </c>
      <c r="D2049">
        <v>140675</v>
      </c>
    </row>
    <row r="2050" spans="1:4" x14ac:dyDescent="0.2">
      <c r="A2050">
        <v>2013</v>
      </c>
      <c r="B2050" t="s">
        <v>113</v>
      </c>
      <c r="C2050" t="s">
        <v>63</v>
      </c>
      <c r="D2050">
        <v>149597</v>
      </c>
    </row>
    <row r="2051" spans="1:4" x14ac:dyDescent="0.2">
      <c r="A2051">
        <v>2013</v>
      </c>
      <c r="B2051" t="s">
        <v>114</v>
      </c>
      <c r="C2051" t="s">
        <v>63</v>
      </c>
      <c r="D2051">
        <v>494151</v>
      </c>
    </row>
    <row r="2052" spans="1:4" x14ac:dyDescent="0.2">
      <c r="A2052">
        <v>2013</v>
      </c>
      <c r="B2052" t="s">
        <v>115</v>
      </c>
      <c r="C2052" t="s">
        <v>63</v>
      </c>
      <c r="D2052">
        <v>334502</v>
      </c>
    </row>
    <row r="2053" spans="1:4" x14ac:dyDescent="0.2">
      <c r="A2053">
        <v>2013</v>
      </c>
      <c r="B2053" t="s">
        <v>116</v>
      </c>
      <c r="C2053" t="s">
        <v>63</v>
      </c>
      <c r="D2053">
        <v>196369</v>
      </c>
    </row>
    <row r="2054" spans="1:4" x14ac:dyDescent="0.2">
      <c r="A2054">
        <v>2013</v>
      </c>
      <c r="B2054" t="s">
        <v>117</v>
      </c>
      <c r="C2054" t="s">
        <v>63</v>
      </c>
      <c r="D2054">
        <v>168671</v>
      </c>
    </row>
    <row r="2055" spans="1:4" x14ac:dyDescent="0.2">
      <c r="A2055">
        <v>2013</v>
      </c>
      <c r="B2055" t="s">
        <v>118</v>
      </c>
      <c r="C2055" t="s">
        <v>63</v>
      </c>
      <c r="D2055">
        <v>125099</v>
      </c>
    </row>
    <row r="2056" spans="1:4" x14ac:dyDescent="0.2">
      <c r="A2056">
        <v>2013</v>
      </c>
      <c r="B2056" t="s">
        <v>80</v>
      </c>
      <c r="C2056" t="s">
        <v>62</v>
      </c>
      <c r="D2056">
        <v>766503</v>
      </c>
    </row>
    <row r="2057" spans="1:4" x14ac:dyDescent="0.2">
      <c r="A2057">
        <v>2013</v>
      </c>
      <c r="B2057" t="s">
        <v>77</v>
      </c>
      <c r="C2057" t="s">
        <v>61</v>
      </c>
      <c r="D2057">
        <v>231044</v>
      </c>
    </row>
    <row r="2058" spans="1:4" x14ac:dyDescent="0.2">
      <c r="A2058">
        <v>2013</v>
      </c>
      <c r="B2058" t="s">
        <v>79</v>
      </c>
      <c r="C2058" t="s">
        <v>61</v>
      </c>
      <c r="D2058">
        <v>287960</v>
      </c>
    </row>
    <row r="2059" spans="1:4" x14ac:dyDescent="0.2">
      <c r="A2059">
        <v>2013</v>
      </c>
      <c r="B2059" t="s">
        <v>119</v>
      </c>
      <c r="C2059" t="s">
        <v>2</v>
      </c>
      <c r="D2059">
        <v>113439</v>
      </c>
    </row>
    <row r="2060" spans="1:4" x14ac:dyDescent="0.2">
      <c r="A2060">
        <v>2013</v>
      </c>
      <c r="B2060" t="s">
        <v>75</v>
      </c>
      <c r="C2060" t="s">
        <v>2</v>
      </c>
      <c r="D2060">
        <v>1344686</v>
      </c>
    </row>
    <row r="2061" spans="1:4" x14ac:dyDescent="0.2">
      <c r="A2061">
        <v>2013</v>
      </c>
      <c r="B2061" t="s">
        <v>73</v>
      </c>
      <c r="C2061" t="s">
        <v>2</v>
      </c>
      <c r="D2061">
        <v>1271773</v>
      </c>
    </row>
    <row r="2062" spans="1:4" x14ac:dyDescent="0.2">
      <c r="A2062">
        <v>2013</v>
      </c>
      <c r="B2062" t="s">
        <v>120</v>
      </c>
      <c r="C2062" t="s">
        <v>71</v>
      </c>
      <c r="D2062">
        <v>189130</v>
      </c>
    </row>
    <row r="2063" spans="1:4" x14ac:dyDescent="0.2">
      <c r="A2063">
        <v>2013</v>
      </c>
      <c r="B2063" t="s">
        <v>121</v>
      </c>
      <c r="C2063" t="s">
        <v>71</v>
      </c>
      <c r="D2063">
        <v>178496</v>
      </c>
    </row>
    <row r="2064" spans="1:4" x14ac:dyDescent="0.2">
      <c r="A2064">
        <v>2013</v>
      </c>
      <c r="B2064" t="s">
        <v>70</v>
      </c>
      <c r="C2064" t="s">
        <v>71</v>
      </c>
      <c r="D2064">
        <v>2459426</v>
      </c>
    </row>
    <row r="2065" spans="1:4" x14ac:dyDescent="0.2">
      <c r="A2065">
        <v>2013</v>
      </c>
      <c r="B2065" t="s">
        <v>122</v>
      </c>
      <c r="C2065" t="s">
        <v>71</v>
      </c>
      <c r="D2065">
        <v>364837</v>
      </c>
    </row>
    <row r="2066" spans="1:4" x14ac:dyDescent="0.2">
      <c r="A2066">
        <v>2013</v>
      </c>
      <c r="B2066" t="s">
        <v>123</v>
      </c>
      <c r="C2066" t="s">
        <v>98</v>
      </c>
      <c r="D2066">
        <v>11087</v>
      </c>
    </row>
    <row r="2067" spans="1:4" x14ac:dyDescent="0.2">
      <c r="A2067">
        <v>2013</v>
      </c>
      <c r="B2067" t="s">
        <v>124</v>
      </c>
      <c r="C2067" t="s">
        <v>98</v>
      </c>
      <c r="D2067">
        <v>14124</v>
      </c>
    </row>
    <row r="2068" spans="1:4" x14ac:dyDescent="0.2">
      <c r="A2068">
        <v>2013</v>
      </c>
      <c r="B2068" t="s">
        <v>125</v>
      </c>
      <c r="C2068" t="s">
        <v>98</v>
      </c>
      <c r="D2068">
        <v>13214</v>
      </c>
    </row>
    <row r="2069" spans="1:4" x14ac:dyDescent="0.2">
      <c r="A2069">
        <v>2013</v>
      </c>
      <c r="B2069" t="s">
        <v>126</v>
      </c>
      <c r="C2069" t="s">
        <v>98</v>
      </c>
      <c r="D2069">
        <v>32348</v>
      </c>
    </row>
    <row r="2070" spans="1:4" x14ac:dyDescent="0.2">
      <c r="A2070">
        <v>2013</v>
      </c>
      <c r="B2070" t="s">
        <v>94</v>
      </c>
      <c r="C2070" t="s">
        <v>95</v>
      </c>
      <c r="D2070">
        <v>68159</v>
      </c>
    </row>
    <row r="2071" spans="1:4" x14ac:dyDescent="0.2">
      <c r="A2071">
        <v>2013</v>
      </c>
      <c r="B2071" t="s">
        <v>127</v>
      </c>
      <c r="C2071" t="s">
        <v>95</v>
      </c>
      <c r="D2071">
        <v>17048</v>
      </c>
    </row>
    <row r="2072" spans="1:4" x14ac:dyDescent="0.2">
      <c r="A2072">
        <v>2013</v>
      </c>
      <c r="B2072" t="s">
        <v>128</v>
      </c>
      <c r="C2072" t="s">
        <v>92</v>
      </c>
      <c r="D2072">
        <v>26812</v>
      </c>
    </row>
    <row r="2073" spans="1:4" x14ac:dyDescent="0.2">
      <c r="A2073">
        <v>2013</v>
      </c>
      <c r="B2073" t="s">
        <v>129</v>
      </c>
      <c r="C2073" t="s">
        <v>92</v>
      </c>
      <c r="D2073">
        <v>46733</v>
      </c>
    </row>
    <row r="2074" spans="1:4" x14ac:dyDescent="0.2">
      <c r="A2074">
        <v>2013</v>
      </c>
      <c r="B2074" t="s">
        <v>130</v>
      </c>
      <c r="C2074" t="s">
        <v>92</v>
      </c>
      <c r="D2074">
        <v>35957</v>
      </c>
    </row>
    <row r="2075" spans="1:4" x14ac:dyDescent="0.2">
      <c r="A2075">
        <v>2013</v>
      </c>
      <c r="B2075" t="s">
        <v>131</v>
      </c>
      <c r="C2075" t="s">
        <v>92</v>
      </c>
      <c r="D2075">
        <v>102265</v>
      </c>
    </row>
    <row r="2076" spans="1:4" x14ac:dyDescent="0.2">
      <c r="A2076">
        <v>2013</v>
      </c>
      <c r="B2076" t="s">
        <v>132</v>
      </c>
      <c r="C2076" t="s">
        <v>89</v>
      </c>
      <c r="D2076">
        <v>101494</v>
      </c>
    </row>
    <row r="2077" spans="1:4" x14ac:dyDescent="0.2">
      <c r="A2077">
        <v>2013</v>
      </c>
      <c r="B2077" t="s">
        <v>133</v>
      </c>
      <c r="C2077" t="s">
        <v>89</v>
      </c>
      <c r="D2077">
        <v>31834</v>
      </c>
    </row>
    <row r="2078" spans="1:4" x14ac:dyDescent="0.2">
      <c r="A2078">
        <v>2013</v>
      </c>
      <c r="B2078" t="s">
        <v>134</v>
      </c>
      <c r="C2078" t="s">
        <v>89</v>
      </c>
      <c r="D2078">
        <v>28168</v>
      </c>
    </row>
    <row r="2079" spans="1:4" x14ac:dyDescent="0.2">
      <c r="A2079">
        <v>2013</v>
      </c>
      <c r="B2079" t="s">
        <v>135</v>
      </c>
      <c r="C2079" t="s">
        <v>89</v>
      </c>
      <c r="D2079">
        <v>23894</v>
      </c>
    </row>
    <row r="2080" spans="1:4" x14ac:dyDescent="0.2">
      <c r="A2080">
        <v>2013</v>
      </c>
      <c r="B2080" t="s">
        <v>136</v>
      </c>
      <c r="C2080" t="s">
        <v>89</v>
      </c>
      <c r="D2080">
        <v>13689</v>
      </c>
    </row>
    <row r="2081" spans="1:4" x14ac:dyDescent="0.2">
      <c r="A2081">
        <v>2013</v>
      </c>
      <c r="B2081" t="s">
        <v>136</v>
      </c>
      <c r="C2081" t="s">
        <v>86</v>
      </c>
      <c r="D2081">
        <v>3191</v>
      </c>
    </row>
    <row r="2082" spans="1:4" x14ac:dyDescent="0.2">
      <c r="A2082">
        <v>2013</v>
      </c>
      <c r="B2082" t="s">
        <v>137</v>
      </c>
      <c r="C2082" t="s">
        <v>86</v>
      </c>
      <c r="D2082">
        <v>18325</v>
      </c>
    </row>
    <row r="2083" spans="1:4" x14ac:dyDescent="0.2">
      <c r="A2083">
        <v>2013</v>
      </c>
      <c r="B2083" t="s">
        <v>138</v>
      </c>
      <c r="C2083" t="s">
        <v>86</v>
      </c>
      <c r="D2083">
        <v>54773</v>
      </c>
    </row>
    <row r="2084" spans="1:4" x14ac:dyDescent="0.2">
      <c r="A2084">
        <v>2013</v>
      </c>
      <c r="B2084" t="s">
        <v>139</v>
      </c>
      <c r="C2084" t="s">
        <v>86</v>
      </c>
      <c r="D2084">
        <v>29299</v>
      </c>
    </row>
    <row r="2085" spans="1:4" x14ac:dyDescent="0.2">
      <c r="A2085">
        <v>2013</v>
      </c>
      <c r="B2085" t="s">
        <v>140</v>
      </c>
      <c r="C2085" t="s">
        <v>86</v>
      </c>
      <c r="D2085">
        <v>28640</v>
      </c>
    </row>
    <row r="2086" spans="1:4" x14ac:dyDescent="0.2">
      <c r="A2086">
        <v>2013</v>
      </c>
      <c r="B2086" t="s">
        <v>141</v>
      </c>
      <c r="C2086" t="s">
        <v>86</v>
      </c>
      <c r="D2086">
        <v>33218</v>
      </c>
    </row>
    <row r="2087" spans="1:4" x14ac:dyDescent="0.2">
      <c r="A2087">
        <v>2013</v>
      </c>
      <c r="B2087" t="s">
        <v>142</v>
      </c>
      <c r="C2087" t="s">
        <v>86</v>
      </c>
      <c r="D2087">
        <v>15863</v>
      </c>
    </row>
    <row r="2088" spans="1:4" x14ac:dyDescent="0.2">
      <c r="A2088">
        <v>2013</v>
      </c>
      <c r="B2088" t="s">
        <v>143</v>
      </c>
      <c r="C2088" t="s">
        <v>86</v>
      </c>
      <c r="D2088">
        <v>29184</v>
      </c>
    </row>
    <row r="2089" spans="1:4" x14ac:dyDescent="0.2">
      <c r="A2089">
        <v>2013</v>
      </c>
      <c r="B2089" t="s">
        <v>144</v>
      </c>
      <c r="C2089" t="s">
        <v>86</v>
      </c>
      <c r="D2089">
        <v>13370</v>
      </c>
    </row>
    <row r="2090" spans="1:4" x14ac:dyDescent="0.2">
      <c r="A2090">
        <v>2013</v>
      </c>
      <c r="B2090" t="s">
        <v>145</v>
      </c>
      <c r="C2090" t="s">
        <v>86</v>
      </c>
      <c r="D2090">
        <v>31965</v>
      </c>
    </row>
    <row r="2091" spans="1:4" x14ac:dyDescent="0.2">
      <c r="A2091">
        <v>2013</v>
      </c>
      <c r="B2091" t="s">
        <v>146</v>
      </c>
      <c r="C2091" t="s">
        <v>86</v>
      </c>
      <c r="D2091">
        <v>28768</v>
      </c>
    </row>
    <row r="2092" spans="1:4" x14ac:dyDescent="0.2">
      <c r="A2092">
        <v>2013</v>
      </c>
      <c r="B2092" t="s">
        <v>147</v>
      </c>
      <c r="C2092" t="s">
        <v>86</v>
      </c>
      <c r="D2092">
        <v>13105</v>
      </c>
    </row>
    <row r="2093" spans="1:4" x14ac:dyDescent="0.2">
      <c r="A2093">
        <v>2013</v>
      </c>
      <c r="B2093" t="s">
        <v>148</v>
      </c>
      <c r="C2093" t="s">
        <v>86</v>
      </c>
      <c r="D2093">
        <v>47896</v>
      </c>
    </row>
    <row r="2094" spans="1:4" x14ac:dyDescent="0.2">
      <c r="A2094">
        <v>2013</v>
      </c>
      <c r="B2094" t="s">
        <v>149</v>
      </c>
      <c r="C2094" t="s">
        <v>86</v>
      </c>
      <c r="D2094">
        <v>54610</v>
      </c>
    </row>
    <row r="2095" spans="1:4" x14ac:dyDescent="0.2">
      <c r="A2095">
        <v>2013</v>
      </c>
      <c r="B2095" t="s">
        <v>150</v>
      </c>
      <c r="C2095" t="s">
        <v>86</v>
      </c>
      <c r="D2095">
        <v>93889</v>
      </c>
    </row>
    <row r="2096" spans="1:4" x14ac:dyDescent="0.2">
      <c r="A2096">
        <v>2013</v>
      </c>
      <c r="B2096" t="s">
        <v>151</v>
      </c>
      <c r="C2096" t="s">
        <v>86</v>
      </c>
      <c r="D2096">
        <v>83264</v>
      </c>
    </row>
    <row r="2097" spans="1:4" x14ac:dyDescent="0.2">
      <c r="A2097">
        <v>2013</v>
      </c>
      <c r="B2097" t="s">
        <v>152</v>
      </c>
      <c r="C2097" t="s">
        <v>86</v>
      </c>
      <c r="D2097">
        <v>58515</v>
      </c>
    </row>
    <row r="2098" spans="1:4" x14ac:dyDescent="0.2">
      <c r="A2098">
        <v>2013</v>
      </c>
      <c r="B2098" t="s">
        <v>153</v>
      </c>
      <c r="C2098" t="s">
        <v>86</v>
      </c>
      <c r="D2098">
        <v>41659</v>
      </c>
    </row>
    <row r="2099" spans="1:4" x14ac:dyDescent="0.2">
      <c r="A2099">
        <v>2013</v>
      </c>
      <c r="B2099" t="s">
        <v>154</v>
      </c>
      <c r="C2099" t="s">
        <v>86</v>
      </c>
      <c r="D2099">
        <v>48668</v>
      </c>
    </row>
    <row r="2100" spans="1:4" x14ac:dyDescent="0.2">
      <c r="A2100">
        <v>2013</v>
      </c>
      <c r="B2100" t="s">
        <v>155</v>
      </c>
      <c r="C2100" t="s">
        <v>86</v>
      </c>
      <c r="D2100">
        <v>40543</v>
      </c>
    </row>
    <row r="2101" spans="1:4" x14ac:dyDescent="0.2">
      <c r="A2101">
        <v>2013</v>
      </c>
      <c r="B2101" t="s">
        <v>156</v>
      </c>
      <c r="C2101" t="s">
        <v>86</v>
      </c>
      <c r="D2101">
        <v>12768</v>
      </c>
    </row>
    <row r="2102" spans="1:4" x14ac:dyDescent="0.2">
      <c r="A2102">
        <v>2013</v>
      </c>
      <c r="B2102" t="s">
        <v>157</v>
      </c>
      <c r="C2102" t="s">
        <v>86</v>
      </c>
      <c r="D2102">
        <v>34033</v>
      </c>
    </row>
    <row r="2103" spans="1:4" x14ac:dyDescent="0.2">
      <c r="A2103">
        <v>2013</v>
      </c>
      <c r="B2103" t="s">
        <v>158</v>
      </c>
      <c r="C2103" t="s">
        <v>86</v>
      </c>
      <c r="D2103">
        <v>41914</v>
      </c>
    </row>
    <row r="2104" spans="1:4" x14ac:dyDescent="0.2">
      <c r="A2104">
        <v>2013</v>
      </c>
      <c r="B2104" t="s">
        <v>159</v>
      </c>
      <c r="C2104" t="s">
        <v>63</v>
      </c>
      <c r="D2104">
        <v>10854</v>
      </c>
    </row>
    <row r="2105" spans="1:4" x14ac:dyDescent="0.2">
      <c r="A2105">
        <v>2013</v>
      </c>
      <c r="B2105" t="s">
        <v>159</v>
      </c>
      <c r="C2105" t="s">
        <v>86</v>
      </c>
      <c r="D2105">
        <v>1678</v>
      </c>
    </row>
    <row r="2106" spans="1:4" x14ac:dyDescent="0.2">
      <c r="A2106">
        <v>2013</v>
      </c>
      <c r="B2106" t="s">
        <v>160</v>
      </c>
      <c r="C2106" t="s">
        <v>63</v>
      </c>
      <c r="D2106">
        <v>60379</v>
      </c>
    </row>
    <row r="2107" spans="1:4" x14ac:dyDescent="0.2">
      <c r="A2107">
        <v>2013</v>
      </c>
      <c r="B2107" t="s">
        <v>161</v>
      </c>
      <c r="C2107" t="s">
        <v>63</v>
      </c>
      <c r="D2107">
        <v>16181</v>
      </c>
    </row>
    <row r="2108" spans="1:4" x14ac:dyDescent="0.2">
      <c r="A2108">
        <v>2013</v>
      </c>
      <c r="B2108" t="s">
        <v>162</v>
      </c>
      <c r="C2108" t="s">
        <v>63</v>
      </c>
      <c r="D2108">
        <v>30772</v>
      </c>
    </row>
    <row r="2109" spans="1:4" x14ac:dyDescent="0.2">
      <c r="A2109">
        <v>2013</v>
      </c>
      <c r="B2109" t="s">
        <v>163</v>
      </c>
      <c r="C2109" t="s">
        <v>63</v>
      </c>
      <c r="D2109">
        <v>39323</v>
      </c>
    </row>
    <row r="2110" spans="1:4" x14ac:dyDescent="0.2">
      <c r="A2110">
        <v>2013</v>
      </c>
      <c r="B2110" t="s">
        <v>164</v>
      </c>
      <c r="C2110" t="s">
        <v>63</v>
      </c>
      <c r="D2110">
        <v>24799</v>
      </c>
    </row>
    <row r="2111" spans="1:4" x14ac:dyDescent="0.2">
      <c r="A2111">
        <v>2013</v>
      </c>
      <c r="B2111" t="s">
        <v>165</v>
      </c>
      <c r="C2111" t="s">
        <v>63</v>
      </c>
      <c r="D2111">
        <v>16997</v>
      </c>
    </row>
    <row r="2112" spans="1:4" x14ac:dyDescent="0.2">
      <c r="A2112">
        <v>2013</v>
      </c>
      <c r="B2112" t="s">
        <v>166</v>
      </c>
      <c r="C2112" t="s">
        <v>63</v>
      </c>
      <c r="D2112">
        <v>19542</v>
      </c>
    </row>
    <row r="2113" spans="1:4" x14ac:dyDescent="0.2">
      <c r="A2113">
        <v>2013</v>
      </c>
      <c r="B2113" t="s">
        <v>167</v>
      </c>
      <c r="C2113" t="s">
        <v>63</v>
      </c>
      <c r="D2113">
        <v>16694</v>
      </c>
    </row>
    <row r="2114" spans="1:4" x14ac:dyDescent="0.2">
      <c r="A2114">
        <v>2013</v>
      </c>
      <c r="B2114" t="s">
        <v>168</v>
      </c>
      <c r="C2114" t="s">
        <v>63</v>
      </c>
      <c r="D2114">
        <v>75726</v>
      </c>
    </row>
    <row r="2115" spans="1:4" x14ac:dyDescent="0.2">
      <c r="A2115">
        <v>2013</v>
      </c>
      <c r="B2115" t="s">
        <v>169</v>
      </c>
      <c r="C2115" t="s">
        <v>63</v>
      </c>
      <c r="D2115">
        <v>27766</v>
      </c>
    </row>
    <row r="2116" spans="1:4" x14ac:dyDescent="0.2">
      <c r="A2116">
        <v>2013</v>
      </c>
      <c r="B2116" t="s">
        <v>170</v>
      </c>
      <c r="C2116" t="s">
        <v>63</v>
      </c>
      <c r="D2116">
        <v>12733</v>
      </c>
    </row>
    <row r="2117" spans="1:4" x14ac:dyDescent="0.2">
      <c r="A2117">
        <v>2013</v>
      </c>
      <c r="B2117" t="s">
        <v>171</v>
      </c>
      <c r="C2117" t="s">
        <v>63</v>
      </c>
      <c r="D2117">
        <v>40474</v>
      </c>
    </row>
    <row r="2118" spans="1:4" x14ac:dyDescent="0.2">
      <c r="A2118">
        <v>2013</v>
      </c>
      <c r="B2118" t="s">
        <v>172</v>
      </c>
      <c r="C2118" t="s">
        <v>63</v>
      </c>
      <c r="D2118">
        <v>16133</v>
      </c>
    </row>
    <row r="2119" spans="1:4" x14ac:dyDescent="0.2">
      <c r="A2119">
        <v>2013</v>
      </c>
      <c r="B2119" t="s">
        <v>173</v>
      </c>
      <c r="C2119" t="s">
        <v>63</v>
      </c>
      <c r="D2119">
        <v>64260</v>
      </c>
    </row>
    <row r="2120" spans="1:4" x14ac:dyDescent="0.2">
      <c r="A2120">
        <v>2013</v>
      </c>
      <c r="B2120" t="s">
        <v>174</v>
      </c>
      <c r="C2120" t="s">
        <v>63</v>
      </c>
      <c r="D2120">
        <v>31923</v>
      </c>
    </row>
    <row r="2121" spans="1:4" x14ac:dyDescent="0.2">
      <c r="A2121">
        <v>2013</v>
      </c>
      <c r="B2121" t="s">
        <v>175</v>
      </c>
      <c r="C2121" t="s">
        <v>63</v>
      </c>
      <c r="D2121">
        <v>105490</v>
      </c>
    </row>
    <row r="2122" spans="1:4" x14ac:dyDescent="0.2">
      <c r="A2122">
        <v>2013</v>
      </c>
      <c r="B2122" t="s">
        <v>176</v>
      </c>
      <c r="C2122" t="s">
        <v>63</v>
      </c>
      <c r="D2122">
        <v>50002</v>
      </c>
    </row>
    <row r="2123" spans="1:4" x14ac:dyDescent="0.2">
      <c r="A2123">
        <v>2013</v>
      </c>
      <c r="B2123" t="s">
        <v>177</v>
      </c>
      <c r="C2123" t="s">
        <v>63</v>
      </c>
      <c r="D2123">
        <v>99050</v>
      </c>
    </row>
    <row r="2124" spans="1:4" x14ac:dyDescent="0.2">
      <c r="A2124">
        <v>2013</v>
      </c>
      <c r="B2124" t="s">
        <v>178</v>
      </c>
      <c r="C2124" t="s">
        <v>63</v>
      </c>
      <c r="D2124">
        <v>19245</v>
      </c>
    </row>
    <row r="2125" spans="1:4" x14ac:dyDescent="0.2">
      <c r="A2125">
        <v>2013</v>
      </c>
      <c r="B2125" t="s">
        <v>179</v>
      </c>
      <c r="C2125" t="s">
        <v>63</v>
      </c>
      <c r="D2125">
        <v>32628</v>
      </c>
    </row>
    <row r="2126" spans="1:4" x14ac:dyDescent="0.2">
      <c r="A2126">
        <v>2013</v>
      </c>
      <c r="B2126" t="s">
        <v>180</v>
      </c>
      <c r="C2126" t="s">
        <v>63</v>
      </c>
      <c r="D2126">
        <v>20926</v>
      </c>
    </row>
    <row r="2127" spans="1:4" x14ac:dyDescent="0.2">
      <c r="A2127">
        <v>2013</v>
      </c>
      <c r="B2127" t="s">
        <v>181</v>
      </c>
      <c r="C2127" t="s">
        <v>63</v>
      </c>
      <c r="D2127">
        <v>31700</v>
      </c>
    </row>
    <row r="2128" spans="1:4" x14ac:dyDescent="0.2">
      <c r="A2128">
        <v>2013</v>
      </c>
      <c r="B2128" t="s">
        <v>182</v>
      </c>
      <c r="C2128" t="s">
        <v>63</v>
      </c>
      <c r="D2128">
        <v>36207</v>
      </c>
    </row>
    <row r="2129" spans="1:4" x14ac:dyDescent="0.2">
      <c r="A2129">
        <v>2013</v>
      </c>
      <c r="B2129" t="s">
        <v>183</v>
      </c>
      <c r="C2129" t="s">
        <v>63</v>
      </c>
      <c r="D2129">
        <v>73560</v>
      </c>
    </row>
    <row r="2130" spans="1:4" x14ac:dyDescent="0.2">
      <c r="A2130">
        <v>2013</v>
      </c>
      <c r="B2130" t="s">
        <v>184</v>
      </c>
      <c r="C2130" t="s">
        <v>63</v>
      </c>
      <c r="D2130">
        <v>11107</v>
      </c>
    </row>
    <row r="2131" spans="1:4" x14ac:dyDescent="0.2">
      <c r="A2131">
        <v>2013</v>
      </c>
      <c r="B2131" t="s">
        <v>185</v>
      </c>
      <c r="C2131" t="s">
        <v>63</v>
      </c>
      <c r="D2131">
        <v>44165</v>
      </c>
    </row>
    <row r="2132" spans="1:4" x14ac:dyDescent="0.2">
      <c r="A2132">
        <v>2013</v>
      </c>
      <c r="B2132" t="s">
        <v>186</v>
      </c>
      <c r="C2132" t="s">
        <v>63</v>
      </c>
      <c r="D2132">
        <v>82012</v>
      </c>
    </row>
    <row r="2133" spans="1:4" x14ac:dyDescent="0.2">
      <c r="A2133">
        <v>2013</v>
      </c>
      <c r="B2133" t="s">
        <v>187</v>
      </c>
      <c r="C2133" t="s">
        <v>63</v>
      </c>
      <c r="D2133">
        <v>15571</v>
      </c>
    </row>
    <row r="2134" spans="1:4" x14ac:dyDescent="0.2">
      <c r="A2134">
        <v>2013</v>
      </c>
      <c r="B2134" t="s">
        <v>188</v>
      </c>
      <c r="C2134" t="s">
        <v>62</v>
      </c>
      <c r="D2134">
        <v>28982</v>
      </c>
    </row>
    <row r="2135" spans="1:4" x14ac:dyDescent="0.2">
      <c r="A2135">
        <v>2013</v>
      </c>
      <c r="B2135" t="s">
        <v>189</v>
      </c>
      <c r="C2135" t="s">
        <v>62</v>
      </c>
      <c r="D2135">
        <v>15688</v>
      </c>
    </row>
    <row r="2136" spans="1:4" x14ac:dyDescent="0.2">
      <c r="A2136">
        <v>2013</v>
      </c>
      <c r="B2136" t="s">
        <v>190</v>
      </c>
      <c r="C2136" t="s">
        <v>62</v>
      </c>
      <c r="D2136">
        <v>13096</v>
      </c>
    </row>
    <row r="2137" spans="1:4" x14ac:dyDescent="0.2">
      <c r="A2137">
        <v>2013</v>
      </c>
      <c r="B2137" t="s">
        <v>191</v>
      </c>
      <c r="C2137" t="s">
        <v>62</v>
      </c>
      <c r="D2137">
        <v>57256</v>
      </c>
    </row>
    <row r="2138" spans="1:4" x14ac:dyDescent="0.2">
      <c r="A2138">
        <v>2013</v>
      </c>
      <c r="B2138" t="s">
        <v>192</v>
      </c>
      <c r="C2138" t="s">
        <v>62</v>
      </c>
      <c r="D2138">
        <v>13532</v>
      </c>
    </row>
    <row r="2139" spans="1:4" x14ac:dyDescent="0.2">
      <c r="A2139">
        <v>2013</v>
      </c>
      <c r="B2139" t="s">
        <v>193</v>
      </c>
      <c r="C2139" t="s">
        <v>61</v>
      </c>
      <c r="D2139">
        <v>19204</v>
      </c>
    </row>
    <row r="2140" spans="1:4" x14ac:dyDescent="0.2">
      <c r="A2140">
        <v>2013</v>
      </c>
      <c r="B2140" t="s">
        <v>194</v>
      </c>
      <c r="C2140" t="s">
        <v>61</v>
      </c>
      <c r="D2140">
        <v>35600</v>
      </c>
    </row>
    <row r="2141" spans="1:4" x14ac:dyDescent="0.2">
      <c r="A2141">
        <v>2013</v>
      </c>
      <c r="B2141" t="s">
        <v>195</v>
      </c>
      <c r="C2141" t="s">
        <v>61</v>
      </c>
      <c r="D2141">
        <v>18435</v>
      </c>
    </row>
    <row r="2142" spans="1:4" x14ac:dyDescent="0.2">
      <c r="A2142">
        <v>2013</v>
      </c>
      <c r="B2142" t="s">
        <v>196</v>
      </c>
      <c r="C2142" t="s">
        <v>61</v>
      </c>
      <c r="D2142">
        <v>19802</v>
      </c>
    </row>
    <row r="2143" spans="1:4" x14ac:dyDescent="0.2">
      <c r="A2143">
        <v>2013</v>
      </c>
      <c r="B2143" t="s">
        <v>197</v>
      </c>
      <c r="C2143" t="s">
        <v>61</v>
      </c>
      <c r="D2143">
        <v>45205</v>
      </c>
    </row>
    <row r="2144" spans="1:4" x14ac:dyDescent="0.2">
      <c r="A2144">
        <v>2013</v>
      </c>
      <c r="B2144" t="s">
        <v>198</v>
      </c>
      <c r="C2144" t="s">
        <v>61</v>
      </c>
      <c r="D2144">
        <v>14138</v>
      </c>
    </row>
    <row r="2145" spans="1:4" x14ac:dyDescent="0.2">
      <c r="A2145">
        <v>2013</v>
      </c>
      <c r="B2145" t="s">
        <v>199</v>
      </c>
      <c r="C2145" t="s">
        <v>61</v>
      </c>
      <c r="D2145">
        <v>11090</v>
      </c>
    </row>
    <row r="2146" spans="1:4" x14ac:dyDescent="0.2">
      <c r="A2146">
        <v>2013</v>
      </c>
      <c r="B2146" t="s">
        <v>200</v>
      </c>
      <c r="C2146" t="s">
        <v>2</v>
      </c>
      <c r="D2146">
        <v>19854</v>
      </c>
    </row>
    <row r="2147" spans="1:4" x14ac:dyDescent="0.2">
      <c r="A2147">
        <v>2013</v>
      </c>
      <c r="B2147" t="s">
        <v>200</v>
      </c>
      <c r="C2147" t="s">
        <v>61</v>
      </c>
      <c r="D2147">
        <v>14728</v>
      </c>
    </row>
    <row r="2148" spans="1:4" x14ac:dyDescent="0.2">
      <c r="A2148">
        <v>2013</v>
      </c>
      <c r="B2148" t="s">
        <v>201</v>
      </c>
      <c r="C2148" t="s">
        <v>2</v>
      </c>
      <c r="D2148">
        <v>76951</v>
      </c>
    </row>
    <row r="2149" spans="1:4" x14ac:dyDescent="0.2">
      <c r="A2149">
        <v>2013</v>
      </c>
      <c r="B2149" t="s">
        <v>202</v>
      </c>
      <c r="C2149" t="s">
        <v>2</v>
      </c>
      <c r="D2149">
        <v>25256</v>
      </c>
    </row>
    <row r="2150" spans="1:4" x14ac:dyDescent="0.2">
      <c r="A2150">
        <v>2013</v>
      </c>
      <c r="B2150" t="s">
        <v>203</v>
      </c>
      <c r="C2150" t="s">
        <v>2</v>
      </c>
      <c r="D2150">
        <v>27651</v>
      </c>
    </row>
    <row r="2151" spans="1:4" x14ac:dyDescent="0.2">
      <c r="A2151">
        <v>2013</v>
      </c>
      <c r="B2151" t="s">
        <v>204</v>
      </c>
      <c r="C2151" t="s">
        <v>2</v>
      </c>
      <c r="D2151">
        <v>13869</v>
      </c>
    </row>
    <row r="2152" spans="1:4" x14ac:dyDescent="0.2">
      <c r="A2152">
        <v>2013</v>
      </c>
      <c r="B2152" t="s">
        <v>205</v>
      </c>
      <c r="C2152" t="s">
        <v>2</v>
      </c>
      <c r="D2152">
        <v>13443</v>
      </c>
    </row>
    <row r="2153" spans="1:4" x14ac:dyDescent="0.2">
      <c r="A2153">
        <v>2013</v>
      </c>
      <c r="B2153" t="s">
        <v>206</v>
      </c>
      <c r="C2153" t="s">
        <v>2</v>
      </c>
      <c r="D2153">
        <v>13643</v>
      </c>
    </row>
    <row r="2154" spans="1:4" x14ac:dyDescent="0.2">
      <c r="A2154">
        <v>2013</v>
      </c>
      <c r="B2154" t="s">
        <v>207</v>
      </c>
      <c r="C2154" t="s">
        <v>2</v>
      </c>
      <c r="D2154">
        <v>99564</v>
      </c>
    </row>
    <row r="2155" spans="1:4" x14ac:dyDescent="0.2">
      <c r="A2155">
        <v>2013</v>
      </c>
      <c r="B2155" t="s">
        <v>208</v>
      </c>
      <c r="C2155" t="s">
        <v>2</v>
      </c>
      <c r="D2155">
        <v>14692</v>
      </c>
    </row>
    <row r="2156" spans="1:4" x14ac:dyDescent="0.2">
      <c r="A2156">
        <v>2013</v>
      </c>
      <c r="B2156" t="s">
        <v>209</v>
      </c>
      <c r="C2156" t="s">
        <v>2</v>
      </c>
      <c r="D2156">
        <v>12920</v>
      </c>
    </row>
    <row r="2157" spans="1:4" x14ac:dyDescent="0.2">
      <c r="A2157">
        <v>2013</v>
      </c>
      <c r="B2157" t="s">
        <v>210</v>
      </c>
      <c r="C2157" t="s">
        <v>2</v>
      </c>
      <c r="D2157">
        <v>18409</v>
      </c>
    </row>
    <row r="2158" spans="1:4" x14ac:dyDescent="0.2">
      <c r="A2158">
        <v>2013</v>
      </c>
      <c r="B2158" t="s">
        <v>211</v>
      </c>
      <c r="C2158" t="s">
        <v>2</v>
      </c>
      <c r="D2158">
        <v>15123</v>
      </c>
    </row>
    <row r="2159" spans="1:4" x14ac:dyDescent="0.2">
      <c r="A2159">
        <v>2013</v>
      </c>
      <c r="B2159" t="s">
        <v>212</v>
      </c>
      <c r="C2159" t="s">
        <v>2</v>
      </c>
      <c r="D2159">
        <v>62342</v>
      </c>
    </row>
    <row r="2160" spans="1:4" x14ac:dyDescent="0.2">
      <c r="A2160">
        <v>2013</v>
      </c>
      <c r="B2160" t="s">
        <v>213</v>
      </c>
      <c r="C2160" t="s">
        <v>2</v>
      </c>
      <c r="D2160">
        <v>78260</v>
      </c>
    </row>
    <row r="2161" spans="1:4" x14ac:dyDescent="0.2">
      <c r="A2161">
        <v>2013</v>
      </c>
      <c r="B2161" t="s">
        <v>214</v>
      </c>
      <c r="C2161" t="s">
        <v>2</v>
      </c>
      <c r="D2161">
        <v>13173</v>
      </c>
    </row>
    <row r="2162" spans="1:4" x14ac:dyDescent="0.2">
      <c r="A2162">
        <v>2013</v>
      </c>
      <c r="B2162" t="s">
        <v>215</v>
      </c>
      <c r="C2162" t="s">
        <v>71</v>
      </c>
      <c r="D2162">
        <v>25984</v>
      </c>
    </row>
    <row r="2163" spans="1:4" x14ac:dyDescent="0.2">
      <c r="A2163">
        <v>2013</v>
      </c>
      <c r="B2163" t="s">
        <v>216</v>
      </c>
      <c r="C2163" t="s">
        <v>71</v>
      </c>
      <c r="D2163">
        <v>18502</v>
      </c>
    </row>
    <row r="2164" spans="1:4" x14ac:dyDescent="0.2">
      <c r="A2164">
        <v>2013</v>
      </c>
      <c r="B2164" t="s">
        <v>217</v>
      </c>
      <c r="C2164" t="s">
        <v>71</v>
      </c>
      <c r="D2164">
        <v>43552</v>
      </c>
    </row>
    <row r="2165" spans="1:4" x14ac:dyDescent="0.2">
      <c r="A2165">
        <v>2013</v>
      </c>
      <c r="B2165" t="s">
        <v>218</v>
      </c>
      <c r="C2165" t="s">
        <v>71</v>
      </c>
      <c r="D2165">
        <v>60484</v>
      </c>
    </row>
    <row r="2166" spans="1:4" x14ac:dyDescent="0.2">
      <c r="A2166">
        <v>2013</v>
      </c>
      <c r="B2166" t="s">
        <v>219</v>
      </c>
      <c r="C2166" t="s">
        <v>71</v>
      </c>
      <c r="D2166">
        <v>17840</v>
      </c>
    </row>
    <row r="2167" spans="1:4" x14ac:dyDescent="0.2">
      <c r="A2167">
        <v>2013</v>
      </c>
      <c r="B2167" t="s">
        <v>220</v>
      </c>
      <c r="C2167" t="s">
        <v>71</v>
      </c>
      <c r="D2167">
        <v>103413</v>
      </c>
    </row>
    <row r="2168" spans="1:4" x14ac:dyDescent="0.2">
      <c r="A2168">
        <v>2013</v>
      </c>
      <c r="B2168" t="s">
        <v>221</v>
      </c>
      <c r="C2168" t="s">
        <v>71</v>
      </c>
      <c r="D2168">
        <v>98991</v>
      </c>
    </row>
    <row r="2169" spans="1:4" x14ac:dyDescent="0.2">
      <c r="A2169">
        <v>2013</v>
      </c>
      <c r="B2169" t="s">
        <v>222</v>
      </c>
      <c r="C2169" t="s">
        <v>71</v>
      </c>
      <c r="D2169">
        <v>18956</v>
      </c>
    </row>
    <row r="2170" spans="1:4" x14ac:dyDescent="0.2">
      <c r="A2170">
        <v>2013</v>
      </c>
      <c r="B2170" t="s">
        <v>223</v>
      </c>
      <c r="C2170" t="s">
        <v>71</v>
      </c>
      <c r="D2170">
        <v>44342</v>
      </c>
    </row>
    <row r="2171" spans="1:4" x14ac:dyDescent="0.2">
      <c r="A2171">
        <v>2013</v>
      </c>
      <c r="B2171" t="s">
        <v>224</v>
      </c>
      <c r="C2171" t="s">
        <v>71</v>
      </c>
      <c r="D2171">
        <v>102696</v>
      </c>
    </row>
    <row r="2172" spans="1:4" x14ac:dyDescent="0.2">
      <c r="A2172">
        <v>2013</v>
      </c>
      <c r="B2172" t="s">
        <v>225</v>
      </c>
      <c r="C2172" t="s">
        <v>71</v>
      </c>
      <c r="D2172">
        <v>28286</v>
      </c>
    </row>
    <row r="2173" spans="1:4" x14ac:dyDescent="0.2">
      <c r="A2173">
        <v>2013</v>
      </c>
      <c r="B2173" t="s">
        <v>226</v>
      </c>
      <c r="C2173" t="s">
        <v>71</v>
      </c>
      <c r="D2173">
        <v>25513</v>
      </c>
    </row>
    <row r="2174" spans="1:4" x14ac:dyDescent="0.2">
      <c r="A2174">
        <v>2013</v>
      </c>
      <c r="B2174" t="s">
        <v>227</v>
      </c>
      <c r="C2174" t="s">
        <v>71</v>
      </c>
      <c r="D2174">
        <v>53287</v>
      </c>
    </row>
    <row r="2175" spans="1:4" x14ac:dyDescent="0.2">
      <c r="A2175">
        <v>2013</v>
      </c>
      <c r="B2175" t="s">
        <v>228</v>
      </c>
      <c r="C2175" t="s">
        <v>71</v>
      </c>
      <c r="D2175">
        <v>37377</v>
      </c>
    </row>
    <row r="2176" spans="1:4" x14ac:dyDescent="0.2">
      <c r="A2176">
        <v>2013</v>
      </c>
      <c r="B2176" t="s">
        <v>229</v>
      </c>
      <c r="C2176" t="s">
        <v>71</v>
      </c>
      <c r="D2176">
        <v>16953</v>
      </c>
    </row>
    <row r="2177" spans="1:4" x14ac:dyDescent="0.2">
      <c r="A2177">
        <v>2013</v>
      </c>
      <c r="B2177" t="s">
        <v>230</v>
      </c>
      <c r="C2177" t="s">
        <v>71</v>
      </c>
      <c r="D2177">
        <v>18816</v>
      </c>
    </row>
    <row r="2178" spans="1:4" x14ac:dyDescent="0.2">
      <c r="A2178">
        <v>2013</v>
      </c>
      <c r="B2178" t="s">
        <v>231</v>
      </c>
      <c r="C2178" t="s">
        <v>71</v>
      </c>
      <c r="D2178">
        <v>23944</v>
      </c>
    </row>
    <row r="2179" spans="1:4" x14ac:dyDescent="0.2">
      <c r="A2179">
        <v>2013</v>
      </c>
      <c r="B2179" t="s">
        <v>232</v>
      </c>
      <c r="C2179" t="s">
        <v>71</v>
      </c>
      <c r="D2179">
        <v>13302</v>
      </c>
    </row>
    <row r="2180" spans="1:4" x14ac:dyDescent="0.2">
      <c r="A2180">
        <v>2013</v>
      </c>
      <c r="B2180" t="s">
        <v>233</v>
      </c>
      <c r="C2180" t="s">
        <v>71</v>
      </c>
      <c r="D2180">
        <v>16135</v>
      </c>
    </row>
    <row r="2181" spans="1:4" x14ac:dyDescent="0.2">
      <c r="A2181">
        <v>2013</v>
      </c>
      <c r="B2181" t="s">
        <v>234</v>
      </c>
      <c r="C2181" t="s">
        <v>71</v>
      </c>
      <c r="D2181">
        <v>87834</v>
      </c>
    </row>
    <row r="2182" spans="1:4" x14ac:dyDescent="0.2">
      <c r="A2182">
        <v>2013</v>
      </c>
      <c r="B2182" t="s">
        <v>235</v>
      </c>
      <c r="C2182" t="s">
        <v>71</v>
      </c>
      <c r="D2182">
        <v>12355</v>
      </c>
    </row>
    <row r="2183" spans="1:4" x14ac:dyDescent="0.2">
      <c r="A2183">
        <v>2013</v>
      </c>
      <c r="B2183" t="s">
        <v>236</v>
      </c>
      <c r="C2183" t="s">
        <v>71</v>
      </c>
      <c r="D2183">
        <v>28901</v>
      </c>
    </row>
    <row r="2184" spans="1:4" x14ac:dyDescent="0.2">
      <c r="A2184">
        <v>2013</v>
      </c>
      <c r="B2184" t="s">
        <v>237</v>
      </c>
      <c r="C2184" t="s">
        <v>238</v>
      </c>
      <c r="D2184">
        <v>28340</v>
      </c>
    </row>
    <row r="2185" spans="1:4" x14ac:dyDescent="0.2">
      <c r="A2185">
        <v>2013</v>
      </c>
      <c r="B2185" t="s">
        <v>239</v>
      </c>
      <c r="C2185" t="s">
        <v>240</v>
      </c>
      <c r="D2185">
        <v>20232</v>
      </c>
    </row>
    <row r="2186" spans="1:4" x14ac:dyDescent="0.2">
      <c r="A2186">
        <v>2013</v>
      </c>
      <c r="B2186" t="s">
        <v>241</v>
      </c>
      <c r="C2186" t="s">
        <v>98</v>
      </c>
      <c r="D2186">
        <v>250084</v>
      </c>
    </row>
    <row r="2187" spans="1:4" x14ac:dyDescent="0.2">
      <c r="A2187">
        <v>2013</v>
      </c>
      <c r="B2187" t="s">
        <v>241</v>
      </c>
      <c r="C2187" t="s">
        <v>95</v>
      </c>
      <c r="D2187">
        <v>58887</v>
      </c>
    </row>
    <row r="2188" spans="1:4" x14ac:dyDescent="0.2">
      <c r="A2188">
        <v>2013</v>
      </c>
      <c r="B2188" t="s">
        <v>241</v>
      </c>
      <c r="C2188" t="s">
        <v>92</v>
      </c>
      <c r="D2188">
        <v>323069</v>
      </c>
    </row>
    <row r="2189" spans="1:4" x14ac:dyDescent="0.2">
      <c r="A2189">
        <v>2013</v>
      </c>
      <c r="B2189" t="s">
        <v>241</v>
      </c>
      <c r="C2189" t="s">
        <v>89</v>
      </c>
      <c r="D2189">
        <v>286052</v>
      </c>
    </row>
    <row r="2190" spans="1:4" x14ac:dyDescent="0.2">
      <c r="A2190">
        <v>2013</v>
      </c>
      <c r="B2190" t="s">
        <v>241</v>
      </c>
      <c r="C2190" t="s">
        <v>86</v>
      </c>
      <c r="D2190">
        <v>1544673</v>
      </c>
    </row>
    <row r="2191" spans="1:4" x14ac:dyDescent="0.2">
      <c r="A2191">
        <v>2013</v>
      </c>
      <c r="B2191" t="s">
        <v>241</v>
      </c>
      <c r="C2191" t="s">
        <v>63</v>
      </c>
      <c r="D2191">
        <v>1407608</v>
      </c>
    </row>
    <row r="2192" spans="1:4" x14ac:dyDescent="0.2">
      <c r="A2192">
        <v>2013</v>
      </c>
      <c r="B2192" t="s">
        <v>241</v>
      </c>
      <c r="C2192" t="s">
        <v>62</v>
      </c>
      <c r="D2192">
        <v>369563</v>
      </c>
    </row>
    <row r="2193" spans="1:4" x14ac:dyDescent="0.2">
      <c r="A2193">
        <v>2013</v>
      </c>
      <c r="B2193" t="s">
        <v>241</v>
      </c>
      <c r="C2193" t="s">
        <v>61</v>
      </c>
      <c r="D2193">
        <v>402530</v>
      </c>
    </row>
    <row r="2194" spans="1:4" x14ac:dyDescent="0.2">
      <c r="A2194">
        <v>2013</v>
      </c>
      <c r="B2194" t="s">
        <v>241</v>
      </c>
      <c r="C2194" t="s">
        <v>2</v>
      </c>
      <c r="D2194">
        <v>745963</v>
      </c>
    </row>
    <row r="2195" spans="1:4" x14ac:dyDescent="0.2">
      <c r="A2195">
        <v>2013</v>
      </c>
      <c r="B2195" t="s">
        <v>241</v>
      </c>
      <c r="C2195" t="s">
        <v>71</v>
      </c>
      <c r="D2195">
        <v>540725</v>
      </c>
    </row>
    <row r="2196" spans="1:4" x14ac:dyDescent="0.2">
      <c r="A2196">
        <v>2013</v>
      </c>
      <c r="B2196" t="s">
        <v>241</v>
      </c>
      <c r="C2196" t="s">
        <v>238</v>
      </c>
      <c r="D2196">
        <v>8181</v>
      </c>
    </row>
    <row r="2197" spans="1:4" x14ac:dyDescent="0.2">
      <c r="A2197">
        <v>2013</v>
      </c>
      <c r="B2197" t="s">
        <v>241</v>
      </c>
      <c r="C2197" t="s">
        <v>240</v>
      </c>
      <c r="D2197">
        <v>23573</v>
      </c>
    </row>
    <row r="2198" spans="1:4" x14ac:dyDescent="0.2">
      <c r="A2198">
        <v>2013</v>
      </c>
      <c r="B2198" t="s">
        <v>241</v>
      </c>
      <c r="C2198" t="s">
        <v>242</v>
      </c>
      <c r="D2198">
        <v>35337</v>
      </c>
    </row>
    <row r="2199" spans="1:4" x14ac:dyDescent="0.2">
      <c r="A2199">
        <v>2014</v>
      </c>
      <c r="B2199" t="s">
        <v>97</v>
      </c>
      <c r="C2199" t="s">
        <v>98</v>
      </c>
      <c r="D2199">
        <v>208228</v>
      </c>
    </row>
    <row r="2200" spans="1:4" x14ac:dyDescent="0.2">
      <c r="A2200">
        <v>2014</v>
      </c>
      <c r="B2200" t="s">
        <v>91</v>
      </c>
      <c r="C2200" t="s">
        <v>92</v>
      </c>
      <c r="D2200">
        <v>407061</v>
      </c>
    </row>
    <row r="2201" spans="1:4" x14ac:dyDescent="0.2">
      <c r="A2201">
        <v>2014</v>
      </c>
      <c r="B2201" t="s">
        <v>99</v>
      </c>
      <c r="C2201" t="s">
        <v>89</v>
      </c>
      <c r="D2201">
        <v>145708</v>
      </c>
    </row>
    <row r="2202" spans="1:4" x14ac:dyDescent="0.2">
      <c r="A2202">
        <v>2014</v>
      </c>
      <c r="B2202" t="s">
        <v>88</v>
      </c>
      <c r="C2202" t="s">
        <v>89</v>
      </c>
      <c r="D2202">
        <v>128543</v>
      </c>
    </row>
    <row r="2203" spans="1:4" x14ac:dyDescent="0.2">
      <c r="A2203">
        <v>2014</v>
      </c>
      <c r="B2203" t="s">
        <v>100</v>
      </c>
      <c r="C2203" t="s">
        <v>86</v>
      </c>
      <c r="D2203">
        <v>161387</v>
      </c>
    </row>
    <row r="2204" spans="1:4" x14ac:dyDescent="0.2">
      <c r="A2204">
        <v>2014</v>
      </c>
      <c r="B2204" t="s">
        <v>101</v>
      </c>
      <c r="C2204" t="s">
        <v>86</v>
      </c>
      <c r="D2204">
        <v>794411</v>
      </c>
    </row>
    <row r="2205" spans="1:4" x14ac:dyDescent="0.2">
      <c r="A2205">
        <v>2014</v>
      </c>
      <c r="B2205" t="s">
        <v>102</v>
      </c>
      <c r="C2205" t="s">
        <v>86</v>
      </c>
      <c r="D2205">
        <v>209930</v>
      </c>
    </row>
    <row r="2206" spans="1:4" x14ac:dyDescent="0.2">
      <c r="A2206">
        <v>2014</v>
      </c>
      <c r="B2206" t="s">
        <v>103</v>
      </c>
      <c r="C2206" t="s">
        <v>86</v>
      </c>
      <c r="D2206">
        <v>155188</v>
      </c>
    </row>
    <row r="2207" spans="1:4" x14ac:dyDescent="0.2">
      <c r="A2207">
        <v>2014</v>
      </c>
      <c r="B2207" t="s">
        <v>85</v>
      </c>
      <c r="C2207" t="s">
        <v>86</v>
      </c>
      <c r="D2207">
        <v>4093501</v>
      </c>
    </row>
    <row r="2208" spans="1:4" x14ac:dyDescent="0.2">
      <c r="A2208">
        <v>2014</v>
      </c>
      <c r="B2208" t="s">
        <v>82</v>
      </c>
      <c r="C2208" t="s">
        <v>63</v>
      </c>
      <c r="D2208">
        <v>997494</v>
      </c>
    </row>
    <row r="2209" spans="1:4" x14ac:dyDescent="0.2">
      <c r="A2209">
        <v>2014</v>
      </c>
      <c r="B2209" t="s">
        <v>104</v>
      </c>
      <c r="C2209" t="s">
        <v>86</v>
      </c>
      <c r="D2209">
        <v>329118</v>
      </c>
    </row>
    <row r="2210" spans="1:4" x14ac:dyDescent="0.2">
      <c r="A2210">
        <v>2014</v>
      </c>
      <c r="B2210" t="s">
        <v>105</v>
      </c>
      <c r="C2210" t="s">
        <v>63</v>
      </c>
      <c r="D2210">
        <v>164019</v>
      </c>
    </row>
    <row r="2211" spans="1:4" x14ac:dyDescent="0.2">
      <c r="A2211">
        <v>2014</v>
      </c>
      <c r="B2211" t="s">
        <v>106</v>
      </c>
      <c r="C2211" t="s">
        <v>63</v>
      </c>
      <c r="D2211">
        <v>105079</v>
      </c>
    </row>
    <row r="2212" spans="1:4" x14ac:dyDescent="0.2">
      <c r="A2212">
        <v>2014</v>
      </c>
      <c r="B2212" t="s">
        <v>107</v>
      </c>
      <c r="C2212" t="s">
        <v>63</v>
      </c>
      <c r="D2212">
        <v>122705</v>
      </c>
    </row>
    <row r="2213" spans="1:4" x14ac:dyDescent="0.2">
      <c r="A2213">
        <v>2014</v>
      </c>
      <c r="B2213" t="s">
        <v>108</v>
      </c>
      <c r="C2213" t="s">
        <v>63</v>
      </c>
      <c r="D2213">
        <v>380948</v>
      </c>
    </row>
    <row r="2214" spans="1:4" x14ac:dyDescent="0.2">
      <c r="A2214">
        <v>2014</v>
      </c>
      <c r="B2214" t="s">
        <v>84</v>
      </c>
      <c r="C2214" t="s">
        <v>63</v>
      </c>
      <c r="D2214">
        <v>5998737</v>
      </c>
    </row>
    <row r="2215" spans="1:4" x14ac:dyDescent="0.2">
      <c r="A2215">
        <v>2014</v>
      </c>
      <c r="B2215" t="s">
        <v>109</v>
      </c>
      <c r="C2215" t="s">
        <v>63</v>
      </c>
      <c r="D2215">
        <v>756928</v>
      </c>
    </row>
    <row r="2216" spans="1:4" x14ac:dyDescent="0.2">
      <c r="A2216">
        <v>2014</v>
      </c>
      <c r="B2216" t="s">
        <v>110</v>
      </c>
      <c r="C2216" t="s">
        <v>63</v>
      </c>
      <c r="D2216">
        <v>407835</v>
      </c>
    </row>
    <row r="2217" spans="1:4" x14ac:dyDescent="0.2">
      <c r="A2217">
        <v>2014</v>
      </c>
      <c r="B2217" t="s">
        <v>111</v>
      </c>
      <c r="C2217" t="s">
        <v>63</v>
      </c>
      <c r="D2217">
        <v>525299</v>
      </c>
    </row>
    <row r="2218" spans="1:4" x14ac:dyDescent="0.2">
      <c r="A2218">
        <v>2014</v>
      </c>
      <c r="B2218" t="s">
        <v>112</v>
      </c>
      <c r="C2218" t="s">
        <v>63</v>
      </c>
      <c r="D2218">
        <v>141413</v>
      </c>
    </row>
    <row r="2219" spans="1:4" x14ac:dyDescent="0.2">
      <c r="A2219">
        <v>2014</v>
      </c>
      <c r="B2219" t="s">
        <v>113</v>
      </c>
      <c r="C2219" t="s">
        <v>63</v>
      </c>
      <c r="D2219">
        <v>151684</v>
      </c>
    </row>
    <row r="2220" spans="1:4" x14ac:dyDescent="0.2">
      <c r="A2220">
        <v>2014</v>
      </c>
      <c r="B2220" t="s">
        <v>114</v>
      </c>
      <c r="C2220" t="s">
        <v>63</v>
      </c>
      <c r="D2220">
        <v>497055</v>
      </c>
    </row>
    <row r="2221" spans="1:4" x14ac:dyDescent="0.2">
      <c r="A2221">
        <v>2014</v>
      </c>
      <c r="B2221" t="s">
        <v>115</v>
      </c>
      <c r="C2221" t="s">
        <v>63</v>
      </c>
      <c r="D2221">
        <v>336369</v>
      </c>
    </row>
    <row r="2222" spans="1:4" x14ac:dyDescent="0.2">
      <c r="A2222">
        <v>2014</v>
      </c>
      <c r="B2222" t="s">
        <v>116</v>
      </c>
      <c r="C2222" t="s">
        <v>63</v>
      </c>
      <c r="D2222">
        <v>198231</v>
      </c>
    </row>
    <row r="2223" spans="1:4" x14ac:dyDescent="0.2">
      <c r="A2223">
        <v>2014</v>
      </c>
      <c r="B2223" t="s">
        <v>117</v>
      </c>
      <c r="C2223" t="s">
        <v>63</v>
      </c>
      <c r="D2223">
        <v>168522</v>
      </c>
    </row>
    <row r="2224" spans="1:4" x14ac:dyDescent="0.2">
      <c r="A2224">
        <v>2014</v>
      </c>
      <c r="B2224" t="s">
        <v>118</v>
      </c>
      <c r="C2224" t="s">
        <v>63</v>
      </c>
      <c r="D2224">
        <v>125097</v>
      </c>
    </row>
    <row r="2225" spans="1:4" x14ac:dyDescent="0.2">
      <c r="A2225">
        <v>2014</v>
      </c>
      <c r="B2225" t="s">
        <v>80</v>
      </c>
      <c r="C2225" t="s">
        <v>62</v>
      </c>
      <c r="D2225">
        <v>776923</v>
      </c>
    </row>
    <row r="2226" spans="1:4" x14ac:dyDescent="0.2">
      <c r="A2226">
        <v>2014</v>
      </c>
      <c r="B2226" t="s">
        <v>77</v>
      </c>
      <c r="C2226" t="s">
        <v>61</v>
      </c>
      <c r="D2226">
        <v>235876</v>
      </c>
    </row>
    <row r="2227" spans="1:4" x14ac:dyDescent="0.2">
      <c r="A2227">
        <v>2014</v>
      </c>
      <c r="B2227" t="s">
        <v>79</v>
      </c>
      <c r="C2227" t="s">
        <v>61</v>
      </c>
      <c r="D2227">
        <v>294216</v>
      </c>
    </row>
    <row r="2228" spans="1:4" x14ac:dyDescent="0.2">
      <c r="A2228">
        <v>2014</v>
      </c>
      <c r="B2228" t="s">
        <v>119</v>
      </c>
      <c r="C2228" t="s">
        <v>2</v>
      </c>
      <c r="D2228">
        <v>116088</v>
      </c>
    </row>
    <row r="2229" spans="1:4" x14ac:dyDescent="0.2">
      <c r="A2229">
        <v>2014</v>
      </c>
      <c r="B2229" t="s">
        <v>75</v>
      </c>
      <c r="C2229" t="s">
        <v>2</v>
      </c>
      <c r="D2229">
        <v>1386828</v>
      </c>
    </row>
    <row r="2230" spans="1:4" x14ac:dyDescent="0.2">
      <c r="A2230">
        <v>2014</v>
      </c>
      <c r="B2230" t="s">
        <v>73</v>
      </c>
      <c r="C2230" t="s">
        <v>2</v>
      </c>
      <c r="D2230">
        <v>1312214</v>
      </c>
    </row>
    <row r="2231" spans="1:4" x14ac:dyDescent="0.2">
      <c r="A2231">
        <v>2014</v>
      </c>
      <c r="B2231" t="s">
        <v>120</v>
      </c>
      <c r="C2231" t="s">
        <v>71</v>
      </c>
      <c r="D2231">
        <v>193259</v>
      </c>
    </row>
    <row r="2232" spans="1:4" x14ac:dyDescent="0.2">
      <c r="A2232">
        <v>2014</v>
      </c>
      <c r="B2232" t="s">
        <v>121</v>
      </c>
      <c r="C2232" t="s">
        <v>71</v>
      </c>
      <c r="D2232">
        <v>180615</v>
      </c>
    </row>
    <row r="2233" spans="1:4" x14ac:dyDescent="0.2">
      <c r="A2233">
        <v>2014</v>
      </c>
      <c r="B2233" t="s">
        <v>70</v>
      </c>
      <c r="C2233" t="s">
        <v>71</v>
      </c>
      <c r="D2233">
        <v>2507414</v>
      </c>
    </row>
    <row r="2234" spans="1:4" x14ac:dyDescent="0.2">
      <c r="A2234">
        <v>2014</v>
      </c>
      <c r="B2234" t="s">
        <v>122</v>
      </c>
      <c r="C2234" t="s">
        <v>71</v>
      </c>
      <c r="D2234">
        <v>370234</v>
      </c>
    </row>
    <row r="2235" spans="1:4" x14ac:dyDescent="0.2">
      <c r="A2235">
        <v>2014</v>
      </c>
      <c r="B2235" t="s">
        <v>123</v>
      </c>
      <c r="C2235" t="s">
        <v>98</v>
      </c>
      <c r="D2235">
        <v>11154</v>
      </c>
    </row>
    <row r="2236" spans="1:4" x14ac:dyDescent="0.2">
      <c r="A2236">
        <v>2014</v>
      </c>
      <c r="B2236" t="s">
        <v>124</v>
      </c>
      <c r="C2236" t="s">
        <v>98</v>
      </c>
      <c r="D2236">
        <v>14286</v>
      </c>
    </row>
    <row r="2237" spans="1:4" x14ac:dyDescent="0.2">
      <c r="A2237">
        <v>2014</v>
      </c>
      <c r="B2237" t="s">
        <v>125</v>
      </c>
      <c r="C2237" t="s">
        <v>98</v>
      </c>
      <c r="D2237">
        <v>13310</v>
      </c>
    </row>
    <row r="2238" spans="1:4" x14ac:dyDescent="0.2">
      <c r="A2238">
        <v>2014</v>
      </c>
      <c r="B2238" t="s">
        <v>126</v>
      </c>
      <c r="C2238" t="s">
        <v>98</v>
      </c>
      <c r="D2238">
        <v>32333</v>
      </c>
    </row>
    <row r="2239" spans="1:4" x14ac:dyDescent="0.2">
      <c r="A2239">
        <v>2014</v>
      </c>
      <c r="B2239" t="s">
        <v>94</v>
      </c>
      <c r="C2239" t="s">
        <v>95</v>
      </c>
      <c r="D2239">
        <v>68692</v>
      </c>
    </row>
    <row r="2240" spans="1:4" x14ac:dyDescent="0.2">
      <c r="A2240">
        <v>2014</v>
      </c>
      <c r="B2240" t="s">
        <v>127</v>
      </c>
      <c r="C2240" t="s">
        <v>95</v>
      </c>
      <c r="D2240">
        <v>16970</v>
      </c>
    </row>
    <row r="2241" spans="1:4" x14ac:dyDescent="0.2">
      <c r="A2241">
        <v>2014</v>
      </c>
      <c r="B2241" t="s">
        <v>128</v>
      </c>
      <c r="C2241" t="s">
        <v>92</v>
      </c>
      <c r="D2241">
        <v>26774</v>
      </c>
    </row>
    <row r="2242" spans="1:4" x14ac:dyDescent="0.2">
      <c r="A2242">
        <v>2014</v>
      </c>
      <c r="B2242" t="s">
        <v>129</v>
      </c>
      <c r="C2242" t="s">
        <v>92</v>
      </c>
      <c r="D2242">
        <v>46463</v>
      </c>
    </row>
    <row r="2243" spans="1:4" x14ac:dyDescent="0.2">
      <c r="A2243">
        <v>2014</v>
      </c>
      <c r="B2243" t="s">
        <v>130</v>
      </c>
      <c r="C2243" t="s">
        <v>92</v>
      </c>
      <c r="D2243">
        <v>35661</v>
      </c>
    </row>
    <row r="2244" spans="1:4" x14ac:dyDescent="0.2">
      <c r="A2244">
        <v>2014</v>
      </c>
      <c r="B2244" t="s">
        <v>131</v>
      </c>
      <c r="C2244" t="s">
        <v>92</v>
      </c>
      <c r="D2244">
        <v>101593</v>
      </c>
    </row>
    <row r="2245" spans="1:4" x14ac:dyDescent="0.2">
      <c r="A2245">
        <v>2014</v>
      </c>
      <c r="B2245" t="s">
        <v>132</v>
      </c>
      <c r="C2245" t="s">
        <v>89</v>
      </c>
      <c r="D2245">
        <v>102122</v>
      </c>
    </row>
    <row r="2246" spans="1:4" x14ac:dyDescent="0.2">
      <c r="A2246">
        <v>2014</v>
      </c>
      <c r="B2246" t="s">
        <v>133</v>
      </c>
      <c r="C2246" t="s">
        <v>89</v>
      </c>
      <c r="D2246">
        <v>31675</v>
      </c>
    </row>
    <row r="2247" spans="1:4" x14ac:dyDescent="0.2">
      <c r="A2247">
        <v>2014</v>
      </c>
      <c r="B2247" t="s">
        <v>134</v>
      </c>
      <c r="C2247" t="s">
        <v>89</v>
      </c>
      <c r="D2247">
        <v>28132</v>
      </c>
    </row>
    <row r="2248" spans="1:4" x14ac:dyDescent="0.2">
      <c r="A2248">
        <v>2014</v>
      </c>
      <c r="B2248" t="s">
        <v>135</v>
      </c>
      <c r="C2248" t="s">
        <v>89</v>
      </c>
      <c r="D2248">
        <v>23895</v>
      </c>
    </row>
    <row r="2249" spans="1:4" x14ac:dyDescent="0.2">
      <c r="A2249">
        <v>2014</v>
      </c>
      <c r="B2249" t="s">
        <v>136</v>
      </c>
      <c r="C2249" t="s">
        <v>89</v>
      </c>
      <c r="D2249">
        <v>13538</v>
      </c>
    </row>
    <row r="2250" spans="1:4" x14ac:dyDescent="0.2">
      <c r="A2250">
        <v>2014</v>
      </c>
      <c r="B2250" t="s">
        <v>136</v>
      </c>
      <c r="C2250" t="s">
        <v>86</v>
      </c>
      <c r="D2250">
        <v>3110</v>
      </c>
    </row>
    <row r="2251" spans="1:4" x14ac:dyDescent="0.2">
      <c r="A2251">
        <v>2014</v>
      </c>
      <c r="B2251" t="s">
        <v>137</v>
      </c>
      <c r="C2251" t="s">
        <v>86</v>
      </c>
      <c r="D2251">
        <v>18186</v>
      </c>
    </row>
    <row r="2252" spans="1:4" x14ac:dyDescent="0.2">
      <c r="A2252">
        <v>2014</v>
      </c>
      <c r="B2252" t="s">
        <v>138</v>
      </c>
      <c r="C2252" t="s">
        <v>86</v>
      </c>
      <c r="D2252">
        <v>55108</v>
      </c>
    </row>
    <row r="2253" spans="1:4" x14ac:dyDescent="0.2">
      <c r="A2253">
        <v>2014</v>
      </c>
      <c r="B2253" t="s">
        <v>139</v>
      </c>
      <c r="C2253" t="s">
        <v>86</v>
      </c>
      <c r="D2253">
        <v>29203</v>
      </c>
    </row>
    <row r="2254" spans="1:4" x14ac:dyDescent="0.2">
      <c r="A2254">
        <v>2014</v>
      </c>
      <c r="B2254" t="s">
        <v>140</v>
      </c>
      <c r="C2254" t="s">
        <v>86</v>
      </c>
      <c r="D2254">
        <v>28463</v>
      </c>
    </row>
    <row r="2255" spans="1:4" x14ac:dyDescent="0.2">
      <c r="A2255">
        <v>2014</v>
      </c>
      <c r="B2255" t="s">
        <v>141</v>
      </c>
      <c r="C2255" t="s">
        <v>86</v>
      </c>
      <c r="D2255">
        <v>33162</v>
      </c>
    </row>
    <row r="2256" spans="1:4" x14ac:dyDescent="0.2">
      <c r="A2256">
        <v>2014</v>
      </c>
      <c r="B2256" t="s">
        <v>142</v>
      </c>
      <c r="C2256" t="s">
        <v>86</v>
      </c>
      <c r="D2256">
        <v>15813</v>
      </c>
    </row>
    <row r="2257" spans="1:4" x14ac:dyDescent="0.2">
      <c r="A2257">
        <v>2014</v>
      </c>
      <c r="B2257" t="s">
        <v>143</v>
      </c>
      <c r="C2257" t="s">
        <v>86</v>
      </c>
      <c r="D2257">
        <v>29175</v>
      </c>
    </row>
    <row r="2258" spans="1:4" x14ac:dyDescent="0.2">
      <c r="A2258">
        <v>2014</v>
      </c>
      <c r="B2258" t="s">
        <v>144</v>
      </c>
      <c r="C2258" t="s">
        <v>86</v>
      </c>
      <c r="D2258">
        <v>13480</v>
      </c>
    </row>
    <row r="2259" spans="1:4" x14ac:dyDescent="0.2">
      <c r="A2259">
        <v>2014</v>
      </c>
      <c r="B2259" t="s">
        <v>145</v>
      </c>
      <c r="C2259" t="s">
        <v>86</v>
      </c>
      <c r="D2259">
        <v>32210</v>
      </c>
    </row>
    <row r="2260" spans="1:4" x14ac:dyDescent="0.2">
      <c r="A2260">
        <v>2014</v>
      </c>
      <c r="B2260" t="s">
        <v>146</v>
      </c>
      <c r="C2260" t="s">
        <v>86</v>
      </c>
      <c r="D2260">
        <v>28630</v>
      </c>
    </row>
    <row r="2261" spans="1:4" x14ac:dyDescent="0.2">
      <c r="A2261">
        <v>2014</v>
      </c>
      <c r="B2261" t="s">
        <v>147</v>
      </c>
      <c r="C2261" t="s">
        <v>86</v>
      </c>
      <c r="D2261">
        <v>13313</v>
      </c>
    </row>
    <row r="2262" spans="1:4" x14ac:dyDescent="0.2">
      <c r="A2262">
        <v>2014</v>
      </c>
      <c r="B2262" t="s">
        <v>148</v>
      </c>
      <c r="C2262" t="s">
        <v>86</v>
      </c>
      <c r="D2262">
        <v>48545</v>
      </c>
    </row>
    <row r="2263" spans="1:4" x14ac:dyDescent="0.2">
      <c r="A2263">
        <v>2014</v>
      </c>
      <c r="B2263" t="s">
        <v>149</v>
      </c>
      <c r="C2263" t="s">
        <v>86</v>
      </c>
      <c r="D2263">
        <v>54481</v>
      </c>
    </row>
    <row r="2264" spans="1:4" x14ac:dyDescent="0.2">
      <c r="A2264">
        <v>2014</v>
      </c>
      <c r="B2264" t="s">
        <v>150</v>
      </c>
      <c r="C2264" t="s">
        <v>86</v>
      </c>
      <c r="D2264">
        <v>94717</v>
      </c>
    </row>
    <row r="2265" spans="1:4" x14ac:dyDescent="0.2">
      <c r="A2265">
        <v>2014</v>
      </c>
      <c r="B2265" t="s">
        <v>151</v>
      </c>
      <c r="C2265" t="s">
        <v>86</v>
      </c>
      <c r="D2265">
        <v>83988</v>
      </c>
    </row>
    <row r="2266" spans="1:4" x14ac:dyDescent="0.2">
      <c r="A2266">
        <v>2014</v>
      </c>
      <c r="B2266" t="s">
        <v>152</v>
      </c>
      <c r="C2266" t="s">
        <v>86</v>
      </c>
      <c r="D2266">
        <v>59060</v>
      </c>
    </row>
    <row r="2267" spans="1:4" x14ac:dyDescent="0.2">
      <c r="A2267">
        <v>2014</v>
      </c>
      <c r="B2267" t="s">
        <v>153</v>
      </c>
      <c r="C2267" t="s">
        <v>86</v>
      </c>
      <c r="D2267">
        <v>41776</v>
      </c>
    </row>
    <row r="2268" spans="1:4" x14ac:dyDescent="0.2">
      <c r="A2268">
        <v>2014</v>
      </c>
      <c r="B2268" t="s">
        <v>154</v>
      </c>
      <c r="C2268" t="s">
        <v>86</v>
      </c>
      <c r="D2268">
        <v>49271</v>
      </c>
    </row>
    <row r="2269" spans="1:4" x14ac:dyDescent="0.2">
      <c r="A2269">
        <v>2014</v>
      </c>
      <c r="B2269" t="s">
        <v>155</v>
      </c>
      <c r="C2269" t="s">
        <v>86</v>
      </c>
      <c r="D2269">
        <v>40637</v>
      </c>
    </row>
    <row r="2270" spans="1:4" x14ac:dyDescent="0.2">
      <c r="A2270">
        <v>2014</v>
      </c>
      <c r="B2270" t="s">
        <v>156</v>
      </c>
      <c r="C2270" t="s">
        <v>86</v>
      </c>
      <c r="D2270">
        <v>12762</v>
      </c>
    </row>
    <row r="2271" spans="1:4" x14ac:dyDescent="0.2">
      <c r="A2271">
        <v>2014</v>
      </c>
      <c r="B2271" t="s">
        <v>157</v>
      </c>
      <c r="C2271" t="s">
        <v>86</v>
      </c>
      <c r="D2271">
        <v>33987</v>
      </c>
    </row>
    <row r="2272" spans="1:4" x14ac:dyDescent="0.2">
      <c r="A2272">
        <v>2014</v>
      </c>
      <c r="B2272" t="s">
        <v>158</v>
      </c>
      <c r="C2272" t="s">
        <v>86</v>
      </c>
      <c r="D2272">
        <v>42146</v>
      </c>
    </row>
    <row r="2273" spans="1:4" x14ac:dyDescent="0.2">
      <c r="A2273">
        <v>2014</v>
      </c>
      <c r="B2273" t="s">
        <v>159</v>
      </c>
      <c r="C2273" t="s">
        <v>63</v>
      </c>
      <c r="D2273">
        <v>10746</v>
      </c>
    </row>
    <row r="2274" spans="1:4" x14ac:dyDescent="0.2">
      <c r="A2274">
        <v>2014</v>
      </c>
      <c r="B2274" t="s">
        <v>159</v>
      </c>
      <c r="C2274" t="s">
        <v>86</v>
      </c>
      <c r="D2274">
        <v>1690</v>
      </c>
    </row>
    <row r="2275" spans="1:4" x14ac:dyDescent="0.2">
      <c r="A2275">
        <v>2014</v>
      </c>
      <c r="B2275" t="s">
        <v>160</v>
      </c>
      <c r="C2275" t="s">
        <v>63</v>
      </c>
      <c r="D2275">
        <v>60562</v>
      </c>
    </row>
    <row r="2276" spans="1:4" x14ac:dyDescent="0.2">
      <c r="A2276">
        <v>2014</v>
      </c>
      <c r="B2276" t="s">
        <v>161</v>
      </c>
      <c r="C2276" t="s">
        <v>63</v>
      </c>
      <c r="D2276">
        <v>16284</v>
      </c>
    </row>
    <row r="2277" spans="1:4" x14ac:dyDescent="0.2">
      <c r="A2277">
        <v>2014</v>
      </c>
      <c r="B2277" t="s">
        <v>162</v>
      </c>
      <c r="C2277" t="s">
        <v>63</v>
      </c>
      <c r="D2277">
        <v>31277</v>
      </c>
    </row>
    <row r="2278" spans="1:4" x14ac:dyDescent="0.2">
      <c r="A2278">
        <v>2014</v>
      </c>
      <c r="B2278" t="s">
        <v>163</v>
      </c>
      <c r="C2278" t="s">
        <v>63</v>
      </c>
      <c r="D2278">
        <v>39360</v>
      </c>
    </row>
    <row r="2279" spans="1:4" x14ac:dyDescent="0.2">
      <c r="A2279">
        <v>2014</v>
      </c>
      <c r="B2279" t="s">
        <v>164</v>
      </c>
      <c r="C2279" t="s">
        <v>63</v>
      </c>
      <c r="D2279">
        <v>24384</v>
      </c>
    </row>
    <row r="2280" spans="1:4" x14ac:dyDescent="0.2">
      <c r="A2280">
        <v>2014</v>
      </c>
      <c r="B2280" t="s">
        <v>165</v>
      </c>
      <c r="C2280" t="s">
        <v>63</v>
      </c>
      <c r="D2280">
        <v>17509</v>
      </c>
    </row>
    <row r="2281" spans="1:4" x14ac:dyDescent="0.2">
      <c r="A2281">
        <v>2014</v>
      </c>
      <c r="B2281" t="s">
        <v>166</v>
      </c>
      <c r="C2281" t="s">
        <v>63</v>
      </c>
      <c r="D2281">
        <v>19699</v>
      </c>
    </row>
    <row r="2282" spans="1:4" x14ac:dyDescent="0.2">
      <c r="A2282">
        <v>2014</v>
      </c>
      <c r="B2282" t="s">
        <v>167</v>
      </c>
      <c r="C2282" t="s">
        <v>63</v>
      </c>
      <c r="D2282">
        <v>16821</v>
      </c>
    </row>
    <row r="2283" spans="1:4" x14ac:dyDescent="0.2">
      <c r="A2283">
        <v>2014</v>
      </c>
      <c r="B2283" t="s">
        <v>168</v>
      </c>
      <c r="C2283" t="s">
        <v>63</v>
      </c>
      <c r="D2283">
        <v>75931</v>
      </c>
    </row>
    <row r="2284" spans="1:4" x14ac:dyDescent="0.2">
      <c r="A2284">
        <v>2014</v>
      </c>
      <c r="B2284" t="s">
        <v>169</v>
      </c>
      <c r="C2284" t="s">
        <v>63</v>
      </c>
      <c r="D2284">
        <v>28080</v>
      </c>
    </row>
    <row r="2285" spans="1:4" x14ac:dyDescent="0.2">
      <c r="A2285">
        <v>2014</v>
      </c>
      <c r="B2285" t="s">
        <v>170</v>
      </c>
      <c r="C2285" t="s">
        <v>63</v>
      </c>
      <c r="D2285">
        <v>12788</v>
      </c>
    </row>
    <row r="2286" spans="1:4" x14ac:dyDescent="0.2">
      <c r="A2286">
        <v>2014</v>
      </c>
      <c r="B2286" t="s">
        <v>171</v>
      </c>
      <c r="C2286" t="s">
        <v>63</v>
      </c>
      <c r="D2286">
        <v>41185</v>
      </c>
    </row>
    <row r="2287" spans="1:4" x14ac:dyDescent="0.2">
      <c r="A2287">
        <v>2014</v>
      </c>
      <c r="B2287" t="s">
        <v>172</v>
      </c>
      <c r="C2287" t="s">
        <v>63</v>
      </c>
      <c r="D2287">
        <v>16216</v>
      </c>
    </row>
    <row r="2288" spans="1:4" x14ac:dyDescent="0.2">
      <c r="A2288">
        <v>2014</v>
      </c>
      <c r="B2288" t="s">
        <v>173</v>
      </c>
      <c r="C2288" t="s">
        <v>63</v>
      </c>
      <c r="D2288">
        <v>64482</v>
      </c>
    </row>
    <row r="2289" spans="1:4" x14ac:dyDescent="0.2">
      <c r="A2289">
        <v>2014</v>
      </c>
      <c r="B2289" t="s">
        <v>174</v>
      </c>
      <c r="C2289" t="s">
        <v>63</v>
      </c>
      <c r="D2289">
        <v>31981</v>
      </c>
    </row>
    <row r="2290" spans="1:4" x14ac:dyDescent="0.2">
      <c r="A2290">
        <v>2014</v>
      </c>
      <c r="B2290" t="s">
        <v>175</v>
      </c>
      <c r="C2290" t="s">
        <v>63</v>
      </c>
      <c r="D2290">
        <v>105149</v>
      </c>
    </row>
    <row r="2291" spans="1:4" x14ac:dyDescent="0.2">
      <c r="A2291">
        <v>2014</v>
      </c>
      <c r="B2291" t="s">
        <v>176</v>
      </c>
      <c r="C2291" t="s">
        <v>63</v>
      </c>
      <c r="D2291">
        <v>49693</v>
      </c>
    </row>
    <row r="2292" spans="1:4" x14ac:dyDescent="0.2">
      <c r="A2292">
        <v>2014</v>
      </c>
      <c r="B2292" t="s">
        <v>177</v>
      </c>
      <c r="C2292" t="s">
        <v>63</v>
      </c>
      <c r="D2292">
        <v>98801</v>
      </c>
    </row>
    <row r="2293" spans="1:4" x14ac:dyDescent="0.2">
      <c r="A2293">
        <v>2014</v>
      </c>
      <c r="B2293" t="s">
        <v>178</v>
      </c>
      <c r="C2293" t="s">
        <v>63</v>
      </c>
      <c r="D2293">
        <v>19888</v>
      </c>
    </row>
    <row r="2294" spans="1:4" x14ac:dyDescent="0.2">
      <c r="A2294">
        <v>2014</v>
      </c>
      <c r="B2294" t="s">
        <v>179</v>
      </c>
      <c r="C2294" t="s">
        <v>63</v>
      </c>
      <c r="D2294">
        <v>32676</v>
      </c>
    </row>
    <row r="2295" spans="1:4" x14ac:dyDescent="0.2">
      <c r="A2295">
        <v>2014</v>
      </c>
      <c r="B2295" t="s">
        <v>180</v>
      </c>
      <c r="C2295" t="s">
        <v>63</v>
      </c>
      <c r="D2295">
        <v>21317</v>
      </c>
    </row>
    <row r="2296" spans="1:4" x14ac:dyDescent="0.2">
      <c r="A2296">
        <v>2014</v>
      </c>
      <c r="B2296" t="s">
        <v>181</v>
      </c>
      <c r="C2296" t="s">
        <v>63</v>
      </c>
      <c r="D2296">
        <v>32049</v>
      </c>
    </row>
    <row r="2297" spans="1:4" x14ac:dyDescent="0.2">
      <c r="A2297">
        <v>2014</v>
      </c>
      <c r="B2297" t="s">
        <v>182</v>
      </c>
      <c r="C2297" t="s">
        <v>63</v>
      </c>
      <c r="D2297">
        <v>36286</v>
      </c>
    </row>
    <row r="2298" spans="1:4" x14ac:dyDescent="0.2">
      <c r="A2298">
        <v>2014</v>
      </c>
      <c r="B2298" t="s">
        <v>183</v>
      </c>
      <c r="C2298" t="s">
        <v>63</v>
      </c>
      <c r="D2298">
        <v>73190</v>
      </c>
    </row>
    <row r="2299" spans="1:4" x14ac:dyDescent="0.2">
      <c r="A2299">
        <v>2014</v>
      </c>
      <c r="B2299" t="s">
        <v>184</v>
      </c>
      <c r="C2299" t="s">
        <v>63</v>
      </c>
      <c r="D2299">
        <v>10961</v>
      </c>
    </row>
    <row r="2300" spans="1:4" x14ac:dyDescent="0.2">
      <c r="A2300">
        <v>2014</v>
      </c>
      <c r="B2300" t="s">
        <v>185</v>
      </c>
      <c r="C2300" t="s">
        <v>63</v>
      </c>
      <c r="D2300">
        <v>43782</v>
      </c>
    </row>
    <row r="2301" spans="1:4" x14ac:dyDescent="0.2">
      <c r="A2301">
        <v>2014</v>
      </c>
      <c r="B2301" t="s">
        <v>186</v>
      </c>
      <c r="C2301" t="s">
        <v>63</v>
      </c>
      <c r="D2301">
        <v>81441</v>
      </c>
    </row>
    <row r="2302" spans="1:4" x14ac:dyDescent="0.2">
      <c r="A2302">
        <v>2014</v>
      </c>
      <c r="B2302" t="s">
        <v>187</v>
      </c>
      <c r="C2302" t="s">
        <v>63</v>
      </c>
      <c r="D2302">
        <v>15602</v>
      </c>
    </row>
    <row r="2303" spans="1:4" x14ac:dyDescent="0.2">
      <c r="A2303">
        <v>2014</v>
      </c>
      <c r="B2303" t="s">
        <v>188</v>
      </c>
      <c r="C2303" t="s">
        <v>62</v>
      </c>
      <c r="D2303">
        <v>29506</v>
      </c>
    </row>
    <row r="2304" spans="1:4" x14ac:dyDescent="0.2">
      <c r="A2304">
        <v>2014</v>
      </c>
      <c r="B2304" t="s">
        <v>189</v>
      </c>
      <c r="C2304" t="s">
        <v>62</v>
      </c>
      <c r="D2304">
        <v>16015</v>
      </c>
    </row>
    <row r="2305" spans="1:4" x14ac:dyDescent="0.2">
      <c r="A2305">
        <v>2014</v>
      </c>
      <c r="B2305" t="s">
        <v>190</v>
      </c>
      <c r="C2305" t="s">
        <v>62</v>
      </c>
      <c r="D2305">
        <v>13222</v>
      </c>
    </row>
    <row r="2306" spans="1:4" x14ac:dyDescent="0.2">
      <c r="A2306">
        <v>2014</v>
      </c>
      <c r="B2306" t="s">
        <v>191</v>
      </c>
      <c r="C2306" t="s">
        <v>62</v>
      </c>
      <c r="D2306">
        <v>58052</v>
      </c>
    </row>
    <row r="2307" spans="1:4" x14ac:dyDescent="0.2">
      <c r="A2307">
        <v>2014</v>
      </c>
      <c r="B2307" t="s">
        <v>192</v>
      </c>
      <c r="C2307" t="s">
        <v>62</v>
      </c>
      <c r="D2307">
        <v>13688</v>
      </c>
    </row>
    <row r="2308" spans="1:4" x14ac:dyDescent="0.2">
      <c r="A2308">
        <v>2014</v>
      </c>
      <c r="B2308" t="s">
        <v>193</v>
      </c>
      <c r="C2308" t="s">
        <v>61</v>
      </c>
      <c r="D2308">
        <v>19401</v>
      </c>
    </row>
    <row r="2309" spans="1:4" x14ac:dyDescent="0.2">
      <c r="A2309">
        <v>2014</v>
      </c>
      <c r="B2309" t="s">
        <v>194</v>
      </c>
      <c r="C2309" t="s">
        <v>61</v>
      </c>
      <c r="D2309">
        <v>35696</v>
      </c>
    </row>
    <row r="2310" spans="1:4" x14ac:dyDescent="0.2">
      <c r="A2310">
        <v>2014</v>
      </c>
      <c r="B2310" t="s">
        <v>195</v>
      </c>
      <c r="C2310" t="s">
        <v>61</v>
      </c>
      <c r="D2310">
        <v>18635</v>
      </c>
    </row>
    <row r="2311" spans="1:4" x14ac:dyDescent="0.2">
      <c r="A2311">
        <v>2014</v>
      </c>
      <c r="B2311" t="s">
        <v>196</v>
      </c>
      <c r="C2311" t="s">
        <v>61</v>
      </c>
      <c r="D2311">
        <v>19879</v>
      </c>
    </row>
    <row r="2312" spans="1:4" x14ac:dyDescent="0.2">
      <c r="A2312">
        <v>2014</v>
      </c>
      <c r="B2312" t="s">
        <v>197</v>
      </c>
      <c r="C2312" t="s">
        <v>61</v>
      </c>
      <c r="D2312">
        <v>45190</v>
      </c>
    </row>
    <row r="2313" spans="1:4" x14ac:dyDescent="0.2">
      <c r="A2313">
        <v>2014</v>
      </c>
      <c r="B2313" t="s">
        <v>198</v>
      </c>
      <c r="C2313" t="s">
        <v>61</v>
      </c>
      <c r="D2313">
        <v>14308</v>
      </c>
    </row>
    <row r="2314" spans="1:4" x14ac:dyDescent="0.2">
      <c r="A2314">
        <v>2014</v>
      </c>
      <c r="B2314" t="s">
        <v>199</v>
      </c>
      <c r="C2314" t="s">
        <v>61</v>
      </c>
      <c r="D2314">
        <v>11213</v>
      </c>
    </row>
    <row r="2315" spans="1:4" x14ac:dyDescent="0.2">
      <c r="A2315">
        <v>2014</v>
      </c>
      <c r="B2315" t="s">
        <v>200</v>
      </c>
      <c r="C2315" t="s">
        <v>2</v>
      </c>
      <c r="D2315">
        <v>20211</v>
      </c>
    </row>
    <row r="2316" spans="1:4" x14ac:dyDescent="0.2">
      <c r="A2316">
        <v>2014</v>
      </c>
      <c r="B2316" t="s">
        <v>200</v>
      </c>
      <c r="C2316" t="s">
        <v>61</v>
      </c>
      <c r="D2316">
        <v>15316</v>
      </c>
    </row>
    <row r="2317" spans="1:4" x14ac:dyDescent="0.2">
      <c r="A2317">
        <v>2014</v>
      </c>
      <c r="B2317" t="s">
        <v>201</v>
      </c>
      <c r="C2317" t="s">
        <v>2</v>
      </c>
      <c r="D2317">
        <v>77570</v>
      </c>
    </row>
    <row r="2318" spans="1:4" x14ac:dyDescent="0.2">
      <c r="A2318">
        <v>2014</v>
      </c>
      <c r="B2318" t="s">
        <v>202</v>
      </c>
      <c r="C2318" t="s">
        <v>2</v>
      </c>
      <c r="D2318">
        <v>25391</v>
      </c>
    </row>
    <row r="2319" spans="1:4" x14ac:dyDescent="0.2">
      <c r="A2319">
        <v>2014</v>
      </c>
      <c r="B2319" t="s">
        <v>203</v>
      </c>
      <c r="C2319" t="s">
        <v>2</v>
      </c>
      <c r="D2319">
        <v>28549</v>
      </c>
    </row>
    <row r="2320" spans="1:4" x14ac:dyDescent="0.2">
      <c r="A2320">
        <v>2014</v>
      </c>
      <c r="B2320" t="s">
        <v>204</v>
      </c>
      <c r="C2320" t="s">
        <v>2</v>
      </c>
      <c r="D2320">
        <v>13618</v>
      </c>
    </row>
    <row r="2321" spans="1:4" x14ac:dyDescent="0.2">
      <c r="A2321">
        <v>2014</v>
      </c>
      <c r="B2321" t="s">
        <v>205</v>
      </c>
      <c r="C2321" t="s">
        <v>2</v>
      </c>
      <c r="D2321">
        <v>13757</v>
      </c>
    </row>
    <row r="2322" spans="1:4" x14ac:dyDescent="0.2">
      <c r="A2322">
        <v>2014</v>
      </c>
      <c r="B2322" t="s">
        <v>206</v>
      </c>
      <c r="C2322" t="s">
        <v>2</v>
      </c>
      <c r="D2322">
        <v>14051</v>
      </c>
    </row>
    <row r="2323" spans="1:4" x14ac:dyDescent="0.2">
      <c r="A2323">
        <v>2014</v>
      </c>
      <c r="B2323" t="s">
        <v>207</v>
      </c>
      <c r="C2323" t="s">
        <v>2</v>
      </c>
      <c r="D2323">
        <v>101734</v>
      </c>
    </row>
    <row r="2324" spans="1:4" x14ac:dyDescent="0.2">
      <c r="A2324">
        <v>2014</v>
      </c>
      <c r="B2324" t="s">
        <v>208</v>
      </c>
      <c r="C2324" t="s">
        <v>2</v>
      </c>
      <c r="D2324">
        <v>15181</v>
      </c>
    </row>
    <row r="2325" spans="1:4" x14ac:dyDescent="0.2">
      <c r="A2325">
        <v>2014</v>
      </c>
      <c r="B2325" t="s">
        <v>209</v>
      </c>
      <c r="C2325" t="s">
        <v>2</v>
      </c>
      <c r="D2325">
        <v>13227</v>
      </c>
    </row>
    <row r="2326" spans="1:4" x14ac:dyDescent="0.2">
      <c r="A2326">
        <v>2014</v>
      </c>
      <c r="B2326" t="s">
        <v>210</v>
      </c>
      <c r="C2326" t="s">
        <v>2</v>
      </c>
      <c r="D2326">
        <v>18859</v>
      </c>
    </row>
    <row r="2327" spans="1:4" x14ac:dyDescent="0.2">
      <c r="A2327">
        <v>2014</v>
      </c>
      <c r="B2327" t="s">
        <v>211</v>
      </c>
      <c r="C2327" t="s">
        <v>2</v>
      </c>
      <c r="D2327">
        <v>15410</v>
      </c>
    </row>
    <row r="2328" spans="1:4" x14ac:dyDescent="0.2">
      <c r="A2328">
        <v>2014</v>
      </c>
      <c r="B2328" t="s">
        <v>212</v>
      </c>
      <c r="C2328" t="s">
        <v>2</v>
      </c>
      <c r="D2328">
        <v>64246</v>
      </c>
    </row>
    <row r="2329" spans="1:4" x14ac:dyDescent="0.2">
      <c r="A2329">
        <v>2014</v>
      </c>
      <c r="B2329" t="s">
        <v>213</v>
      </c>
      <c r="C2329" t="s">
        <v>2</v>
      </c>
      <c r="D2329">
        <v>80468</v>
      </c>
    </row>
    <row r="2330" spans="1:4" x14ac:dyDescent="0.2">
      <c r="A2330">
        <v>2014</v>
      </c>
      <c r="B2330" t="s">
        <v>214</v>
      </c>
      <c r="C2330" t="s">
        <v>2</v>
      </c>
      <c r="D2330">
        <v>13161</v>
      </c>
    </row>
    <row r="2331" spans="1:4" x14ac:dyDescent="0.2">
      <c r="A2331">
        <v>2014</v>
      </c>
      <c r="B2331" t="s">
        <v>215</v>
      </c>
      <c r="C2331" t="s">
        <v>71</v>
      </c>
      <c r="D2331">
        <v>26327</v>
      </c>
    </row>
    <row r="2332" spans="1:4" x14ac:dyDescent="0.2">
      <c r="A2332">
        <v>2014</v>
      </c>
      <c r="B2332" t="s">
        <v>216</v>
      </c>
      <c r="C2332" t="s">
        <v>71</v>
      </c>
      <c r="D2332">
        <v>18614</v>
      </c>
    </row>
    <row r="2333" spans="1:4" x14ac:dyDescent="0.2">
      <c r="A2333">
        <v>2014</v>
      </c>
      <c r="B2333" t="s">
        <v>217</v>
      </c>
      <c r="C2333" t="s">
        <v>71</v>
      </c>
      <c r="D2333">
        <v>43910</v>
      </c>
    </row>
    <row r="2334" spans="1:4" x14ac:dyDescent="0.2">
      <c r="A2334">
        <v>2014</v>
      </c>
      <c r="B2334" t="s">
        <v>218</v>
      </c>
      <c r="C2334" t="s">
        <v>71</v>
      </c>
      <c r="D2334">
        <v>61479</v>
      </c>
    </row>
    <row r="2335" spans="1:4" x14ac:dyDescent="0.2">
      <c r="A2335">
        <v>2014</v>
      </c>
      <c r="B2335" t="s">
        <v>219</v>
      </c>
      <c r="C2335" t="s">
        <v>71</v>
      </c>
      <c r="D2335">
        <v>17921</v>
      </c>
    </row>
    <row r="2336" spans="1:4" x14ac:dyDescent="0.2">
      <c r="A2336">
        <v>2014</v>
      </c>
      <c r="B2336" t="s">
        <v>220</v>
      </c>
      <c r="C2336" t="s">
        <v>71</v>
      </c>
      <c r="D2336">
        <v>104711</v>
      </c>
    </row>
    <row r="2337" spans="1:4" x14ac:dyDescent="0.2">
      <c r="A2337">
        <v>2014</v>
      </c>
      <c r="B2337" t="s">
        <v>221</v>
      </c>
      <c r="C2337" t="s">
        <v>71</v>
      </c>
      <c r="D2337">
        <v>100626</v>
      </c>
    </row>
    <row r="2338" spans="1:4" x14ac:dyDescent="0.2">
      <c r="A2338">
        <v>2014</v>
      </c>
      <c r="B2338" t="s">
        <v>222</v>
      </c>
      <c r="C2338" t="s">
        <v>71</v>
      </c>
      <c r="D2338">
        <v>19594</v>
      </c>
    </row>
    <row r="2339" spans="1:4" x14ac:dyDescent="0.2">
      <c r="A2339">
        <v>2014</v>
      </c>
      <c r="B2339" t="s">
        <v>223</v>
      </c>
      <c r="C2339" t="s">
        <v>71</v>
      </c>
      <c r="D2339">
        <v>44839</v>
      </c>
    </row>
    <row r="2340" spans="1:4" x14ac:dyDescent="0.2">
      <c r="A2340">
        <v>2014</v>
      </c>
      <c r="B2340" t="s">
        <v>224</v>
      </c>
      <c r="C2340" t="s">
        <v>71</v>
      </c>
      <c r="D2340">
        <v>104754</v>
      </c>
    </row>
    <row r="2341" spans="1:4" x14ac:dyDescent="0.2">
      <c r="A2341">
        <v>2014</v>
      </c>
      <c r="B2341" t="s">
        <v>225</v>
      </c>
      <c r="C2341" t="s">
        <v>71</v>
      </c>
      <c r="D2341">
        <v>28582</v>
      </c>
    </row>
    <row r="2342" spans="1:4" x14ac:dyDescent="0.2">
      <c r="A2342">
        <v>2014</v>
      </c>
      <c r="B2342" t="s">
        <v>226</v>
      </c>
      <c r="C2342" t="s">
        <v>71</v>
      </c>
      <c r="D2342">
        <v>25544</v>
      </c>
    </row>
    <row r="2343" spans="1:4" x14ac:dyDescent="0.2">
      <c r="A2343">
        <v>2014</v>
      </c>
      <c r="B2343" t="s">
        <v>227</v>
      </c>
      <c r="C2343" t="s">
        <v>71</v>
      </c>
      <c r="D2343">
        <v>53886</v>
      </c>
    </row>
    <row r="2344" spans="1:4" x14ac:dyDescent="0.2">
      <c r="A2344">
        <v>2014</v>
      </c>
      <c r="B2344" t="s">
        <v>228</v>
      </c>
      <c r="C2344" t="s">
        <v>71</v>
      </c>
      <c r="D2344">
        <v>37854</v>
      </c>
    </row>
    <row r="2345" spans="1:4" x14ac:dyDescent="0.2">
      <c r="A2345">
        <v>2014</v>
      </c>
      <c r="B2345" t="s">
        <v>229</v>
      </c>
      <c r="C2345" t="s">
        <v>71</v>
      </c>
      <c r="D2345">
        <v>17045</v>
      </c>
    </row>
    <row r="2346" spans="1:4" x14ac:dyDescent="0.2">
      <c r="A2346">
        <v>2014</v>
      </c>
      <c r="B2346" t="s">
        <v>230</v>
      </c>
      <c r="C2346" t="s">
        <v>71</v>
      </c>
      <c r="D2346">
        <v>19044</v>
      </c>
    </row>
    <row r="2347" spans="1:4" x14ac:dyDescent="0.2">
      <c r="A2347">
        <v>2014</v>
      </c>
      <c r="B2347" t="s">
        <v>231</v>
      </c>
      <c r="C2347" t="s">
        <v>71</v>
      </c>
      <c r="D2347">
        <v>23857</v>
      </c>
    </row>
    <row r="2348" spans="1:4" x14ac:dyDescent="0.2">
      <c r="A2348">
        <v>2014</v>
      </c>
      <c r="B2348" t="s">
        <v>232</v>
      </c>
      <c r="C2348" t="s">
        <v>71</v>
      </c>
      <c r="D2348">
        <v>13291</v>
      </c>
    </row>
    <row r="2349" spans="1:4" x14ac:dyDescent="0.2">
      <c r="A2349">
        <v>2014</v>
      </c>
      <c r="B2349" t="s">
        <v>233</v>
      </c>
      <c r="C2349" t="s">
        <v>71</v>
      </c>
      <c r="D2349">
        <v>16343</v>
      </c>
    </row>
    <row r="2350" spans="1:4" x14ac:dyDescent="0.2">
      <c r="A2350">
        <v>2014</v>
      </c>
      <c r="B2350" t="s">
        <v>234</v>
      </c>
      <c r="C2350" t="s">
        <v>71</v>
      </c>
      <c r="D2350">
        <v>88534</v>
      </c>
    </row>
    <row r="2351" spans="1:4" x14ac:dyDescent="0.2">
      <c r="A2351">
        <v>2014</v>
      </c>
      <c r="B2351" t="s">
        <v>235</v>
      </c>
      <c r="C2351" t="s">
        <v>71</v>
      </c>
      <c r="D2351">
        <v>12565</v>
      </c>
    </row>
    <row r="2352" spans="1:4" x14ac:dyDescent="0.2">
      <c r="A2352">
        <v>2014</v>
      </c>
      <c r="B2352" t="s">
        <v>236</v>
      </c>
      <c r="C2352" t="s">
        <v>71</v>
      </c>
      <c r="D2352">
        <v>29567</v>
      </c>
    </row>
    <row r="2353" spans="1:4" x14ac:dyDescent="0.2">
      <c r="A2353">
        <v>2014</v>
      </c>
      <c r="B2353" t="s">
        <v>237</v>
      </c>
      <c r="C2353" t="s">
        <v>238</v>
      </c>
      <c r="D2353">
        <v>28973</v>
      </c>
    </row>
    <row r="2354" spans="1:4" x14ac:dyDescent="0.2">
      <c r="A2354">
        <v>2014</v>
      </c>
      <c r="B2354" t="s">
        <v>239</v>
      </c>
      <c r="C2354" t="s">
        <v>240</v>
      </c>
      <c r="D2354">
        <v>20291</v>
      </c>
    </row>
    <row r="2355" spans="1:4" x14ac:dyDescent="0.2">
      <c r="A2355">
        <v>2014</v>
      </c>
      <c r="B2355" t="s">
        <v>241</v>
      </c>
      <c r="C2355" t="s">
        <v>98</v>
      </c>
      <c r="D2355">
        <v>248848</v>
      </c>
    </row>
    <row r="2356" spans="1:4" x14ac:dyDescent="0.2">
      <c r="A2356">
        <v>2014</v>
      </c>
      <c r="B2356" t="s">
        <v>241</v>
      </c>
      <c r="C2356" t="s">
        <v>95</v>
      </c>
      <c r="D2356">
        <v>58621</v>
      </c>
    </row>
    <row r="2357" spans="1:4" x14ac:dyDescent="0.2">
      <c r="A2357">
        <v>2014</v>
      </c>
      <c r="B2357" t="s">
        <v>241</v>
      </c>
      <c r="C2357" t="s">
        <v>92</v>
      </c>
      <c r="D2357">
        <v>320993</v>
      </c>
    </row>
    <row r="2358" spans="1:4" x14ac:dyDescent="0.2">
      <c r="A2358">
        <v>2014</v>
      </c>
      <c r="B2358" t="s">
        <v>241</v>
      </c>
      <c r="C2358" t="s">
        <v>89</v>
      </c>
      <c r="D2358">
        <v>285363</v>
      </c>
    </row>
    <row r="2359" spans="1:4" x14ac:dyDescent="0.2">
      <c r="A2359">
        <v>2014</v>
      </c>
      <c r="B2359" t="s">
        <v>241</v>
      </c>
      <c r="C2359" t="s">
        <v>86</v>
      </c>
      <c r="D2359">
        <v>1543735</v>
      </c>
    </row>
    <row r="2360" spans="1:4" x14ac:dyDescent="0.2">
      <c r="A2360">
        <v>2014</v>
      </c>
      <c r="B2360" t="s">
        <v>241</v>
      </c>
      <c r="C2360" t="s">
        <v>63</v>
      </c>
      <c r="D2360">
        <v>1411998</v>
      </c>
    </row>
    <row r="2361" spans="1:4" x14ac:dyDescent="0.2">
      <c r="A2361">
        <v>2014</v>
      </c>
      <c r="B2361" t="s">
        <v>241</v>
      </c>
      <c r="C2361" t="s">
        <v>62</v>
      </c>
      <c r="D2361">
        <v>371608</v>
      </c>
    </row>
    <row r="2362" spans="1:4" x14ac:dyDescent="0.2">
      <c r="A2362">
        <v>2014</v>
      </c>
      <c r="B2362" t="s">
        <v>241</v>
      </c>
      <c r="C2362" t="s">
        <v>61</v>
      </c>
      <c r="D2362">
        <v>403249</v>
      </c>
    </row>
    <row r="2363" spans="1:4" x14ac:dyDescent="0.2">
      <c r="A2363">
        <v>2014</v>
      </c>
      <c r="B2363" t="s">
        <v>241</v>
      </c>
      <c r="C2363" t="s">
        <v>2</v>
      </c>
      <c r="D2363">
        <v>753085</v>
      </c>
    </row>
    <row r="2364" spans="1:4" x14ac:dyDescent="0.2">
      <c r="A2364">
        <v>2014</v>
      </c>
      <c r="B2364" t="s">
        <v>241</v>
      </c>
      <c r="C2364" t="s">
        <v>71</v>
      </c>
      <c r="D2364">
        <v>546694</v>
      </c>
    </row>
    <row r="2365" spans="1:4" x14ac:dyDescent="0.2">
      <c r="A2365">
        <v>2014</v>
      </c>
      <c r="B2365" t="s">
        <v>241</v>
      </c>
      <c r="C2365" t="s">
        <v>238</v>
      </c>
      <c r="D2365">
        <v>8164</v>
      </c>
    </row>
    <row r="2366" spans="1:4" x14ac:dyDescent="0.2">
      <c r="A2366">
        <v>2014</v>
      </c>
      <c r="B2366" t="s">
        <v>241</v>
      </c>
      <c r="C2366" t="s">
        <v>240</v>
      </c>
      <c r="D2366">
        <v>23593</v>
      </c>
    </row>
    <row r="2367" spans="1:4" x14ac:dyDescent="0.2">
      <c r="A2367">
        <v>2014</v>
      </c>
      <c r="B2367" t="s">
        <v>241</v>
      </c>
      <c r="C2367" t="s">
        <v>242</v>
      </c>
      <c r="D2367">
        <v>35971</v>
      </c>
    </row>
    <row r="2368" spans="1:4" x14ac:dyDescent="0.2">
      <c r="A2368">
        <v>2015</v>
      </c>
      <c r="B2368" t="s">
        <v>97</v>
      </c>
      <c r="C2368" t="s">
        <v>98</v>
      </c>
      <c r="D2368">
        <v>209191</v>
      </c>
    </row>
    <row r="2369" spans="1:4" x14ac:dyDescent="0.2">
      <c r="A2369">
        <v>2015</v>
      </c>
      <c r="B2369" t="s">
        <v>91</v>
      </c>
      <c r="C2369" t="s">
        <v>92</v>
      </c>
      <c r="D2369">
        <v>408017</v>
      </c>
    </row>
    <row r="2370" spans="1:4" x14ac:dyDescent="0.2">
      <c r="A2370">
        <v>2015</v>
      </c>
      <c r="B2370" t="s">
        <v>99</v>
      </c>
      <c r="C2370" t="s">
        <v>89</v>
      </c>
      <c r="D2370">
        <v>146367</v>
      </c>
    </row>
    <row r="2371" spans="1:4" x14ac:dyDescent="0.2">
      <c r="A2371">
        <v>2015</v>
      </c>
      <c r="B2371" t="s">
        <v>88</v>
      </c>
      <c r="C2371" t="s">
        <v>89</v>
      </c>
      <c r="D2371">
        <v>128282</v>
      </c>
    </row>
    <row r="2372" spans="1:4" x14ac:dyDescent="0.2">
      <c r="A2372">
        <v>2015</v>
      </c>
      <c r="B2372" t="s">
        <v>100</v>
      </c>
      <c r="C2372" t="s">
        <v>86</v>
      </c>
      <c r="D2372">
        <v>161381</v>
      </c>
    </row>
    <row r="2373" spans="1:4" x14ac:dyDescent="0.2">
      <c r="A2373">
        <v>2015</v>
      </c>
      <c r="B2373" t="s">
        <v>101</v>
      </c>
      <c r="C2373" t="s">
        <v>86</v>
      </c>
      <c r="D2373">
        <v>799046</v>
      </c>
    </row>
    <row r="2374" spans="1:4" x14ac:dyDescent="0.2">
      <c r="A2374">
        <v>2015</v>
      </c>
      <c r="B2374" t="s">
        <v>102</v>
      </c>
      <c r="C2374" t="s">
        <v>86</v>
      </c>
      <c r="D2374">
        <v>210873</v>
      </c>
    </row>
    <row r="2375" spans="1:4" x14ac:dyDescent="0.2">
      <c r="A2375">
        <v>2015</v>
      </c>
      <c r="B2375" t="s">
        <v>103</v>
      </c>
      <c r="C2375" t="s">
        <v>86</v>
      </c>
      <c r="D2375">
        <v>155679</v>
      </c>
    </row>
    <row r="2376" spans="1:4" x14ac:dyDescent="0.2">
      <c r="A2376">
        <v>2015</v>
      </c>
      <c r="B2376" t="s">
        <v>85</v>
      </c>
      <c r="C2376" t="s">
        <v>86</v>
      </c>
      <c r="D2376">
        <v>4109712</v>
      </c>
    </row>
    <row r="2377" spans="1:4" x14ac:dyDescent="0.2">
      <c r="A2377">
        <v>2015</v>
      </c>
      <c r="B2377" t="s">
        <v>82</v>
      </c>
      <c r="C2377" t="s">
        <v>63</v>
      </c>
      <c r="D2377">
        <v>1006491</v>
      </c>
    </row>
    <row r="2378" spans="1:4" x14ac:dyDescent="0.2">
      <c r="A2378">
        <v>2015</v>
      </c>
      <c r="B2378" t="s">
        <v>104</v>
      </c>
      <c r="C2378" t="s">
        <v>86</v>
      </c>
      <c r="D2378">
        <v>330814</v>
      </c>
    </row>
    <row r="2379" spans="1:4" x14ac:dyDescent="0.2">
      <c r="A2379">
        <v>2015</v>
      </c>
      <c r="B2379" t="s">
        <v>105</v>
      </c>
      <c r="C2379" t="s">
        <v>63</v>
      </c>
      <c r="D2379">
        <v>164334</v>
      </c>
    </row>
    <row r="2380" spans="1:4" x14ac:dyDescent="0.2">
      <c r="A2380">
        <v>2015</v>
      </c>
      <c r="B2380" t="s">
        <v>106</v>
      </c>
      <c r="C2380" t="s">
        <v>63</v>
      </c>
      <c r="D2380">
        <v>105416</v>
      </c>
    </row>
    <row r="2381" spans="1:4" x14ac:dyDescent="0.2">
      <c r="A2381">
        <v>2015</v>
      </c>
      <c r="B2381" t="s">
        <v>107</v>
      </c>
      <c r="C2381" t="s">
        <v>63</v>
      </c>
      <c r="D2381">
        <v>123158</v>
      </c>
    </row>
    <row r="2382" spans="1:4" x14ac:dyDescent="0.2">
      <c r="A2382">
        <v>2015</v>
      </c>
      <c r="B2382" t="s">
        <v>108</v>
      </c>
      <c r="C2382" t="s">
        <v>63</v>
      </c>
      <c r="D2382">
        <v>385258</v>
      </c>
    </row>
    <row r="2383" spans="1:4" x14ac:dyDescent="0.2">
      <c r="A2383">
        <v>2015</v>
      </c>
      <c r="B2383" t="s">
        <v>84</v>
      </c>
      <c r="C2383" t="s">
        <v>63</v>
      </c>
      <c r="D2383">
        <v>6045240</v>
      </c>
    </row>
    <row r="2384" spans="1:4" x14ac:dyDescent="0.2">
      <c r="A2384">
        <v>2015</v>
      </c>
      <c r="B2384" t="s">
        <v>109</v>
      </c>
      <c r="C2384" t="s">
        <v>63</v>
      </c>
      <c r="D2384">
        <v>761279</v>
      </c>
    </row>
    <row r="2385" spans="1:4" x14ac:dyDescent="0.2">
      <c r="A2385">
        <v>2015</v>
      </c>
      <c r="B2385" t="s">
        <v>110</v>
      </c>
      <c r="C2385" t="s">
        <v>63</v>
      </c>
      <c r="D2385">
        <v>410971</v>
      </c>
    </row>
    <row r="2386" spans="1:4" x14ac:dyDescent="0.2">
      <c r="A2386">
        <v>2015</v>
      </c>
      <c r="B2386" t="s">
        <v>111</v>
      </c>
      <c r="C2386" t="s">
        <v>63</v>
      </c>
      <c r="D2386">
        <v>530170</v>
      </c>
    </row>
    <row r="2387" spans="1:4" x14ac:dyDescent="0.2">
      <c r="A2387">
        <v>2015</v>
      </c>
      <c r="B2387" t="s">
        <v>112</v>
      </c>
      <c r="C2387" t="s">
        <v>63</v>
      </c>
      <c r="D2387">
        <v>142287</v>
      </c>
    </row>
    <row r="2388" spans="1:4" x14ac:dyDescent="0.2">
      <c r="A2388">
        <v>2015</v>
      </c>
      <c r="B2388" t="s">
        <v>113</v>
      </c>
      <c r="C2388" t="s">
        <v>63</v>
      </c>
      <c r="D2388">
        <v>153679</v>
      </c>
    </row>
    <row r="2389" spans="1:4" x14ac:dyDescent="0.2">
      <c r="A2389">
        <v>2015</v>
      </c>
      <c r="B2389" t="s">
        <v>114</v>
      </c>
      <c r="C2389" t="s">
        <v>63</v>
      </c>
      <c r="D2389">
        <v>500624</v>
      </c>
    </row>
    <row r="2390" spans="1:4" x14ac:dyDescent="0.2">
      <c r="A2390">
        <v>2015</v>
      </c>
      <c r="B2390" t="s">
        <v>115</v>
      </c>
      <c r="C2390" t="s">
        <v>63</v>
      </c>
      <c r="D2390">
        <v>336222</v>
      </c>
    </row>
    <row r="2391" spans="1:4" x14ac:dyDescent="0.2">
      <c r="A2391">
        <v>2015</v>
      </c>
      <c r="B2391" t="s">
        <v>116</v>
      </c>
      <c r="C2391" t="s">
        <v>63</v>
      </c>
      <c r="D2391">
        <v>199869</v>
      </c>
    </row>
    <row r="2392" spans="1:4" x14ac:dyDescent="0.2">
      <c r="A2392">
        <v>2015</v>
      </c>
      <c r="B2392" t="s">
        <v>117</v>
      </c>
      <c r="C2392" t="s">
        <v>63</v>
      </c>
      <c r="D2392">
        <v>168602</v>
      </c>
    </row>
    <row r="2393" spans="1:4" x14ac:dyDescent="0.2">
      <c r="A2393">
        <v>2015</v>
      </c>
      <c r="B2393" t="s">
        <v>118</v>
      </c>
      <c r="C2393" t="s">
        <v>63</v>
      </c>
      <c r="D2393">
        <v>124719</v>
      </c>
    </row>
    <row r="2394" spans="1:4" x14ac:dyDescent="0.2">
      <c r="A2394">
        <v>2015</v>
      </c>
      <c r="B2394" t="s">
        <v>80</v>
      </c>
      <c r="C2394" t="s">
        <v>62</v>
      </c>
      <c r="D2394">
        <v>785860</v>
      </c>
    </row>
    <row r="2395" spans="1:4" x14ac:dyDescent="0.2">
      <c r="A2395">
        <v>2015</v>
      </c>
      <c r="B2395" t="s">
        <v>77</v>
      </c>
      <c r="C2395" t="s">
        <v>61</v>
      </c>
      <c r="D2395">
        <v>239403</v>
      </c>
    </row>
    <row r="2396" spans="1:4" x14ac:dyDescent="0.2">
      <c r="A2396">
        <v>2015</v>
      </c>
      <c r="B2396" t="s">
        <v>79</v>
      </c>
      <c r="C2396" t="s">
        <v>61</v>
      </c>
      <c r="D2396">
        <v>299349</v>
      </c>
    </row>
    <row r="2397" spans="1:4" x14ac:dyDescent="0.2">
      <c r="A2397">
        <v>2015</v>
      </c>
      <c r="B2397" t="s">
        <v>119</v>
      </c>
      <c r="C2397" t="s">
        <v>2</v>
      </c>
      <c r="D2397">
        <v>118428</v>
      </c>
    </row>
    <row r="2398" spans="1:4" x14ac:dyDescent="0.2">
      <c r="A2398">
        <v>2015</v>
      </c>
      <c r="B2398" t="s">
        <v>75</v>
      </c>
      <c r="C2398" t="s">
        <v>2</v>
      </c>
      <c r="D2398">
        <v>1414010</v>
      </c>
    </row>
    <row r="2399" spans="1:4" x14ac:dyDescent="0.2">
      <c r="A2399">
        <v>2015</v>
      </c>
      <c r="B2399" t="s">
        <v>73</v>
      </c>
      <c r="C2399" t="s">
        <v>2</v>
      </c>
      <c r="D2399">
        <v>1338092</v>
      </c>
    </row>
    <row r="2400" spans="1:4" x14ac:dyDescent="0.2">
      <c r="A2400">
        <v>2015</v>
      </c>
      <c r="B2400" t="s">
        <v>120</v>
      </c>
      <c r="C2400" t="s">
        <v>71</v>
      </c>
      <c r="D2400">
        <v>198305</v>
      </c>
    </row>
    <row r="2401" spans="1:4" x14ac:dyDescent="0.2">
      <c r="A2401">
        <v>2015</v>
      </c>
      <c r="B2401" t="s">
        <v>121</v>
      </c>
      <c r="C2401" t="s">
        <v>71</v>
      </c>
      <c r="D2401">
        <v>183864</v>
      </c>
    </row>
    <row r="2402" spans="1:4" x14ac:dyDescent="0.2">
      <c r="A2402">
        <v>2015</v>
      </c>
      <c r="B2402" t="s">
        <v>70</v>
      </c>
      <c r="C2402" t="s">
        <v>71</v>
      </c>
      <c r="D2402">
        <v>2544484</v>
      </c>
    </row>
    <row r="2403" spans="1:4" x14ac:dyDescent="0.2">
      <c r="A2403">
        <v>2015</v>
      </c>
      <c r="B2403" t="s">
        <v>122</v>
      </c>
      <c r="C2403" t="s">
        <v>71</v>
      </c>
      <c r="D2403">
        <v>376036</v>
      </c>
    </row>
    <row r="2404" spans="1:4" x14ac:dyDescent="0.2">
      <c r="A2404">
        <v>2015</v>
      </c>
      <c r="B2404" t="s">
        <v>123</v>
      </c>
      <c r="C2404" t="s">
        <v>98</v>
      </c>
      <c r="D2404">
        <v>11227</v>
      </c>
    </row>
    <row r="2405" spans="1:4" x14ac:dyDescent="0.2">
      <c r="A2405">
        <v>2015</v>
      </c>
      <c r="B2405" t="s">
        <v>124</v>
      </c>
      <c r="C2405" t="s">
        <v>98</v>
      </c>
      <c r="D2405">
        <v>14341</v>
      </c>
    </row>
    <row r="2406" spans="1:4" x14ac:dyDescent="0.2">
      <c r="A2406">
        <v>2015</v>
      </c>
      <c r="B2406" t="s">
        <v>125</v>
      </c>
      <c r="C2406" t="s">
        <v>98</v>
      </c>
      <c r="D2406">
        <v>13418</v>
      </c>
    </row>
    <row r="2407" spans="1:4" x14ac:dyDescent="0.2">
      <c r="A2407">
        <v>2015</v>
      </c>
      <c r="B2407" t="s">
        <v>126</v>
      </c>
      <c r="C2407" t="s">
        <v>98</v>
      </c>
      <c r="D2407">
        <v>32397</v>
      </c>
    </row>
    <row r="2408" spans="1:4" x14ac:dyDescent="0.2">
      <c r="A2408">
        <v>2015</v>
      </c>
      <c r="B2408" t="s">
        <v>94</v>
      </c>
      <c r="C2408" t="s">
        <v>95</v>
      </c>
      <c r="D2408">
        <v>69480</v>
      </c>
    </row>
    <row r="2409" spans="1:4" x14ac:dyDescent="0.2">
      <c r="A2409">
        <v>2015</v>
      </c>
      <c r="B2409" t="s">
        <v>127</v>
      </c>
      <c r="C2409" t="s">
        <v>95</v>
      </c>
      <c r="D2409">
        <v>16909</v>
      </c>
    </row>
    <row r="2410" spans="1:4" x14ac:dyDescent="0.2">
      <c r="A2410">
        <v>2015</v>
      </c>
      <c r="B2410" t="s">
        <v>128</v>
      </c>
      <c r="C2410" t="s">
        <v>92</v>
      </c>
      <c r="D2410">
        <v>26639</v>
      </c>
    </row>
    <row r="2411" spans="1:4" x14ac:dyDescent="0.2">
      <c r="A2411">
        <v>2015</v>
      </c>
      <c r="B2411" t="s">
        <v>129</v>
      </c>
      <c r="C2411" t="s">
        <v>92</v>
      </c>
      <c r="D2411">
        <v>46323</v>
      </c>
    </row>
    <row r="2412" spans="1:4" x14ac:dyDescent="0.2">
      <c r="A2412">
        <v>2015</v>
      </c>
      <c r="B2412" t="s">
        <v>130</v>
      </c>
      <c r="C2412" t="s">
        <v>92</v>
      </c>
      <c r="D2412">
        <v>35282</v>
      </c>
    </row>
    <row r="2413" spans="1:4" x14ac:dyDescent="0.2">
      <c r="A2413">
        <v>2015</v>
      </c>
      <c r="B2413" t="s">
        <v>131</v>
      </c>
      <c r="C2413" t="s">
        <v>92</v>
      </c>
      <c r="D2413">
        <v>100697</v>
      </c>
    </row>
    <row r="2414" spans="1:4" x14ac:dyDescent="0.2">
      <c r="A2414">
        <v>2015</v>
      </c>
      <c r="B2414" t="s">
        <v>132</v>
      </c>
      <c r="C2414" t="s">
        <v>89</v>
      </c>
      <c r="D2414">
        <v>102896</v>
      </c>
    </row>
    <row r="2415" spans="1:4" x14ac:dyDescent="0.2">
      <c r="A2415">
        <v>2015</v>
      </c>
      <c r="B2415" t="s">
        <v>133</v>
      </c>
      <c r="C2415" t="s">
        <v>89</v>
      </c>
      <c r="D2415">
        <v>31673</v>
      </c>
    </row>
    <row r="2416" spans="1:4" x14ac:dyDescent="0.2">
      <c r="A2416">
        <v>2015</v>
      </c>
      <c r="B2416" t="s">
        <v>134</v>
      </c>
      <c r="C2416" t="s">
        <v>89</v>
      </c>
      <c r="D2416">
        <v>28004</v>
      </c>
    </row>
    <row r="2417" spans="1:4" x14ac:dyDescent="0.2">
      <c r="A2417">
        <v>2015</v>
      </c>
      <c r="B2417" t="s">
        <v>135</v>
      </c>
      <c r="C2417" t="s">
        <v>89</v>
      </c>
      <c r="D2417">
        <v>23915</v>
      </c>
    </row>
    <row r="2418" spans="1:4" x14ac:dyDescent="0.2">
      <c r="A2418">
        <v>2015</v>
      </c>
      <c r="B2418" t="s">
        <v>136</v>
      </c>
      <c r="C2418" t="s">
        <v>89</v>
      </c>
      <c r="D2418">
        <v>13473</v>
      </c>
    </row>
    <row r="2419" spans="1:4" x14ac:dyDescent="0.2">
      <c r="A2419">
        <v>2015</v>
      </c>
      <c r="B2419" t="s">
        <v>136</v>
      </c>
      <c r="C2419" t="s">
        <v>86</v>
      </c>
      <c r="D2419">
        <v>3036</v>
      </c>
    </row>
    <row r="2420" spans="1:4" x14ac:dyDescent="0.2">
      <c r="A2420">
        <v>2015</v>
      </c>
      <c r="B2420" t="s">
        <v>137</v>
      </c>
      <c r="C2420" t="s">
        <v>86</v>
      </c>
      <c r="D2420">
        <v>17968</v>
      </c>
    </row>
    <row r="2421" spans="1:4" x14ac:dyDescent="0.2">
      <c r="A2421">
        <v>2015</v>
      </c>
      <c r="B2421" t="s">
        <v>138</v>
      </c>
      <c r="C2421" t="s">
        <v>86</v>
      </c>
      <c r="D2421">
        <v>55343</v>
      </c>
    </row>
    <row r="2422" spans="1:4" x14ac:dyDescent="0.2">
      <c r="A2422">
        <v>2015</v>
      </c>
      <c r="B2422" t="s">
        <v>139</v>
      </c>
      <c r="C2422" t="s">
        <v>86</v>
      </c>
      <c r="D2422">
        <v>29024</v>
      </c>
    </row>
    <row r="2423" spans="1:4" x14ac:dyDescent="0.2">
      <c r="A2423">
        <v>2015</v>
      </c>
      <c r="B2423" t="s">
        <v>140</v>
      </c>
      <c r="C2423" t="s">
        <v>86</v>
      </c>
      <c r="D2423">
        <v>28113</v>
      </c>
    </row>
    <row r="2424" spans="1:4" x14ac:dyDescent="0.2">
      <c r="A2424">
        <v>2015</v>
      </c>
      <c r="B2424" t="s">
        <v>141</v>
      </c>
      <c r="C2424" t="s">
        <v>86</v>
      </c>
      <c r="D2424">
        <v>33008</v>
      </c>
    </row>
    <row r="2425" spans="1:4" x14ac:dyDescent="0.2">
      <c r="A2425">
        <v>2015</v>
      </c>
      <c r="B2425" t="s">
        <v>142</v>
      </c>
      <c r="C2425" t="s">
        <v>86</v>
      </c>
      <c r="D2425">
        <v>15726</v>
      </c>
    </row>
    <row r="2426" spans="1:4" x14ac:dyDescent="0.2">
      <c r="A2426">
        <v>2015</v>
      </c>
      <c r="B2426" t="s">
        <v>143</v>
      </c>
      <c r="C2426" t="s">
        <v>86</v>
      </c>
      <c r="D2426">
        <v>28842</v>
      </c>
    </row>
    <row r="2427" spans="1:4" x14ac:dyDescent="0.2">
      <c r="A2427">
        <v>2015</v>
      </c>
      <c r="B2427" t="s">
        <v>144</v>
      </c>
      <c r="C2427" t="s">
        <v>86</v>
      </c>
      <c r="D2427">
        <v>13613</v>
      </c>
    </row>
    <row r="2428" spans="1:4" x14ac:dyDescent="0.2">
      <c r="A2428">
        <v>2015</v>
      </c>
      <c r="B2428" t="s">
        <v>145</v>
      </c>
      <c r="C2428" t="s">
        <v>86</v>
      </c>
      <c r="D2428">
        <v>32476</v>
      </c>
    </row>
    <row r="2429" spans="1:4" x14ac:dyDescent="0.2">
      <c r="A2429">
        <v>2015</v>
      </c>
      <c r="B2429" t="s">
        <v>146</v>
      </c>
      <c r="C2429" t="s">
        <v>86</v>
      </c>
      <c r="D2429">
        <v>28479</v>
      </c>
    </row>
    <row r="2430" spans="1:4" x14ac:dyDescent="0.2">
      <c r="A2430">
        <v>2015</v>
      </c>
      <c r="B2430" t="s">
        <v>147</v>
      </c>
      <c r="C2430" t="s">
        <v>86</v>
      </c>
      <c r="D2430">
        <v>13460</v>
      </c>
    </row>
    <row r="2431" spans="1:4" x14ac:dyDescent="0.2">
      <c r="A2431">
        <v>2015</v>
      </c>
      <c r="B2431" t="s">
        <v>148</v>
      </c>
      <c r="C2431" t="s">
        <v>86</v>
      </c>
      <c r="D2431">
        <v>48841</v>
      </c>
    </row>
    <row r="2432" spans="1:4" x14ac:dyDescent="0.2">
      <c r="A2432">
        <v>2015</v>
      </c>
      <c r="B2432" t="s">
        <v>149</v>
      </c>
      <c r="C2432" t="s">
        <v>86</v>
      </c>
      <c r="D2432">
        <v>54261</v>
      </c>
    </row>
    <row r="2433" spans="1:4" x14ac:dyDescent="0.2">
      <c r="A2433">
        <v>2015</v>
      </c>
      <c r="B2433" t="s">
        <v>150</v>
      </c>
      <c r="C2433" t="s">
        <v>86</v>
      </c>
      <c r="D2433">
        <v>95527</v>
      </c>
    </row>
    <row r="2434" spans="1:4" x14ac:dyDescent="0.2">
      <c r="A2434">
        <v>2015</v>
      </c>
      <c r="B2434" t="s">
        <v>151</v>
      </c>
      <c r="C2434" t="s">
        <v>86</v>
      </c>
      <c r="D2434">
        <v>84545</v>
      </c>
    </row>
    <row r="2435" spans="1:4" x14ac:dyDescent="0.2">
      <c r="A2435">
        <v>2015</v>
      </c>
      <c r="B2435" t="s">
        <v>152</v>
      </c>
      <c r="C2435" t="s">
        <v>86</v>
      </c>
      <c r="D2435">
        <v>59396</v>
      </c>
    </row>
    <row r="2436" spans="1:4" x14ac:dyDescent="0.2">
      <c r="A2436">
        <v>2015</v>
      </c>
      <c r="B2436" t="s">
        <v>153</v>
      </c>
      <c r="C2436" t="s">
        <v>86</v>
      </c>
      <c r="D2436">
        <v>41705</v>
      </c>
    </row>
    <row r="2437" spans="1:4" x14ac:dyDescent="0.2">
      <c r="A2437">
        <v>2015</v>
      </c>
      <c r="B2437" t="s">
        <v>154</v>
      </c>
      <c r="C2437" t="s">
        <v>86</v>
      </c>
      <c r="D2437">
        <v>49489</v>
      </c>
    </row>
    <row r="2438" spans="1:4" x14ac:dyDescent="0.2">
      <c r="A2438">
        <v>2015</v>
      </c>
      <c r="B2438" t="s">
        <v>155</v>
      </c>
      <c r="C2438" t="s">
        <v>86</v>
      </c>
      <c r="D2438">
        <v>40818</v>
      </c>
    </row>
    <row r="2439" spans="1:4" x14ac:dyDescent="0.2">
      <c r="A2439">
        <v>2015</v>
      </c>
      <c r="B2439" t="s">
        <v>156</v>
      </c>
      <c r="C2439" t="s">
        <v>86</v>
      </c>
      <c r="D2439">
        <v>12932</v>
      </c>
    </row>
    <row r="2440" spans="1:4" x14ac:dyDescent="0.2">
      <c r="A2440">
        <v>2015</v>
      </c>
      <c r="B2440" t="s">
        <v>157</v>
      </c>
      <c r="C2440" t="s">
        <v>86</v>
      </c>
      <c r="D2440">
        <v>33969</v>
      </c>
    </row>
    <row r="2441" spans="1:4" x14ac:dyDescent="0.2">
      <c r="A2441">
        <v>2015</v>
      </c>
      <c r="B2441" t="s">
        <v>158</v>
      </c>
      <c r="C2441" t="s">
        <v>86</v>
      </c>
      <c r="D2441">
        <v>42223</v>
      </c>
    </row>
    <row r="2442" spans="1:4" x14ac:dyDescent="0.2">
      <c r="A2442">
        <v>2015</v>
      </c>
      <c r="B2442" t="s">
        <v>159</v>
      </c>
      <c r="C2442" t="s">
        <v>63</v>
      </c>
      <c r="D2442">
        <v>10640</v>
      </c>
    </row>
    <row r="2443" spans="1:4" x14ac:dyDescent="0.2">
      <c r="A2443">
        <v>2015</v>
      </c>
      <c r="B2443" t="s">
        <v>159</v>
      </c>
      <c r="C2443" t="s">
        <v>86</v>
      </c>
      <c r="D2443">
        <v>1706</v>
      </c>
    </row>
    <row r="2444" spans="1:4" x14ac:dyDescent="0.2">
      <c r="A2444">
        <v>2015</v>
      </c>
      <c r="B2444" t="s">
        <v>160</v>
      </c>
      <c r="C2444" t="s">
        <v>63</v>
      </c>
      <c r="D2444">
        <v>60790</v>
      </c>
    </row>
    <row r="2445" spans="1:4" x14ac:dyDescent="0.2">
      <c r="A2445">
        <v>2015</v>
      </c>
      <c r="B2445" t="s">
        <v>161</v>
      </c>
      <c r="C2445" t="s">
        <v>63</v>
      </c>
      <c r="D2445">
        <v>16310</v>
      </c>
    </row>
    <row r="2446" spans="1:4" x14ac:dyDescent="0.2">
      <c r="A2446">
        <v>2015</v>
      </c>
      <c r="B2446" t="s">
        <v>162</v>
      </c>
      <c r="C2446" t="s">
        <v>63</v>
      </c>
      <c r="D2446">
        <v>31762</v>
      </c>
    </row>
    <row r="2447" spans="1:4" x14ac:dyDescent="0.2">
      <c r="A2447">
        <v>2015</v>
      </c>
      <c r="B2447" t="s">
        <v>163</v>
      </c>
      <c r="C2447" t="s">
        <v>63</v>
      </c>
      <c r="D2447">
        <v>39348</v>
      </c>
    </row>
    <row r="2448" spans="1:4" x14ac:dyDescent="0.2">
      <c r="A2448">
        <v>2015</v>
      </c>
      <c r="B2448" t="s">
        <v>164</v>
      </c>
      <c r="C2448" t="s">
        <v>63</v>
      </c>
      <c r="D2448">
        <v>24067</v>
      </c>
    </row>
    <row r="2449" spans="1:4" x14ac:dyDescent="0.2">
      <c r="A2449">
        <v>2015</v>
      </c>
      <c r="B2449" t="s">
        <v>165</v>
      </c>
      <c r="C2449" t="s">
        <v>63</v>
      </c>
      <c r="D2449">
        <v>17692</v>
      </c>
    </row>
    <row r="2450" spans="1:4" x14ac:dyDescent="0.2">
      <c r="A2450">
        <v>2015</v>
      </c>
      <c r="B2450" t="s">
        <v>166</v>
      </c>
      <c r="C2450" t="s">
        <v>63</v>
      </c>
      <c r="D2450">
        <v>19846</v>
      </c>
    </row>
    <row r="2451" spans="1:4" x14ac:dyDescent="0.2">
      <c r="A2451">
        <v>2015</v>
      </c>
      <c r="B2451" t="s">
        <v>167</v>
      </c>
      <c r="C2451" t="s">
        <v>63</v>
      </c>
      <c r="D2451">
        <v>16978</v>
      </c>
    </row>
    <row r="2452" spans="1:4" x14ac:dyDescent="0.2">
      <c r="A2452">
        <v>2015</v>
      </c>
      <c r="B2452" t="s">
        <v>168</v>
      </c>
      <c r="C2452" t="s">
        <v>63</v>
      </c>
      <c r="D2452">
        <v>76484</v>
      </c>
    </row>
    <row r="2453" spans="1:4" x14ac:dyDescent="0.2">
      <c r="A2453">
        <v>2015</v>
      </c>
      <c r="B2453" t="s">
        <v>169</v>
      </c>
      <c r="C2453" t="s">
        <v>63</v>
      </c>
      <c r="D2453">
        <v>28426</v>
      </c>
    </row>
    <row r="2454" spans="1:4" x14ac:dyDescent="0.2">
      <c r="A2454">
        <v>2015</v>
      </c>
      <c r="B2454" t="s">
        <v>170</v>
      </c>
      <c r="C2454" t="s">
        <v>63</v>
      </c>
      <c r="D2454">
        <v>12950</v>
      </c>
    </row>
    <row r="2455" spans="1:4" x14ac:dyDescent="0.2">
      <c r="A2455">
        <v>2015</v>
      </c>
      <c r="B2455" t="s">
        <v>171</v>
      </c>
      <c r="C2455" t="s">
        <v>63</v>
      </c>
      <c r="D2455">
        <v>41493</v>
      </c>
    </row>
    <row r="2456" spans="1:4" x14ac:dyDescent="0.2">
      <c r="A2456">
        <v>2015</v>
      </c>
      <c r="B2456" t="s">
        <v>172</v>
      </c>
      <c r="C2456" t="s">
        <v>63</v>
      </c>
      <c r="D2456">
        <v>16168</v>
      </c>
    </row>
    <row r="2457" spans="1:4" x14ac:dyDescent="0.2">
      <c r="A2457">
        <v>2015</v>
      </c>
      <c r="B2457" t="s">
        <v>173</v>
      </c>
      <c r="C2457" t="s">
        <v>63</v>
      </c>
      <c r="D2457">
        <v>65286</v>
      </c>
    </row>
    <row r="2458" spans="1:4" x14ac:dyDescent="0.2">
      <c r="A2458">
        <v>2015</v>
      </c>
      <c r="B2458" t="s">
        <v>174</v>
      </c>
      <c r="C2458" t="s">
        <v>63</v>
      </c>
      <c r="D2458">
        <v>32145</v>
      </c>
    </row>
    <row r="2459" spans="1:4" x14ac:dyDescent="0.2">
      <c r="A2459">
        <v>2015</v>
      </c>
      <c r="B2459" t="s">
        <v>175</v>
      </c>
      <c r="C2459" t="s">
        <v>63</v>
      </c>
      <c r="D2459">
        <v>104521</v>
      </c>
    </row>
    <row r="2460" spans="1:4" x14ac:dyDescent="0.2">
      <c r="A2460">
        <v>2015</v>
      </c>
      <c r="B2460" t="s">
        <v>176</v>
      </c>
      <c r="C2460" t="s">
        <v>63</v>
      </c>
      <c r="D2460">
        <v>50606</v>
      </c>
    </row>
    <row r="2461" spans="1:4" x14ac:dyDescent="0.2">
      <c r="A2461">
        <v>2015</v>
      </c>
      <c r="B2461" t="s">
        <v>177</v>
      </c>
      <c r="C2461" t="s">
        <v>63</v>
      </c>
      <c r="D2461">
        <v>98354</v>
      </c>
    </row>
    <row r="2462" spans="1:4" x14ac:dyDescent="0.2">
      <c r="A2462">
        <v>2015</v>
      </c>
      <c r="B2462" t="s">
        <v>178</v>
      </c>
      <c r="C2462" t="s">
        <v>63</v>
      </c>
      <c r="D2462">
        <v>20488</v>
      </c>
    </row>
    <row r="2463" spans="1:4" x14ac:dyDescent="0.2">
      <c r="A2463">
        <v>2015</v>
      </c>
      <c r="B2463" t="s">
        <v>179</v>
      </c>
      <c r="C2463" t="s">
        <v>63</v>
      </c>
      <c r="D2463">
        <v>32617</v>
      </c>
    </row>
    <row r="2464" spans="1:4" x14ac:dyDescent="0.2">
      <c r="A2464">
        <v>2015</v>
      </c>
      <c r="B2464" t="s">
        <v>180</v>
      </c>
      <c r="C2464" t="s">
        <v>63</v>
      </c>
      <c r="D2464">
        <v>21822</v>
      </c>
    </row>
    <row r="2465" spans="1:4" x14ac:dyDescent="0.2">
      <c r="A2465">
        <v>2015</v>
      </c>
      <c r="B2465" t="s">
        <v>181</v>
      </c>
      <c r="C2465" t="s">
        <v>63</v>
      </c>
      <c r="D2465">
        <v>32118</v>
      </c>
    </row>
    <row r="2466" spans="1:4" x14ac:dyDescent="0.2">
      <c r="A2466">
        <v>2015</v>
      </c>
      <c r="B2466" t="s">
        <v>182</v>
      </c>
      <c r="C2466" t="s">
        <v>63</v>
      </c>
      <c r="D2466">
        <v>36463</v>
      </c>
    </row>
    <row r="2467" spans="1:4" x14ac:dyDescent="0.2">
      <c r="A2467">
        <v>2015</v>
      </c>
      <c r="B2467" t="s">
        <v>183</v>
      </c>
      <c r="C2467" t="s">
        <v>63</v>
      </c>
      <c r="D2467">
        <v>72786</v>
      </c>
    </row>
    <row r="2468" spans="1:4" x14ac:dyDescent="0.2">
      <c r="A2468">
        <v>2015</v>
      </c>
      <c r="B2468" t="s">
        <v>184</v>
      </c>
      <c r="C2468" t="s">
        <v>63</v>
      </c>
      <c r="D2468">
        <v>10897</v>
      </c>
    </row>
    <row r="2469" spans="1:4" x14ac:dyDescent="0.2">
      <c r="A2469">
        <v>2015</v>
      </c>
      <c r="B2469" t="s">
        <v>185</v>
      </c>
      <c r="C2469" t="s">
        <v>63</v>
      </c>
      <c r="D2469">
        <v>43174</v>
      </c>
    </row>
    <row r="2470" spans="1:4" x14ac:dyDescent="0.2">
      <c r="A2470">
        <v>2015</v>
      </c>
      <c r="B2470" t="s">
        <v>186</v>
      </c>
      <c r="C2470" t="s">
        <v>63</v>
      </c>
      <c r="D2470">
        <v>81087</v>
      </c>
    </row>
    <row r="2471" spans="1:4" x14ac:dyDescent="0.2">
      <c r="A2471">
        <v>2015</v>
      </c>
      <c r="B2471" t="s">
        <v>187</v>
      </c>
      <c r="C2471" t="s">
        <v>63</v>
      </c>
      <c r="D2471">
        <v>15621</v>
      </c>
    </row>
    <row r="2472" spans="1:4" x14ac:dyDescent="0.2">
      <c r="A2472">
        <v>2015</v>
      </c>
      <c r="B2472" t="s">
        <v>188</v>
      </c>
      <c r="C2472" t="s">
        <v>62</v>
      </c>
      <c r="D2472">
        <v>30275</v>
      </c>
    </row>
    <row r="2473" spans="1:4" x14ac:dyDescent="0.2">
      <c r="A2473">
        <v>2015</v>
      </c>
      <c r="B2473" t="s">
        <v>189</v>
      </c>
      <c r="C2473" t="s">
        <v>62</v>
      </c>
      <c r="D2473">
        <v>15531</v>
      </c>
    </row>
    <row r="2474" spans="1:4" x14ac:dyDescent="0.2">
      <c r="A2474">
        <v>2015</v>
      </c>
      <c r="B2474" t="s">
        <v>190</v>
      </c>
      <c r="C2474" t="s">
        <v>62</v>
      </c>
      <c r="D2474">
        <v>13300</v>
      </c>
    </row>
    <row r="2475" spans="1:4" x14ac:dyDescent="0.2">
      <c r="A2475">
        <v>2015</v>
      </c>
      <c r="B2475" t="s">
        <v>191</v>
      </c>
      <c r="C2475" t="s">
        <v>62</v>
      </c>
      <c r="D2475">
        <v>58873</v>
      </c>
    </row>
    <row r="2476" spans="1:4" x14ac:dyDescent="0.2">
      <c r="A2476">
        <v>2015</v>
      </c>
      <c r="B2476" t="s">
        <v>192</v>
      </c>
      <c r="C2476" t="s">
        <v>62</v>
      </c>
      <c r="D2476">
        <v>13907</v>
      </c>
    </row>
    <row r="2477" spans="1:4" x14ac:dyDescent="0.2">
      <c r="A2477">
        <v>2015</v>
      </c>
      <c r="B2477" t="s">
        <v>193</v>
      </c>
      <c r="C2477" t="s">
        <v>61</v>
      </c>
      <c r="D2477">
        <v>19257</v>
      </c>
    </row>
    <row r="2478" spans="1:4" x14ac:dyDescent="0.2">
      <c r="A2478">
        <v>2015</v>
      </c>
      <c r="B2478" t="s">
        <v>194</v>
      </c>
      <c r="C2478" t="s">
        <v>61</v>
      </c>
      <c r="D2478">
        <v>35723</v>
      </c>
    </row>
    <row r="2479" spans="1:4" x14ac:dyDescent="0.2">
      <c r="A2479">
        <v>2015</v>
      </c>
      <c r="B2479" t="s">
        <v>195</v>
      </c>
      <c r="C2479" t="s">
        <v>61</v>
      </c>
      <c r="D2479">
        <v>18871</v>
      </c>
    </row>
    <row r="2480" spans="1:4" x14ac:dyDescent="0.2">
      <c r="A2480">
        <v>2015</v>
      </c>
      <c r="B2480" t="s">
        <v>196</v>
      </c>
      <c r="C2480" t="s">
        <v>61</v>
      </c>
      <c r="D2480">
        <v>19935</v>
      </c>
    </row>
    <row r="2481" spans="1:4" x14ac:dyDescent="0.2">
      <c r="A2481">
        <v>2015</v>
      </c>
      <c r="B2481" t="s">
        <v>197</v>
      </c>
      <c r="C2481" t="s">
        <v>61</v>
      </c>
      <c r="D2481">
        <v>45287</v>
      </c>
    </row>
    <row r="2482" spans="1:4" x14ac:dyDescent="0.2">
      <c r="A2482">
        <v>2015</v>
      </c>
      <c r="B2482" t="s">
        <v>198</v>
      </c>
      <c r="C2482" t="s">
        <v>61</v>
      </c>
      <c r="D2482">
        <v>14167</v>
      </c>
    </row>
    <row r="2483" spans="1:4" x14ac:dyDescent="0.2">
      <c r="A2483">
        <v>2015</v>
      </c>
      <c r="B2483" t="s">
        <v>199</v>
      </c>
      <c r="C2483" t="s">
        <v>61</v>
      </c>
      <c r="D2483">
        <v>11203</v>
      </c>
    </row>
    <row r="2484" spans="1:4" x14ac:dyDescent="0.2">
      <c r="A2484">
        <v>2015</v>
      </c>
      <c r="B2484" t="s">
        <v>200</v>
      </c>
      <c r="C2484" t="s">
        <v>2</v>
      </c>
      <c r="D2484">
        <v>20198</v>
      </c>
    </row>
    <row r="2485" spans="1:4" x14ac:dyDescent="0.2">
      <c r="A2485">
        <v>2015</v>
      </c>
      <c r="B2485" t="s">
        <v>200</v>
      </c>
      <c r="C2485" t="s">
        <v>61</v>
      </c>
      <c r="D2485">
        <v>15490</v>
      </c>
    </row>
    <row r="2486" spans="1:4" x14ac:dyDescent="0.2">
      <c r="A2486">
        <v>2015</v>
      </c>
      <c r="B2486" t="s">
        <v>201</v>
      </c>
      <c r="C2486" t="s">
        <v>2</v>
      </c>
      <c r="D2486">
        <v>78162</v>
      </c>
    </row>
    <row r="2487" spans="1:4" x14ac:dyDescent="0.2">
      <c r="A2487">
        <v>2015</v>
      </c>
      <c r="B2487" t="s">
        <v>202</v>
      </c>
      <c r="C2487" t="s">
        <v>2</v>
      </c>
      <c r="D2487">
        <v>25309</v>
      </c>
    </row>
    <row r="2488" spans="1:4" x14ac:dyDescent="0.2">
      <c r="A2488">
        <v>2015</v>
      </c>
      <c r="B2488" t="s">
        <v>203</v>
      </c>
      <c r="C2488" t="s">
        <v>2</v>
      </c>
      <c r="D2488">
        <v>29147</v>
      </c>
    </row>
    <row r="2489" spans="1:4" x14ac:dyDescent="0.2">
      <c r="A2489">
        <v>2015</v>
      </c>
      <c r="B2489" t="s">
        <v>204</v>
      </c>
      <c r="C2489" t="s">
        <v>2</v>
      </c>
      <c r="D2489">
        <v>13806</v>
      </c>
    </row>
    <row r="2490" spans="1:4" x14ac:dyDescent="0.2">
      <c r="A2490">
        <v>2015</v>
      </c>
      <c r="B2490" t="s">
        <v>205</v>
      </c>
      <c r="C2490" t="s">
        <v>2</v>
      </c>
      <c r="D2490">
        <v>13930</v>
      </c>
    </row>
    <row r="2491" spans="1:4" x14ac:dyDescent="0.2">
      <c r="A2491">
        <v>2015</v>
      </c>
      <c r="B2491" t="s">
        <v>206</v>
      </c>
      <c r="C2491" t="s">
        <v>2</v>
      </c>
      <c r="D2491">
        <v>14243</v>
      </c>
    </row>
    <row r="2492" spans="1:4" x14ac:dyDescent="0.2">
      <c r="A2492">
        <v>2015</v>
      </c>
      <c r="B2492" t="s">
        <v>207</v>
      </c>
      <c r="C2492" t="s">
        <v>2</v>
      </c>
      <c r="D2492">
        <v>102809</v>
      </c>
    </row>
    <row r="2493" spans="1:4" x14ac:dyDescent="0.2">
      <c r="A2493">
        <v>2015</v>
      </c>
      <c r="B2493" t="s">
        <v>208</v>
      </c>
      <c r="C2493" t="s">
        <v>2</v>
      </c>
      <c r="D2493">
        <v>15655</v>
      </c>
    </row>
    <row r="2494" spans="1:4" x14ac:dyDescent="0.2">
      <c r="A2494">
        <v>2015</v>
      </c>
      <c r="B2494" t="s">
        <v>209</v>
      </c>
      <c r="C2494" t="s">
        <v>2</v>
      </c>
      <c r="D2494">
        <v>13368</v>
      </c>
    </row>
    <row r="2495" spans="1:4" x14ac:dyDescent="0.2">
      <c r="A2495">
        <v>2015</v>
      </c>
      <c r="B2495" t="s">
        <v>210</v>
      </c>
      <c r="C2495" t="s">
        <v>2</v>
      </c>
      <c r="D2495">
        <v>19155</v>
      </c>
    </row>
    <row r="2496" spans="1:4" x14ac:dyDescent="0.2">
      <c r="A2496">
        <v>2015</v>
      </c>
      <c r="B2496" t="s">
        <v>211</v>
      </c>
      <c r="C2496" t="s">
        <v>2</v>
      </c>
      <c r="D2496">
        <v>15352</v>
      </c>
    </row>
    <row r="2497" spans="1:4" x14ac:dyDescent="0.2">
      <c r="A2497">
        <v>2015</v>
      </c>
      <c r="B2497" t="s">
        <v>212</v>
      </c>
      <c r="C2497" t="s">
        <v>2</v>
      </c>
      <c r="D2497">
        <v>65513</v>
      </c>
    </row>
    <row r="2498" spans="1:4" x14ac:dyDescent="0.2">
      <c r="A2498">
        <v>2015</v>
      </c>
      <c r="B2498" t="s">
        <v>213</v>
      </c>
      <c r="C2498" t="s">
        <v>2</v>
      </c>
      <c r="D2498">
        <v>79016</v>
      </c>
    </row>
    <row r="2499" spans="1:4" x14ac:dyDescent="0.2">
      <c r="A2499">
        <v>2015</v>
      </c>
      <c r="B2499" t="s">
        <v>214</v>
      </c>
      <c r="C2499" t="s">
        <v>2</v>
      </c>
      <c r="D2499">
        <v>12880</v>
      </c>
    </row>
    <row r="2500" spans="1:4" x14ac:dyDescent="0.2">
      <c r="A2500">
        <v>2015</v>
      </c>
      <c r="B2500" t="s">
        <v>215</v>
      </c>
      <c r="C2500" t="s">
        <v>71</v>
      </c>
      <c r="D2500">
        <v>26768</v>
      </c>
    </row>
    <row r="2501" spans="1:4" x14ac:dyDescent="0.2">
      <c r="A2501">
        <v>2015</v>
      </c>
      <c r="B2501" t="s">
        <v>216</v>
      </c>
      <c r="C2501" t="s">
        <v>71</v>
      </c>
      <c r="D2501">
        <v>18882</v>
      </c>
    </row>
    <row r="2502" spans="1:4" x14ac:dyDescent="0.2">
      <c r="A2502">
        <v>2015</v>
      </c>
      <c r="B2502" t="s">
        <v>217</v>
      </c>
      <c r="C2502" t="s">
        <v>71</v>
      </c>
      <c r="D2502">
        <v>44343</v>
      </c>
    </row>
    <row r="2503" spans="1:4" x14ac:dyDescent="0.2">
      <c r="A2503">
        <v>2015</v>
      </c>
      <c r="B2503" t="s">
        <v>218</v>
      </c>
      <c r="C2503" t="s">
        <v>71</v>
      </c>
      <c r="D2503">
        <v>62421</v>
      </c>
    </row>
    <row r="2504" spans="1:4" x14ac:dyDescent="0.2">
      <c r="A2504">
        <v>2015</v>
      </c>
      <c r="B2504" t="s">
        <v>219</v>
      </c>
      <c r="C2504" t="s">
        <v>71</v>
      </c>
      <c r="D2504">
        <v>18273</v>
      </c>
    </row>
    <row r="2505" spans="1:4" x14ac:dyDescent="0.2">
      <c r="A2505">
        <v>2015</v>
      </c>
      <c r="B2505" t="s">
        <v>220</v>
      </c>
      <c r="C2505" t="s">
        <v>71</v>
      </c>
      <c r="D2505">
        <v>106093</v>
      </c>
    </row>
    <row r="2506" spans="1:4" x14ac:dyDescent="0.2">
      <c r="A2506">
        <v>2015</v>
      </c>
      <c r="B2506" t="s">
        <v>221</v>
      </c>
      <c r="C2506" t="s">
        <v>71</v>
      </c>
      <c r="D2506">
        <v>102876</v>
      </c>
    </row>
    <row r="2507" spans="1:4" x14ac:dyDescent="0.2">
      <c r="A2507">
        <v>2015</v>
      </c>
      <c r="B2507" t="s">
        <v>222</v>
      </c>
      <c r="C2507" t="s">
        <v>71</v>
      </c>
      <c r="D2507">
        <v>20212</v>
      </c>
    </row>
    <row r="2508" spans="1:4" x14ac:dyDescent="0.2">
      <c r="A2508">
        <v>2015</v>
      </c>
      <c r="B2508" t="s">
        <v>223</v>
      </c>
      <c r="C2508" t="s">
        <v>71</v>
      </c>
      <c r="D2508">
        <v>45312</v>
      </c>
    </row>
    <row r="2509" spans="1:4" x14ac:dyDescent="0.2">
      <c r="A2509">
        <v>2015</v>
      </c>
      <c r="B2509" t="s">
        <v>224</v>
      </c>
      <c r="C2509" t="s">
        <v>71</v>
      </c>
      <c r="D2509">
        <v>106959</v>
      </c>
    </row>
    <row r="2510" spans="1:4" x14ac:dyDescent="0.2">
      <c r="A2510">
        <v>2015</v>
      </c>
      <c r="B2510" t="s">
        <v>225</v>
      </c>
      <c r="C2510" t="s">
        <v>71</v>
      </c>
      <c r="D2510">
        <v>29088</v>
      </c>
    </row>
    <row r="2511" spans="1:4" x14ac:dyDescent="0.2">
      <c r="A2511">
        <v>2015</v>
      </c>
      <c r="B2511" t="s">
        <v>226</v>
      </c>
      <c r="C2511" t="s">
        <v>71</v>
      </c>
      <c r="D2511">
        <v>25692</v>
      </c>
    </row>
    <row r="2512" spans="1:4" x14ac:dyDescent="0.2">
      <c r="A2512">
        <v>2015</v>
      </c>
      <c r="B2512" t="s">
        <v>227</v>
      </c>
      <c r="C2512" t="s">
        <v>71</v>
      </c>
      <c r="D2512">
        <v>55007</v>
      </c>
    </row>
    <row r="2513" spans="1:4" x14ac:dyDescent="0.2">
      <c r="A2513">
        <v>2015</v>
      </c>
      <c r="B2513" t="s">
        <v>228</v>
      </c>
      <c r="C2513" t="s">
        <v>71</v>
      </c>
      <c r="D2513">
        <v>38488</v>
      </c>
    </row>
    <row r="2514" spans="1:4" x14ac:dyDescent="0.2">
      <c r="A2514">
        <v>2015</v>
      </c>
      <c r="B2514" t="s">
        <v>229</v>
      </c>
      <c r="C2514" t="s">
        <v>71</v>
      </c>
      <c r="D2514">
        <v>17071</v>
      </c>
    </row>
    <row r="2515" spans="1:4" x14ac:dyDescent="0.2">
      <c r="A2515">
        <v>2015</v>
      </c>
      <c r="B2515" t="s">
        <v>230</v>
      </c>
      <c r="C2515" t="s">
        <v>71</v>
      </c>
      <c r="D2515">
        <v>18992</v>
      </c>
    </row>
    <row r="2516" spans="1:4" x14ac:dyDescent="0.2">
      <c r="A2516">
        <v>2015</v>
      </c>
      <c r="B2516" t="s">
        <v>231</v>
      </c>
      <c r="C2516" t="s">
        <v>71</v>
      </c>
      <c r="D2516">
        <v>23930</v>
      </c>
    </row>
    <row r="2517" spans="1:4" x14ac:dyDescent="0.2">
      <c r="A2517">
        <v>2015</v>
      </c>
      <c r="B2517" t="s">
        <v>232</v>
      </c>
      <c r="C2517" t="s">
        <v>71</v>
      </c>
      <c r="D2517">
        <v>13297</v>
      </c>
    </row>
    <row r="2518" spans="1:4" x14ac:dyDescent="0.2">
      <c r="A2518">
        <v>2015</v>
      </c>
      <c r="B2518" t="s">
        <v>233</v>
      </c>
      <c r="C2518" t="s">
        <v>71</v>
      </c>
      <c r="D2518">
        <v>16385</v>
      </c>
    </row>
    <row r="2519" spans="1:4" x14ac:dyDescent="0.2">
      <c r="A2519">
        <v>2015</v>
      </c>
      <c r="B2519" t="s">
        <v>234</v>
      </c>
      <c r="C2519" t="s">
        <v>71</v>
      </c>
      <c r="D2519">
        <v>89455</v>
      </c>
    </row>
    <row r="2520" spans="1:4" x14ac:dyDescent="0.2">
      <c r="A2520">
        <v>2015</v>
      </c>
      <c r="B2520" t="s">
        <v>235</v>
      </c>
      <c r="C2520" t="s">
        <v>71</v>
      </c>
      <c r="D2520">
        <v>12729</v>
      </c>
    </row>
    <row r="2521" spans="1:4" x14ac:dyDescent="0.2">
      <c r="A2521">
        <v>2015</v>
      </c>
      <c r="B2521" t="s">
        <v>236</v>
      </c>
      <c r="C2521" t="s">
        <v>71</v>
      </c>
      <c r="D2521">
        <v>29890</v>
      </c>
    </row>
    <row r="2522" spans="1:4" x14ac:dyDescent="0.2">
      <c r="A2522">
        <v>2015</v>
      </c>
      <c r="B2522" t="s">
        <v>237</v>
      </c>
      <c r="C2522" t="s">
        <v>238</v>
      </c>
      <c r="D2522">
        <v>29551</v>
      </c>
    </row>
    <row r="2523" spans="1:4" x14ac:dyDescent="0.2">
      <c r="A2523">
        <v>2015</v>
      </c>
      <c r="B2523" t="s">
        <v>239</v>
      </c>
      <c r="C2523" t="s">
        <v>240</v>
      </c>
      <c r="D2523">
        <v>20649</v>
      </c>
    </row>
    <row r="2524" spans="1:4" x14ac:dyDescent="0.2">
      <c r="A2524">
        <v>2015</v>
      </c>
      <c r="B2524" t="s">
        <v>241</v>
      </c>
      <c r="C2524" t="s">
        <v>98</v>
      </c>
      <c r="D2524">
        <v>247543</v>
      </c>
    </row>
    <row r="2525" spans="1:4" x14ac:dyDescent="0.2">
      <c r="A2525">
        <v>2015</v>
      </c>
      <c r="B2525" t="s">
        <v>241</v>
      </c>
      <c r="C2525" t="s">
        <v>95</v>
      </c>
      <c r="D2525">
        <v>58157</v>
      </c>
    </row>
    <row r="2526" spans="1:4" x14ac:dyDescent="0.2">
      <c r="A2526">
        <v>2015</v>
      </c>
      <c r="B2526" t="s">
        <v>241</v>
      </c>
      <c r="C2526" t="s">
        <v>92</v>
      </c>
      <c r="D2526">
        <v>319567</v>
      </c>
    </row>
    <row r="2527" spans="1:4" x14ac:dyDescent="0.2">
      <c r="A2527">
        <v>2015</v>
      </c>
      <c r="B2527" t="s">
        <v>241</v>
      </c>
      <c r="C2527" t="s">
        <v>89</v>
      </c>
      <c r="D2527">
        <v>284232</v>
      </c>
    </row>
    <row r="2528" spans="1:4" x14ac:dyDescent="0.2">
      <c r="A2528">
        <v>2015</v>
      </c>
      <c r="B2528" t="s">
        <v>241</v>
      </c>
      <c r="C2528" t="s">
        <v>86</v>
      </c>
      <c r="D2528">
        <v>1543267</v>
      </c>
    </row>
    <row r="2529" spans="1:4" x14ac:dyDescent="0.2">
      <c r="A2529">
        <v>2015</v>
      </c>
      <c r="B2529" t="s">
        <v>241</v>
      </c>
      <c r="C2529" t="s">
        <v>63</v>
      </c>
      <c r="D2529">
        <v>1417860</v>
      </c>
    </row>
    <row r="2530" spans="1:4" x14ac:dyDescent="0.2">
      <c r="A2530">
        <v>2015</v>
      </c>
      <c r="B2530" t="s">
        <v>241</v>
      </c>
      <c r="C2530" t="s">
        <v>62</v>
      </c>
      <c r="D2530">
        <v>374481</v>
      </c>
    </row>
    <row r="2531" spans="1:4" x14ac:dyDescent="0.2">
      <c r="A2531">
        <v>2015</v>
      </c>
      <c r="B2531" t="s">
        <v>241</v>
      </c>
      <c r="C2531" t="s">
        <v>61</v>
      </c>
      <c r="D2531">
        <v>402282</v>
      </c>
    </row>
    <row r="2532" spans="1:4" x14ac:dyDescent="0.2">
      <c r="A2532">
        <v>2015</v>
      </c>
      <c r="B2532" t="s">
        <v>241</v>
      </c>
      <c r="C2532" t="s">
        <v>2</v>
      </c>
      <c r="D2532">
        <v>755418</v>
      </c>
    </row>
    <row r="2533" spans="1:4" x14ac:dyDescent="0.2">
      <c r="A2533">
        <v>2015</v>
      </c>
      <c r="B2533" t="s">
        <v>241</v>
      </c>
      <c r="C2533" t="s">
        <v>71</v>
      </c>
      <c r="D2533">
        <v>551536</v>
      </c>
    </row>
    <row r="2534" spans="1:4" x14ac:dyDescent="0.2">
      <c r="A2534">
        <v>2015</v>
      </c>
      <c r="B2534" t="s">
        <v>241</v>
      </c>
      <c r="C2534" t="s">
        <v>238</v>
      </c>
      <c r="D2534">
        <v>8139</v>
      </c>
    </row>
    <row r="2535" spans="1:4" x14ac:dyDescent="0.2">
      <c r="A2535">
        <v>2015</v>
      </c>
      <c r="B2535" t="s">
        <v>241</v>
      </c>
      <c r="C2535" t="s">
        <v>240</v>
      </c>
      <c r="D2535">
        <v>23588</v>
      </c>
    </row>
    <row r="2536" spans="1:4" x14ac:dyDescent="0.2">
      <c r="A2536">
        <v>2015</v>
      </c>
      <c r="B2536" t="s">
        <v>241</v>
      </c>
      <c r="C2536" t="s">
        <v>242</v>
      </c>
      <c r="D2536">
        <v>36488</v>
      </c>
    </row>
    <row r="2537" spans="1:4" x14ac:dyDescent="0.2">
      <c r="A2537">
        <v>2016</v>
      </c>
      <c r="B2537" t="s">
        <v>97</v>
      </c>
      <c r="C2537" t="s">
        <v>98</v>
      </c>
      <c r="D2537">
        <v>211003</v>
      </c>
    </row>
    <row r="2538" spans="1:4" x14ac:dyDescent="0.2">
      <c r="A2538">
        <v>2016</v>
      </c>
      <c r="B2538" t="s">
        <v>91</v>
      </c>
      <c r="C2538" t="s">
        <v>92</v>
      </c>
      <c r="D2538">
        <v>414015</v>
      </c>
    </row>
    <row r="2539" spans="1:4" x14ac:dyDescent="0.2">
      <c r="A2539">
        <v>2016</v>
      </c>
      <c r="B2539" t="s">
        <v>99</v>
      </c>
      <c r="C2539" t="s">
        <v>89</v>
      </c>
      <c r="D2539">
        <v>148467</v>
      </c>
    </row>
    <row r="2540" spans="1:4" x14ac:dyDescent="0.2">
      <c r="A2540">
        <v>2016</v>
      </c>
      <c r="B2540" t="s">
        <v>88</v>
      </c>
      <c r="C2540" t="s">
        <v>89</v>
      </c>
      <c r="D2540">
        <v>128926</v>
      </c>
    </row>
    <row r="2541" spans="1:4" x14ac:dyDescent="0.2">
      <c r="A2541">
        <v>2016</v>
      </c>
      <c r="B2541" t="s">
        <v>100</v>
      </c>
      <c r="C2541" t="s">
        <v>86</v>
      </c>
      <c r="D2541">
        <v>161450</v>
      </c>
    </row>
    <row r="2542" spans="1:4" x14ac:dyDescent="0.2">
      <c r="A2542">
        <v>2016</v>
      </c>
      <c r="B2542" t="s">
        <v>101</v>
      </c>
      <c r="C2542" t="s">
        <v>86</v>
      </c>
      <c r="D2542">
        <v>804875</v>
      </c>
    </row>
    <row r="2543" spans="1:4" x14ac:dyDescent="0.2">
      <c r="A2543">
        <v>2016</v>
      </c>
      <c r="B2543" t="s">
        <v>102</v>
      </c>
      <c r="C2543" t="s">
        <v>86</v>
      </c>
      <c r="D2543">
        <v>213344</v>
      </c>
    </row>
    <row r="2544" spans="1:4" x14ac:dyDescent="0.2">
      <c r="A2544">
        <v>2016</v>
      </c>
      <c r="B2544" t="s">
        <v>103</v>
      </c>
      <c r="C2544" t="s">
        <v>86</v>
      </c>
      <c r="D2544">
        <v>156813</v>
      </c>
    </row>
    <row r="2545" spans="1:4" x14ac:dyDescent="0.2">
      <c r="A2545">
        <v>2016</v>
      </c>
      <c r="B2545" t="s">
        <v>85</v>
      </c>
      <c r="C2545" t="s">
        <v>86</v>
      </c>
      <c r="D2545">
        <v>4140425</v>
      </c>
    </row>
    <row r="2546" spans="1:4" x14ac:dyDescent="0.2">
      <c r="A2546">
        <v>2016</v>
      </c>
      <c r="B2546" t="s">
        <v>82</v>
      </c>
      <c r="C2546" t="s">
        <v>63</v>
      </c>
      <c r="D2546">
        <v>1023678</v>
      </c>
    </row>
    <row r="2547" spans="1:4" x14ac:dyDescent="0.2">
      <c r="A2547">
        <v>2016</v>
      </c>
      <c r="B2547" t="s">
        <v>104</v>
      </c>
      <c r="C2547" t="s">
        <v>86</v>
      </c>
      <c r="D2547">
        <v>334422</v>
      </c>
    </row>
    <row r="2548" spans="1:4" x14ac:dyDescent="0.2">
      <c r="A2548">
        <v>2016</v>
      </c>
      <c r="B2548" t="s">
        <v>105</v>
      </c>
      <c r="C2548" t="s">
        <v>63</v>
      </c>
      <c r="D2548">
        <v>166004</v>
      </c>
    </row>
    <row r="2549" spans="1:4" x14ac:dyDescent="0.2">
      <c r="A2549">
        <v>2016</v>
      </c>
      <c r="B2549" t="s">
        <v>106</v>
      </c>
      <c r="C2549" t="s">
        <v>63</v>
      </c>
      <c r="D2549">
        <v>106282</v>
      </c>
    </row>
    <row r="2550" spans="1:4" x14ac:dyDescent="0.2">
      <c r="A2550">
        <v>2016</v>
      </c>
      <c r="B2550" t="s">
        <v>107</v>
      </c>
      <c r="C2550" t="s">
        <v>63</v>
      </c>
      <c r="D2550">
        <v>124845</v>
      </c>
    </row>
    <row r="2551" spans="1:4" x14ac:dyDescent="0.2">
      <c r="A2551">
        <v>2016</v>
      </c>
      <c r="B2551" t="s">
        <v>108</v>
      </c>
      <c r="C2551" t="s">
        <v>63</v>
      </c>
      <c r="D2551">
        <v>391942</v>
      </c>
    </row>
    <row r="2552" spans="1:4" x14ac:dyDescent="0.2">
      <c r="A2552">
        <v>2016</v>
      </c>
      <c r="B2552" t="s">
        <v>84</v>
      </c>
      <c r="C2552" t="s">
        <v>63</v>
      </c>
      <c r="D2552">
        <v>6125013</v>
      </c>
    </row>
    <row r="2553" spans="1:4" x14ac:dyDescent="0.2">
      <c r="A2553">
        <v>2016</v>
      </c>
      <c r="B2553" t="s">
        <v>109</v>
      </c>
      <c r="C2553" t="s">
        <v>63</v>
      </c>
      <c r="D2553">
        <v>768982</v>
      </c>
    </row>
    <row r="2554" spans="1:4" x14ac:dyDescent="0.2">
      <c r="A2554">
        <v>2016</v>
      </c>
      <c r="B2554" t="s">
        <v>110</v>
      </c>
      <c r="C2554" t="s">
        <v>63</v>
      </c>
      <c r="D2554">
        <v>416384</v>
      </c>
    </row>
    <row r="2555" spans="1:4" x14ac:dyDescent="0.2">
      <c r="A2555">
        <v>2016</v>
      </c>
      <c r="B2555" t="s">
        <v>111</v>
      </c>
      <c r="C2555" t="s">
        <v>63</v>
      </c>
      <c r="D2555">
        <v>542034</v>
      </c>
    </row>
    <row r="2556" spans="1:4" x14ac:dyDescent="0.2">
      <c r="A2556">
        <v>2016</v>
      </c>
      <c r="B2556" t="s">
        <v>112</v>
      </c>
      <c r="C2556" t="s">
        <v>63</v>
      </c>
      <c r="D2556">
        <v>143871</v>
      </c>
    </row>
    <row r="2557" spans="1:4" x14ac:dyDescent="0.2">
      <c r="A2557">
        <v>2016</v>
      </c>
      <c r="B2557" t="s">
        <v>113</v>
      </c>
      <c r="C2557" t="s">
        <v>63</v>
      </c>
      <c r="D2557">
        <v>157088</v>
      </c>
    </row>
    <row r="2558" spans="1:4" x14ac:dyDescent="0.2">
      <c r="A2558">
        <v>2016</v>
      </c>
      <c r="B2558" t="s">
        <v>114</v>
      </c>
      <c r="C2558" t="s">
        <v>63</v>
      </c>
      <c r="D2558">
        <v>509009</v>
      </c>
    </row>
    <row r="2559" spans="1:4" x14ac:dyDescent="0.2">
      <c r="A2559">
        <v>2016</v>
      </c>
      <c r="B2559" t="s">
        <v>115</v>
      </c>
      <c r="C2559" t="s">
        <v>63</v>
      </c>
      <c r="D2559">
        <v>337194</v>
      </c>
    </row>
    <row r="2560" spans="1:4" x14ac:dyDescent="0.2">
      <c r="A2560">
        <v>2016</v>
      </c>
      <c r="B2560" t="s">
        <v>116</v>
      </c>
      <c r="C2560" t="s">
        <v>63</v>
      </c>
      <c r="D2560">
        <v>203254</v>
      </c>
    </row>
    <row r="2561" spans="1:4" x14ac:dyDescent="0.2">
      <c r="A2561">
        <v>2016</v>
      </c>
      <c r="B2561" t="s">
        <v>117</v>
      </c>
      <c r="C2561" t="s">
        <v>63</v>
      </c>
      <c r="D2561">
        <v>169136</v>
      </c>
    </row>
    <row r="2562" spans="1:4" x14ac:dyDescent="0.2">
      <c r="A2562">
        <v>2016</v>
      </c>
      <c r="B2562" t="s">
        <v>118</v>
      </c>
      <c r="C2562" t="s">
        <v>63</v>
      </c>
      <c r="D2562">
        <v>124840</v>
      </c>
    </row>
    <row r="2563" spans="1:4" x14ac:dyDescent="0.2">
      <c r="A2563">
        <v>2016</v>
      </c>
      <c r="B2563" t="s">
        <v>80</v>
      </c>
      <c r="C2563" t="s">
        <v>62</v>
      </c>
      <c r="D2563">
        <v>801177</v>
      </c>
    </row>
    <row r="2564" spans="1:4" x14ac:dyDescent="0.2">
      <c r="A2564">
        <v>2016</v>
      </c>
      <c r="B2564" t="s">
        <v>77</v>
      </c>
      <c r="C2564" t="s">
        <v>61</v>
      </c>
      <c r="D2564">
        <v>245228</v>
      </c>
    </row>
    <row r="2565" spans="1:4" x14ac:dyDescent="0.2">
      <c r="A2565">
        <v>2016</v>
      </c>
      <c r="B2565" t="s">
        <v>79</v>
      </c>
      <c r="C2565" t="s">
        <v>61</v>
      </c>
      <c r="D2565">
        <v>307367</v>
      </c>
    </row>
    <row r="2566" spans="1:4" x14ac:dyDescent="0.2">
      <c r="A2566">
        <v>2016</v>
      </c>
      <c r="B2566" t="s">
        <v>119</v>
      </c>
      <c r="C2566" t="s">
        <v>2</v>
      </c>
      <c r="D2566">
        <v>120987</v>
      </c>
    </row>
    <row r="2567" spans="1:4" x14ac:dyDescent="0.2">
      <c r="A2567">
        <v>2016</v>
      </c>
      <c r="B2567" t="s">
        <v>75</v>
      </c>
      <c r="C2567" t="s">
        <v>2</v>
      </c>
      <c r="D2567">
        <v>1438160</v>
      </c>
    </row>
    <row r="2568" spans="1:4" x14ac:dyDescent="0.2">
      <c r="A2568">
        <v>2016</v>
      </c>
      <c r="B2568" t="s">
        <v>73</v>
      </c>
      <c r="C2568" t="s">
        <v>2</v>
      </c>
      <c r="D2568">
        <v>1364394</v>
      </c>
    </row>
    <row r="2569" spans="1:4" x14ac:dyDescent="0.2">
      <c r="A2569">
        <v>2016</v>
      </c>
      <c r="B2569" t="s">
        <v>120</v>
      </c>
      <c r="C2569" t="s">
        <v>71</v>
      </c>
      <c r="D2569">
        <v>203999</v>
      </c>
    </row>
    <row r="2570" spans="1:4" x14ac:dyDescent="0.2">
      <c r="A2570">
        <v>2016</v>
      </c>
      <c r="B2570" t="s">
        <v>121</v>
      </c>
      <c r="C2570" t="s">
        <v>71</v>
      </c>
      <c r="D2570">
        <v>189040</v>
      </c>
    </row>
    <row r="2571" spans="1:4" x14ac:dyDescent="0.2">
      <c r="A2571">
        <v>2016</v>
      </c>
      <c r="B2571" t="s">
        <v>70</v>
      </c>
      <c r="C2571" t="s">
        <v>71</v>
      </c>
      <c r="D2571">
        <v>2582202</v>
      </c>
    </row>
    <row r="2572" spans="1:4" x14ac:dyDescent="0.2">
      <c r="A2572">
        <v>2016</v>
      </c>
      <c r="B2572" t="s">
        <v>122</v>
      </c>
      <c r="C2572" t="s">
        <v>71</v>
      </c>
      <c r="D2572">
        <v>384632</v>
      </c>
    </row>
    <row r="2573" spans="1:4" x14ac:dyDescent="0.2">
      <c r="A2573">
        <v>2016</v>
      </c>
      <c r="B2573" t="s">
        <v>123</v>
      </c>
      <c r="C2573" t="s">
        <v>98</v>
      </c>
      <c r="D2573">
        <v>11284</v>
      </c>
    </row>
    <row r="2574" spans="1:4" x14ac:dyDescent="0.2">
      <c r="A2574">
        <v>2016</v>
      </c>
      <c r="B2574" t="s">
        <v>124</v>
      </c>
      <c r="C2574" t="s">
        <v>98</v>
      </c>
      <c r="D2574">
        <v>14421</v>
      </c>
    </row>
    <row r="2575" spans="1:4" x14ac:dyDescent="0.2">
      <c r="A2575">
        <v>2016</v>
      </c>
      <c r="B2575" t="s">
        <v>125</v>
      </c>
      <c r="C2575" t="s">
        <v>98</v>
      </c>
      <c r="D2575">
        <v>13507</v>
      </c>
    </row>
    <row r="2576" spans="1:4" x14ac:dyDescent="0.2">
      <c r="A2576">
        <v>2016</v>
      </c>
      <c r="B2576" t="s">
        <v>126</v>
      </c>
      <c r="C2576" t="s">
        <v>98</v>
      </c>
      <c r="D2576">
        <v>32498</v>
      </c>
    </row>
    <row r="2577" spans="1:4" x14ac:dyDescent="0.2">
      <c r="A2577">
        <v>2016</v>
      </c>
      <c r="B2577" t="s">
        <v>94</v>
      </c>
      <c r="C2577" t="s">
        <v>95</v>
      </c>
      <c r="D2577">
        <v>71533</v>
      </c>
    </row>
    <row r="2578" spans="1:4" x14ac:dyDescent="0.2">
      <c r="A2578">
        <v>2016</v>
      </c>
      <c r="B2578" t="s">
        <v>127</v>
      </c>
      <c r="C2578" t="s">
        <v>95</v>
      </c>
      <c r="D2578">
        <v>16955</v>
      </c>
    </row>
    <row r="2579" spans="1:4" x14ac:dyDescent="0.2">
      <c r="A2579">
        <v>2016</v>
      </c>
      <c r="B2579" t="s">
        <v>128</v>
      </c>
      <c r="C2579" t="s">
        <v>92</v>
      </c>
      <c r="D2579">
        <v>26754</v>
      </c>
    </row>
    <row r="2580" spans="1:4" x14ac:dyDescent="0.2">
      <c r="A2580">
        <v>2016</v>
      </c>
      <c r="B2580" t="s">
        <v>129</v>
      </c>
      <c r="C2580" t="s">
        <v>92</v>
      </c>
      <c r="D2580">
        <v>46588</v>
      </c>
    </row>
    <row r="2581" spans="1:4" x14ac:dyDescent="0.2">
      <c r="A2581">
        <v>2016</v>
      </c>
      <c r="B2581" t="s">
        <v>130</v>
      </c>
      <c r="C2581" t="s">
        <v>92</v>
      </c>
      <c r="D2581">
        <v>35053</v>
      </c>
    </row>
    <row r="2582" spans="1:4" x14ac:dyDescent="0.2">
      <c r="A2582">
        <v>2016</v>
      </c>
      <c r="B2582" t="s">
        <v>131</v>
      </c>
      <c r="C2582" t="s">
        <v>92</v>
      </c>
      <c r="D2582">
        <v>100359</v>
      </c>
    </row>
    <row r="2583" spans="1:4" x14ac:dyDescent="0.2">
      <c r="A2583">
        <v>2016</v>
      </c>
      <c r="B2583" t="s">
        <v>132</v>
      </c>
      <c r="C2583" t="s">
        <v>89</v>
      </c>
      <c r="D2583">
        <v>104387</v>
      </c>
    </row>
    <row r="2584" spans="1:4" x14ac:dyDescent="0.2">
      <c r="A2584">
        <v>2016</v>
      </c>
      <c r="B2584" t="s">
        <v>133</v>
      </c>
      <c r="C2584" t="s">
        <v>89</v>
      </c>
      <c r="D2584">
        <v>31688</v>
      </c>
    </row>
    <row r="2585" spans="1:4" x14ac:dyDescent="0.2">
      <c r="A2585">
        <v>2016</v>
      </c>
      <c r="B2585" t="s">
        <v>134</v>
      </c>
      <c r="C2585" t="s">
        <v>89</v>
      </c>
      <c r="D2585">
        <v>28033</v>
      </c>
    </row>
    <row r="2586" spans="1:4" x14ac:dyDescent="0.2">
      <c r="A2586">
        <v>2016</v>
      </c>
      <c r="B2586" t="s">
        <v>135</v>
      </c>
      <c r="C2586" t="s">
        <v>89</v>
      </c>
      <c r="D2586">
        <v>23963</v>
      </c>
    </row>
    <row r="2587" spans="1:4" x14ac:dyDescent="0.2">
      <c r="A2587">
        <v>2016</v>
      </c>
      <c r="B2587" t="s">
        <v>136</v>
      </c>
      <c r="C2587" t="s">
        <v>89</v>
      </c>
      <c r="D2587">
        <v>13356</v>
      </c>
    </row>
    <row r="2588" spans="1:4" x14ac:dyDescent="0.2">
      <c r="A2588">
        <v>2016</v>
      </c>
      <c r="B2588" t="s">
        <v>136</v>
      </c>
      <c r="C2588" t="s">
        <v>86</v>
      </c>
      <c r="D2588">
        <v>2918</v>
      </c>
    </row>
    <row r="2589" spans="1:4" x14ac:dyDescent="0.2">
      <c r="A2589">
        <v>2016</v>
      </c>
      <c r="B2589" t="s">
        <v>137</v>
      </c>
      <c r="C2589" t="s">
        <v>86</v>
      </c>
      <c r="D2589">
        <v>17986</v>
      </c>
    </row>
    <row r="2590" spans="1:4" x14ac:dyDescent="0.2">
      <c r="A2590">
        <v>2016</v>
      </c>
      <c r="B2590" t="s">
        <v>138</v>
      </c>
      <c r="C2590" t="s">
        <v>86</v>
      </c>
      <c r="D2590">
        <v>55558</v>
      </c>
    </row>
    <row r="2591" spans="1:4" x14ac:dyDescent="0.2">
      <c r="A2591">
        <v>2016</v>
      </c>
      <c r="B2591" t="s">
        <v>139</v>
      </c>
      <c r="C2591" t="s">
        <v>86</v>
      </c>
      <c r="D2591">
        <v>29004</v>
      </c>
    </row>
    <row r="2592" spans="1:4" x14ac:dyDescent="0.2">
      <c r="A2592">
        <v>2016</v>
      </c>
      <c r="B2592" t="s">
        <v>140</v>
      </c>
      <c r="C2592" t="s">
        <v>86</v>
      </c>
      <c r="D2592">
        <v>27725</v>
      </c>
    </row>
    <row r="2593" spans="1:4" x14ac:dyDescent="0.2">
      <c r="A2593">
        <v>2016</v>
      </c>
      <c r="B2593" t="s">
        <v>141</v>
      </c>
      <c r="C2593" t="s">
        <v>86</v>
      </c>
      <c r="D2593">
        <v>32934</v>
      </c>
    </row>
    <row r="2594" spans="1:4" x14ac:dyDescent="0.2">
      <c r="A2594">
        <v>2016</v>
      </c>
      <c r="B2594" t="s">
        <v>142</v>
      </c>
      <c r="C2594" t="s">
        <v>86</v>
      </c>
      <c r="D2594">
        <v>15648</v>
      </c>
    </row>
    <row r="2595" spans="1:4" x14ac:dyDescent="0.2">
      <c r="A2595">
        <v>2016</v>
      </c>
      <c r="B2595" t="s">
        <v>143</v>
      </c>
      <c r="C2595" t="s">
        <v>86</v>
      </c>
      <c r="D2595">
        <v>28584</v>
      </c>
    </row>
    <row r="2596" spans="1:4" x14ac:dyDescent="0.2">
      <c r="A2596">
        <v>2016</v>
      </c>
      <c r="B2596" t="s">
        <v>144</v>
      </c>
      <c r="C2596" t="s">
        <v>86</v>
      </c>
      <c r="D2596">
        <v>13621</v>
      </c>
    </row>
    <row r="2597" spans="1:4" x14ac:dyDescent="0.2">
      <c r="A2597">
        <v>2016</v>
      </c>
      <c r="B2597" t="s">
        <v>145</v>
      </c>
      <c r="C2597" t="s">
        <v>86</v>
      </c>
      <c r="D2597">
        <v>32666</v>
      </c>
    </row>
    <row r="2598" spans="1:4" x14ac:dyDescent="0.2">
      <c r="A2598">
        <v>2016</v>
      </c>
      <c r="B2598" t="s">
        <v>146</v>
      </c>
      <c r="C2598" t="s">
        <v>86</v>
      </c>
      <c r="D2598">
        <v>28500</v>
      </c>
    </row>
    <row r="2599" spans="1:4" x14ac:dyDescent="0.2">
      <c r="A2599">
        <v>2016</v>
      </c>
      <c r="B2599" t="s">
        <v>147</v>
      </c>
      <c r="C2599" t="s">
        <v>86</v>
      </c>
      <c r="D2599">
        <v>13740</v>
      </c>
    </row>
    <row r="2600" spans="1:4" x14ac:dyDescent="0.2">
      <c r="A2600">
        <v>2016</v>
      </c>
      <c r="B2600" t="s">
        <v>148</v>
      </c>
      <c r="C2600" t="s">
        <v>86</v>
      </c>
      <c r="D2600">
        <v>49312</v>
      </c>
    </row>
    <row r="2601" spans="1:4" x14ac:dyDescent="0.2">
      <c r="A2601">
        <v>2016</v>
      </c>
      <c r="B2601" t="s">
        <v>149</v>
      </c>
      <c r="C2601" t="s">
        <v>86</v>
      </c>
      <c r="D2601">
        <v>54293</v>
      </c>
    </row>
    <row r="2602" spans="1:4" x14ac:dyDescent="0.2">
      <c r="A2602">
        <v>2016</v>
      </c>
      <c r="B2602" t="s">
        <v>150</v>
      </c>
      <c r="C2602" t="s">
        <v>86</v>
      </c>
      <c r="D2602">
        <v>96594</v>
      </c>
    </row>
    <row r="2603" spans="1:4" x14ac:dyDescent="0.2">
      <c r="A2603">
        <v>2016</v>
      </c>
      <c r="B2603" t="s">
        <v>151</v>
      </c>
      <c r="C2603" t="s">
        <v>86</v>
      </c>
      <c r="D2603">
        <v>85430</v>
      </c>
    </row>
    <row r="2604" spans="1:4" x14ac:dyDescent="0.2">
      <c r="A2604">
        <v>2016</v>
      </c>
      <c r="B2604" t="s">
        <v>152</v>
      </c>
      <c r="C2604" t="s">
        <v>86</v>
      </c>
      <c r="D2604">
        <v>59871</v>
      </c>
    </row>
    <row r="2605" spans="1:4" x14ac:dyDescent="0.2">
      <c r="A2605">
        <v>2016</v>
      </c>
      <c r="B2605" t="s">
        <v>153</v>
      </c>
      <c r="C2605" t="s">
        <v>86</v>
      </c>
      <c r="D2605">
        <v>41706</v>
      </c>
    </row>
    <row r="2606" spans="1:4" x14ac:dyDescent="0.2">
      <c r="A2606">
        <v>2016</v>
      </c>
      <c r="B2606" t="s">
        <v>154</v>
      </c>
      <c r="C2606" t="s">
        <v>86</v>
      </c>
      <c r="D2606">
        <v>49507</v>
      </c>
    </row>
    <row r="2607" spans="1:4" x14ac:dyDescent="0.2">
      <c r="A2607">
        <v>2016</v>
      </c>
      <c r="B2607" t="s">
        <v>155</v>
      </c>
      <c r="C2607" t="s">
        <v>86</v>
      </c>
      <c r="D2607">
        <v>40911</v>
      </c>
    </row>
    <row r="2608" spans="1:4" x14ac:dyDescent="0.2">
      <c r="A2608">
        <v>2016</v>
      </c>
      <c r="B2608" t="s">
        <v>156</v>
      </c>
      <c r="C2608" t="s">
        <v>86</v>
      </c>
      <c r="D2608">
        <v>12881</v>
      </c>
    </row>
    <row r="2609" spans="1:4" x14ac:dyDescent="0.2">
      <c r="A2609">
        <v>2016</v>
      </c>
      <c r="B2609" t="s">
        <v>157</v>
      </c>
      <c r="C2609" t="s">
        <v>86</v>
      </c>
      <c r="D2609">
        <v>34055</v>
      </c>
    </row>
    <row r="2610" spans="1:4" x14ac:dyDescent="0.2">
      <c r="A2610">
        <v>2016</v>
      </c>
      <c r="B2610" t="s">
        <v>158</v>
      </c>
      <c r="C2610" t="s">
        <v>86</v>
      </c>
      <c r="D2610">
        <v>42554</v>
      </c>
    </row>
    <row r="2611" spans="1:4" x14ac:dyDescent="0.2">
      <c r="A2611">
        <v>2016</v>
      </c>
      <c r="B2611" t="s">
        <v>159</v>
      </c>
      <c r="C2611" t="s">
        <v>63</v>
      </c>
      <c r="D2611">
        <v>10472</v>
      </c>
    </row>
    <row r="2612" spans="1:4" x14ac:dyDescent="0.2">
      <c r="A2612">
        <v>2016</v>
      </c>
      <c r="B2612" t="s">
        <v>159</v>
      </c>
      <c r="C2612" t="s">
        <v>86</v>
      </c>
      <c r="D2612">
        <v>1717</v>
      </c>
    </row>
    <row r="2613" spans="1:4" x14ac:dyDescent="0.2">
      <c r="A2613">
        <v>2016</v>
      </c>
      <c r="B2613" t="s">
        <v>160</v>
      </c>
      <c r="C2613" t="s">
        <v>63</v>
      </c>
      <c r="D2613">
        <v>61165</v>
      </c>
    </row>
    <row r="2614" spans="1:4" x14ac:dyDescent="0.2">
      <c r="A2614">
        <v>2016</v>
      </c>
      <c r="B2614" t="s">
        <v>161</v>
      </c>
      <c r="C2614" t="s">
        <v>63</v>
      </c>
      <c r="D2614">
        <v>16357</v>
      </c>
    </row>
    <row r="2615" spans="1:4" x14ac:dyDescent="0.2">
      <c r="A2615">
        <v>2016</v>
      </c>
      <c r="B2615" t="s">
        <v>162</v>
      </c>
      <c r="C2615" t="s">
        <v>63</v>
      </c>
      <c r="D2615">
        <v>32271</v>
      </c>
    </row>
    <row r="2616" spans="1:4" x14ac:dyDescent="0.2">
      <c r="A2616">
        <v>2016</v>
      </c>
      <c r="B2616" t="s">
        <v>163</v>
      </c>
      <c r="C2616" t="s">
        <v>63</v>
      </c>
      <c r="D2616">
        <v>39503</v>
      </c>
    </row>
    <row r="2617" spans="1:4" x14ac:dyDescent="0.2">
      <c r="A2617">
        <v>2016</v>
      </c>
      <c r="B2617" t="s">
        <v>164</v>
      </c>
      <c r="C2617" t="s">
        <v>63</v>
      </c>
      <c r="D2617">
        <v>23813</v>
      </c>
    </row>
    <row r="2618" spans="1:4" x14ac:dyDescent="0.2">
      <c r="A2618">
        <v>2016</v>
      </c>
      <c r="B2618" t="s">
        <v>165</v>
      </c>
      <c r="C2618" t="s">
        <v>63</v>
      </c>
      <c r="D2618">
        <v>17853</v>
      </c>
    </row>
    <row r="2619" spans="1:4" x14ac:dyDescent="0.2">
      <c r="A2619">
        <v>2016</v>
      </c>
      <c r="B2619" t="s">
        <v>166</v>
      </c>
      <c r="C2619" t="s">
        <v>63</v>
      </c>
      <c r="D2619">
        <v>19805</v>
      </c>
    </row>
    <row r="2620" spans="1:4" x14ac:dyDescent="0.2">
      <c r="A2620">
        <v>2016</v>
      </c>
      <c r="B2620" t="s">
        <v>167</v>
      </c>
      <c r="C2620" t="s">
        <v>63</v>
      </c>
      <c r="D2620">
        <v>17161</v>
      </c>
    </row>
    <row r="2621" spans="1:4" x14ac:dyDescent="0.2">
      <c r="A2621">
        <v>2016</v>
      </c>
      <c r="B2621" t="s">
        <v>168</v>
      </c>
      <c r="C2621" t="s">
        <v>63</v>
      </c>
      <c r="D2621">
        <v>77296</v>
      </c>
    </row>
    <row r="2622" spans="1:4" x14ac:dyDescent="0.2">
      <c r="A2622">
        <v>2016</v>
      </c>
      <c r="B2622" t="s">
        <v>169</v>
      </c>
      <c r="C2622" t="s">
        <v>63</v>
      </c>
      <c r="D2622">
        <v>29008</v>
      </c>
    </row>
    <row r="2623" spans="1:4" x14ac:dyDescent="0.2">
      <c r="A2623">
        <v>2016</v>
      </c>
      <c r="B2623" t="s">
        <v>170</v>
      </c>
      <c r="C2623" t="s">
        <v>63</v>
      </c>
      <c r="D2623">
        <v>13128</v>
      </c>
    </row>
    <row r="2624" spans="1:4" x14ac:dyDescent="0.2">
      <c r="A2624">
        <v>2016</v>
      </c>
      <c r="B2624" t="s">
        <v>171</v>
      </c>
      <c r="C2624" t="s">
        <v>63</v>
      </c>
      <c r="D2624">
        <v>42104</v>
      </c>
    </row>
    <row r="2625" spans="1:4" x14ac:dyDescent="0.2">
      <c r="A2625">
        <v>2016</v>
      </c>
      <c r="B2625" t="s">
        <v>172</v>
      </c>
      <c r="C2625" t="s">
        <v>63</v>
      </c>
      <c r="D2625">
        <v>16228</v>
      </c>
    </row>
    <row r="2626" spans="1:4" x14ac:dyDescent="0.2">
      <c r="A2626">
        <v>2016</v>
      </c>
      <c r="B2626" t="s">
        <v>173</v>
      </c>
      <c r="C2626" t="s">
        <v>63</v>
      </c>
      <c r="D2626">
        <v>66064</v>
      </c>
    </row>
    <row r="2627" spans="1:4" x14ac:dyDescent="0.2">
      <c r="A2627">
        <v>2016</v>
      </c>
      <c r="B2627" t="s">
        <v>174</v>
      </c>
      <c r="C2627" t="s">
        <v>63</v>
      </c>
      <c r="D2627">
        <v>32286</v>
      </c>
    </row>
    <row r="2628" spans="1:4" x14ac:dyDescent="0.2">
      <c r="A2628">
        <v>2016</v>
      </c>
      <c r="B2628" t="s">
        <v>175</v>
      </c>
      <c r="C2628" t="s">
        <v>63</v>
      </c>
      <c r="D2628">
        <v>104771</v>
      </c>
    </row>
    <row r="2629" spans="1:4" x14ac:dyDescent="0.2">
      <c r="A2629">
        <v>2016</v>
      </c>
      <c r="B2629" t="s">
        <v>176</v>
      </c>
      <c r="C2629" t="s">
        <v>63</v>
      </c>
      <c r="D2629">
        <v>53640</v>
      </c>
    </row>
    <row r="2630" spans="1:4" x14ac:dyDescent="0.2">
      <c r="A2630">
        <v>2016</v>
      </c>
      <c r="B2630" t="s">
        <v>177</v>
      </c>
      <c r="C2630" t="s">
        <v>63</v>
      </c>
      <c r="D2630">
        <v>98139</v>
      </c>
    </row>
    <row r="2631" spans="1:4" x14ac:dyDescent="0.2">
      <c r="A2631">
        <v>2016</v>
      </c>
      <c r="B2631" t="s">
        <v>178</v>
      </c>
      <c r="C2631" t="s">
        <v>63</v>
      </c>
      <c r="D2631">
        <v>21111</v>
      </c>
    </row>
    <row r="2632" spans="1:4" x14ac:dyDescent="0.2">
      <c r="A2632">
        <v>2016</v>
      </c>
      <c r="B2632" t="s">
        <v>179</v>
      </c>
      <c r="C2632" t="s">
        <v>63</v>
      </c>
      <c r="D2632">
        <v>32591</v>
      </c>
    </row>
    <row r="2633" spans="1:4" x14ac:dyDescent="0.2">
      <c r="A2633">
        <v>2016</v>
      </c>
      <c r="B2633" t="s">
        <v>180</v>
      </c>
      <c r="C2633" t="s">
        <v>63</v>
      </c>
      <c r="D2633">
        <v>22390</v>
      </c>
    </row>
    <row r="2634" spans="1:4" x14ac:dyDescent="0.2">
      <c r="A2634">
        <v>2016</v>
      </c>
      <c r="B2634" t="s">
        <v>181</v>
      </c>
      <c r="C2634" t="s">
        <v>63</v>
      </c>
      <c r="D2634">
        <v>31937</v>
      </c>
    </row>
    <row r="2635" spans="1:4" x14ac:dyDescent="0.2">
      <c r="A2635">
        <v>2016</v>
      </c>
      <c r="B2635" t="s">
        <v>182</v>
      </c>
      <c r="C2635" t="s">
        <v>63</v>
      </c>
      <c r="D2635">
        <v>36812</v>
      </c>
    </row>
    <row r="2636" spans="1:4" x14ac:dyDescent="0.2">
      <c r="A2636">
        <v>2016</v>
      </c>
      <c r="B2636" t="s">
        <v>183</v>
      </c>
      <c r="C2636" t="s">
        <v>63</v>
      </c>
      <c r="D2636">
        <v>72358</v>
      </c>
    </row>
    <row r="2637" spans="1:4" x14ac:dyDescent="0.2">
      <c r="A2637">
        <v>2016</v>
      </c>
      <c r="B2637" t="s">
        <v>184</v>
      </c>
      <c r="C2637" t="s">
        <v>63</v>
      </c>
      <c r="D2637">
        <v>10960</v>
      </c>
    </row>
    <row r="2638" spans="1:4" x14ac:dyDescent="0.2">
      <c r="A2638">
        <v>2016</v>
      </c>
      <c r="B2638" t="s">
        <v>185</v>
      </c>
      <c r="C2638" t="s">
        <v>63</v>
      </c>
      <c r="D2638">
        <v>42922</v>
      </c>
    </row>
    <row r="2639" spans="1:4" x14ac:dyDescent="0.2">
      <c r="A2639">
        <v>2016</v>
      </c>
      <c r="B2639" t="s">
        <v>186</v>
      </c>
      <c r="C2639" t="s">
        <v>63</v>
      </c>
      <c r="D2639">
        <v>80681</v>
      </c>
    </row>
    <row r="2640" spans="1:4" x14ac:dyDescent="0.2">
      <c r="A2640">
        <v>2016</v>
      </c>
      <c r="B2640" t="s">
        <v>187</v>
      </c>
      <c r="C2640" t="s">
        <v>63</v>
      </c>
      <c r="D2640">
        <v>15553</v>
      </c>
    </row>
    <row r="2641" spans="1:4" x14ac:dyDescent="0.2">
      <c r="A2641">
        <v>2016</v>
      </c>
      <c r="B2641" t="s">
        <v>188</v>
      </c>
      <c r="C2641" t="s">
        <v>62</v>
      </c>
      <c r="D2641">
        <v>31317</v>
      </c>
    </row>
    <row r="2642" spans="1:4" x14ac:dyDescent="0.2">
      <c r="A2642">
        <v>2016</v>
      </c>
      <c r="B2642" t="s">
        <v>189</v>
      </c>
      <c r="C2642" t="s">
        <v>62</v>
      </c>
      <c r="D2642">
        <v>16232</v>
      </c>
    </row>
    <row r="2643" spans="1:4" x14ac:dyDescent="0.2">
      <c r="A2643">
        <v>2016</v>
      </c>
      <c r="B2643" t="s">
        <v>190</v>
      </c>
      <c r="C2643" t="s">
        <v>62</v>
      </c>
      <c r="D2643">
        <v>13630</v>
      </c>
    </row>
    <row r="2644" spans="1:4" x14ac:dyDescent="0.2">
      <c r="A2644">
        <v>2016</v>
      </c>
      <c r="B2644" t="s">
        <v>191</v>
      </c>
      <c r="C2644" t="s">
        <v>62</v>
      </c>
      <c r="D2644">
        <v>59849</v>
      </c>
    </row>
    <row r="2645" spans="1:4" x14ac:dyDescent="0.2">
      <c r="A2645">
        <v>2016</v>
      </c>
      <c r="B2645" t="s">
        <v>192</v>
      </c>
      <c r="C2645" t="s">
        <v>62</v>
      </c>
      <c r="D2645">
        <v>14187</v>
      </c>
    </row>
    <row r="2646" spans="1:4" x14ac:dyDescent="0.2">
      <c r="A2646">
        <v>2016</v>
      </c>
      <c r="B2646" t="s">
        <v>193</v>
      </c>
      <c r="C2646" t="s">
        <v>61</v>
      </c>
      <c r="D2646">
        <v>19477</v>
      </c>
    </row>
    <row r="2647" spans="1:4" x14ac:dyDescent="0.2">
      <c r="A2647">
        <v>2016</v>
      </c>
      <c r="B2647" t="s">
        <v>194</v>
      </c>
      <c r="C2647" t="s">
        <v>61</v>
      </c>
      <c r="D2647">
        <v>36108</v>
      </c>
    </row>
    <row r="2648" spans="1:4" x14ac:dyDescent="0.2">
      <c r="A2648">
        <v>2016</v>
      </c>
      <c r="B2648" t="s">
        <v>195</v>
      </c>
      <c r="C2648" t="s">
        <v>61</v>
      </c>
      <c r="D2648">
        <v>19099</v>
      </c>
    </row>
    <row r="2649" spans="1:4" x14ac:dyDescent="0.2">
      <c r="A2649">
        <v>2016</v>
      </c>
      <c r="B2649" t="s">
        <v>196</v>
      </c>
      <c r="C2649" t="s">
        <v>61</v>
      </c>
      <c r="D2649">
        <v>20193</v>
      </c>
    </row>
    <row r="2650" spans="1:4" x14ac:dyDescent="0.2">
      <c r="A2650">
        <v>2016</v>
      </c>
      <c r="B2650" t="s">
        <v>197</v>
      </c>
      <c r="C2650" t="s">
        <v>61</v>
      </c>
      <c r="D2650">
        <v>45673</v>
      </c>
    </row>
    <row r="2651" spans="1:4" x14ac:dyDescent="0.2">
      <c r="A2651">
        <v>2016</v>
      </c>
      <c r="B2651" t="s">
        <v>198</v>
      </c>
      <c r="C2651" t="s">
        <v>61</v>
      </c>
      <c r="D2651">
        <v>14059</v>
      </c>
    </row>
    <row r="2652" spans="1:4" x14ac:dyDescent="0.2">
      <c r="A2652">
        <v>2016</v>
      </c>
      <c r="B2652" t="s">
        <v>199</v>
      </c>
      <c r="C2652" t="s">
        <v>61</v>
      </c>
      <c r="D2652">
        <v>11201</v>
      </c>
    </row>
    <row r="2653" spans="1:4" x14ac:dyDescent="0.2">
      <c r="A2653">
        <v>2016</v>
      </c>
      <c r="B2653" t="s">
        <v>200</v>
      </c>
      <c r="C2653" t="s">
        <v>2</v>
      </c>
      <c r="D2653">
        <v>20162</v>
      </c>
    </row>
    <row r="2654" spans="1:4" x14ac:dyDescent="0.2">
      <c r="A2654">
        <v>2016</v>
      </c>
      <c r="B2654" t="s">
        <v>200</v>
      </c>
      <c r="C2654" t="s">
        <v>61</v>
      </c>
      <c r="D2654">
        <v>15567</v>
      </c>
    </row>
    <row r="2655" spans="1:4" x14ac:dyDescent="0.2">
      <c r="A2655">
        <v>2016</v>
      </c>
      <c r="B2655" t="s">
        <v>201</v>
      </c>
      <c r="C2655" t="s">
        <v>2</v>
      </c>
      <c r="D2655">
        <v>78380</v>
      </c>
    </row>
    <row r="2656" spans="1:4" x14ac:dyDescent="0.2">
      <c r="A2656">
        <v>2016</v>
      </c>
      <c r="B2656" t="s">
        <v>202</v>
      </c>
      <c r="C2656" t="s">
        <v>2</v>
      </c>
      <c r="D2656">
        <v>25311</v>
      </c>
    </row>
    <row r="2657" spans="1:4" x14ac:dyDescent="0.2">
      <c r="A2657">
        <v>2016</v>
      </c>
      <c r="B2657" t="s">
        <v>203</v>
      </c>
      <c r="C2657" t="s">
        <v>2</v>
      </c>
      <c r="D2657">
        <v>29664</v>
      </c>
    </row>
    <row r="2658" spans="1:4" x14ac:dyDescent="0.2">
      <c r="A2658">
        <v>2016</v>
      </c>
      <c r="B2658" t="s">
        <v>204</v>
      </c>
      <c r="C2658" t="s">
        <v>2</v>
      </c>
      <c r="D2658">
        <v>13972</v>
      </c>
    </row>
    <row r="2659" spans="1:4" x14ac:dyDescent="0.2">
      <c r="A2659">
        <v>2016</v>
      </c>
      <c r="B2659" t="s">
        <v>205</v>
      </c>
      <c r="C2659" t="s">
        <v>2</v>
      </c>
      <c r="D2659">
        <v>14086</v>
      </c>
    </row>
    <row r="2660" spans="1:4" x14ac:dyDescent="0.2">
      <c r="A2660">
        <v>2016</v>
      </c>
      <c r="B2660" t="s">
        <v>206</v>
      </c>
      <c r="C2660" t="s">
        <v>2</v>
      </c>
      <c r="D2660">
        <v>14592</v>
      </c>
    </row>
    <row r="2661" spans="1:4" x14ac:dyDescent="0.2">
      <c r="A2661">
        <v>2016</v>
      </c>
      <c r="B2661" t="s">
        <v>207</v>
      </c>
      <c r="C2661" t="s">
        <v>2</v>
      </c>
      <c r="D2661">
        <v>103481</v>
      </c>
    </row>
    <row r="2662" spans="1:4" x14ac:dyDescent="0.2">
      <c r="A2662">
        <v>2016</v>
      </c>
      <c r="B2662" t="s">
        <v>208</v>
      </c>
      <c r="C2662" t="s">
        <v>2</v>
      </c>
      <c r="D2662">
        <v>15791</v>
      </c>
    </row>
    <row r="2663" spans="1:4" x14ac:dyDescent="0.2">
      <c r="A2663">
        <v>2016</v>
      </c>
      <c r="B2663" t="s">
        <v>209</v>
      </c>
      <c r="C2663" t="s">
        <v>2</v>
      </c>
      <c r="D2663">
        <v>13350</v>
      </c>
    </row>
    <row r="2664" spans="1:4" x14ac:dyDescent="0.2">
      <c r="A2664">
        <v>2016</v>
      </c>
      <c r="B2664" t="s">
        <v>210</v>
      </c>
      <c r="C2664" t="s">
        <v>2</v>
      </c>
      <c r="D2664">
        <v>19191</v>
      </c>
    </row>
    <row r="2665" spans="1:4" x14ac:dyDescent="0.2">
      <c r="A2665">
        <v>2016</v>
      </c>
      <c r="B2665" t="s">
        <v>211</v>
      </c>
      <c r="C2665" t="s">
        <v>2</v>
      </c>
      <c r="D2665">
        <v>15488</v>
      </c>
    </row>
    <row r="2666" spans="1:4" x14ac:dyDescent="0.2">
      <c r="A2666">
        <v>2016</v>
      </c>
      <c r="B2666" t="s">
        <v>212</v>
      </c>
      <c r="C2666" t="s">
        <v>2</v>
      </c>
      <c r="D2666">
        <v>65044</v>
      </c>
    </row>
    <row r="2667" spans="1:4" x14ac:dyDescent="0.2">
      <c r="A2667">
        <v>2016</v>
      </c>
      <c r="B2667" t="s">
        <v>213</v>
      </c>
      <c r="C2667" t="s">
        <v>2</v>
      </c>
      <c r="D2667">
        <v>75302</v>
      </c>
    </row>
    <row r="2668" spans="1:4" x14ac:dyDescent="0.2">
      <c r="A2668">
        <v>2016</v>
      </c>
      <c r="B2668" t="s">
        <v>214</v>
      </c>
      <c r="C2668" t="s">
        <v>2</v>
      </c>
      <c r="D2668">
        <v>12994</v>
      </c>
    </row>
    <row r="2669" spans="1:4" x14ac:dyDescent="0.2">
      <c r="A2669">
        <v>2016</v>
      </c>
      <c r="B2669" t="s">
        <v>215</v>
      </c>
      <c r="C2669" t="s">
        <v>71</v>
      </c>
      <c r="D2669">
        <v>27073</v>
      </c>
    </row>
    <row r="2670" spans="1:4" x14ac:dyDescent="0.2">
      <c r="A2670">
        <v>2016</v>
      </c>
      <c r="B2670" t="s">
        <v>216</v>
      </c>
      <c r="C2670" t="s">
        <v>71</v>
      </c>
      <c r="D2670">
        <v>19122</v>
      </c>
    </row>
    <row r="2671" spans="1:4" x14ac:dyDescent="0.2">
      <c r="A2671">
        <v>2016</v>
      </c>
      <c r="B2671" t="s">
        <v>217</v>
      </c>
      <c r="C2671" t="s">
        <v>71</v>
      </c>
      <c r="D2671">
        <v>45017</v>
      </c>
    </row>
    <row r="2672" spans="1:4" x14ac:dyDescent="0.2">
      <c r="A2672">
        <v>2016</v>
      </c>
      <c r="B2672" t="s">
        <v>218</v>
      </c>
      <c r="C2672" t="s">
        <v>71</v>
      </c>
      <c r="D2672">
        <v>63615</v>
      </c>
    </row>
    <row r="2673" spans="1:4" x14ac:dyDescent="0.2">
      <c r="A2673">
        <v>2016</v>
      </c>
      <c r="B2673" t="s">
        <v>219</v>
      </c>
      <c r="C2673" t="s">
        <v>71</v>
      </c>
      <c r="D2673">
        <v>18526</v>
      </c>
    </row>
    <row r="2674" spans="1:4" x14ac:dyDescent="0.2">
      <c r="A2674">
        <v>2016</v>
      </c>
      <c r="B2674" t="s">
        <v>220</v>
      </c>
      <c r="C2674" t="s">
        <v>71</v>
      </c>
      <c r="D2674">
        <v>108213</v>
      </c>
    </row>
    <row r="2675" spans="1:4" x14ac:dyDescent="0.2">
      <c r="A2675">
        <v>2016</v>
      </c>
      <c r="B2675" t="s">
        <v>221</v>
      </c>
      <c r="C2675" t="s">
        <v>71</v>
      </c>
      <c r="D2675">
        <v>106006</v>
      </c>
    </row>
    <row r="2676" spans="1:4" x14ac:dyDescent="0.2">
      <c r="A2676">
        <v>2016</v>
      </c>
      <c r="B2676" t="s">
        <v>222</v>
      </c>
      <c r="C2676" t="s">
        <v>71</v>
      </c>
      <c r="D2676">
        <v>20910</v>
      </c>
    </row>
    <row r="2677" spans="1:4" x14ac:dyDescent="0.2">
      <c r="A2677">
        <v>2016</v>
      </c>
      <c r="B2677" t="s">
        <v>223</v>
      </c>
      <c r="C2677" t="s">
        <v>71</v>
      </c>
      <c r="D2677">
        <v>46129</v>
      </c>
    </row>
    <row r="2678" spans="1:4" x14ac:dyDescent="0.2">
      <c r="A2678">
        <v>2016</v>
      </c>
      <c r="B2678" t="s">
        <v>224</v>
      </c>
      <c r="C2678" t="s">
        <v>71</v>
      </c>
      <c r="D2678">
        <v>109193</v>
      </c>
    </row>
    <row r="2679" spans="1:4" x14ac:dyDescent="0.2">
      <c r="A2679">
        <v>2016</v>
      </c>
      <c r="B2679" t="s">
        <v>225</v>
      </c>
      <c r="C2679" t="s">
        <v>71</v>
      </c>
      <c r="D2679">
        <v>29637</v>
      </c>
    </row>
    <row r="2680" spans="1:4" x14ac:dyDescent="0.2">
      <c r="A2680">
        <v>2016</v>
      </c>
      <c r="B2680" t="s">
        <v>226</v>
      </c>
      <c r="C2680" t="s">
        <v>71</v>
      </c>
      <c r="D2680">
        <v>26045</v>
      </c>
    </row>
    <row r="2681" spans="1:4" x14ac:dyDescent="0.2">
      <c r="A2681">
        <v>2016</v>
      </c>
      <c r="B2681" t="s">
        <v>227</v>
      </c>
      <c r="C2681" t="s">
        <v>71</v>
      </c>
      <c r="D2681">
        <v>56066</v>
      </c>
    </row>
    <row r="2682" spans="1:4" x14ac:dyDescent="0.2">
      <c r="A2682">
        <v>2016</v>
      </c>
      <c r="B2682" t="s">
        <v>228</v>
      </c>
      <c r="C2682" t="s">
        <v>71</v>
      </c>
      <c r="D2682">
        <v>39398</v>
      </c>
    </row>
    <row r="2683" spans="1:4" x14ac:dyDescent="0.2">
      <c r="A2683">
        <v>2016</v>
      </c>
      <c r="B2683" t="s">
        <v>229</v>
      </c>
      <c r="C2683" t="s">
        <v>71</v>
      </c>
      <c r="D2683">
        <v>17342</v>
      </c>
    </row>
    <row r="2684" spans="1:4" x14ac:dyDescent="0.2">
      <c r="A2684">
        <v>2016</v>
      </c>
      <c r="B2684" t="s">
        <v>230</v>
      </c>
      <c r="C2684" t="s">
        <v>71</v>
      </c>
      <c r="D2684">
        <v>19049</v>
      </c>
    </row>
    <row r="2685" spans="1:4" x14ac:dyDescent="0.2">
      <c r="A2685">
        <v>2016</v>
      </c>
      <c r="B2685" t="s">
        <v>231</v>
      </c>
      <c r="C2685" t="s">
        <v>71</v>
      </c>
      <c r="D2685">
        <v>24056</v>
      </c>
    </row>
    <row r="2686" spans="1:4" x14ac:dyDescent="0.2">
      <c r="A2686">
        <v>2016</v>
      </c>
      <c r="B2686" t="s">
        <v>232</v>
      </c>
      <c r="C2686" t="s">
        <v>71</v>
      </c>
      <c r="D2686">
        <v>13243</v>
      </c>
    </row>
    <row r="2687" spans="1:4" x14ac:dyDescent="0.2">
      <c r="A2687">
        <v>2016</v>
      </c>
      <c r="B2687" t="s">
        <v>233</v>
      </c>
      <c r="C2687" t="s">
        <v>71</v>
      </c>
      <c r="D2687">
        <v>16403</v>
      </c>
    </row>
    <row r="2688" spans="1:4" x14ac:dyDescent="0.2">
      <c r="A2688">
        <v>2016</v>
      </c>
      <c r="B2688" t="s">
        <v>234</v>
      </c>
      <c r="C2688" t="s">
        <v>71</v>
      </c>
      <c r="D2688">
        <v>90623</v>
      </c>
    </row>
    <row r="2689" spans="1:4" x14ac:dyDescent="0.2">
      <c r="A2689">
        <v>2016</v>
      </c>
      <c r="B2689" t="s">
        <v>235</v>
      </c>
      <c r="C2689" t="s">
        <v>71</v>
      </c>
      <c r="D2689">
        <v>12810</v>
      </c>
    </row>
    <row r="2690" spans="1:4" x14ac:dyDescent="0.2">
      <c r="A2690">
        <v>2016</v>
      </c>
      <c r="B2690" t="s">
        <v>236</v>
      </c>
      <c r="C2690" t="s">
        <v>71</v>
      </c>
      <c r="D2690">
        <v>29808</v>
      </c>
    </row>
    <row r="2691" spans="1:4" x14ac:dyDescent="0.2">
      <c r="A2691">
        <v>2016</v>
      </c>
      <c r="B2691" t="s">
        <v>237</v>
      </c>
      <c r="C2691" t="s">
        <v>238</v>
      </c>
      <c r="D2691">
        <v>30322</v>
      </c>
    </row>
    <row r="2692" spans="1:4" x14ac:dyDescent="0.2">
      <c r="A2692">
        <v>2016</v>
      </c>
      <c r="B2692" t="s">
        <v>239</v>
      </c>
      <c r="C2692" t="s">
        <v>240</v>
      </c>
      <c r="D2692">
        <v>21009</v>
      </c>
    </row>
    <row r="2693" spans="1:4" x14ac:dyDescent="0.2">
      <c r="A2693">
        <v>2016</v>
      </c>
      <c r="B2693" t="s">
        <v>241</v>
      </c>
      <c r="C2693" t="s">
        <v>98</v>
      </c>
      <c r="D2693">
        <v>246713</v>
      </c>
    </row>
    <row r="2694" spans="1:4" x14ac:dyDescent="0.2">
      <c r="A2694">
        <v>2016</v>
      </c>
      <c r="B2694" t="s">
        <v>241</v>
      </c>
      <c r="C2694" t="s">
        <v>95</v>
      </c>
      <c r="D2694">
        <v>58481</v>
      </c>
    </row>
    <row r="2695" spans="1:4" x14ac:dyDescent="0.2">
      <c r="A2695">
        <v>2016</v>
      </c>
      <c r="B2695" t="s">
        <v>241</v>
      </c>
      <c r="C2695" t="s">
        <v>92</v>
      </c>
      <c r="D2695">
        <v>320021</v>
      </c>
    </row>
    <row r="2696" spans="1:4" x14ac:dyDescent="0.2">
      <c r="A2696">
        <v>2016</v>
      </c>
      <c r="B2696" t="s">
        <v>241</v>
      </c>
      <c r="C2696" t="s">
        <v>89</v>
      </c>
      <c r="D2696">
        <v>284530</v>
      </c>
    </row>
    <row r="2697" spans="1:4" x14ac:dyDescent="0.2">
      <c r="A2697">
        <v>2016</v>
      </c>
      <c r="B2697" t="s">
        <v>241</v>
      </c>
      <c r="C2697" t="s">
        <v>86</v>
      </c>
      <c r="D2697">
        <v>1546906</v>
      </c>
    </row>
    <row r="2698" spans="1:4" x14ac:dyDescent="0.2">
      <c r="A2698">
        <v>2016</v>
      </c>
      <c r="B2698" t="s">
        <v>241</v>
      </c>
      <c r="C2698" t="s">
        <v>63</v>
      </c>
      <c r="D2698">
        <v>1427459</v>
      </c>
    </row>
    <row r="2699" spans="1:4" x14ac:dyDescent="0.2">
      <c r="A2699">
        <v>2016</v>
      </c>
      <c r="B2699" t="s">
        <v>241</v>
      </c>
      <c r="C2699" t="s">
        <v>62</v>
      </c>
      <c r="D2699">
        <v>377747</v>
      </c>
    </row>
    <row r="2700" spans="1:4" x14ac:dyDescent="0.2">
      <c r="A2700">
        <v>2016</v>
      </c>
      <c r="B2700" t="s">
        <v>241</v>
      </c>
      <c r="C2700" t="s">
        <v>61</v>
      </c>
      <c r="D2700">
        <v>402015</v>
      </c>
    </row>
    <row r="2701" spans="1:4" x14ac:dyDescent="0.2">
      <c r="A2701">
        <v>2016</v>
      </c>
      <c r="B2701" t="s">
        <v>241</v>
      </c>
      <c r="C2701" t="s">
        <v>2</v>
      </c>
      <c r="D2701">
        <v>755712</v>
      </c>
    </row>
    <row r="2702" spans="1:4" x14ac:dyDescent="0.2">
      <c r="A2702">
        <v>2016</v>
      </c>
      <c r="B2702" t="s">
        <v>241</v>
      </c>
      <c r="C2702" t="s">
        <v>71</v>
      </c>
      <c r="D2702">
        <v>561093</v>
      </c>
    </row>
    <row r="2703" spans="1:4" x14ac:dyDescent="0.2">
      <c r="A2703">
        <v>2016</v>
      </c>
      <c r="B2703" t="s">
        <v>241</v>
      </c>
      <c r="C2703" t="s">
        <v>238</v>
      </c>
      <c r="D2703">
        <v>8225</v>
      </c>
    </row>
    <row r="2704" spans="1:4" x14ac:dyDescent="0.2">
      <c r="A2704">
        <v>2016</v>
      </c>
      <c r="B2704" t="s">
        <v>241</v>
      </c>
      <c r="C2704" t="s">
        <v>240</v>
      </c>
      <c r="D2704">
        <v>23640</v>
      </c>
    </row>
    <row r="2705" spans="1:4" x14ac:dyDescent="0.2">
      <c r="A2705">
        <v>2016</v>
      </c>
      <c r="B2705" t="s">
        <v>241</v>
      </c>
      <c r="C2705" t="s">
        <v>242</v>
      </c>
      <c r="D2705">
        <v>36975</v>
      </c>
    </row>
    <row r="2706" spans="1:4" x14ac:dyDescent="0.2">
      <c r="A2706">
        <v>2017</v>
      </c>
      <c r="B2706" t="s">
        <v>97</v>
      </c>
      <c r="C2706" t="s">
        <v>98</v>
      </c>
      <c r="D2706">
        <v>212144</v>
      </c>
    </row>
    <row r="2707" spans="1:4" x14ac:dyDescent="0.2">
      <c r="A2707">
        <v>2017</v>
      </c>
      <c r="B2707" t="s">
        <v>91</v>
      </c>
      <c r="C2707" t="s">
        <v>92</v>
      </c>
      <c r="D2707">
        <v>421712</v>
      </c>
    </row>
    <row r="2708" spans="1:4" x14ac:dyDescent="0.2">
      <c r="A2708">
        <v>2017</v>
      </c>
      <c r="B2708" t="s">
        <v>99</v>
      </c>
      <c r="C2708" t="s">
        <v>89</v>
      </c>
      <c r="D2708">
        <v>150438</v>
      </c>
    </row>
    <row r="2709" spans="1:4" x14ac:dyDescent="0.2">
      <c r="A2709">
        <v>2017</v>
      </c>
      <c r="B2709" t="s">
        <v>88</v>
      </c>
      <c r="C2709" t="s">
        <v>89</v>
      </c>
      <c r="D2709">
        <v>129483</v>
      </c>
    </row>
    <row r="2710" spans="1:4" x14ac:dyDescent="0.2">
      <c r="A2710">
        <v>2017</v>
      </c>
      <c r="B2710" t="s">
        <v>100</v>
      </c>
      <c r="C2710" t="s">
        <v>86</v>
      </c>
      <c r="D2710">
        <v>161694</v>
      </c>
    </row>
    <row r="2711" spans="1:4" x14ac:dyDescent="0.2">
      <c r="A2711">
        <v>2017</v>
      </c>
      <c r="B2711" t="s">
        <v>101</v>
      </c>
      <c r="C2711" t="s">
        <v>86</v>
      </c>
      <c r="D2711">
        <v>810125</v>
      </c>
    </row>
    <row r="2712" spans="1:4" x14ac:dyDescent="0.2">
      <c r="A2712">
        <v>2017</v>
      </c>
      <c r="B2712" t="s">
        <v>102</v>
      </c>
      <c r="C2712" t="s">
        <v>86</v>
      </c>
      <c r="D2712">
        <v>215386</v>
      </c>
    </row>
    <row r="2713" spans="1:4" x14ac:dyDescent="0.2">
      <c r="A2713">
        <v>2017</v>
      </c>
      <c r="B2713" t="s">
        <v>103</v>
      </c>
      <c r="C2713" t="s">
        <v>86</v>
      </c>
      <c r="D2713">
        <v>158181</v>
      </c>
    </row>
    <row r="2714" spans="1:4" x14ac:dyDescent="0.2">
      <c r="A2714">
        <v>2017</v>
      </c>
      <c r="B2714" t="s">
        <v>85</v>
      </c>
      <c r="C2714" t="s">
        <v>86</v>
      </c>
      <c r="D2714">
        <v>4193207</v>
      </c>
    </row>
    <row r="2715" spans="1:4" x14ac:dyDescent="0.2">
      <c r="A2715">
        <v>2017</v>
      </c>
      <c r="B2715" t="s">
        <v>82</v>
      </c>
      <c r="C2715" t="s">
        <v>63</v>
      </c>
      <c r="D2715">
        <v>1047447</v>
      </c>
    </row>
    <row r="2716" spans="1:4" x14ac:dyDescent="0.2">
      <c r="A2716">
        <v>2017</v>
      </c>
      <c r="B2716" t="s">
        <v>104</v>
      </c>
      <c r="C2716" t="s">
        <v>86</v>
      </c>
      <c r="D2716">
        <v>337450</v>
      </c>
    </row>
    <row r="2717" spans="1:4" x14ac:dyDescent="0.2">
      <c r="A2717">
        <v>2017</v>
      </c>
      <c r="B2717" t="s">
        <v>105</v>
      </c>
      <c r="C2717" t="s">
        <v>63</v>
      </c>
      <c r="D2717">
        <v>169487</v>
      </c>
    </row>
    <row r="2718" spans="1:4" x14ac:dyDescent="0.2">
      <c r="A2718">
        <v>2017</v>
      </c>
      <c r="B2718" t="s">
        <v>106</v>
      </c>
      <c r="C2718" t="s">
        <v>63</v>
      </c>
      <c r="D2718">
        <v>107922</v>
      </c>
    </row>
    <row r="2719" spans="1:4" x14ac:dyDescent="0.2">
      <c r="A2719">
        <v>2017</v>
      </c>
      <c r="B2719" t="s">
        <v>107</v>
      </c>
      <c r="C2719" t="s">
        <v>63</v>
      </c>
      <c r="D2719">
        <v>127162</v>
      </c>
    </row>
    <row r="2720" spans="1:4" x14ac:dyDescent="0.2">
      <c r="A2720">
        <v>2017</v>
      </c>
      <c r="B2720" t="s">
        <v>108</v>
      </c>
      <c r="C2720" t="s">
        <v>63</v>
      </c>
      <c r="D2720">
        <v>398742</v>
      </c>
    </row>
    <row r="2721" spans="1:4" x14ac:dyDescent="0.2">
      <c r="A2721">
        <v>2017</v>
      </c>
      <c r="B2721" t="s">
        <v>84</v>
      </c>
      <c r="C2721" t="s">
        <v>63</v>
      </c>
      <c r="D2721">
        <v>6217328</v>
      </c>
    </row>
    <row r="2722" spans="1:4" x14ac:dyDescent="0.2">
      <c r="A2722">
        <v>2017</v>
      </c>
      <c r="B2722" t="s">
        <v>109</v>
      </c>
      <c r="C2722" t="s">
        <v>63</v>
      </c>
      <c r="D2722">
        <v>777572</v>
      </c>
    </row>
    <row r="2723" spans="1:4" x14ac:dyDescent="0.2">
      <c r="A2723">
        <v>2017</v>
      </c>
      <c r="B2723" t="s">
        <v>110</v>
      </c>
      <c r="C2723" t="s">
        <v>63</v>
      </c>
      <c r="D2723">
        <v>422407</v>
      </c>
    </row>
    <row r="2724" spans="1:4" x14ac:dyDescent="0.2">
      <c r="A2724">
        <v>2017</v>
      </c>
      <c r="B2724" t="s">
        <v>111</v>
      </c>
      <c r="C2724" t="s">
        <v>63</v>
      </c>
      <c r="D2724">
        <v>553526</v>
      </c>
    </row>
    <row r="2725" spans="1:4" x14ac:dyDescent="0.2">
      <c r="A2725">
        <v>2017</v>
      </c>
      <c r="B2725" t="s">
        <v>112</v>
      </c>
      <c r="C2725" t="s">
        <v>63</v>
      </c>
      <c r="D2725">
        <v>145652</v>
      </c>
    </row>
    <row r="2726" spans="1:4" x14ac:dyDescent="0.2">
      <c r="A2726">
        <v>2017</v>
      </c>
      <c r="B2726" t="s">
        <v>113</v>
      </c>
      <c r="C2726" t="s">
        <v>63</v>
      </c>
      <c r="D2726">
        <v>159996</v>
      </c>
    </row>
    <row r="2727" spans="1:4" x14ac:dyDescent="0.2">
      <c r="A2727">
        <v>2017</v>
      </c>
      <c r="B2727" t="s">
        <v>114</v>
      </c>
      <c r="C2727" t="s">
        <v>63</v>
      </c>
      <c r="D2727">
        <v>520146</v>
      </c>
    </row>
    <row r="2728" spans="1:4" x14ac:dyDescent="0.2">
      <c r="A2728">
        <v>2017</v>
      </c>
      <c r="B2728" t="s">
        <v>115</v>
      </c>
      <c r="C2728" t="s">
        <v>63</v>
      </c>
      <c r="D2728">
        <v>340999</v>
      </c>
    </row>
    <row r="2729" spans="1:4" x14ac:dyDescent="0.2">
      <c r="A2729">
        <v>2017</v>
      </c>
      <c r="B2729" t="s">
        <v>116</v>
      </c>
      <c r="C2729" t="s">
        <v>63</v>
      </c>
      <c r="D2729">
        <v>206729</v>
      </c>
    </row>
    <row r="2730" spans="1:4" x14ac:dyDescent="0.2">
      <c r="A2730">
        <v>2017</v>
      </c>
      <c r="B2730" t="s">
        <v>117</v>
      </c>
      <c r="C2730" t="s">
        <v>63</v>
      </c>
      <c r="D2730">
        <v>169578</v>
      </c>
    </row>
    <row r="2731" spans="1:4" x14ac:dyDescent="0.2">
      <c r="A2731">
        <v>2017</v>
      </c>
      <c r="B2731" t="s">
        <v>118</v>
      </c>
      <c r="C2731" t="s">
        <v>63</v>
      </c>
      <c r="D2731">
        <v>125535</v>
      </c>
    </row>
    <row r="2732" spans="1:4" x14ac:dyDescent="0.2">
      <c r="A2732">
        <v>2017</v>
      </c>
      <c r="B2732" t="s">
        <v>80</v>
      </c>
      <c r="C2732" t="s">
        <v>62</v>
      </c>
      <c r="D2732">
        <v>817603</v>
      </c>
    </row>
    <row r="2733" spans="1:4" x14ac:dyDescent="0.2">
      <c r="A2733">
        <v>2017</v>
      </c>
      <c r="B2733" t="s">
        <v>77</v>
      </c>
      <c r="C2733" t="s">
        <v>61</v>
      </c>
      <c r="D2733">
        <v>251167</v>
      </c>
    </row>
    <row r="2734" spans="1:4" x14ac:dyDescent="0.2">
      <c r="A2734">
        <v>2017</v>
      </c>
      <c r="B2734" t="s">
        <v>79</v>
      </c>
      <c r="C2734" t="s">
        <v>61</v>
      </c>
      <c r="D2734">
        <v>315702</v>
      </c>
    </row>
    <row r="2735" spans="1:4" x14ac:dyDescent="0.2">
      <c r="A2735">
        <v>2017</v>
      </c>
      <c r="B2735" t="s">
        <v>119</v>
      </c>
      <c r="C2735" t="s">
        <v>2</v>
      </c>
      <c r="D2735">
        <v>122403</v>
      </c>
    </row>
    <row r="2736" spans="1:4" x14ac:dyDescent="0.2">
      <c r="A2736">
        <v>2017</v>
      </c>
      <c r="B2736" t="s">
        <v>75</v>
      </c>
      <c r="C2736" t="s">
        <v>2</v>
      </c>
      <c r="D2736">
        <v>1458336</v>
      </c>
    </row>
    <row r="2737" spans="1:4" x14ac:dyDescent="0.2">
      <c r="A2737">
        <v>2017</v>
      </c>
      <c r="B2737" t="s">
        <v>73</v>
      </c>
      <c r="C2737" t="s">
        <v>2</v>
      </c>
      <c r="D2737">
        <v>1390149</v>
      </c>
    </row>
    <row r="2738" spans="1:4" x14ac:dyDescent="0.2">
      <c r="A2738">
        <v>2017</v>
      </c>
      <c r="B2738" t="s">
        <v>120</v>
      </c>
      <c r="C2738" t="s">
        <v>71</v>
      </c>
      <c r="D2738">
        <v>208476</v>
      </c>
    </row>
    <row r="2739" spans="1:4" x14ac:dyDescent="0.2">
      <c r="A2739">
        <v>2017</v>
      </c>
      <c r="B2739" t="s">
        <v>121</v>
      </c>
      <c r="C2739" t="s">
        <v>71</v>
      </c>
      <c r="D2739">
        <v>193390</v>
      </c>
    </row>
    <row r="2740" spans="1:4" x14ac:dyDescent="0.2">
      <c r="A2740">
        <v>2017</v>
      </c>
      <c r="B2740" t="s">
        <v>70</v>
      </c>
      <c r="C2740" t="s">
        <v>71</v>
      </c>
      <c r="D2740">
        <v>2616904</v>
      </c>
    </row>
    <row r="2741" spans="1:4" x14ac:dyDescent="0.2">
      <c r="A2741">
        <v>2017</v>
      </c>
      <c r="B2741" t="s">
        <v>122</v>
      </c>
      <c r="C2741" t="s">
        <v>71</v>
      </c>
      <c r="D2741">
        <v>390665</v>
      </c>
    </row>
    <row r="2742" spans="1:4" x14ac:dyDescent="0.2">
      <c r="A2742">
        <v>2017</v>
      </c>
      <c r="B2742" t="s">
        <v>123</v>
      </c>
      <c r="C2742" t="s">
        <v>98</v>
      </c>
      <c r="D2742">
        <v>11337</v>
      </c>
    </row>
    <row r="2743" spans="1:4" x14ac:dyDescent="0.2">
      <c r="A2743">
        <v>2017</v>
      </c>
      <c r="B2743" t="s">
        <v>124</v>
      </c>
      <c r="C2743" t="s">
        <v>98</v>
      </c>
      <c r="D2743">
        <v>14384</v>
      </c>
    </row>
    <row r="2744" spans="1:4" x14ac:dyDescent="0.2">
      <c r="A2744">
        <v>2017</v>
      </c>
      <c r="B2744" t="s">
        <v>125</v>
      </c>
      <c r="C2744" t="s">
        <v>98</v>
      </c>
      <c r="D2744">
        <v>13606</v>
      </c>
    </row>
    <row r="2745" spans="1:4" x14ac:dyDescent="0.2">
      <c r="A2745">
        <v>2017</v>
      </c>
      <c r="B2745" t="s">
        <v>126</v>
      </c>
      <c r="C2745" t="s">
        <v>98</v>
      </c>
      <c r="D2745">
        <v>32360</v>
      </c>
    </row>
    <row r="2746" spans="1:4" x14ac:dyDescent="0.2">
      <c r="A2746">
        <v>2017</v>
      </c>
      <c r="B2746" t="s">
        <v>94</v>
      </c>
      <c r="C2746" t="s">
        <v>95</v>
      </c>
      <c r="D2746">
        <v>74485</v>
      </c>
    </row>
    <row r="2747" spans="1:4" x14ac:dyDescent="0.2">
      <c r="A2747">
        <v>2017</v>
      </c>
      <c r="B2747" t="s">
        <v>127</v>
      </c>
      <c r="C2747" t="s">
        <v>95</v>
      </c>
      <c r="D2747">
        <v>17103</v>
      </c>
    </row>
    <row r="2748" spans="1:4" x14ac:dyDescent="0.2">
      <c r="A2748">
        <v>2017</v>
      </c>
      <c r="B2748" t="s">
        <v>128</v>
      </c>
      <c r="C2748" t="s">
        <v>92</v>
      </c>
      <c r="D2748">
        <v>27015</v>
      </c>
    </row>
    <row r="2749" spans="1:4" x14ac:dyDescent="0.2">
      <c r="A2749">
        <v>2017</v>
      </c>
      <c r="B2749" t="s">
        <v>129</v>
      </c>
      <c r="C2749" t="s">
        <v>92</v>
      </c>
      <c r="D2749">
        <v>46497</v>
      </c>
    </row>
    <row r="2750" spans="1:4" x14ac:dyDescent="0.2">
      <c r="A2750">
        <v>2017</v>
      </c>
      <c r="B2750" t="s">
        <v>130</v>
      </c>
      <c r="C2750" t="s">
        <v>92</v>
      </c>
      <c r="D2750">
        <v>34958</v>
      </c>
    </row>
    <row r="2751" spans="1:4" x14ac:dyDescent="0.2">
      <c r="A2751">
        <v>2017</v>
      </c>
      <c r="B2751" t="s">
        <v>131</v>
      </c>
      <c r="C2751" t="s">
        <v>92</v>
      </c>
      <c r="D2751">
        <v>99638</v>
      </c>
    </row>
    <row r="2752" spans="1:4" x14ac:dyDescent="0.2">
      <c r="A2752">
        <v>2017</v>
      </c>
      <c r="B2752" t="s">
        <v>132</v>
      </c>
      <c r="C2752" t="s">
        <v>89</v>
      </c>
      <c r="D2752">
        <v>106034</v>
      </c>
    </row>
    <row r="2753" spans="1:4" x14ac:dyDescent="0.2">
      <c r="A2753">
        <v>2017</v>
      </c>
      <c r="B2753" t="s">
        <v>133</v>
      </c>
      <c r="C2753" t="s">
        <v>89</v>
      </c>
      <c r="D2753">
        <v>31650</v>
      </c>
    </row>
    <row r="2754" spans="1:4" x14ac:dyDescent="0.2">
      <c r="A2754">
        <v>2017</v>
      </c>
      <c r="B2754" t="s">
        <v>134</v>
      </c>
      <c r="C2754" t="s">
        <v>89</v>
      </c>
      <c r="D2754">
        <v>27965</v>
      </c>
    </row>
    <row r="2755" spans="1:4" x14ac:dyDescent="0.2">
      <c r="A2755">
        <v>2017</v>
      </c>
      <c r="B2755" t="s">
        <v>135</v>
      </c>
      <c r="C2755" t="s">
        <v>89</v>
      </c>
      <c r="D2755">
        <v>23996</v>
      </c>
    </row>
    <row r="2756" spans="1:4" x14ac:dyDescent="0.2">
      <c r="A2756">
        <v>2017</v>
      </c>
      <c r="B2756" t="s">
        <v>136</v>
      </c>
      <c r="C2756" t="s">
        <v>89</v>
      </c>
      <c r="D2756">
        <v>13259</v>
      </c>
    </row>
    <row r="2757" spans="1:4" x14ac:dyDescent="0.2">
      <c r="A2757">
        <v>2017</v>
      </c>
      <c r="B2757" t="s">
        <v>136</v>
      </c>
      <c r="C2757" t="s">
        <v>86</v>
      </c>
      <c r="D2757">
        <v>2921</v>
      </c>
    </row>
    <row r="2758" spans="1:4" x14ac:dyDescent="0.2">
      <c r="A2758">
        <v>2017</v>
      </c>
      <c r="B2758" t="s">
        <v>137</v>
      </c>
      <c r="C2758" t="s">
        <v>86</v>
      </c>
      <c r="D2758">
        <v>17923</v>
      </c>
    </row>
    <row r="2759" spans="1:4" x14ac:dyDescent="0.2">
      <c r="A2759">
        <v>2017</v>
      </c>
      <c r="B2759" t="s">
        <v>138</v>
      </c>
      <c r="C2759" t="s">
        <v>86</v>
      </c>
      <c r="D2759">
        <v>55658</v>
      </c>
    </row>
    <row r="2760" spans="1:4" x14ac:dyDescent="0.2">
      <c r="A2760">
        <v>2017</v>
      </c>
      <c r="B2760" t="s">
        <v>139</v>
      </c>
      <c r="C2760" t="s">
        <v>86</v>
      </c>
      <c r="D2760">
        <v>29237</v>
      </c>
    </row>
    <row r="2761" spans="1:4" x14ac:dyDescent="0.2">
      <c r="A2761">
        <v>2017</v>
      </c>
      <c r="B2761" t="s">
        <v>140</v>
      </c>
      <c r="C2761" t="s">
        <v>86</v>
      </c>
      <c r="D2761">
        <v>27542</v>
      </c>
    </row>
    <row r="2762" spans="1:4" x14ac:dyDescent="0.2">
      <c r="A2762">
        <v>2017</v>
      </c>
      <c r="B2762" t="s">
        <v>141</v>
      </c>
      <c r="C2762" t="s">
        <v>86</v>
      </c>
      <c r="D2762">
        <v>32911</v>
      </c>
    </row>
    <row r="2763" spans="1:4" x14ac:dyDescent="0.2">
      <c r="A2763">
        <v>2017</v>
      </c>
      <c r="B2763" t="s">
        <v>142</v>
      </c>
      <c r="C2763" t="s">
        <v>86</v>
      </c>
      <c r="D2763">
        <v>15518</v>
      </c>
    </row>
    <row r="2764" spans="1:4" x14ac:dyDescent="0.2">
      <c r="A2764">
        <v>2017</v>
      </c>
      <c r="B2764" t="s">
        <v>143</v>
      </c>
      <c r="C2764" t="s">
        <v>86</v>
      </c>
      <c r="D2764">
        <v>28325</v>
      </c>
    </row>
    <row r="2765" spans="1:4" x14ac:dyDescent="0.2">
      <c r="A2765">
        <v>2017</v>
      </c>
      <c r="B2765" t="s">
        <v>144</v>
      </c>
      <c r="C2765" t="s">
        <v>86</v>
      </c>
      <c r="D2765">
        <v>13740</v>
      </c>
    </row>
    <row r="2766" spans="1:4" x14ac:dyDescent="0.2">
      <c r="A2766">
        <v>2017</v>
      </c>
      <c r="B2766" t="s">
        <v>145</v>
      </c>
      <c r="C2766" t="s">
        <v>86</v>
      </c>
      <c r="D2766">
        <v>32851</v>
      </c>
    </row>
    <row r="2767" spans="1:4" x14ac:dyDescent="0.2">
      <c r="A2767">
        <v>2017</v>
      </c>
      <c r="B2767" t="s">
        <v>146</v>
      </c>
      <c r="C2767" t="s">
        <v>86</v>
      </c>
      <c r="D2767">
        <v>28647</v>
      </c>
    </row>
    <row r="2768" spans="1:4" x14ac:dyDescent="0.2">
      <c r="A2768">
        <v>2017</v>
      </c>
      <c r="B2768" t="s">
        <v>147</v>
      </c>
      <c r="C2768" t="s">
        <v>86</v>
      </c>
      <c r="D2768">
        <v>14047</v>
      </c>
    </row>
    <row r="2769" spans="1:4" x14ac:dyDescent="0.2">
      <c r="A2769">
        <v>2017</v>
      </c>
      <c r="B2769" t="s">
        <v>148</v>
      </c>
      <c r="C2769" t="s">
        <v>86</v>
      </c>
      <c r="D2769">
        <v>49662</v>
      </c>
    </row>
    <row r="2770" spans="1:4" x14ac:dyDescent="0.2">
      <c r="A2770">
        <v>2017</v>
      </c>
      <c r="B2770" t="s">
        <v>149</v>
      </c>
      <c r="C2770" t="s">
        <v>86</v>
      </c>
      <c r="D2770">
        <v>54265</v>
      </c>
    </row>
    <row r="2771" spans="1:4" x14ac:dyDescent="0.2">
      <c r="A2771">
        <v>2017</v>
      </c>
      <c r="B2771" t="s">
        <v>150</v>
      </c>
      <c r="C2771" t="s">
        <v>86</v>
      </c>
      <c r="D2771">
        <v>97851</v>
      </c>
    </row>
    <row r="2772" spans="1:4" x14ac:dyDescent="0.2">
      <c r="A2772">
        <v>2017</v>
      </c>
      <c r="B2772" t="s">
        <v>151</v>
      </c>
      <c r="C2772" t="s">
        <v>86</v>
      </c>
      <c r="D2772">
        <v>86523</v>
      </c>
    </row>
    <row r="2773" spans="1:4" x14ac:dyDescent="0.2">
      <c r="A2773">
        <v>2017</v>
      </c>
      <c r="B2773" t="s">
        <v>152</v>
      </c>
      <c r="C2773" t="s">
        <v>86</v>
      </c>
      <c r="D2773">
        <v>60126</v>
      </c>
    </row>
    <row r="2774" spans="1:4" x14ac:dyDescent="0.2">
      <c r="A2774">
        <v>2017</v>
      </c>
      <c r="B2774" t="s">
        <v>153</v>
      </c>
      <c r="C2774" t="s">
        <v>86</v>
      </c>
      <c r="D2774">
        <v>41629</v>
      </c>
    </row>
    <row r="2775" spans="1:4" x14ac:dyDescent="0.2">
      <c r="A2775">
        <v>2017</v>
      </c>
      <c r="B2775" t="s">
        <v>154</v>
      </c>
      <c r="C2775" t="s">
        <v>86</v>
      </c>
      <c r="D2775">
        <v>50100</v>
      </c>
    </row>
    <row r="2776" spans="1:4" x14ac:dyDescent="0.2">
      <c r="A2776">
        <v>2017</v>
      </c>
      <c r="B2776" t="s">
        <v>155</v>
      </c>
      <c r="C2776" t="s">
        <v>86</v>
      </c>
      <c r="D2776">
        <v>41297</v>
      </c>
    </row>
    <row r="2777" spans="1:4" x14ac:dyDescent="0.2">
      <c r="A2777">
        <v>2017</v>
      </c>
      <c r="B2777" t="s">
        <v>156</v>
      </c>
      <c r="C2777" t="s">
        <v>86</v>
      </c>
      <c r="D2777">
        <v>12905</v>
      </c>
    </row>
    <row r="2778" spans="1:4" x14ac:dyDescent="0.2">
      <c r="A2778">
        <v>2017</v>
      </c>
      <c r="B2778" t="s">
        <v>157</v>
      </c>
      <c r="C2778" t="s">
        <v>86</v>
      </c>
      <c r="D2778">
        <v>34095</v>
      </c>
    </row>
    <row r="2779" spans="1:4" x14ac:dyDescent="0.2">
      <c r="A2779">
        <v>2017</v>
      </c>
      <c r="B2779" t="s">
        <v>158</v>
      </c>
      <c r="C2779" t="s">
        <v>86</v>
      </c>
      <c r="D2779">
        <v>42849</v>
      </c>
    </row>
    <row r="2780" spans="1:4" x14ac:dyDescent="0.2">
      <c r="A2780">
        <v>2017</v>
      </c>
      <c r="B2780" t="s">
        <v>159</v>
      </c>
      <c r="C2780" t="s">
        <v>63</v>
      </c>
      <c r="D2780">
        <v>10599</v>
      </c>
    </row>
    <row r="2781" spans="1:4" x14ac:dyDescent="0.2">
      <c r="A2781">
        <v>2017</v>
      </c>
      <c r="B2781" t="s">
        <v>159</v>
      </c>
      <c r="C2781" t="s">
        <v>86</v>
      </c>
      <c r="D2781">
        <v>1800</v>
      </c>
    </row>
    <row r="2782" spans="1:4" x14ac:dyDescent="0.2">
      <c r="A2782">
        <v>2017</v>
      </c>
      <c r="B2782" t="s">
        <v>160</v>
      </c>
      <c r="C2782" t="s">
        <v>63</v>
      </c>
      <c r="D2782">
        <v>61443</v>
      </c>
    </row>
    <row r="2783" spans="1:4" x14ac:dyDescent="0.2">
      <c r="A2783">
        <v>2017</v>
      </c>
      <c r="B2783" t="s">
        <v>161</v>
      </c>
      <c r="C2783" t="s">
        <v>63</v>
      </c>
      <c r="D2783">
        <v>16662</v>
      </c>
    </row>
    <row r="2784" spans="1:4" x14ac:dyDescent="0.2">
      <c r="A2784">
        <v>2017</v>
      </c>
      <c r="B2784" t="s">
        <v>162</v>
      </c>
      <c r="C2784" t="s">
        <v>63</v>
      </c>
      <c r="D2784">
        <v>33397</v>
      </c>
    </row>
    <row r="2785" spans="1:4" x14ac:dyDescent="0.2">
      <c r="A2785">
        <v>2017</v>
      </c>
      <c r="B2785" t="s">
        <v>163</v>
      </c>
      <c r="C2785" t="s">
        <v>63</v>
      </c>
      <c r="D2785">
        <v>39681</v>
      </c>
    </row>
    <row r="2786" spans="1:4" x14ac:dyDescent="0.2">
      <c r="A2786">
        <v>2017</v>
      </c>
      <c r="B2786" t="s">
        <v>164</v>
      </c>
      <c r="C2786" t="s">
        <v>63</v>
      </c>
      <c r="D2786">
        <v>23897</v>
      </c>
    </row>
    <row r="2787" spans="1:4" x14ac:dyDescent="0.2">
      <c r="A2787">
        <v>2017</v>
      </c>
      <c r="B2787" t="s">
        <v>165</v>
      </c>
      <c r="C2787" t="s">
        <v>63</v>
      </c>
      <c r="D2787">
        <v>17998</v>
      </c>
    </row>
    <row r="2788" spans="1:4" x14ac:dyDescent="0.2">
      <c r="A2788">
        <v>2017</v>
      </c>
      <c r="B2788" t="s">
        <v>166</v>
      </c>
      <c r="C2788" t="s">
        <v>63</v>
      </c>
      <c r="D2788">
        <v>20020</v>
      </c>
    </row>
    <row r="2789" spans="1:4" x14ac:dyDescent="0.2">
      <c r="A2789">
        <v>2017</v>
      </c>
      <c r="B2789" t="s">
        <v>167</v>
      </c>
      <c r="C2789" t="s">
        <v>63</v>
      </c>
      <c r="D2789">
        <v>17494</v>
      </c>
    </row>
    <row r="2790" spans="1:4" x14ac:dyDescent="0.2">
      <c r="A2790">
        <v>2017</v>
      </c>
      <c r="B2790" t="s">
        <v>168</v>
      </c>
      <c r="C2790" t="s">
        <v>63</v>
      </c>
      <c r="D2790">
        <v>78492</v>
      </c>
    </row>
    <row r="2791" spans="1:4" x14ac:dyDescent="0.2">
      <c r="A2791">
        <v>2017</v>
      </c>
      <c r="B2791" t="s">
        <v>169</v>
      </c>
      <c r="C2791" t="s">
        <v>63</v>
      </c>
      <c r="D2791">
        <v>29506</v>
      </c>
    </row>
    <row r="2792" spans="1:4" x14ac:dyDescent="0.2">
      <c r="A2792">
        <v>2017</v>
      </c>
      <c r="B2792" t="s">
        <v>170</v>
      </c>
      <c r="C2792" t="s">
        <v>63</v>
      </c>
      <c r="D2792">
        <v>13367</v>
      </c>
    </row>
    <row r="2793" spans="1:4" x14ac:dyDescent="0.2">
      <c r="A2793">
        <v>2017</v>
      </c>
      <c r="B2793" t="s">
        <v>171</v>
      </c>
      <c r="C2793" t="s">
        <v>63</v>
      </c>
      <c r="D2793">
        <v>43093</v>
      </c>
    </row>
    <row r="2794" spans="1:4" x14ac:dyDescent="0.2">
      <c r="A2794">
        <v>2017</v>
      </c>
      <c r="B2794" t="s">
        <v>172</v>
      </c>
      <c r="C2794" t="s">
        <v>63</v>
      </c>
      <c r="D2794">
        <v>16647</v>
      </c>
    </row>
    <row r="2795" spans="1:4" x14ac:dyDescent="0.2">
      <c r="A2795">
        <v>2017</v>
      </c>
      <c r="B2795" t="s">
        <v>173</v>
      </c>
      <c r="C2795" t="s">
        <v>63</v>
      </c>
      <c r="D2795">
        <v>67019</v>
      </c>
    </row>
    <row r="2796" spans="1:4" x14ac:dyDescent="0.2">
      <c r="A2796">
        <v>2017</v>
      </c>
      <c r="B2796" t="s">
        <v>174</v>
      </c>
      <c r="C2796" t="s">
        <v>63</v>
      </c>
      <c r="D2796">
        <v>32771</v>
      </c>
    </row>
    <row r="2797" spans="1:4" x14ac:dyDescent="0.2">
      <c r="A2797">
        <v>2017</v>
      </c>
      <c r="B2797" t="s">
        <v>175</v>
      </c>
      <c r="C2797" t="s">
        <v>63</v>
      </c>
      <c r="D2797">
        <v>105259</v>
      </c>
    </row>
    <row r="2798" spans="1:4" x14ac:dyDescent="0.2">
      <c r="A2798">
        <v>2017</v>
      </c>
      <c r="B2798" t="s">
        <v>176</v>
      </c>
      <c r="C2798" t="s">
        <v>63</v>
      </c>
      <c r="D2798">
        <v>53058</v>
      </c>
    </row>
    <row r="2799" spans="1:4" x14ac:dyDescent="0.2">
      <c r="A2799">
        <v>2017</v>
      </c>
      <c r="B2799" t="s">
        <v>177</v>
      </c>
      <c r="C2799" t="s">
        <v>63</v>
      </c>
      <c r="D2799">
        <v>98595</v>
      </c>
    </row>
    <row r="2800" spans="1:4" x14ac:dyDescent="0.2">
      <c r="A2800">
        <v>2017</v>
      </c>
      <c r="B2800" t="s">
        <v>178</v>
      </c>
      <c r="C2800" t="s">
        <v>63</v>
      </c>
      <c r="D2800">
        <v>22054</v>
      </c>
    </row>
    <row r="2801" spans="1:4" x14ac:dyDescent="0.2">
      <c r="A2801">
        <v>2017</v>
      </c>
      <c r="B2801" t="s">
        <v>179</v>
      </c>
      <c r="C2801" t="s">
        <v>63</v>
      </c>
      <c r="D2801">
        <v>32887</v>
      </c>
    </row>
    <row r="2802" spans="1:4" x14ac:dyDescent="0.2">
      <c r="A2802">
        <v>2017</v>
      </c>
      <c r="B2802" t="s">
        <v>180</v>
      </c>
      <c r="C2802" t="s">
        <v>63</v>
      </c>
      <c r="D2802">
        <v>22668</v>
      </c>
    </row>
    <row r="2803" spans="1:4" x14ac:dyDescent="0.2">
      <c r="A2803">
        <v>2017</v>
      </c>
      <c r="B2803" t="s">
        <v>181</v>
      </c>
      <c r="C2803" t="s">
        <v>63</v>
      </c>
      <c r="D2803">
        <v>32577</v>
      </c>
    </row>
    <row r="2804" spans="1:4" x14ac:dyDescent="0.2">
      <c r="A2804">
        <v>2017</v>
      </c>
      <c r="B2804" t="s">
        <v>182</v>
      </c>
      <c r="C2804" t="s">
        <v>63</v>
      </c>
      <c r="D2804">
        <v>38042</v>
      </c>
    </row>
    <row r="2805" spans="1:4" x14ac:dyDescent="0.2">
      <c r="A2805">
        <v>2017</v>
      </c>
      <c r="B2805" t="s">
        <v>183</v>
      </c>
      <c r="C2805" t="s">
        <v>63</v>
      </c>
      <c r="D2805">
        <v>73190</v>
      </c>
    </row>
    <row r="2806" spans="1:4" x14ac:dyDescent="0.2">
      <c r="A2806">
        <v>2017</v>
      </c>
      <c r="B2806" t="s">
        <v>184</v>
      </c>
      <c r="C2806" t="s">
        <v>63</v>
      </c>
      <c r="D2806">
        <v>11144</v>
      </c>
    </row>
    <row r="2807" spans="1:4" x14ac:dyDescent="0.2">
      <c r="A2807">
        <v>2017</v>
      </c>
      <c r="B2807" t="s">
        <v>185</v>
      </c>
      <c r="C2807" t="s">
        <v>63</v>
      </c>
      <c r="D2807">
        <v>42659</v>
      </c>
    </row>
    <row r="2808" spans="1:4" x14ac:dyDescent="0.2">
      <c r="A2808">
        <v>2017</v>
      </c>
      <c r="B2808" t="s">
        <v>186</v>
      </c>
      <c r="C2808" t="s">
        <v>63</v>
      </c>
      <c r="D2808">
        <v>80204</v>
      </c>
    </row>
    <row r="2809" spans="1:4" x14ac:dyDescent="0.2">
      <c r="A2809">
        <v>2017</v>
      </c>
      <c r="B2809" t="s">
        <v>187</v>
      </c>
      <c r="C2809" t="s">
        <v>63</v>
      </c>
      <c r="D2809">
        <v>15855</v>
      </c>
    </row>
    <row r="2810" spans="1:4" x14ac:dyDescent="0.2">
      <c r="A2810">
        <v>2017</v>
      </c>
      <c r="B2810" t="s">
        <v>188</v>
      </c>
      <c r="C2810" t="s">
        <v>62</v>
      </c>
      <c r="D2810">
        <v>31898</v>
      </c>
    </row>
    <row r="2811" spans="1:4" x14ac:dyDescent="0.2">
      <c r="A2811">
        <v>2017</v>
      </c>
      <c r="B2811" t="s">
        <v>189</v>
      </c>
      <c r="C2811" t="s">
        <v>62</v>
      </c>
      <c r="D2811">
        <v>16256</v>
      </c>
    </row>
    <row r="2812" spans="1:4" x14ac:dyDescent="0.2">
      <c r="A2812">
        <v>2017</v>
      </c>
      <c r="B2812" t="s">
        <v>190</v>
      </c>
      <c r="C2812" t="s">
        <v>62</v>
      </c>
      <c r="D2812">
        <v>13575</v>
      </c>
    </row>
    <row r="2813" spans="1:4" x14ac:dyDescent="0.2">
      <c r="A2813">
        <v>2017</v>
      </c>
      <c r="B2813" t="s">
        <v>191</v>
      </c>
      <c r="C2813" t="s">
        <v>62</v>
      </c>
      <c r="D2813">
        <v>60867</v>
      </c>
    </row>
    <row r="2814" spans="1:4" x14ac:dyDescent="0.2">
      <c r="A2814">
        <v>2017</v>
      </c>
      <c r="B2814" t="s">
        <v>192</v>
      </c>
      <c r="C2814" t="s">
        <v>62</v>
      </c>
      <c r="D2814">
        <v>14462</v>
      </c>
    </row>
    <row r="2815" spans="1:4" x14ac:dyDescent="0.2">
      <c r="A2815">
        <v>2017</v>
      </c>
      <c r="B2815" t="s">
        <v>193</v>
      </c>
      <c r="C2815" t="s">
        <v>61</v>
      </c>
      <c r="D2815">
        <v>19553</v>
      </c>
    </row>
    <row r="2816" spans="1:4" x14ac:dyDescent="0.2">
      <c r="A2816">
        <v>2017</v>
      </c>
      <c r="B2816" t="s">
        <v>194</v>
      </c>
      <c r="C2816" t="s">
        <v>61</v>
      </c>
      <c r="D2816">
        <v>36267</v>
      </c>
    </row>
    <row r="2817" spans="1:4" x14ac:dyDescent="0.2">
      <c r="A2817">
        <v>2017</v>
      </c>
      <c r="B2817" t="s">
        <v>195</v>
      </c>
      <c r="C2817" t="s">
        <v>61</v>
      </c>
      <c r="D2817">
        <v>19274</v>
      </c>
    </row>
    <row r="2818" spans="1:4" x14ac:dyDescent="0.2">
      <c r="A2818">
        <v>2017</v>
      </c>
      <c r="B2818" t="s">
        <v>196</v>
      </c>
      <c r="C2818" t="s">
        <v>61</v>
      </c>
      <c r="D2818">
        <v>20092</v>
      </c>
    </row>
    <row r="2819" spans="1:4" x14ac:dyDescent="0.2">
      <c r="A2819">
        <v>2017</v>
      </c>
      <c r="B2819" t="s">
        <v>197</v>
      </c>
      <c r="C2819" t="s">
        <v>61</v>
      </c>
      <c r="D2819">
        <v>46111</v>
      </c>
    </row>
    <row r="2820" spans="1:4" x14ac:dyDescent="0.2">
      <c r="A2820">
        <v>2017</v>
      </c>
      <c r="B2820" t="s">
        <v>198</v>
      </c>
      <c r="C2820" t="s">
        <v>61</v>
      </c>
      <c r="D2820">
        <v>13846</v>
      </c>
    </row>
    <row r="2821" spans="1:4" x14ac:dyDescent="0.2">
      <c r="A2821">
        <v>2017</v>
      </c>
      <c r="B2821" t="s">
        <v>199</v>
      </c>
      <c r="C2821" t="s">
        <v>61</v>
      </c>
      <c r="D2821">
        <v>11261</v>
      </c>
    </row>
    <row r="2822" spans="1:4" x14ac:dyDescent="0.2">
      <c r="A2822">
        <v>2017</v>
      </c>
      <c r="B2822" t="s">
        <v>200</v>
      </c>
      <c r="C2822" t="s">
        <v>2</v>
      </c>
      <c r="D2822">
        <v>20068</v>
      </c>
    </row>
    <row r="2823" spans="1:4" x14ac:dyDescent="0.2">
      <c r="A2823">
        <v>2017</v>
      </c>
      <c r="B2823" t="s">
        <v>200</v>
      </c>
      <c r="C2823" t="s">
        <v>61</v>
      </c>
      <c r="D2823">
        <v>15659</v>
      </c>
    </row>
    <row r="2824" spans="1:4" x14ac:dyDescent="0.2">
      <c r="A2824">
        <v>2017</v>
      </c>
      <c r="B2824" t="s">
        <v>201</v>
      </c>
      <c r="C2824" t="s">
        <v>2</v>
      </c>
      <c r="D2824">
        <v>78573</v>
      </c>
    </row>
    <row r="2825" spans="1:4" x14ac:dyDescent="0.2">
      <c r="A2825">
        <v>2017</v>
      </c>
      <c r="B2825" t="s">
        <v>202</v>
      </c>
      <c r="C2825" t="s">
        <v>2</v>
      </c>
      <c r="D2825">
        <v>25082</v>
      </c>
    </row>
    <row r="2826" spans="1:4" x14ac:dyDescent="0.2">
      <c r="A2826">
        <v>2017</v>
      </c>
      <c r="B2826" t="s">
        <v>203</v>
      </c>
      <c r="C2826" t="s">
        <v>2</v>
      </c>
      <c r="D2826">
        <v>29943</v>
      </c>
    </row>
    <row r="2827" spans="1:4" x14ac:dyDescent="0.2">
      <c r="A2827">
        <v>2017</v>
      </c>
      <c r="B2827" t="s">
        <v>204</v>
      </c>
      <c r="C2827" t="s">
        <v>2</v>
      </c>
      <c r="D2827">
        <v>14133</v>
      </c>
    </row>
    <row r="2828" spans="1:4" x14ac:dyDescent="0.2">
      <c r="A2828">
        <v>2017</v>
      </c>
      <c r="B2828" t="s">
        <v>205</v>
      </c>
      <c r="C2828" t="s">
        <v>2</v>
      </c>
      <c r="D2828">
        <v>14055</v>
      </c>
    </row>
    <row r="2829" spans="1:4" x14ac:dyDescent="0.2">
      <c r="A2829">
        <v>2017</v>
      </c>
      <c r="B2829" t="s">
        <v>206</v>
      </c>
      <c r="C2829" t="s">
        <v>2</v>
      </c>
      <c r="D2829">
        <v>14865</v>
      </c>
    </row>
    <row r="2830" spans="1:4" x14ac:dyDescent="0.2">
      <c r="A2830">
        <v>2017</v>
      </c>
      <c r="B2830" t="s">
        <v>207</v>
      </c>
      <c r="C2830" t="s">
        <v>2</v>
      </c>
      <c r="D2830">
        <v>103302</v>
      </c>
    </row>
    <row r="2831" spans="1:4" x14ac:dyDescent="0.2">
      <c r="A2831">
        <v>2017</v>
      </c>
      <c r="B2831" t="s">
        <v>208</v>
      </c>
      <c r="C2831" t="s">
        <v>2</v>
      </c>
      <c r="D2831">
        <v>15648</v>
      </c>
    </row>
    <row r="2832" spans="1:4" x14ac:dyDescent="0.2">
      <c r="A2832">
        <v>2017</v>
      </c>
      <c r="B2832" t="s">
        <v>209</v>
      </c>
      <c r="C2832" t="s">
        <v>2</v>
      </c>
      <c r="D2832">
        <v>13241</v>
      </c>
    </row>
    <row r="2833" spans="1:4" x14ac:dyDescent="0.2">
      <c r="A2833">
        <v>2017</v>
      </c>
      <c r="B2833" t="s">
        <v>210</v>
      </c>
      <c r="C2833" t="s">
        <v>2</v>
      </c>
      <c r="D2833">
        <v>19082</v>
      </c>
    </row>
    <row r="2834" spans="1:4" x14ac:dyDescent="0.2">
      <c r="A2834">
        <v>2017</v>
      </c>
      <c r="B2834" t="s">
        <v>211</v>
      </c>
      <c r="C2834" t="s">
        <v>2</v>
      </c>
      <c r="D2834">
        <v>15048</v>
      </c>
    </row>
    <row r="2835" spans="1:4" x14ac:dyDescent="0.2">
      <c r="A2835">
        <v>2017</v>
      </c>
      <c r="B2835" t="s">
        <v>212</v>
      </c>
      <c r="C2835" t="s">
        <v>2</v>
      </c>
      <c r="D2835">
        <v>65298</v>
      </c>
    </row>
    <row r="2836" spans="1:4" x14ac:dyDescent="0.2">
      <c r="A2836">
        <v>2017</v>
      </c>
      <c r="B2836" t="s">
        <v>213</v>
      </c>
      <c r="C2836" t="s">
        <v>2</v>
      </c>
      <c r="D2836">
        <v>73493</v>
      </c>
    </row>
    <row r="2837" spans="1:4" x14ac:dyDescent="0.2">
      <c r="A2837">
        <v>2017</v>
      </c>
      <c r="B2837" t="s">
        <v>214</v>
      </c>
      <c r="C2837" t="s">
        <v>2</v>
      </c>
      <c r="D2837">
        <v>13122</v>
      </c>
    </row>
    <row r="2838" spans="1:4" x14ac:dyDescent="0.2">
      <c r="A2838">
        <v>2017</v>
      </c>
      <c r="B2838" t="s">
        <v>215</v>
      </c>
      <c r="C2838" t="s">
        <v>71</v>
      </c>
      <c r="D2838">
        <v>27306</v>
      </c>
    </row>
    <row r="2839" spans="1:4" x14ac:dyDescent="0.2">
      <c r="A2839">
        <v>2017</v>
      </c>
      <c r="B2839" t="s">
        <v>216</v>
      </c>
      <c r="C2839" t="s">
        <v>71</v>
      </c>
      <c r="D2839">
        <v>19209</v>
      </c>
    </row>
    <row r="2840" spans="1:4" x14ac:dyDescent="0.2">
      <c r="A2840">
        <v>2017</v>
      </c>
      <c r="B2840" t="s">
        <v>217</v>
      </c>
      <c r="C2840" t="s">
        <v>71</v>
      </c>
      <c r="D2840">
        <v>45540</v>
      </c>
    </row>
    <row r="2841" spans="1:4" x14ac:dyDescent="0.2">
      <c r="A2841">
        <v>2017</v>
      </c>
      <c r="B2841" t="s">
        <v>218</v>
      </c>
      <c r="C2841" t="s">
        <v>71</v>
      </c>
      <c r="D2841">
        <v>64511</v>
      </c>
    </row>
    <row r="2842" spans="1:4" x14ac:dyDescent="0.2">
      <c r="A2842">
        <v>2017</v>
      </c>
      <c r="B2842" t="s">
        <v>219</v>
      </c>
      <c r="C2842" t="s">
        <v>71</v>
      </c>
      <c r="D2842">
        <v>18872</v>
      </c>
    </row>
    <row r="2843" spans="1:4" x14ac:dyDescent="0.2">
      <c r="A2843">
        <v>2017</v>
      </c>
      <c r="B2843" t="s">
        <v>220</v>
      </c>
      <c r="C2843" t="s">
        <v>71</v>
      </c>
      <c r="D2843">
        <v>110509</v>
      </c>
    </row>
    <row r="2844" spans="1:4" x14ac:dyDescent="0.2">
      <c r="A2844">
        <v>2017</v>
      </c>
      <c r="B2844" t="s">
        <v>221</v>
      </c>
      <c r="C2844" t="s">
        <v>71</v>
      </c>
      <c r="D2844">
        <v>108962</v>
      </c>
    </row>
    <row r="2845" spans="1:4" x14ac:dyDescent="0.2">
      <c r="A2845">
        <v>2017</v>
      </c>
      <c r="B2845" t="s">
        <v>222</v>
      </c>
      <c r="C2845" t="s">
        <v>71</v>
      </c>
      <c r="D2845">
        <v>21528</v>
      </c>
    </row>
    <row r="2846" spans="1:4" x14ac:dyDescent="0.2">
      <c r="A2846">
        <v>2017</v>
      </c>
      <c r="B2846" t="s">
        <v>223</v>
      </c>
      <c r="C2846" t="s">
        <v>71</v>
      </c>
      <c r="D2846">
        <v>46961</v>
      </c>
    </row>
    <row r="2847" spans="1:4" x14ac:dyDescent="0.2">
      <c r="A2847">
        <v>2017</v>
      </c>
      <c r="B2847" t="s">
        <v>224</v>
      </c>
      <c r="C2847" t="s">
        <v>71</v>
      </c>
      <c r="D2847">
        <v>111163</v>
      </c>
    </row>
    <row r="2848" spans="1:4" x14ac:dyDescent="0.2">
      <c r="A2848">
        <v>2017</v>
      </c>
      <c r="B2848" t="s">
        <v>225</v>
      </c>
      <c r="C2848" t="s">
        <v>71</v>
      </c>
      <c r="D2848">
        <v>30471</v>
      </c>
    </row>
    <row r="2849" spans="1:4" x14ac:dyDescent="0.2">
      <c r="A2849">
        <v>2017</v>
      </c>
      <c r="B2849" t="s">
        <v>226</v>
      </c>
      <c r="C2849" t="s">
        <v>71</v>
      </c>
      <c r="D2849">
        <v>26254</v>
      </c>
    </row>
    <row r="2850" spans="1:4" x14ac:dyDescent="0.2">
      <c r="A2850">
        <v>2017</v>
      </c>
      <c r="B2850" t="s">
        <v>227</v>
      </c>
      <c r="C2850" t="s">
        <v>71</v>
      </c>
      <c r="D2850">
        <v>57242</v>
      </c>
    </row>
    <row r="2851" spans="1:4" x14ac:dyDescent="0.2">
      <c r="A2851">
        <v>2017</v>
      </c>
      <c r="B2851" t="s">
        <v>228</v>
      </c>
      <c r="C2851" t="s">
        <v>71</v>
      </c>
      <c r="D2851">
        <v>40163</v>
      </c>
    </row>
    <row r="2852" spans="1:4" x14ac:dyDescent="0.2">
      <c r="A2852">
        <v>2017</v>
      </c>
      <c r="B2852" t="s">
        <v>229</v>
      </c>
      <c r="C2852" t="s">
        <v>71</v>
      </c>
      <c r="D2852">
        <v>17460</v>
      </c>
    </row>
    <row r="2853" spans="1:4" x14ac:dyDescent="0.2">
      <c r="A2853">
        <v>2017</v>
      </c>
      <c r="B2853" t="s">
        <v>230</v>
      </c>
      <c r="C2853" t="s">
        <v>71</v>
      </c>
      <c r="D2853">
        <v>19009</v>
      </c>
    </row>
    <row r="2854" spans="1:4" x14ac:dyDescent="0.2">
      <c r="A2854">
        <v>2017</v>
      </c>
      <c r="B2854" t="s">
        <v>231</v>
      </c>
      <c r="C2854" t="s">
        <v>71</v>
      </c>
      <c r="D2854">
        <v>24149</v>
      </c>
    </row>
    <row r="2855" spans="1:4" x14ac:dyDescent="0.2">
      <c r="A2855">
        <v>2017</v>
      </c>
      <c r="B2855" t="s">
        <v>232</v>
      </c>
      <c r="C2855" t="s">
        <v>71</v>
      </c>
      <c r="D2855">
        <v>13328</v>
      </c>
    </row>
    <row r="2856" spans="1:4" x14ac:dyDescent="0.2">
      <c r="A2856">
        <v>2017</v>
      </c>
      <c r="B2856" t="s">
        <v>233</v>
      </c>
      <c r="C2856" t="s">
        <v>71</v>
      </c>
      <c r="D2856">
        <v>16404</v>
      </c>
    </row>
    <row r="2857" spans="1:4" x14ac:dyDescent="0.2">
      <c r="A2857">
        <v>2017</v>
      </c>
      <c r="B2857" t="s">
        <v>234</v>
      </c>
      <c r="C2857" t="s">
        <v>71</v>
      </c>
      <c r="D2857">
        <v>91993</v>
      </c>
    </row>
    <row r="2858" spans="1:4" x14ac:dyDescent="0.2">
      <c r="A2858">
        <v>2017</v>
      </c>
      <c r="B2858" t="s">
        <v>235</v>
      </c>
      <c r="C2858" t="s">
        <v>71</v>
      </c>
      <c r="D2858">
        <v>12998</v>
      </c>
    </row>
    <row r="2859" spans="1:4" x14ac:dyDescent="0.2">
      <c r="A2859">
        <v>2017</v>
      </c>
      <c r="B2859" t="s">
        <v>236</v>
      </c>
      <c r="C2859" t="s">
        <v>71</v>
      </c>
      <c r="D2859">
        <v>29802</v>
      </c>
    </row>
    <row r="2860" spans="1:4" x14ac:dyDescent="0.2">
      <c r="A2860">
        <v>2017</v>
      </c>
      <c r="B2860" t="s">
        <v>237</v>
      </c>
      <c r="C2860" t="s">
        <v>238</v>
      </c>
      <c r="D2860">
        <v>31203</v>
      </c>
    </row>
    <row r="2861" spans="1:4" x14ac:dyDescent="0.2">
      <c r="A2861">
        <v>2017</v>
      </c>
      <c r="B2861" t="s">
        <v>239</v>
      </c>
      <c r="C2861" t="s">
        <v>240</v>
      </c>
      <c r="D2861">
        <v>21407</v>
      </c>
    </row>
    <row r="2862" spans="1:4" x14ac:dyDescent="0.2">
      <c r="A2862">
        <v>2017</v>
      </c>
      <c r="B2862" t="s">
        <v>241</v>
      </c>
      <c r="C2862" t="s">
        <v>98</v>
      </c>
      <c r="D2862">
        <v>244418</v>
      </c>
    </row>
    <row r="2863" spans="1:4" x14ac:dyDescent="0.2">
      <c r="A2863">
        <v>2017</v>
      </c>
      <c r="B2863" t="s">
        <v>241</v>
      </c>
      <c r="C2863" t="s">
        <v>95</v>
      </c>
      <c r="D2863">
        <v>58814</v>
      </c>
    </row>
    <row r="2864" spans="1:4" x14ac:dyDescent="0.2">
      <c r="A2864">
        <v>2017</v>
      </c>
      <c r="B2864" t="s">
        <v>241</v>
      </c>
      <c r="C2864" t="s">
        <v>92</v>
      </c>
      <c r="D2864">
        <v>320288</v>
      </c>
    </row>
    <row r="2865" spans="1:4" x14ac:dyDescent="0.2">
      <c r="A2865">
        <v>2017</v>
      </c>
      <c r="B2865" t="s">
        <v>241</v>
      </c>
      <c r="C2865" t="s">
        <v>89</v>
      </c>
      <c r="D2865">
        <v>283796</v>
      </c>
    </row>
    <row r="2866" spans="1:4" x14ac:dyDescent="0.2">
      <c r="A2866">
        <v>2017</v>
      </c>
      <c r="B2866" t="s">
        <v>241</v>
      </c>
      <c r="C2866" t="s">
        <v>86</v>
      </c>
      <c r="D2866">
        <v>1553598</v>
      </c>
    </row>
    <row r="2867" spans="1:4" x14ac:dyDescent="0.2">
      <c r="A2867">
        <v>2017</v>
      </c>
      <c r="B2867" t="s">
        <v>241</v>
      </c>
      <c r="C2867" t="s">
        <v>63</v>
      </c>
      <c r="D2867">
        <v>1429635</v>
      </c>
    </row>
    <row r="2868" spans="1:4" x14ac:dyDescent="0.2">
      <c r="A2868">
        <v>2017</v>
      </c>
      <c r="B2868" t="s">
        <v>241</v>
      </c>
      <c r="C2868" t="s">
        <v>62</v>
      </c>
      <c r="D2868">
        <v>380129</v>
      </c>
    </row>
    <row r="2869" spans="1:4" x14ac:dyDescent="0.2">
      <c r="A2869">
        <v>2017</v>
      </c>
      <c r="B2869" t="s">
        <v>241</v>
      </c>
      <c r="C2869" t="s">
        <v>61</v>
      </c>
      <c r="D2869">
        <v>401399</v>
      </c>
    </row>
    <row r="2870" spans="1:4" x14ac:dyDescent="0.2">
      <c r="A2870">
        <v>2017</v>
      </c>
      <c r="B2870" t="s">
        <v>241</v>
      </c>
      <c r="C2870" t="s">
        <v>2</v>
      </c>
      <c r="D2870">
        <v>755259</v>
      </c>
    </row>
    <row r="2871" spans="1:4" x14ac:dyDescent="0.2">
      <c r="A2871">
        <v>2017</v>
      </c>
      <c r="B2871" t="s">
        <v>241</v>
      </c>
      <c r="C2871" t="s">
        <v>71</v>
      </c>
      <c r="D2871">
        <v>566115</v>
      </c>
    </row>
    <row r="2872" spans="1:4" x14ac:dyDescent="0.2">
      <c r="A2872">
        <v>2017</v>
      </c>
      <c r="B2872" t="s">
        <v>241</v>
      </c>
      <c r="C2872" t="s">
        <v>238</v>
      </c>
      <c r="D2872">
        <v>8407</v>
      </c>
    </row>
    <row r="2873" spans="1:4" x14ac:dyDescent="0.2">
      <c r="A2873">
        <v>2017</v>
      </c>
      <c r="B2873" t="s">
        <v>241</v>
      </c>
      <c r="C2873" t="s">
        <v>240</v>
      </c>
      <c r="D2873">
        <v>23484</v>
      </c>
    </row>
    <row r="2874" spans="1:4" x14ac:dyDescent="0.2">
      <c r="A2874">
        <v>2017</v>
      </c>
      <c r="B2874" t="s">
        <v>241</v>
      </c>
      <c r="C2874" t="s">
        <v>242</v>
      </c>
      <c r="D2874">
        <v>37546</v>
      </c>
    </row>
    <row r="2875" spans="1:4" x14ac:dyDescent="0.2">
      <c r="A2875">
        <v>2018</v>
      </c>
      <c r="B2875" t="s">
        <v>97</v>
      </c>
      <c r="C2875" t="s">
        <v>98</v>
      </c>
      <c r="D2875">
        <v>212344</v>
      </c>
    </row>
    <row r="2876" spans="1:4" x14ac:dyDescent="0.2">
      <c r="A2876">
        <v>2018</v>
      </c>
      <c r="B2876" t="s">
        <v>91</v>
      </c>
      <c r="C2876" t="s">
        <v>92</v>
      </c>
      <c r="D2876">
        <v>429893</v>
      </c>
    </row>
    <row r="2877" spans="1:4" x14ac:dyDescent="0.2">
      <c r="A2877">
        <v>2018</v>
      </c>
      <c r="B2877" t="s">
        <v>99</v>
      </c>
      <c r="C2877" t="s">
        <v>89</v>
      </c>
      <c r="D2877">
        <v>152560</v>
      </c>
    </row>
    <row r="2878" spans="1:4" x14ac:dyDescent="0.2">
      <c r="A2878">
        <v>2018</v>
      </c>
      <c r="B2878" t="s">
        <v>88</v>
      </c>
      <c r="C2878" t="s">
        <v>89</v>
      </c>
      <c r="D2878">
        <v>130250</v>
      </c>
    </row>
    <row r="2879" spans="1:4" x14ac:dyDescent="0.2">
      <c r="A2879">
        <v>2018</v>
      </c>
      <c r="B2879" t="s">
        <v>100</v>
      </c>
      <c r="C2879" t="s">
        <v>86</v>
      </c>
      <c r="D2879">
        <v>162064</v>
      </c>
    </row>
    <row r="2880" spans="1:4" x14ac:dyDescent="0.2">
      <c r="A2880">
        <v>2018</v>
      </c>
      <c r="B2880" t="s">
        <v>101</v>
      </c>
      <c r="C2880" t="s">
        <v>86</v>
      </c>
      <c r="D2880">
        <v>816931</v>
      </c>
    </row>
    <row r="2881" spans="1:4" x14ac:dyDescent="0.2">
      <c r="A2881">
        <v>2018</v>
      </c>
      <c r="B2881" t="s">
        <v>102</v>
      </c>
      <c r="C2881" t="s">
        <v>86</v>
      </c>
      <c r="D2881">
        <v>218126</v>
      </c>
    </row>
    <row r="2882" spans="1:4" x14ac:dyDescent="0.2">
      <c r="A2882">
        <v>2018</v>
      </c>
      <c r="B2882" t="s">
        <v>103</v>
      </c>
      <c r="C2882" t="s">
        <v>86</v>
      </c>
      <c r="D2882">
        <v>159170</v>
      </c>
    </row>
    <row r="2883" spans="1:4" x14ac:dyDescent="0.2">
      <c r="A2883">
        <v>2018</v>
      </c>
      <c r="B2883" t="s">
        <v>85</v>
      </c>
      <c r="C2883" t="s">
        <v>86</v>
      </c>
      <c r="D2883">
        <v>4264846</v>
      </c>
    </row>
    <row r="2884" spans="1:4" x14ac:dyDescent="0.2">
      <c r="A2884">
        <v>2018</v>
      </c>
      <c r="B2884" t="s">
        <v>82</v>
      </c>
      <c r="C2884" t="s">
        <v>63</v>
      </c>
      <c r="D2884">
        <v>1069895</v>
      </c>
    </row>
    <row r="2885" spans="1:4" x14ac:dyDescent="0.2">
      <c r="A2885">
        <v>2018</v>
      </c>
      <c r="B2885" t="s">
        <v>104</v>
      </c>
      <c r="C2885" t="s">
        <v>86</v>
      </c>
      <c r="D2885">
        <v>341137</v>
      </c>
    </row>
    <row r="2886" spans="1:4" x14ac:dyDescent="0.2">
      <c r="A2886">
        <v>2018</v>
      </c>
      <c r="B2886" t="s">
        <v>105</v>
      </c>
      <c r="C2886" t="s">
        <v>63</v>
      </c>
      <c r="D2886">
        <v>172702</v>
      </c>
    </row>
    <row r="2887" spans="1:4" x14ac:dyDescent="0.2">
      <c r="A2887">
        <v>2018</v>
      </c>
      <c r="B2887" t="s">
        <v>106</v>
      </c>
      <c r="C2887" t="s">
        <v>63</v>
      </c>
      <c r="D2887">
        <v>109626</v>
      </c>
    </row>
    <row r="2888" spans="1:4" x14ac:dyDescent="0.2">
      <c r="A2888">
        <v>2018</v>
      </c>
      <c r="B2888" t="s">
        <v>107</v>
      </c>
      <c r="C2888" t="s">
        <v>63</v>
      </c>
      <c r="D2888">
        <v>130256</v>
      </c>
    </row>
    <row r="2889" spans="1:4" x14ac:dyDescent="0.2">
      <c r="A2889">
        <v>2018</v>
      </c>
      <c r="B2889" t="s">
        <v>108</v>
      </c>
      <c r="C2889" t="s">
        <v>63</v>
      </c>
      <c r="D2889">
        <v>405765</v>
      </c>
    </row>
    <row r="2890" spans="1:4" x14ac:dyDescent="0.2">
      <c r="A2890">
        <v>2018</v>
      </c>
      <c r="B2890" t="s">
        <v>84</v>
      </c>
      <c r="C2890" t="s">
        <v>63</v>
      </c>
      <c r="D2890">
        <v>6337780</v>
      </c>
    </row>
    <row r="2891" spans="1:4" x14ac:dyDescent="0.2">
      <c r="A2891">
        <v>2018</v>
      </c>
      <c r="B2891" t="s">
        <v>109</v>
      </c>
      <c r="C2891" t="s">
        <v>63</v>
      </c>
      <c r="D2891">
        <v>785214</v>
      </c>
    </row>
    <row r="2892" spans="1:4" x14ac:dyDescent="0.2">
      <c r="A2892">
        <v>2018</v>
      </c>
      <c r="B2892" t="s">
        <v>110</v>
      </c>
      <c r="C2892" t="s">
        <v>63</v>
      </c>
      <c r="D2892">
        <v>428383</v>
      </c>
    </row>
    <row r="2893" spans="1:4" x14ac:dyDescent="0.2">
      <c r="A2893">
        <v>2018</v>
      </c>
      <c r="B2893" t="s">
        <v>111</v>
      </c>
      <c r="C2893" t="s">
        <v>63</v>
      </c>
      <c r="D2893">
        <v>567853</v>
      </c>
    </row>
    <row r="2894" spans="1:4" x14ac:dyDescent="0.2">
      <c r="A2894">
        <v>2018</v>
      </c>
      <c r="B2894" t="s">
        <v>112</v>
      </c>
      <c r="C2894" t="s">
        <v>63</v>
      </c>
      <c r="D2894">
        <v>147361</v>
      </c>
    </row>
    <row r="2895" spans="1:4" x14ac:dyDescent="0.2">
      <c r="A2895">
        <v>2018</v>
      </c>
      <c r="B2895" t="s">
        <v>113</v>
      </c>
      <c r="C2895" t="s">
        <v>63</v>
      </c>
      <c r="D2895">
        <v>162574</v>
      </c>
    </row>
    <row r="2896" spans="1:4" x14ac:dyDescent="0.2">
      <c r="A2896">
        <v>2018</v>
      </c>
      <c r="B2896" t="s">
        <v>114</v>
      </c>
      <c r="C2896" t="s">
        <v>63</v>
      </c>
      <c r="D2896">
        <v>532421</v>
      </c>
    </row>
    <row r="2897" spans="1:4" x14ac:dyDescent="0.2">
      <c r="A2897">
        <v>2018</v>
      </c>
      <c r="B2897" t="s">
        <v>115</v>
      </c>
      <c r="C2897" t="s">
        <v>63</v>
      </c>
      <c r="D2897">
        <v>348304</v>
      </c>
    </row>
    <row r="2898" spans="1:4" x14ac:dyDescent="0.2">
      <c r="A2898">
        <v>2018</v>
      </c>
      <c r="B2898" t="s">
        <v>116</v>
      </c>
      <c r="C2898" t="s">
        <v>63</v>
      </c>
      <c r="D2898">
        <v>210098</v>
      </c>
    </row>
    <row r="2899" spans="1:4" x14ac:dyDescent="0.2">
      <c r="A2899">
        <v>2018</v>
      </c>
      <c r="B2899" t="s">
        <v>117</v>
      </c>
      <c r="C2899" t="s">
        <v>63</v>
      </c>
      <c r="D2899">
        <v>171452</v>
      </c>
    </row>
    <row r="2900" spans="1:4" x14ac:dyDescent="0.2">
      <c r="A2900">
        <v>2018</v>
      </c>
      <c r="B2900" t="s">
        <v>118</v>
      </c>
      <c r="C2900" t="s">
        <v>63</v>
      </c>
      <c r="D2900">
        <v>126095</v>
      </c>
    </row>
    <row r="2901" spans="1:4" x14ac:dyDescent="0.2">
      <c r="A2901">
        <v>2018</v>
      </c>
      <c r="B2901" t="s">
        <v>80</v>
      </c>
      <c r="C2901" t="s">
        <v>62</v>
      </c>
      <c r="D2901">
        <v>831823</v>
      </c>
    </row>
    <row r="2902" spans="1:4" x14ac:dyDescent="0.2">
      <c r="A2902">
        <v>2018</v>
      </c>
      <c r="B2902" t="s">
        <v>77</v>
      </c>
      <c r="C2902" t="s">
        <v>61</v>
      </c>
      <c r="D2902">
        <v>256317</v>
      </c>
    </row>
    <row r="2903" spans="1:4" x14ac:dyDescent="0.2">
      <c r="A2903">
        <v>2018</v>
      </c>
      <c r="B2903" t="s">
        <v>79</v>
      </c>
      <c r="C2903" t="s">
        <v>61</v>
      </c>
      <c r="D2903">
        <v>323148</v>
      </c>
    </row>
    <row r="2904" spans="1:4" x14ac:dyDescent="0.2">
      <c r="A2904">
        <v>2018</v>
      </c>
      <c r="B2904" t="s">
        <v>119</v>
      </c>
      <c r="C2904" t="s">
        <v>2</v>
      </c>
      <c r="D2904">
        <v>124687</v>
      </c>
    </row>
    <row r="2905" spans="1:4" x14ac:dyDescent="0.2">
      <c r="A2905">
        <v>2018</v>
      </c>
      <c r="B2905" t="s">
        <v>75</v>
      </c>
      <c r="C2905" t="s">
        <v>2</v>
      </c>
      <c r="D2905">
        <v>1483528</v>
      </c>
    </row>
    <row r="2906" spans="1:4" x14ac:dyDescent="0.2">
      <c r="A2906">
        <v>2018</v>
      </c>
      <c r="B2906" t="s">
        <v>73</v>
      </c>
      <c r="C2906" t="s">
        <v>2</v>
      </c>
      <c r="D2906">
        <v>1415351</v>
      </c>
    </row>
    <row r="2907" spans="1:4" x14ac:dyDescent="0.2">
      <c r="A2907">
        <v>2018</v>
      </c>
      <c r="B2907" t="s">
        <v>120</v>
      </c>
      <c r="C2907" t="s">
        <v>71</v>
      </c>
      <c r="D2907">
        <v>213831</v>
      </c>
    </row>
    <row r="2908" spans="1:4" x14ac:dyDescent="0.2">
      <c r="A2908">
        <v>2018</v>
      </c>
      <c r="B2908" t="s">
        <v>121</v>
      </c>
      <c r="C2908" t="s">
        <v>71</v>
      </c>
      <c r="D2908">
        <v>198060</v>
      </c>
    </row>
    <row r="2909" spans="1:4" x14ac:dyDescent="0.2">
      <c r="A2909">
        <v>2018</v>
      </c>
      <c r="B2909" t="s">
        <v>70</v>
      </c>
      <c r="C2909" t="s">
        <v>71</v>
      </c>
      <c r="D2909">
        <v>2658582</v>
      </c>
    </row>
    <row r="2910" spans="1:4" x14ac:dyDescent="0.2">
      <c r="A2910">
        <v>2018</v>
      </c>
      <c r="B2910" t="s">
        <v>122</v>
      </c>
      <c r="C2910" t="s">
        <v>71</v>
      </c>
      <c r="D2910">
        <v>396839</v>
      </c>
    </row>
    <row r="2911" spans="1:4" x14ac:dyDescent="0.2">
      <c r="A2911">
        <v>2018</v>
      </c>
      <c r="B2911" t="s">
        <v>123</v>
      </c>
      <c r="C2911" t="s">
        <v>98</v>
      </c>
      <c r="D2911">
        <v>11271</v>
      </c>
    </row>
    <row r="2912" spans="1:4" x14ac:dyDescent="0.2">
      <c r="A2912">
        <v>2018</v>
      </c>
      <c r="B2912" t="s">
        <v>124</v>
      </c>
      <c r="C2912" t="s">
        <v>98</v>
      </c>
      <c r="D2912">
        <v>14354</v>
      </c>
    </row>
    <row r="2913" spans="1:4" x14ac:dyDescent="0.2">
      <c r="A2913">
        <v>2018</v>
      </c>
      <c r="B2913" t="s">
        <v>125</v>
      </c>
      <c r="C2913" t="s">
        <v>98</v>
      </c>
      <c r="D2913">
        <v>13631</v>
      </c>
    </row>
    <row r="2914" spans="1:4" x14ac:dyDescent="0.2">
      <c r="A2914">
        <v>2018</v>
      </c>
      <c r="B2914" t="s">
        <v>126</v>
      </c>
      <c r="C2914" t="s">
        <v>98</v>
      </c>
      <c r="D2914">
        <v>32124</v>
      </c>
    </row>
    <row r="2915" spans="1:4" x14ac:dyDescent="0.2">
      <c r="A2915">
        <v>2018</v>
      </c>
      <c r="B2915" t="s">
        <v>94</v>
      </c>
      <c r="C2915" t="s">
        <v>95</v>
      </c>
      <c r="D2915">
        <v>76649</v>
      </c>
    </row>
    <row r="2916" spans="1:4" x14ac:dyDescent="0.2">
      <c r="A2916">
        <v>2018</v>
      </c>
      <c r="B2916" t="s">
        <v>127</v>
      </c>
      <c r="C2916" t="s">
        <v>95</v>
      </c>
      <c r="D2916">
        <v>17493</v>
      </c>
    </row>
    <row r="2917" spans="1:4" x14ac:dyDescent="0.2">
      <c r="A2917">
        <v>2018</v>
      </c>
      <c r="B2917" t="s">
        <v>128</v>
      </c>
      <c r="C2917" t="s">
        <v>92</v>
      </c>
      <c r="D2917">
        <v>27511</v>
      </c>
    </row>
    <row r="2918" spans="1:4" x14ac:dyDescent="0.2">
      <c r="A2918">
        <v>2018</v>
      </c>
      <c r="B2918" t="s">
        <v>129</v>
      </c>
      <c r="C2918" t="s">
        <v>92</v>
      </c>
      <c r="D2918">
        <v>46629</v>
      </c>
    </row>
    <row r="2919" spans="1:4" x14ac:dyDescent="0.2">
      <c r="A2919">
        <v>2018</v>
      </c>
      <c r="B2919" t="s">
        <v>130</v>
      </c>
      <c r="C2919" t="s">
        <v>92</v>
      </c>
      <c r="D2919">
        <v>34863</v>
      </c>
    </row>
    <row r="2920" spans="1:4" x14ac:dyDescent="0.2">
      <c r="A2920">
        <v>2018</v>
      </c>
      <c r="B2920" t="s">
        <v>131</v>
      </c>
      <c r="C2920" t="s">
        <v>92</v>
      </c>
      <c r="D2920">
        <v>99553</v>
      </c>
    </row>
    <row r="2921" spans="1:4" x14ac:dyDescent="0.2">
      <c r="A2921">
        <v>2018</v>
      </c>
      <c r="B2921" t="s">
        <v>132</v>
      </c>
      <c r="C2921" t="s">
        <v>89</v>
      </c>
      <c r="D2921">
        <v>107761</v>
      </c>
    </row>
    <row r="2922" spans="1:4" x14ac:dyDescent="0.2">
      <c r="A2922">
        <v>2018</v>
      </c>
      <c r="B2922" t="s">
        <v>133</v>
      </c>
      <c r="C2922" t="s">
        <v>89</v>
      </c>
      <c r="D2922">
        <v>31597</v>
      </c>
    </row>
    <row r="2923" spans="1:4" x14ac:dyDescent="0.2">
      <c r="A2923">
        <v>2018</v>
      </c>
      <c r="B2923" t="s">
        <v>134</v>
      </c>
      <c r="C2923" t="s">
        <v>89</v>
      </c>
      <c r="D2923">
        <v>27894</v>
      </c>
    </row>
    <row r="2924" spans="1:4" x14ac:dyDescent="0.2">
      <c r="A2924">
        <v>2018</v>
      </c>
      <c r="B2924" t="s">
        <v>135</v>
      </c>
      <c r="C2924" t="s">
        <v>89</v>
      </c>
      <c r="D2924">
        <v>23960</v>
      </c>
    </row>
    <row r="2925" spans="1:4" x14ac:dyDescent="0.2">
      <c r="A2925">
        <v>2018</v>
      </c>
      <c r="B2925" t="s">
        <v>136</v>
      </c>
      <c r="C2925" t="s">
        <v>89</v>
      </c>
      <c r="D2925">
        <v>13126</v>
      </c>
    </row>
    <row r="2926" spans="1:4" x14ac:dyDescent="0.2">
      <c r="A2926">
        <v>2018</v>
      </c>
      <c r="B2926" t="s">
        <v>136</v>
      </c>
      <c r="C2926" t="s">
        <v>86</v>
      </c>
      <c r="D2926">
        <v>2950</v>
      </c>
    </row>
    <row r="2927" spans="1:4" x14ac:dyDescent="0.2">
      <c r="A2927">
        <v>2018</v>
      </c>
      <c r="B2927" t="s">
        <v>137</v>
      </c>
      <c r="C2927" t="s">
        <v>86</v>
      </c>
      <c r="D2927">
        <v>17795</v>
      </c>
    </row>
    <row r="2928" spans="1:4" x14ac:dyDescent="0.2">
      <c r="A2928">
        <v>2018</v>
      </c>
      <c r="B2928" t="s">
        <v>138</v>
      </c>
      <c r="C2928" t="s">
        <v>86</v>
      </c>
      <c r="D2928">
        <v>55785</v>
      </c>
    </row>
    <row r="2929" spans="1:4" x14ac:dyDescent="0.2">
      <c r="A2929">
        <v>2018</v>
      </c>
      <c r="B2929" t="s">
        <v>139</v>
      </c>
      <c r="C2929" t="s">
        <v>86</v>
      </c>
      <c r="D2929">
        <v>29459</v>
      </c>
    </row>
    <row r="2930" spans="1:4" x14ac:dyDescent="0.2">
      <c r="A2930">
        <v>2018</v>
      </c>
      <c r="B2930" t="s">
        <v>140</v>
      </c>
      <c r="C2930" t="s">
        <v>86</v>
      </c>
      <c r="D2930">
        <v>27179</v>
      </c>
    </row>
    <row r="2931" spans="1:4" x14ac:dyDescent="0.2">
      <c r="A2931">
        <v>2018</v>
      </c>
      <c r="B2931" t="s">
        <v>141</v>
      </c>
      <c r="C2931" t="s">
        <v>86</v>
      </c>
      <c r="D2931">
        <v>32784</v>
      </c>
    </row>
    <row r="2932" spans="1:4" x14ac:dyDescent="0.2">
      <c r="A2932">
        <v>2018</v>
      </c>
      <c r="B2932" t="s">
        <v>142</v>
      </c>
      <c r="C2932" t="s">
        <v>86</v>
      </c>
      <c r="D2932">
        <v>15541</v>
      </c>
    </row>
    <row r="2933" spans="1:4" x14ac:dyDescent="0.2">
      <c r="A2933">
        <v>2018</v>
      </c>
      <c r="B2933" t="s">
        <v>143</v>
      </c>
      <c r="C2933" t="s">
        <v>86</v>
      </c>
      <c r="D2933">
        <v>28300</v>
      </c>
    </row>
    <row r="2934" spans="1:4" x14ac:dyDescent="0.2">
      <c r="A2934">
        <v>2018</v>
      </c>
      <c r="B2934" t="s">
        <v>144</v>
      </c>
      <c r="C2934" t="s">
        <v>86</v>
      </c>
      <c r="D2934">
        <v>13815</v>
      </c>
    </row>
    <row r="2935" spans="1:4" x14ac:dyDescent="0.2">
      <c r="A2935">
        <v>2018</v>
      </c>
      <c r="B2935" t="s">
        <v>145</v>
      </c>
      <c r="C2935" t="s">
        <v>86</v>
      </c>
      <c r="D2935">
        <v>33259</v>
      </c>
    </row>
    <row r="2936" spans="1:4" x14ac:dyDescent="0.2">
      <c r="A2936">
        <v>2018</v>
      </c>
      <c r="B2936" t="s">
        <v>146</v>
      </c>
      <c r="C2936" t="s">
        <v>86</v>
      </c>
      <c r="D2936">
        <v>28731</v>
      </c>
    </row>
    <row r="2937" spans="1:4" x14ac:dyDescent="0.2">
      <c r="A2937">
        <v>2018</v>
      </c>
      <c r="B2937" t="s">
        <v>147</v>
      </c>
      <c r="C2937" t="s">
        <v>86</v>
      </c>
      <c r="D2937">
        <v>14284</v>
      </c>
    </row>
    <row r="2938" spans="1:4" x14ac:dyDescent="0.2">
      <c r="A2938">
        <v>2018</v>
      </c>
      <c r="B2938" t="s">
        <v>148</v>
      </c>
      <c r="C2938" t="s">
        <v>86</v>
      </c>
      <c r="D2938">
        <v>50172</v>
      </c>
    </row>
    <row r="2939" spans="1:4" x14ac:dyDescent="0.2">
      <c r="A2939">
        <v>2018</v>
      </c>
      <c r="B2939" t="s">
        <v>149</v>
      </c>
      <c r="C2939" t="s">
        <v>86</v>
      </c>
      <c r="D2939">
        <v>54314</v>
      </c>
    </row>
    <row r="2940" spans="1:4" x14ac:dyDescent="0.2">
      <c r="A2940">
        <v>2018</v>
      </c>
      <c r="B2940" t="s">
        <v>150</v>
      </c>
      <c r="C2940" t="s">
        <v>86</v>
      </c>
      <c r="D2940">
        <v>98817</v>
      </c>
    </row>
    <row r="2941" spans="1:4" x14ac:dyDescent="0.2">
      <c r="A2941">
        <v>2018</v>
      </c>
      <c r="B2941" t="s">
        <v>151</v>
      </c>
      <c r="C2941" t="s">
        <v>86</v>
      </c>
      <c r="D2941">
        <v>87570</v>
      </c>
    </row>
    <row r="2942" spans="1:4" x14ac:dyDescent="0.2">
      <c r="A2942">
        <v>2018</v>
      </c>
      <c r="B2942" t="s">
        <v>152</v>
      </c>
      <c r="C2942" t="s">
        <v>86</v>
      </c>
      <c r="D2942">
        <v>60293</v>
      </c>
    </row>
    <row r="2943" spans="1:4" x14ac:dyDescent="0.2">
      <c r="A2943">
        <v>2018</v>
      </c>
      <c r="B2943" t="s">
        <v>153</v>
      </c>
      <c r="C2943" t="s">
        <v>86</v>
      </c>
      <c r="D2943">
        <v>41614</v>
      </c>
    </row>
    <row r="2944" spans="1:4" x14ac:dyDescent="0.2">
      <c r="A2944">
        <v>2018</v>
      </c>
      <c r="B2944" t="s">
        <v>154</v>
      </c>
      <c r="C2944" t="s">
        <v>86</v>
      </c>
      <c r="D2944">
        <v>50741</v>
      </c>
    </row>
    <row r="2945" spans="1:4" x14ac:dyDescent="0.2">
      <c r="A2945">
        <v>2018</v>
      </c>
      <c r="B2945" t="s">
        <v>155</v>
      </c>
      <c r="C2945" t="s">
        <v>86</v>
      </c>
      <c r="D2945">
        <v>41651</v>
      </c>
    </row>
    <row r="2946" spans="1:4" x14ac:dyDescent="0.2">
      <c r="A2946">
        <v>2018</v>
      </c>
      <c r="B2946" t="s">
        <v>156</v>
      </c>
      <c r="C2946" t="s">
        <v>86</v>
      </c>
      <c r="D2946">
        <v>13049</v>
      </c>
    </row>
    <row r="2947" spans="1:4" x14ac:dyDescent="0.2">
      <c r="A2947">
        <v>2018</v>
      </c>
      <c r="B2947" t="s">
        <v>157</v>
      </c>
      <c r="C2947" t="s">
        <v>86</v>
      </c>
      <c r="D2947">
        <v>34234</v>
      </c>
    </row>
    <row r="2948" spans="1:4" x14ac:dyDescent="0.2">
      <c r="A2948">
        <v>2018</v>
      </c>
      <c r="B2948" t="s">
        <v>158</v>
      </c>
      <c r="C2948" t="s">
        <v>86</v>
      </c>
      <c r="D2948">
        <v>42963</v>
      </c>
    </row>
    <row r="2949" spans="1:4" x14ac:dyDescent="0.2">
      <c r="A2949">
        <v>2018</v>
      </c>
      <c r="B2949" t="s">
        <v>159</v>
      </c>
      <c r="C2949" t="s">
        <v>63</v>
      </c>
      <c r="D2949">
        <v>10622</v>
      </c>
    </row>
    <row r="2950" spans="1:4" x14ac:dyDescent="0.2">
      <c r="A2950">
        <v>2018</v>
      </c>
      <c r="B2950" t="s">
        <v>159</v>
      </c>
      <c r="C2950" t="s">
        <v>86</v>
      </c>
      <c r="D2950">
        <v>1811</v>
      </c>
    </row>
    <row r="2951" spans="1:4" x14ac:dyDescent="0.2">
      <c r="A2951">
        <v>2018</v>
      </c>
      <c r="B2951" t="s">
        <v>160</v>
      </c>
      <c r="C2951" t="s">
        <v>63</v>
      </c>
      <c r="D2951">
        <v>61911</v>
      </c>
    </row>
    <row r="2952" spans="1:4" x14ac:dyDescent="0.2">
      <c r="A2952">
        <v>2018</v>
      </c>
      <c r="B2952" t="s">
        <v>161</v>
      </c>
      <c r="C2952" t="s">
        <v>63</v>
      </c>
      <c r="D2952">
        <v>16970</v>
      </c>
    </row>
    <row r="2953" spans="1:4" x14ac:dyDescent="0.2">
      <c r="A2953">
        <v>2018</v>
      </c>
      <c r="B2953" t="s">
        <v>162</v>
      </c>
      <c r="C2953" t="s">
        <v>63</v>
      </c>
      <c r="D2953">
        <v>34661</v>
      </c>
    </row>
    <row r="2954" spans="1:4" x14ac:dyDescent="0.2">
      <c r="A2954">
        <v>2018</v>
      </c>
      <c r="B2954" t="s">
        <v>163</v>
      </c>
      <c r="C2954" t="s">
        <v>63</v>
      </c>
      <c r="D2954">
        <v>40020</v>
      </c>
    </row>
    <row r="2955" spans="1:4" x14ac:dyDescent="0.2">
      <c r="A2955">
        <v>2018</v>
      </c>
      <c r="B2955" t="s">
        <v>164</v>
      </c>
      <c r="C2955" t="s">
        <v>63</v>
      </c>
      <c r="D2955">
        <v>23762</v>
      </c>
    </row>
    <row r="2956" spans="1:4" x14ac:dyDescent="0.2">
      <c r="A2956">
        <v>2018</v>
      </c>
      <c r="B2956" t="s">
        <v>165</v>
      </c>
      <c r="C2956" t="s">
        <v>63</v>
      </c>
      <c r="D2956">
        <v>18328</v>
      </c>
    </row>
    <row r="2957" spans="1:4" x14ac:dyDescent="0.2">
      <c r="A2957">
        <v>2018</v>
      </c>
      <c r="B2957" t="s">
        <v>166</v>
      </c>
      <c r="C2957" t="s">
        <v>63</v>
      </c>
      <c r="D2957">
        <v>20079</v>
      </c>
    </row>
    <row r="2958" spans="1:4" x14ac:dyDescent="0.2">
      <c r="A2958">
        <v>2018</v>
      </c>
      <c r="B2958" t="s">
        <v>167</v>
      </c>
      <c r="C2958" t="s">
        <v>63</v>
      </c>
      <c r="D2958">
        <v>17683</v>
      </c>
    </row>
    <row r="2959" spans="1:4" x14ac:dyDescent="0.2">
      <c r="A2959">
        <v>2018</v>
      </c>
      <c r="B2959" t="s">
        <v>168</v>
      </c>
      <c r="C2959" t="s">
        <v>63</v>
      </c>
      <c r="D2959">
        <v>79532</v>
      </c>
    </row>
    <row r="2960" spans="1:4" x14ac:dyDescent="0.2">
      <c r="A2960">
        <v>2018</v>
      </c>
      <c r="B2960" t="s">
        <v>169</v>
      </c>
      <c r="C2960" t="s">
        <v>63</v>
      </c>
      <c r="D2960">
        <v>30324</v>
      </c>
    </row>
    <row r="2961" spans="1:4" x14ac:dyDescent="0.2">
      <c r="A2961">
        <v>2018</v>
      </c>
      <c r="B2961" t="s">
        <v>170</v>
      </c>
      <c r="C2961" t="s">
        <v>63</v>
      </c>
      <c r="D2961">
        <v>13694</v>
      </c>
    </row>
    <row r="2962" spans="1:4" x14ac:dyDescent="0.2">
      <c r="A2962">
        <v>2018</v>
      </c>
      <c r="B2962" t="s">
        <v>171</v>
      </c>
      <c r="C2962" t="s">
        <v>63</v>
      </c>
      <c r="D2962">
        <v>44342</v>
      </c>
    </row>
    <row r="2963" spans="1:4" x14ac:dyDescent="0.2">
      <c r="A2963">
        <v>2018</v>
      </c>
      <c r="B2963" t="s">
        <v>172</v>
      </c>
      <c r="C2963" t="s">
        <v>63</v>
      </c>
      <c r="D2963">
        <v>16804</v>
      </c>
    </row>
    <row r="2964" spans="1:4" x14ac:dyDescent="0.2">
      <c r="A2964">
        <v>2018</v>
      </c>
      <c r="B2964" t="s">
        <v>173</v>
      </c>
      <c r="C2964" t="s">
        <v>63</v>
      </c>
      <c r="D2964">
        <v>68922</v>
      </c>
    </row>
    <row r="2965" spans="1:4" x14ac:dyDescent="0.2">
      <c r="A2965">
        <v>2018</v>
      </c>
      <c r="B2965" t="s">
        <v>174</v>
      </c>
      <c r="C2965" t="s">
        <v>63</v>
      </c>
      <c r="D2965">
        <v>33262</v>
      </c>
    </row>
    <row r="2966" spans="1:4" x14ac:dyDescent="0.2">
      <c r="A2966">
        <v>2018</v>
      </c>
      <c r="B2966" t="s">
        <v>175</v>
      </c>
      <c r="C2966" t="s">
        <v>63</v>
      </c>
      <c r="D2966">
        <v>105756</v>
      </c>
    </row>
    <row r="2967" spans="1:4" x14ac:dyDescent="0.2">
      <c r="A2967">
        <v>2018</v>
      </c>
      <c r="B2967" t="s">
        <v>176</v>
      </c>
      <c r="C2967" t="s">
        <v>63</v>
      </c>
      <c r="D2967">
        <v>52038</v>
      </c>
    </row>
    <row r="2968" spans="1:4" x14ac:dyDescent="0.2">
      <c r="A2968">
        <v>2018</v>
      </c>
      <c r="B2968" t="s">
        <v>177</v>
      </c>
      <c r="C2968" t="s">
        <v>63</v>
      </c>
      <c r="D2968">
        <v>99821</v>
      </c>
    </row>
    <row r="2969" spans="1:4" x14ac:dyDescent="0.2">
      <c r="A2969">
        <v>2018</v>
      </c>
      <c r="B2969" t="s">
        <v>178</v>
      </c>
      <c r="C2969" t="s">
        <v>63</v>
      </c>
      <c r="D2969">
        <v>22624</v>
      </c>
    </row>
    <row r="2970" spans="1:4" x14ac:dyDescent="0.2">
      <c r="A2970">
        <v>2018</v>
      </c>
      <c r="B2970" t="s">
        <v>179</v>
      </c>
      <c r="C2970" t="s">
        <v>63</v>
      </c>
      <c r="D2970">
        <v>33301</v>
      </c>
    </row>
    <row r="2971" spans="1:4" x14ac:dyDescent="0.2">
      <c r="A2971">
        <v>2018</v>
      </c>
      <c r="B2971" t="s">
        <v>180</v>
      </c>
      <c r="C2971" t="s">
        <v>63</v>
      </c>
      <c r="D2971">
        <v>23222</v>
      </c>
    </row>
    <row r="2972" spans="1:4" x14ac:dyDescent="0.2">
      <c r="A2972">
        <v>2018</v>
      </c>
      <c r="B2972" t="s">
        <v>181</v>
      </c>
      <c r="C2972" t="s">
        <v>63</v>
      </c>
      <c r="D2972">
        <v>32950</v>
      </c>
    </row>
    <row r="2973" spans="1:4" x14ac:dyDescent="0.2">
      <c r="A2973">
        <v>2018</v>
      </c>
      <c r="B2973" t="s">
        <v>182</v>
      </c>
      <c r="C2973" t="s">
        <v>63</v>
      </c>
      <c r="D2973">
        <v>38817</v>
      </c>
    </row>
    <row r="2974" spans="1:4" x14ac:dyDescent="0.2">
      <c r="A2974">
        <v>2018</v>
      </c>
      <c r="B2974" t="s">
        <v>183</v>
      </c>
      <c r="C2974" t="s">
        <v>63</v>
      </c>
      <c r="D2974">
        <v>73551</v>
      </c>
    </row>
    <row r="2975" spans="1:4" x14ac:dyDescent="0.2">
      <c r="A2975">
        <v>2018</v>
      </c>
      <c r="B2975" t="s">
        <v>184</v>
      </c>
      <c r="C2975" t="s">
        <v>63</v>
      </c>
      <c r="D2975">
        <v>11304</v>
      </c>
    </row>
    <row r="2976" spans="1:4" x14ac:dyDescent="0.2">
      <c r="A2976">
        <v>2018</v>
      </c>
      <c r="B2976" t="s">
        <v>185</v>
      </c>
      <c r="C2976" t="s">
        <v>63</v>
      </c>
      <c r="D2976">
        <v>42550</v>
      </c>
    </row>
    <row r="2977" spans="1:4" x14ac:dyDescent="0.2">
      <c r="A2977">
        <v>2018</v>
      </c>
      <c r="B2977" t="s">
        <v>186</v>
      </c>
      <c r="C2977" t="s">
        <v>63</v>
      </c>
      <c r="D2977">
        <v>80081</v>
      </c>
    </row>
    <row r="2978" spans="1:4" x14ac:dyDescent="0.2">
      <c r="A2978">
        <v>2018</v>
      </c>
      <c r="B2978" t="s">
        <v>187</v>
      </c>
      <c r="C2978" t="s">
        <v>63</v>
      </c>
      <c r="D2978">
        <v>15869</v>
      </c>
    </row>
    <row r="2979" spans="1:4" x14ac:dyDescent="0.2">
      <c r="A2979">
        <v>2018</v>
      </c>
      <c r="B2979" t="s">
        <v>188</v>
      </c>
      <c r="C2979" t="s">
        <v>62</v>
      </c>
      <c r="D2979">
        <v>32719</v>
      </c>
    </row>
    <row r="2980" spans="1:4" x14ac:dyDescent="0.2">
      <c r="A2980">
        <v>2018</v>
      </c>
      <c r="B2980" t="s">
        <v>189</v>
      </c>
      <c r="C2980" t="s">
        <v>62</v>
      </c>
      <c r="D2980">
        <v>16126</v>
      </c>
    </row>
    <row r="2981" spans="1:4" x14ac:dyDescent="0.2">
      <c r="A2981">
        <v>2018</v>
      </c>
      <c r="B2981" t="s">
        <v>190</v>
      </c>
      <c r="C2981" t="s">
        <v>62</v>
      </c>
      <c r="D2981">
        <v>13532</v>
      </c>
    </row>
    <row r="2982" spans="1:4" x14ac:dyDescent="0.2">
      <c r="A2982">
        <v>2018</v>
      </c>
      <c r="B2982" t="s">
        <v>191</v>
      </c>
      <c r="C2982" t="s">
        <v>62</v>
      </c>
      <c r="D2982">
        <v>61507</v>
      </c>
    </row>
    <row r="2983" spans="1:4" x14ac:dyDescent="0.2">
      <c r="A2983">
        <v>2018</v>
      </c>
      <c r="B2983" t="s">
        <v>192</v>
      </c>
      <c r="C2983" t="s">
        <v>62</v>
      </c>
      <c r="D2983">
        <v>14483</v>
      </c>
    </row>
    <row r="2984" spans="1:4" x14ac:dyDescent="0.2">
      <c r="A2984">
        <v>2018</v>
      </c>
      <c r="B2984" t="s">
        <v>193</v>
      </c>
      <c r="C2984" t="s">
        <v>61</v>
      </c>
      <c r="D2984">
        <v>19602</v>
      </c>
    </row>
    <row r="2985" spans="1:4" x14ac:dyDescent="0.2">
      <c r="A2985">
        <v>2018</v>
      </c>
      <c r="B2985" t="s">
        <v>194</v>
      </c>
      <c r="C2985" t="s">
        <v>61</v>
      </c>
      <c r="D2985">
        <v>36336</v>
      </c>
    </row>
    <row r="2986" spans="1:4" x14ac:dyDescent="0.2">
      <c r="A2986">
        <v>2018</v>
      </c>
      <c r="B2986" t="s">
        <v>195</v>
      </c>
      <c r="C2986" t="s">
        <v>61</v>
      </c>
      <c r="D2986">
        <v>19392</v>
      </c>
    </row>
    <row r="2987" spans="1:4" x14ac:dyDescent="0.2">
      <c r="A2987">
        <v>2018</v>
      </c>
      <c r="B2987" t="s">
        <v>196</v>
      </c>
      <c r="C2987" t="s">
        <v>61</v>
      </c>
      <c r="D2987">
        <v>19901</v>
      </c>
    </row>
    <row r="2988" spans="1:4" x14ac:dyDescent="0.2">
      <c r="A2988">
        <v>2018</v>
      </c>
      <c r="B2988" t="s">
        <v>197</v>
      </c>
      <c r="C2988" t="s">
        <v>61</v>
      </c>
      <c r="D2988">
        <v>46109</v>
      </c>
    </row>
    <row r="2989" spans="1:4" x14ac:dyDescent="0.2">
      <c r="A2989">
        <v>2018</v>
      </c>
      <c r="B2989" t="s">
        <v>198</v>
      </c>
      <c r="C2989" t="s">
        <v>61</v>
      </c>
      <c r="D2989">
        <v>13757</v>
      </c>
    </row>
    <row r="2990" spans="1:4" x14ac:dyDescent="0.2">
      <c r="A2990">
        <v>2018</v>
      </c>
      <c r="B2990" t="s">
        <v>199</v>
      </c>
      <c r="C2990" t="s">
        <v>61</v>
      </c>
      <c r="D2990">
        <v>11253</v>
      </c>
    </row>
    <row r="2991" spans="1:4" x14ac:dyDescent="0.2">
      <c r="A2991">
        <v>2018</v>
      </c>
      <c r="B2991" t="s">
        <v>200</v>
      </c>
      <c r="C2991" t="s">
        <v>2</v>
      </c>
      <c r="D2991">
        <v>20247</v>
      </c>
    </row>
    <row r="2992" spans="1:4" x14ac:dyDescent="0.2">
      <c r="A2992">
        <v>2018</v>
      </c>
      <c r="B2992" t="s">
        <v>200</v>
      </c>
      <c r="C2992" t="s">
        <v>61</v>
      </c>
      <c r="D2992">
        <v>15866</v>
      </c>
    </row>
    <row r="2993" spans="1:4" x14ac:dyDescent="0.2">
      <c r="A2993">
        <v>2018</v>
      </c>
      <c r="B2993" t="s">
        <v>201</v>
      </c>
      <c r="C2993" t="s">
        <v>2</v>
      </c>
      <c r="D2993">
        <v>78962</v>
      </c>
    </row>
    <row r="2994" spans="1:4" x14ac:dyDescent="0.2">
      <c r="A2994">
        <v>2018</v>
      </c>
      <c r="B2994" t="s">
        <v>202</v>
      </c>
      <c r="C2994" t="s">
        <v>2</v>
      </c>
      <c r="D2994">
        <v>24880</v>
      </c>
    </row>
    <row r="2995" spans="1:4" x14ac:dyDescent="0.2">
      <c r="A2995">
        <v>2018</v>
      </c>
      <c r="B2995" t="s">
        <v>203</v>
      </c>
      <c r="C2995" t="s">
        <v>2</v>
      </c>
      <c r="D2995">
        <v>30136</v>
      </c>
    </row>
    <row r="2996" spans="1:4" x14ac:dyDescent="0.2">
      <c r="A2996">
        <v>2018</v>
      </c>
      <c r="B2996" t="s">
        <v>204</v>
      </c>
      <c r="C2996" t="s">
        <v>2</v>
      </c>
      <c r="D2996">
        <v>14140</v>
      </c>
    </row>
    <row r="2997" spans="1:4" x14ac:dyDescent="0.2">
      <c r="A2997">
        <v>2018</v>
      </c>
      <c r="B2997" t="s">
        <v>205</v>
      </c>
      <c r="C2997" t="s">
        <v>2</v>
      </c>
      <c r="D2997">
        <v>14123</v>
      </c>
    </row>
    <row r="2998" spans="1:4" x14ac:dyDescent="0.2">
      <c r="A2998">
        <v>2018</v>
      </c>
      <c r="B2998" t="s">
        <v>206</v>
      </c>
      <c r="C2998" t="s">
        <v>2</v>
      </c>
      <c r="D2998">
        <v>15062</v>
      </c>
    </row>
    <row r="2999" spans="1:4" x14ac:dyDescent="0.2">
      <c r="A2999">
        <v>2018</v>
      </c>
      <c r="B2999" t="s">
        <v>207</v>
      </c>
      <c r="C2999" t="s">
        <v>2</v>
      </c>
      <c r="D2999">
        <v>104314</v>
      </c>
    </row>
    <row r="3000" spans="1:4" x14ac:dyDescent="0.2">
      <c r="A3000">
        <v>2018</v>
      </c>
      <c r="B3000" t="s">
        <v>208</v>
      </c>
      <c r="C3000" t="s">
        <v>2</v>
      </c>
      <c r="D3000">
        <v>15752</v>
      </c>
    </row>
    <row r="3001" spans="1:4" x14ac:dyDescent="0.2">
      <c r="A3001">
        <v>2018</v>
      </c>
      <c r="B3001" t="s">
        <v>209</v>
      </c>
      <c r="C3001" t="s">
        <v>2</v>
      </c>
      <c r="D3001">
        <v>13254</v>
      </c>
    </row>
    <row r="3002" spans="1:4" x14ac:dyDescent="0.2">
      <c r="A3002">
        <v>2018</v>
      </c>
      <c r="B3002" t="s">
        <v>210</v>
      </c>
      <c r="C3002" t="s">
        <v>2</v>
      </c>
      <c r="D3002">
        <v>19115</v>
      </c>
    </row>
    <row r="3003" spans="1:4" x14ac:dyDescent="0.2">
      <c r="A3003">
        <v>2018</v>
      </c>
      <c r="B3003" t="s">
        <v>211</v>
      </c>
      <c r="C3003" t="s">
        <v>2</v>
      </c>
      <c r="D3003">
        <v>14841</v>
      </c>
    </row>
    <row r="3004" spans="1:4" x14ac:dyDescent="0.2">
      <c r="A3004">
        <v>2018</v>
      </c>
      <c r="B3004" t="s">
        <v>212</v>
      </c>
      <c r="C3004" t="s">
        <v>2</v>
      </c>
      <c r="D3004">
        <v>67403</v>
      </c>
    </row>
    <row r="3005" spans="1:4" x14ac:dyDescent="0.2">
      <c r="A3005">
        <v>2018</v>
      </c>
      <c r="B3005" t="s">
        <v>213</v>
      </c>
      <c r="C3005" t="s">
        <v>2</v>
      </c>
      <c r="D3005">
        <v>74408</v>
      </c>
    </row>
    <row r="3006" spans="1:4" x14ac:dyDescent="0.2">
      <c r="A3006">
        <v>2018</v>
      </c>
      <c r="B3006" t="s">
        <v>214</v>
      </c>
      <c r="C3006" t="s">
        <v>2</v>
      </c>
      <c r="D3006">
        <v>13146</v>
      </c>
    </row>
    <row r="3007" spans="1:4" x14ac:dyDescent="0.2">
      <c r="A3007">
        <v>2018</v>
      </c>
      <c r="B3007" t="s">
        <v>215</v>
      </c>
      <c r="C3007" t="s">
        <v>71</v>
      </c>
      <c r="D3007">
        <v>27550</v>
      </c>
    </row>
    <row r="3008" spans="1:4" x14ac:dyDescent="0.2">
      <c r="A3008">
        <v>2018</v>
      </c>
      <c r="B3008" t="s">
        <v>216</v>
      </c>
      <c r="C3008" t="s">
        <v>71</v>
      </c>
      <c r="D3008">
        <v>19412</v>
      </c>
    </row>
    <row r="3009" spans="1:4" x14ac:dyDescent="0.2">
      <c r="A3009">
        <v>2018</v>
      </c>
      <c r="B3009" t="s">
        <v>217</v>
      </c>
      <c r="C3009" t="s">
        <v>71</v>
      </c>
      <c r="D3009">
        <v>46020</v>
      </c>
    </row>
    <row r="3010" spans="1:4" x14ac:dyDescent="0.2">
      <c r="A3010">
        <v>2018</v>
      </c>
      <c r="B3010" t="s">
        <v>218</v>
      </c>
      <c r="C3010" t="s">
        <v>71</v>
      </c>
      <c r="D3010">
        <v>65033</v>
      </c>
    </row>
    <row r="3011" spans="1:4" x14ac:dyDescent="0.2">
      <c r="A3011">
        <v>2018</v>
      </c>
      <c r="B3011" t="s">
        <v>219</v>
      </c>
      <c r="C3011" t="s">
        <v>71</v>
      </c>
      <c r="D3011">
        <v>19078</v>
      </c>
    </row>
    <row r="3012" spans="1:4" x14ac:dyDescent="0.2">
      <c r="A3012">
        <v>2018</v>
      </c>
      <c r="B3012" t="s">
        <v>220</v>
      </c>
      <c r="C3012" t="s">
        <v>71</v>
      </c>
      <c r="D3012">
        <v>114056</v>
      </c>
    </row>
    <row r="3013" spans="1:4" x14ac:dyDescent="0.2">
      <c r="A3013">
        <v>2018</v>
      </c>
      <c r="B3013" t="s">
        <v>221</v>
      </c>
      <c r="C3013" t="s">
        <v>71</v>
      </c>
      <c r="D3013">
        <v>112437</v>
      </c>
    </row>
    <row r="3014" spans="1:4" x14ac:dyDescent="0.2">
      <c r="A3014">
        <v>2018</v>
      </c>
      <c r="B3014" t="s">
        <v>222</v>
      </c>
      <c r="C3014" t="s">
        <v>71</v>
      </c>
      <c r="D3014">
        <v>22126</v>
      </c>
    </row>
    <row r="3015" spans="1:4" x14ac:dyDescent="0.2">
      <c r="A3015">
        <v>2018</v>
      </c>
      <c r="B3015" t="s">
        <v>223</v>
      </c>
      <c r="C3015" t="s">
        <v>71</v>
      </c>
      <c r="D3015">
        <v>47630</v>
      </c>
    </row>
    <row r="3016" spans="1:4" x14ac:dyDescent="0.2">
      <c r="A3016">
        <v>2018</v>
      </c>
      <c r="B3016" t="s">
        <v>224</v>
      </c>
      <c r="C3016" t="s">
        <v>71</v>
      </c>
      <c r="D3016">
        <v>113540</v>
      </c>
    </row>
    <row r="3017" spans="1:4" x14ac:dyDescent="0.2">
      <c r="A3017">
        <v>2018</v>
      </c>
      <c r="B3017" t="s">
        <v>225</v>
      </c>
      <c r="C3017" t="s">
        <v>71</v>
      </c>
      <c r="D3017">
        <v>30576</v>
      </c>
    </row>
    <row r="3018" spans="1:4" x14ac:dyDescent="0.2">
      <c r="A3018">
        <v>2018</v>
      </c>
      <c r="B3018" t="s">
        <v>226</v>
      </c>
      <c r="C3018" t="s">
        <v>71</v>
      </c>
      <c r="D3018">
        <v>26532</v>
      </c>
    </row>
    <row r="3019" spans="1:4" x14ac:dyDescent="0.2">
      <c r="A3019">
        <v>2018</v>
      </c>
      <c r="B3019" t="s">
        <v>227</v>
      </c>
      <c r="C3019" t="s">
        <v>71</v>
      </c>
      <c r="D3019">
        <v>58376</v>
      </c>
    </row>
    <row r="3020" spans="1:4" x14ac:dyDescent="0.2">
      <c r="A3020">
        <v>2018</v>
      </c>
      <c r="B3020" t="s">
        <v>228</v>
      </c>
      <c r="C3020" t="s">
        <v>71</v>
      </c>
      <c r="D3020">
        <v>40985</v>
      </c>
    </row>
    <row r="3021" spans="1:4" x14ac:dyDescent="0.2">
      <c r="A3021">
        <v>2018</v>
      </c>
      <c r="B3021" t="s">
        <v>229</v>
      </c>
      <c r="C3021" t="s">
        <v>71</v>
      </c>
      <c r="D3021">
        <v>17537</v>
      </c>
    </row>
    <row r="3022" spans="1:4" x14ac:dyDescent="0.2">
      <c r="A3022">
        <v>2018</v>
      </c>
      <c r="B3022" t="s">
        <v>230</v>
      </c>
      <c r="C3022" t="s">
        <v>71</v>
      </c>
      <c r="D3022">
        <v>19211</v>
      </c>
    </row>
    <row r="3023" spans="1:4" x14ac:dyDescent="0.2">
      <c r="A3023">
        <v>2018</v>
      </c>
      <c r="B3023" t="s">
        <v>231</v>
      </c>
      <c r="C3023" t="s">
        <v>71</v>
      </c>
      <c r="D3023">
        <v>24351</v>
      </c>
    </row>
    <row r="3024" spans="1:4" x14ac:dyDescent="0.2">
      <c r="A3024">
        <v>2018</v>
      </c>
      <c r="B3024" t="s">
        <v>232</v>
      </c>
      <c r="C3024" t="s">
        <v>71</v>
      </c>
      <c r="D3024">
        <v>13412</v>
      </c>
    </row>
    <row r="3025" spans="1:4" x14ac:dyDescent="0.2">
      <c r="A3025">
        <v>2018</v>
      </c>
      <c r="B3025" t="s">
        <v>233</v>
      </c>
      <c r="C3025" t="s">
        <v>71</v>
      </c>
      <c r="D3025">
        <v>16656</v>
      </c>
    </row>
    <row r="3026" spans="1:4" x14ac:dyDescent="0.2">
      <c r="A3026">
        <v>2018</v>
      </c>
      <c r="B3026" t="s">
        <v>234</v>
      </c>
      <c r="C3026" t="s">
        <v>71</v>
      </c>
      <c r="D3026">
        <v>93706</v>
      </c>
    </row>
    <row r="3027" spans="1:4" x14ac:dyDescent="0.2">
      <c r="A3027">
        <v>2018</v>
      </c>
      <c r="B3027" t="s">
        <v>235</v>
      </c>
      <c r="C3027" t="s">
        <v>71</v>
      </c>
      <c r="D3027">
        <v>13211</v>
      </c>
    </row>
    <row r="3028" spans="1:4" x14ac:dyDescent="0.2">
      <c r="A3028">
        <v>2018</v>
      </c>
      <c r="B3028" t="s">
        <v>236</v>
      </c>
      <c r="C3028" t="s">
        <v>71</v>
      </c>
      <c r="D3028">
        <v>29985</v>
      </c>
    </row>
    <row r="3029" spans="1:4" x14ac:dyDescent="0.2">
      <c r="A3029">
        <v>2018</v>
      </c>
      <c r="B3029" t="s">
        <v>237</v>
      </c>
      <c r="C3029" t="s">
        <v>238</v>
      </c>
      <c r="D3029">
        <v>31998</v>
      </c>
    </row>
    <row r="3030" spans="1:4" x14ac:dyDescent="0.2">
      <c r="A3030">
        <v>2018</v>
      </c>
      <c r="B3030" t="s">
        <v>239</v>
      </c>
      <c r="C3030" t="s">
        <v>240</v>
      </c>
      <c r="D3030">
        <v>21682</v>
      </c>
    </row>
    <row r="3031" spans="1:4" x14ac:dyDescent="0.2">
      <c r="A3031">
        <v>2018</v>
      </c>
      <c r="B3031" t="s">
        <v>241</v>
      </c>
      <c r="C3031" t="s">
        <v>98</v>
      </c>
      <c r="D3031">
        <v>241836</v>
      </c>
    </row>
    <row r="3032" spans="1:4" x14ac:dyDescent="0.2">
      <c r="A3032">
        <v>2018</v>
      </c>
      <c r="B3032" t="s">
        <v>241</v>
      </c>
      <c r="C3032" t="s">
        <v>95</v>
      </c>
      <c r="D3032">
        <v>59254</v>
      </c>
    </row>
    <row r="3033" spans="1:4" x14ac:dyDescent="0.2">
      <c r="A3033">
        <v>2018</v>
      </c>
      <c r="B3033" t="s">
        <v>241</v>
      </c>
      <c r="C3033" t="s">
        <v>92</v>
      </c>
      <c r="D3033">
        <v>319957</v>
      </c>
    </row>
    <row r="3034" spans="1:4" x14ac:dyDescent="0.2">
      <c r="A3034">
        <v>2018</v>
      </c>
      <c r="B3034" t="s">
        <v>241</v>
      </c>
      <c r="C3034" t="s">
        <v>89</v>
      </c>
      <c r="D3034">
        <v>283153</v>
      </c>
    </row>
    <row r="3035" spans="1:4" x14ac:dyDescent="0.2">
      <c r="A3035">
        <v>2018</v>
      </c>
      <c r="B3035" t="s">
        <v>241</v>
      </c>
      <c r="C3035" t="s">
        <v>86</v>
      </c>
      <c r="D3035">
        <v>1562353</v>
      </c>
    </row>
    <row r="3036" spans="1:4" x14ac:dyDescent="0.2">
      <c r="A3036">
        <v>2018</v>
      </c>
      <c r="B3036" t="s">
        <v>241</v>
      </c>
      <c r="C3036" t="s">
        <v>63</v>
      </c>
      <c r="D3036">
        <v>1440118</v>
      </c>
    </row>
    <row r="3037" spans="1:4" x14ac:dyDescent="0.2">
      <c r="A3037">
        <v>2018</v>
      </c>
      <c r="B3037" t="s">
        <v>241</v>
      </c>
      <c r="C3037" t="s">
        <v>62</v>
      </c>
      <c r="D3037">
        <v>382635</v>
      </c>
    </row>
    <row r="3038" spans="1:4" x14ac:dyDescent="0.2">
      <c r="A3038">
        <v>2018</v>
      </c>
      <c r="B3038" t="s">
        <v>241</v>
      </c>
      <c r="C3038" t="s">
        <v>61</v>
      </c>
      <c r="D3038">
        <v>400086</v>
      </c>
    </row>
    <row r="3039" spans="1:4" x14ac:dyDescent="0.2">
      <c r="A3039">
        <v>2018</v>
      </c>
      <c r="B3039" t="s">
        <v>241</v>
      </c>
      <c r="C3039" t="s">
        <v>2</v>
      </c>
      <c r="D3039">
        <v>754926</v>
      </c>
    </row>
    <row r="3040" spans="1:4" x14ac:dyDescent="0.2">
      <c r="A3040">
        <v>2018</v>
      </c>
      <c r="B3040" t="s">
        <v>241</v>
      </c>
      <c r="C3040" t="s">
        <v>71</v>
      </c>
      <c r="D3040">
        <v>571744</v>
      </c>
    </row>
    <row r="3041" spans="1:4" x14ac:dyDescent="0.2">
      <c r="A3041">
        <v>2018</v>
      </c>
      <c r="B3041" t="s">
        <v>241</v>
      </c>
      <c r="C3041" t="s">
        <v>238</v>
      </c>
      <c r="D3041">
        <v>8521</v>
      </c>
    </row>
    <row r="3042" spans="1:4" x14ac:dyDescent="0.2">
      <c r="A3042">
        <v>2018</v>
      </c>
      <c r="B3042" t="s">
        <v>241</v>
      </c>
      <c r="C3042" t="s">
        <v>240</v>
      </c>
      <c r="D3042">
        <v>23299</v>
      </c>
    </row>
    <row r="3043" spans="1:4" x14ac:dyDescent="0.2">
      <c r="A3043">
        <v>2018</v>
      </c>
      <c r="B3043" t="s">
        <v>241</v>
      </c>
      <c r="C3043" t="s">
        <v>242</v>
      </c>
      <c r="D3043">
        <v>38143</v>
      </c>
    </row>
    <row r="3044" spans="1:4" x14ac:dyDescent="0.2">
      <c r="A3044">
        <v>2019</v>
      </c>
      <c r="B3044" t="s">
        <v>97</v>
      </c>
      <c r="C3044" t="s">
        <v>98</v>
      </c>
      <c r="D3044">
        <v>213113</v>
      </c>
    </row>
    <row r="3045" spans="1:4" x14ac:dyDescent="0.2">
      <c r="A3045">
        <v>2019</v>
      </c>
      <c r="B3045" t="s">
        <v>91</v>
      </c>
      <c r="C3045" t="s">
        <v>92</v>
      </c>
      <c r="D3045">
        <v>439835</v>
      </c>
    </row>
    <row r="3046" spans="1:4" x14ac:dyDescent="0.2">
      <c r="A3046">
        <v>2019</v>
      </c>
      <c r="B3046" t="s">
        <v>99</v>
      </c>
      <c r="C3046" t="s">
        <v>89</v>
      </c>
      <c r="D3046">
        <v>155891</v>
      </c>
    </row>
    <row r="3047" spans="1:4" x14ac:dyDescent="0.2">
      <c r="A3047">
        <v>2019</v>
      </c>
      <c r="B3047" t="s">
        <v>88</v>
      </c>
      <c r="C3047" t="s">
        <v>89</v>
      </c>
      <c r="D3047">
        <v>131089</v>
      </c>
    </row>
    <row r="3048" spans="1:4" x14ac:dyDescent="0.2">
      <c r="A3048">
        <v>2019</v>
      </c>
      <c r="B3048" t="s">
        <v>100</v>
      </c>
      <c r="C3048" t="s">
        <v>86</v>
      </c>
      <c r="D3048">
        <v>162591</v>
      </c>
    </row>
    <row r="3049" spans="1:4" x14ac:dyDescent="0.2">
      <c r="A3049">
        <v>2019</v>
      </c>
      <c r="B3049" t="s">
        <v>101</v>
      </c>
      <c r="C3049" t="s">
        <v>86</v>
      </c>
      <c r="D3049">
        <v>825234</v>
      </c>
    </row>
    <row r="3050" spans="1:4" x14ac:dyDescent="0.2">
      <c r="A3050">
        <v>2019</v>
      </c>
      <c r="B3050" t="s">
        <v>102</v>
      </c>
      <c r="C3050" t="s">
        <v>86</v>
      </c>
      <c r="D3050">
        <v>221325</v>
      </c>
    </row>
    <row r="3051" spans="1:4" x14ac:dyDescent="0.2">
      <c r="A3051">
        <v>2019</v>
      </c>
      <c r="B3051" t="s">
        <v>103</v>
      </c>
      <c r="C3051" t="s">
        <v>86</v>
      </c>
      <c r="D3051">
        <v>160902</v>
      </c>
    </row>
    <row r="3052" spans="1:4" x14ac:dyDescent="0.2">
      <c r="A3052">
        <v>2019</v>
      </c>
      <c r="B3052" t="s">
        <v>85</v>
      </c>
      <c r="C3052" t="s">
        <v>86</v>
      </c>
      <c r="D3052">
        <v>4334308</v>
      </c>
    </row>
    <row r="3053" spans="1:4" x14ac:dyDescent="0.2">
      <c r="A3053">
        <v>2019</v>
      </c>
      <c r="B3053" t="s">
        <v>82</v>
      </c>
      <c r="C3053" t="s">
        <v>63</v>
      </c>
      <c r="D3053">
        <v>1092267</v>
      </c>
    </row>
    <row r="3054" spans="1:4" x14ac:dyDescent="0.2">
      <c r="A3054">
        <v>2019</v>
      </c>
      <c r="B3054" t="s">
        <v>104</v>
      </c>
      <c r="C3054" t="s">
        <v>86</v>
      </c>
      <c r="D3054">
        <v>345748</v>
      </c>
    </row>
    <row r="3055" spans="1:4" x14ac:dyDescent="0.2">
      <c r="A3055">
        <v>2019</v>
      </c>
      <c r="B3055" t="s">
        <v>105</v>
      </c>
      <c r="C3055" t="s">
        <v>63</v>
      </c>
      <c r="D3055">
        <v>174723</v>
      </c>
    </row>
    <row r="3056" spans="1:4" x14ac:dyDescent="0.2">
      <c r="A3056">
        <v>2019</v>
      </c>
      <c r="B3056" t="s">
        <v>106</v>
      </c>
      <c r="C3056" t="s">
        <v>63</v>
      </c>
      <c r="D3056">
        <v>111180</v>
      </c>
    </row>
    <row r="3057" spans="1:4" x14ac:dyDescent="0.2">
      <c r="A3057">
        <v>2019</v>
      </c>
      <c r="B3057" t="s">
        <v>107</v>
      </c>
      <c r="C3057" t="s">
        <v>63</v>
      </c>
      <c r="D3057">
        <v>130993</v>
      </c>
    </row>
    <row r="3058" spans="1:4" x14ac:dyDescent="0.2">
      <c r="A3058">
        <v>2019</v>
      </c>
      <c r="B3058" t="s">
        <v>108</v>
      </c>
      <c r="C3058" t="s">
        <v>63</v>
      </c>
      <c r="D3058">
        <v>414531</v>
      </c>
    </row>
    <row r="3059" spans="1:4" x14ac:dyDescent="0.2">
      <c r="A3059">
        <v>2019</v>
      </c>
      <c r="B3059" t="s">
        <v>84</v>
      </c>
      <c r="C3059" t="s">
        <v>63</v>
      </c>
      <c r="D3059">
        <v>6462898</v>
      </c>
    </row>
    <row r="3060" spans="1:4" x14ac:dyDescent="0.2">
      <c r="A3060">
        <v>2019</v>
      </c>
      <c r="B3060" t="s">
        <v>109</v>
      </c>
      <c r="C3060" t="s">
        <v>63</v>
      </c>
      <c r="D3060">
        <v>795410</v>
      </c>
    </row>
    <row r="3061" spans="1:4" x14ac:dyDescent="0.2">
      <c r="A3061">
        <v>2019</v>
      </c>
      <c r="B3061" t="s">
        <v>110</v>
      </c>
      <c r="C3061" t="s">
        <v>63</v>
      </c>
      <c r="D3061">
        <v>433955</v>
      </c>
    </row>
    <row r="3062" spans="1:4" x14ac:dyDescent="0.2">
      <c r="A3062">
        <v>2019</v>
      </c>
      <c r="B3062" t="s">
        <v>111</v>
      </c>
      <c r="C3062" t="s">
        <v>63</v>
      </c>
      <c r="D3062">
        <v>581607</v>
      </c>
    </row>
    <row r="3063" spans="1:4" x14ac:dyDescent="0.2">
      <c r="A3063">
        <v>2019</v>
      </c>
      <c r="B3063" t="s">
        <v>112</v>
      </c>
      <c r="C3063" t="s">
        <v>63</v>
      </c>
      <c r="D3063">
        <v>149522</v>
      </c>
    </row>
    <row r="3064" spans="1:4" x14ac:dyDescent="0.2">
      <c r="A3064">
        <v>2019</v>
      </c>
      <c r="B3064" t="s">
        <v>113</v>
      </c>
      <c r="C3064" t="s">
        <v>63</v>
      </c>
      <c r="D3064">
        <v>165125</v>
      </c>
    </row>
    <row r="3065" spans="1:4" x14ac:dyDescent="0.2">
      <c r="A3065">
        <v>2019</v>
      </c>
      <c r="B3065" t="s">
        <v>114</v>
      </c>
      <c r="C3065" t="s">
        <v>63</v>
      </c>
      <c r="D3065">
        <v>542155</v>
      </c>
    </row>
    <row r="3066" spans="1:4" x14ac:dyDescent="0.2">
      <c r="A3066">
        <v>2019</v>
      </c>
      <c r="B3066" t="s">
        <v>115</v>
      </c>
      <c r="C3066" t="s">
        <v>63</v>
      </c>
      <c r="D3066">
        <v>352538</v>
      </c>
    </row>
    <row r="3067" spans="1:4" x14ac:dyDescent="0.2">
      <c r="A3067">
        <v>2019</v>
      </c>
      <c r="B3067" t="s">
        <v>116</v>
      </c>
      <c r="C3067" t="s">
        <v>63</v>
      </c>
      <c r="D3067">
        <v>214350</v>
      </c>
    </row>
    <row r="3068" spans="1:4" x14ac:dyDescent="0.2">
      <c r="A3068">
        <v>2019</v>
      </c>
      <c r="B3068" t="s">
        <v>117</v>
      </c>
      <c r="C3068" t="s">
        <v>63</v>
      </c>
      <c r="D3068">
        <v>171968</v>
      </c>
    </row>
    <row r="3069" spans="1:4" x14ac:dyDescent="0.2">
      <c r="A3069">
        <v>2019</v>
      </c>
      <c r="B3069" t="s">
        <v>118</v>
      </c>
      <c r="C3069" t="s">
        <v>63</v>
      </c>
      <c r="D3069">
        <v>126526</v>
      </c>
    </row>
    <row r="3070" spans="1:4" x14ac:dyDescent="0.2">
      <c r="A3070">
        <v>2019</v>
      </c>
      <c r="B3070" t="s">
        <v>80</v>
      </c>
      <c r="C3070" t="s">
        <v>62</v>
      </c>
      <c r="D3070">
        <v>844331</v>
      </c>
    </row>
    <row r="3071" spans="1:4" x14ac:dyDescent="0.2">
      <c r="A3071">
        <v>2019</v>
      </c>
      <c r="B3071" t="s">
        <v>77</v>
      </c>
      <c r="C3071" t="s">
        <v>61</v>
      </c>
      <c r="D3071">
        <v>260914</v>
      </c>
    </row>
    <row r="3072" spans="1:4" x14ac:dyDescent="0.2">
      <c r="A3072">
        <v>2019</v>
      </c>
      <c r="B3072" t="s">
        <v>79</v>
      </c>
      <c r="C3072" t="s">
        <v>61</v>
      </c>
      <c r="D3072">
        <v>330413</v>
      </c>
    </row>
    <row r="3073" spans="1:4" x14ac:dyDescent="0.2">
      <c r="A3073">
        <v>2019</v>
      </c>
      <c r="B3073" t="s">
        <v>119</v>
      </c>
      <c r="C3073" t="s">
        <v>2</v>
      </c>
      <c r="D3073">
        <v>126927</v>
      </c>
    </row>
    <row r="3074" spans="1:4" x14ac:dyDescent="0.2">
      <c r="A3074">
        <v>2019</v>
      </c>
      <c r="B3074" t="s">
        <v>75</v>
      </c>
      <c r="C3074" t="s">
        <v>2</v>
      </c>
      <c r="D3074">
        <v>1514426</v>
      </c>
    </row>
    <row r="3075" spans="1:4" x14ac:dyDescent="0.2">
      <c r="A3075">
        <v>2019</v>
      </c>
      <c r="B3075" t="s">
        <v>73</v>
      </c>
      <c r="C3075" t="s">
        <v>2</v>
      </c>
      <c r="D3075">
        <v>1442835</v>
      </c>
    </row>
    <row r="3076" spans="1:4" x14ac:dyDescent="0.2">
      <c r="A3076">
        <v>2019</v>
      </c>
      <c r="B3076" t="s">
        <v>120</v>
      </c>
      <c r="C3076" t="s">
        <v>71</v>
      </c>
      <c r="D3076">
        <v>218600</v>
      </c>
    </row>
    <row r="3077" spans="1:4" x14ac:dyDescent="0.2">
      <c r="A3077">
        <v>2019</v>
      </c>
      <c r="B3077" t="s">
        <v>121</v>
      </c>
      <c r="C3077" t="s">
        <v>71</v>
      </c>
      <c r="D3077">
        <v>202497</v>
      </c>
    </row>
    <row r="3078" spans="1:4" x14ac:dyDescent="0.2">
      <c r="A3078">
        <v>2019</v>
      </c>
      <c r="B3078" t="s">
        <v>70</v>
      </c>
      <c r="C3078" t="s">
        <v>71</v>
      </c>
      <c r="D3078">
        <v>2709277</v>
      </c>
    </row>
    <row r="3079" spans="1:4" x14ac:dyDescent="0.2">
      <c r="A3079">
        <v>2019</v>
      </c>
      <c r="B3079" t="s">
        <v>122</v>
      </c>
      <c r="C3079" t="s">
        <v>71</v>
      </c>
      <c r="D3079">
        <v>403466</v>
      </c>
    </row>
    <row r="3080" spans="1:4" x14ac:dyDescent="0.2">
      <c r="A3080">
        <v>2019</v>
      </c>
      <c r="B3080" t="s">
        <v>123</v>
      </c>
      <c r="C3080" t="s">
        <v>98</v>
      </c>
      <c r="D3080">
        <v>11211</v>
      </c>
    </row>
    <row r="3081" spans="1:4" x14ac:dyDescent="0.2">
      <c r="A3081">
        <v>2019</v>
      </c>
      <c r="B3081" t="s">
        <v>124</v>
      </c>
      <c r="C3081" t="s">
        <v>98</v>
      </c>
      <c r="D3081">
        <v>14282</v>
      </c>
    </row>
    <row r="3082" spans="1:4" x14ac:dyDescent="0.2">
      <c r="A3082">
        <v>2019</v>
      </c>
      <c r="B3082" t="s">
        <v>125</v>
      </c>
      <c r="C3082" t="s">
        <v>98</v>
      </c>
      <c r="D3082">
        <v>13507</v>
      </c>
    </row>
    <row r="3083" spans="1:4" x14ac:dyDescent="0.2">
      <c r="A3083">
        <v>2019</v>
      </c>
      <c r="B3083" t="s">
        <v>126</v>
      </c>
      <c r="C3083" t="s">
        <v>98</v>
      </c>
      <c r="D3083">
        <v>32031</v>
      </c>
    </row>
    <row r="3084" spans="1:4" x14ac:dyDescent="0.2">
      <c r="A3084">
        <v>2019</v>
      </c>
      <c r="B3084" t="s">
        <v>94</v>
      </c>
      <c r="C3084" t="s">
        <v>95</v>
      </c>
      <c r="D3084">
        <v>79210</v>
      </c>
    </row>
    <row r="3085" spans="1:4" x14ac:dyDescent="0.2">
      <c r="A3085">
        <v>2019</v>
      </c>
      <c r="B3085" t="s">
        <v>127</v>
      </c>
      <c r="C3085" t="s">
        <v>95</v>
      </c>
      <c r="D3085">
        <v>17883</v>
      </c>
    </row>
    <row r="3086" spans="1:4" x14ac:dyDescent="0.2">
      <c r="A3086">
        <v>2019</v>
      </c>
      <c r="B3086" t="s">
        <v>128</v>
      </c>
      <c r="C3086" t="s">
        <v>92</v>
      </c>
      <c r="D3086">
        <v>27819</v>
      </c>
    </row>
    <row r="3087" spans="1:4" x14ac:dyDescent="0.2">
      <c r="A3087">
        <v>2019</v>
      </c>
      <c r="B3087" t="s">
        <v>129</v>
      </c>
      <c r="C3087" t="s">
        <v>92</v>
      </c>
      <c r="D3087">
        <v>46873</v>
      </c>
    </row>
    <row r="3088" spans="1:4" x14ac:dyDescent="0.2">
      <c r="A3088">
        <v>2019</v>
      </c>
      <c r="B3088" t="s">
        <v>130</v>
      </c>
      <c r="C3088" t="s">
        <v>92</v>
      </c>
      <c r="D3088">
        <v>34854</v>
      </c>
    </row>
    <row r="3089" spans="1:4" x14ac:dyDescent="0.2">
      <c r="A3089">
        <v>2019</v>
      </c>
      <c r="B3089" t="s">
        <v>131</v>
      </c>
      <c r="C3089" t="s">
        <v>92</v>
      </c>
      <c r="D3089">
        <v>100995</v>
      </c>
    </row>
    <row r="3090" spans="1:4" x14ac:dyDescent="0.2">
      <c r="A3090">
        <v>2019</v>
      </c>
      <c r="B3090" t="s">
        <v>132</v>
      </c>
      <c r="C3090" t="s">
        <v>89</v>
      </c>
      <c r="D3090">
        <v>109759</v>
      </c>
    </row>
    <row r="3091" spans="1:4" x14ac:dyDescent="0.2">
      <c r="A3091">
        <v>2019</v>
      </c>
      <c r="B3091" t="s">
        <v>133</v>
      </c>
      <c r="C3091" t="s">
        <v>89</v>
      </c>
      <c r="D3091">
        <v>31687</v>
      </c>
    </row>
    <row r="3092" spans="1:4" x14ac:dyDescent="0.2">
      <c r="A3092">
        <v>2019</v>
      </c>
      <c r="B3092" t="s">
        <v>134</v>
      </c>
      <c r="C3092" t="s">
        <v>89</v>
      </c>
      <c r="D3092">
        <v>27941</v>
      </c>
    </row>
    <row r="3093" spans="1:4" x14ac:dyDescent="0.2">
      <c r="A3093">
        <v>2019</v>
      </c>
      <c r="B3093" t="s">
        <v>135</v>
      </c>
      <c r="C3093" t="s">
        <v>89</v>
      </c>
      <c r="D3093">
        <v>23904</v>
      </c>
    </row>
    <row r="3094" spans="1:4" x14ac:dyDescent="0.2">
      <c r="A3094">
        <v>2019</v>
      </c>
      <c r="B3094" t="s">
        <v>136</v>
      </c>
      <c r="C3094" t="s">
        <v>89</v>
      </c>
      <c r="D3094">
        <v>13021</v>
      </c>
    </row>
    <row r="3095" spans="1:4" x14ac:dyDescent="0.2">
      <c r="A3095">
        <v>2019</v>
      </c>
      <c r="B3095" t="s">
        <v>136</v>
      </c>
      <c r="C3095" t="s">
        <v>86</v>
      </c>
      <c r="D3095">
        <v>2978</v>
      </c>
    </row>
    <row r="3096" spans="1:4" x14ac:dyDescent="0.2">
      <c r="A3096">
        <v>2019</v>
      </c>
      <c r="B3096" t="s">
        <v>137</v>
      </c>
      <c r="C3096" t="s">
        <v>86</v>
      </c>
      <c r="D3096">
        <v>17682</v>
      </c>
    </row>
    <row r="3097" spans="1:4" x14ac:dyDescent="0.2">
      <c r="A3097">
        <v>2019</v>
      </c>
      <c r="B3097" t="s">
        <v>138</v>
      </c>
      <c r="C3097" t="s">
        <v>86</v>
      </c>
      <c r="D3097">
        <v>56174</v>
      </c>
    </row>
    <row r="3098" spans="1:4" x14ac:dyDescent="0.2">
      <c r="A3098">
        <v>2019</v>
      </c>
      <c r="B3098" t="s">
        <v>139</v>
      </c>
      <c r="C3098" t="s">
        <v>86</v>
      </c>
      <c r="D3098">
        <v>29649</v>
      </c>
    </row>
    <row r="3099" spans="1:4" x14ac:dyDescent="0.2">
      <c r="A3099">
        <v>2019</v>
      </c>
      <c r="B3099" t="s">
        <v>140</v>
      </c>
      <c r="C3099" t="s">
        <v>86</v>
      </c>
      <c r="D3099">
        <v>26971</v>
      </c>
    </row>
    <row r="3100" spans="1:4" x14ac:dyDescent="0.2">
      <c r="A3100">
        <v>2019</v>
      </c>
      <c r="B3100" t="s">
        <v>141</v>
      </c>
      <c r="C3100" t="s">
        <v>86</v>
      </c>
      <c r="D3100">
        <v>32924</v>
      </c>
    </row>
    <row r="3101" spans="1:4" x14ac:dyDescent="0.2">
      <c r="A3101">
        <v>2019</v>
      </c>
      <c r="B3101" t="s">
        <v>142</v>
      </c>
      <c r="C3101" t="s">
        <v>86</v>
      </c>
      <c r="D3101">
        <v>15459</v>
      </c>
    </row>
    <row r="3102" spans="1:4" x14ac:dyDescent="0.2">
      <c r="A3102">
        <v>2019</v>
      </c>
      <c r="B3102" t="s">
        <v>143</v>
      </c>
      <c r="C3102" t="s">
        <v>86</v>
      </c>
      <c r="D3102">
        <v>28166</v>
      </c>
    </row>
    <row r="3103" spans="1:4" x14ac:dyDescent="0.2">
      <c r="A3103">
        <v>2019</v>
      </c>
      <c r="B3103" t="s">
        <v>144</v>
      </c>
      <c r="C3103" t="s">
        <v>86</v>
      </c>
      <c r="D3103">
        <v>13609</v>
      </c>
    </row>
    <row r="3104" spans="1:4" x14ac:dyDescent="0.2">
      <c r="A3104">
        <v>2019</v>
      </c>
      <c r="B3104" t="s">
        <v>145</v>
      </c>
      <c r="C3104" t="s">
        <v>86</v>
      </c>
      <c r="D3104">
        <v>33519</v>
      </c>
    </row>
    <row r="3105" spans="1:4" x14ac:dyDescent="0.2">
      <c r="A3105">
        <v>2019</v>
      </c>
      <c r="B3105" t="s">
        <v>146</v>
      </c>
      <c r="C3105" t="s">
        <v>86</v>
      </c>
      <c r="D3105">
        <v>28695</v>
      </c>
    </row>
    <row r="3106" spans="1:4" x14ac:dyDescent="0.2">
      <c r="A3106">
        <v>2019</v>
      </c>
      <c r="B3106" t="s">
        <v>147</v>
      </c>
      <c r="C3106" t="s">
        <v>86</v>
      </c>
      <c r="D3106">
        <v>14655</v>
      </c>
    </row>
    <row r="3107" spans="1:4" x14ac:dyDescent="0.2">
      <c r="A3107">
        <v>2019</v>
      </c>
      <c r="B3107" t="s">
        <v>148</v>
      </c>
      <c r="C3107" t="s">
        <v>86</v>
      </c>
      <c r="D3107">
        <v>50472</v>
      </c>
    </row>
    <row r="3108" spans="1:4" x14ac:dyDescent="0.2">
      <c r="A3108">
        <v>2019</v>
      </c>
      <c r="B3108" t="s">
        <v>149</v>
      </c>
      <c r="C3108" t="s">
        <v>86</v>
      </c>
      <c r="D3108">
        <v>54477</v>
      </c>
    </row>
    <row r="3109" spans="1:4" x14ac:dyDescent="0.2">
      <c r="A3109">
        <v>2019</v>
      </c>
      <c r="B3109" t="s">
        <v>150</v>
      </c>
      <c r="C3109" t="s">
        <v>86</v>
      </c>
      <c r="D3109">
        <v>99750</v>
      </c>
    </row>
    <row r="3110" spans="1:4" x14ac:dyDescent="0.2">
      <c r="A3110">
        <v>2019</v>
      </c>
      <c r="B3110" t="s">
        <v>151</v>
      </c>
      <c r="C3110" t="s">
        <v>86</v>
      </c>
      <c r="D3110">
        <v>88882</v>
      </c>
    </row>
    <row r="3111" spans="1:4" x14ac:dyDescent="0.2">
      <c r="A3111">
        <v>2019</v>
      </c>
      <c r="B3111" t="s">
        <v>152</v>
      </c>
      <c r="C3111" t="s">
        <v>86</v>
      </c>
      <c r="D3111">
        <v>60748</v>
      </c>
    </row>
    <row r="3112" spans="1:4" x14ac:dyDescent="0.2">
      <c r="A3112">
        <v>2019</v>
      </c>
      <c r="B3112" t="s">
        <v>153</v>
      </c>
      <c r="C3112" t="s">
        <v>86</v>
      </c>
      <c r="D3112">
        <v>41738</v>
      </c>
    </row>
    <row r="3113" spans="1:4" x14ac:dyDescent="0.2">
      <c r="A3113">
        <v>2019</v>
      </c>
      <c r="B3113" t="s">
        <v>154</v>
      </c>
      <c r="C3113" t="s">
        <v>86</v>
      </c>
      <c r="D3113">
        <v>51515</v>
      </c>
    </row>
    <row r="3114" spans="1:4" x14ac:dyDescent="0.2">
      <c r="A3114">
        <v>2019</v>
      </c>
      <c r="B3114" t="s">
        <v>155</v>
      </c>
      <c r="C3114" t="s">
        <v>86</v>
      </c>
      <c r="D3114">
        <v>42250</v>
      </c>
    </row>
    <row r="3115" spans="1:4" x14ac:dyDescent="0.2">
      <c r="A3115">
        <v>2019</v>
      </c>
      <c r="B3115" t="s">
        <v>156</v>
      </c>
      <c r="C3115" t="s">
        <v>86</v>
      </c>
      <c r="D3115">
        <v>13283</v>
      </c>
    </row>
    <row r="3116" spans="1:4" x14ac:dyDescent="0.2">
      <c r="A3116">
        <v>2019</v>
      </c>
      <c r="B3116" t="s">
        <v>157</v>
      </c>
      <c r="C3116" t="s">
        <v>86</v>
      </c>
      <c r="D3116">
        <v>34359</v>
      </c>
    </row>
    <row r="3117" spans="1:4" x14ac:dyDescent="0.2">
      <c r="A3117">
        <v>2019</v>
      </c>
      <c r="B3117" t="s">
        <v>158</v>
      </c>
      <c r="C3117" t="s">
        <v>86</v>
      </c>
      <c r="D3117">
        <v>43078</v>
      </c>
    </row>
    <row r="3118" spans="1:4" x14ac:dyDescent="0.2">
      <c r="A3118">
        <v>2019</v>
      </c>
      <c r="B3118" t="s">
        <v>159</v>
      </c>
      <c r="C3118" t="s">
        <v>63</v>
      </c>
      <c r="D3118">
        <v>10619</v>
      </c>
    </row>
    <row r="3119" spans="1:4" x14ac:dyDescent="0.2">
      <c r="A3119">
        <v>2019</v>
      </c>
      <c r="B3119" t="s">
        <v>159</v>
      </c>
      <c r="C3119" t="s">
        <v>86</v>
      </c>
      <c r="D3119">
        <v>1844</v>
      </c>
    </row>
    <row r="3120" spans="1:4" x14ac:dyDescent="0.2">
      <c r="A3120">
        <v>2019</v>
      </c>
      <c r="B3120" t="s">
        <v>160</v>
      </c>
      <c r="C3120" t="s">
        <v>63</v>
      </c>
      <c r="D3120">
        <v>62062</v>
      </c>
    </row>
    <row r="3121" spans="1:4" x14ac:dyDescent="0.2">
      <c r="A3121">
        <v>2019</v>
      </c>
      <c r="B3121" t="s">
        <v>161</v>
      </c>
      <c r="C3121" t="s">
        <v>63</v>
      </c>
      <c r="D3121">
        <v>17299</v>
      </c>
    </row>
    <row r="3122" spans="1:4" x14ac:dyDescent="0.2">
      <c r="A3122">
        <v>2019</v>
      </c>
      <c r="B3122" t="s">
        <v>162</v>
      </c>
      <c r="C3122" t="s">
        <v>63</v>
      </c>
      <c r="D3122">
        <v>35858</v>
      </c>
    </row>
    <row r="3123" spans="1:4" x14ac:dyDescent="0.2">
      <c r="A3123">
        <v>2019</v>
      </c>
      <c r="B3123" t="s">
        <v>163</v>
      </c>
      <c r="C3123" t="s">
        <v>63</v>
      </c>
      <c r="D3123">
        <v>40559</v>
      </c>
    </row>
    <row r="3124" spans="1:4" x14ac:dyDescent="0.2">
      <c r="A3124">
        <v>2019</v>
      </c>
      <c r="B3124" t="s">
        <v>164</v>
      </c>
      <c r="C3124" t="s">
        <v>63</v>
      </c>
      <c r="D3124">
        <v>23572</v>
      </c>
    </row>
    <row r="3125" spans="1:4" x14ac:dyDescent="0.2">
      <c r="A3125">
        <v>2019</v>
      </c>
      <c r="B3125" t="s">
        <v>165</v>
      </c>
      <c r="C3125" t="s">
        <v>63</v>
      </c>
      <c r="D3125">
        <v>18832</v>
      </c>
    </row>
    <row r="3126" spans="1:4" x14ac:dyDescent="0.2">
      <c r="A3126">
        <v>2019</v>
      </c>
      <c r="B3126" t="s">
        <v>166</v>
      </c>
      <c r="C3126" t="s">
        <v>63</v>
      </c>
      <c r="D3126">
        <v>20027</v>
      </c>
    </row>
    <row r="3127" spans="1:4" x14ac:dyDescent="0.2">
      <c r="A3127">
        <v>2019</v>
      </c>
      <c r="B3127" t="s">
        <v>167</v>
      </c>
      <c r="C3127" t="s">
        <v>63</v>
      </c>
      <c r="D3127">
        <v>17717</v>
      </c>
    </row>
    <row r="3128" spans="1:4" x14ac:dyDescent="0.2">
      <c r="A3128">
        <v>2019</v>
      </c>
      <c r="B3128" t="s">
        <v>168</v>
      </c>
      <c r="C3128" t="s">
        <v>63</v>
      </c>
      <c r="D3128">
        <v>80410</v>
      </c>
    </row>
    <row r="3129" spans="1:4" x14ac:dyDescent="0.2">
      <c r="A3129">
        <v>2019</v>
      </c>
      <c r="B3129" t="s">
        <v>169</v>
      </c>
      <c r="C3129" t="s">
        <v>63</v>
      </c>
      <c r="D3129">
        <v>30678</v>
      </c>
    </row>
    <row r="3130" spans="1:4" x14ac:dyDescent="0.2">
      <c r="A3130">
        <v>2019</v>
      </c>
      <c r="B3130" t="s">
        <v>170</v>
      </c>
      <c r="C3130" t="s">
        <v>63</v>
      </c>
      <c r="D3130">
        <v>13875</v>
      </c>
    </row>
    <row r="3131" spans="1:4" x14ac:dyDescent="0.2">
      <c r="A3131">
        <v>2019</v>
      </c>
      <c r="B3131" t="s">
        <v>171</v>
      </c>
      <c r="C3131" t="s">
        <v>63</v>
      </c>
      <c r="D3131">
        <v>45424</v>
      </c>
    </row>
    <row r="3132" spans="1:4" x14ac:dyDescent="0.2">
      <c r="A3132">
        <v>2019</v>
      </c>
      <c r="B3132" t="s">
        <v>172</v>
      </c>
      <c r="C3132" t="s">
        <v>63</v>
      </c>
      <c r="D3132">
        <v>17227</v>
      </c>
    </row>
    <row r="3133" spans="1:4" x14ac:dyDescent="0.2">
      <c r="A3133">
        <v>2019</v>
      </c>
      <c r="B3133" t="s">
        <v>173</v>
      </c>
      <c r="C3133" t="s">
        <v>63</v>
      </c>
      <c r="D3133">
        <v>70062</v>
      </c>
    </row>
    <row r="3134" spans="1:4" x14ac:dyDescent="0.2">
      <c r="A3134">
        <v>2019</v>
      </c>
      <c r="B3134" t="s">
        <v>174</v>
      </c>
      <c r="C3134" t="s">
        <v>63</v>
      </c>
      <c r="D3134">
        <v>33598</v>
      </c>
    </row>
    <row r="3135" spans="1:4" x14ac:dyDescent="0.2">
      <c r="A3135">
        <v>2019</v>
      </c>
      <c r="B3135" t="s">
        <v>175</v>
      </c>
      <c r="C3135" t="s">
        <v>63</v>
      </c>
      <c r="D3135">
        <v>106076</v>
      </c>
    </row>
    <row r="3136" spans="1:4" x14ac:dyDescent="0.2">
      <c r="A3136">
        <v>2019</v>
      </c>
      <c r="B3136" t="s">
        <v>176</v>
      </c>
      <c r="C3136" t="s">
        <v>63</v>
      </c>
      <c r="D3136">
        <v>52074</v>
      </c>
    </row>
    <row r="3137" spans="1:4" x14ac:dyDescent="0.2">
      <c r="A3137">
        <v>2019</v>
      </c>
      <c r="B3137" t="s">
        <v>177</v>
      </c>
      <c r="C3137" t="s">
        <v>63</v>
      </c>
      <c r="D3137">
        <v>100523</v>
      </c>
    </row>
    <row r="3138" spans="1:4" x14ac:dyDescent="0.2">
      <c r="A3138">
        <v>2019</v>
      </c>
      <c r="B3138" t="s">
        <v>178</v>
      </c>
      <c r="C3138" t="s">
        <v>63</v>
      </c>
      <c r="D3138">
        <v>23086</v>
      </c>
    </row>
    <row r="3139" spans="1:4" x14ac:dyDescent="0.2">
      <c r="A3139">
        <v>2019</v>
      </c>
      <c r="B3139" t="s">
        <v>179</v>
      </c>
      <c r="C3139" t="s">
        <v>63</v>
      </c>
      <c r="D3139">
        <v>33656</v>
      </c>
    </row>
    <row r="3140" spans="1:4" x14ac:dyDescent="0.2">
      <c r="A3140">
        <v>2019</v>
      </c>
      <c r="B3140" t="s">
        <v>180</v>
      </c>
      <c r="C3140" t="s">
        <v>63</v>
      </c>
      <c r="D3140">
        <v>23894</v>
      </c>
    </row>
    <row r="3141" spans="1:4" x14ac:dyDescent="0.2">
      <c r="A3141">
        <v>2019</v>
      </c>
      <c r="B3141" t="s">
        <v>181</v>
      </c>
      <c r="C3141" t="s">
        <v>63</v>
      </c>
      <c r="D3141">
        <v>33486</v>
      </c>
    </row>
    <row r="3142" spans="1:4" x14ac:dyDescent="0.2">
      <c r="A3142">
        <v>2019</v>
      </c>
      <c r="B3142" t="s">
        <v>182</v>
      </c>
      <c r="C3142" t="s">
        <v>63</v>
      </c>
      <c r="D3142">
        <v>39399</v>
      </c>
    </row>
    <row r="3143" spans="1:4" x14ac:dyDescent="0.2">
      <c r="A3143">
        <v>2019</v>
      </c>
      <c r="B3143" t="s">
        <v>183</v>
      </c>
      <c r="C3143" t="s">
        <v>63</v>
      </c>
      <c r="D3143">
        <v>73620</v>
      </c>
    </row>
    <row r="3144" spans="1:4" x14ac:dyDescent="0.2">
      <c r="A3144">
        <v>2019</v>
      </c>
      <c r="B3144" t="s">
        <v>184</v>
      </c>
      <c r="C3144" t="s">
        <v>63</v>
      </c>
      <c r="D3144">
        <v>11382</v>
      </c>
    </row>
    <row r="3145" spans="1:4" x14ac:dyDescent="0.2">
      <c r="A3145">
        <v>2019</v>
      </c>
      <c r="B3145" t="s">
        <v>185</v>
      </c>
      <c r="C3145" t="s">
        <v>63</v>
      </c>
      <c r="D3145">
        <v>42937</v>
      </c>
    </row>
    <row r="3146" spans="1:4" x14ac:dyDescent="0.2">
      <c r="A3146">
        <v>2019</v>
      </c>
      <c r="B3146" t="s">
        <v>186</v>
      </c>
      <c r="C3146" t="s">
        <v>63</v>
      </c>
      <c r="D3146">
        <v>80658</v>
      </c>
    </row>
    <row r="3147" spans="1:4" x14ac:dyDescent="0.2">
      <c r="A3147">
        <v>2019</v>
      </c>
      <c r="B3147" t="s">
        <v>187</v>
      </c>
      <c r="C3147" t="s">
        <v>63</v>
      </c>
      <c r="D3147">
        <v>15890</v>
      </c>
    </row>
    <row r="3148" spans="1:4" x14ac:dyDescent="0.2">
      <c r="A3148">
        <v>2019</v>
      </c>
      <c r="B3148" t="s">
        <v>188</v>
      </c>
      <c r="C3148" t="s">
        <v>62</v>
      </c>
      <c r="D3148">
        <v>33519</v>
      </c>
    </row>
    <row r="3149" spans="1:4" x14ac:dyDescent="0.2">
      <c r="A3149">
        <v>2019</v>
      </c>
      <c r="B3149" t="s">
        <v>189</v>
      </c>
      <c r="C3149" t="s">
        <v>62</v>
      </c>
      <c r="D3149">
        <v>15818</v>
      </c>
    </row>
    <row r="3150" spans="1:4" x14ac:dyDescent="0.2">
      <c r="A3150">
        <v>2019</v>
      </c>
      <c r="B3150" t="s">
        <v>190</v>
      </c>
      <c r="C3150" t="s">
        <v>62</v>
      </c>
      <c r="D3150">
        <v>13467</v>
      </c>
    </row>
    <row r="3151" spans="1:4" x14ac:dyDescent="0.2">
      <c r="A3151">
        <v>2019</v>
      </c>
      <c r="B3151" t="s">
        <v>191</v>
      </c>
      <c r="C3151" t="s">
        <v>62</v>
      </c>
      <c r="D3151">
        <v>62458</v>
      </c>
    </row>
    <row r="3152" spans="1:4" x14ac:dyDescent="0.2">
      <c r="A3152">
        <v>2019</v>
      </c>
      <c r="B3152" t="s">
        <v>192</v>
      </c>
      <c r="C3152" t="s">
        <v>62</v>
      </c>
      <c r="D3152">
        <v>14320</v>
      </c>
    </row>
    <row r="3153" spans="1:4" x14ac:dyDescent="0.2">
      <c r="A3153">
        <v>2019</v>
      </c>
      <c r="B3153" t="s">
        <v>193</v>
      </c>
      <c r="C3153" t="s">
        <v>61</v>
      </c>
      <c r="D3153">
        <v>19670</v>
      </c>
    </row>
    <row r="3154" spans="1:4" x14ac:dyDescent="0.2">
      <c r="A3154">
        <v>2019</v>
      </c>
      <c r="B3154" t="s">
        <v>194</v>
      </c>
      <c r="C3154" t="s">
        <v>61</v>
      </c>
      <c r="D3154">
        <v>36001</v>
      </c>
    </row>
    <row r="3155" spans="1:4" x14ac:dyDescent="0.2">
      <c r="A3155">
        <v>2019</v>
      </c>
      <c r="B3155" t="s">
        <v>195</v>
      </c>
      <c r="C3155" t="s">
        <v>61</v>
      </c>
      <c r="D3155">
        <v>19461</v>
      </c>
    </row>
    <row r="3156" spans="1:4" x14ac:dyDescent="0.2">
      <c r="A3156">
        <v>2019</v>
      </c>
      <c r="B3156" t="s">
        <v>196</v>
      </c>
      <c r="C3156" t="s">
        <v>61</v>
      </c>
      <c r="D3156">
        <v>19643</v>
      </c>
    </row>
    <row r="3157" spans="1:4" x14ac:dyDescent="0.2">
      <c r="A3157">
        <v>2019</v>
      </c>
      <c r="B3157" t="s">
        <v>197</v>
      </c>
      <c r="C3157" t="s">
        <v>61</v>
      </c>
      <c r="D3157">
        <v>46397</v>
      </c>
    </row>
    <row r="3158" spans="1:4" x14ac:dyDescent="0.2">
      <c r="A3158">
        <v>2019</v>
      </c>
      <c r="B3158" t="s">
        <v>198</v>
      </c>
      <c r="C3158" t="s">
        <v>61</v>
      </c>
      <c r="D3158">
        <v>13722</v>
      </c>
    </row>
    <row r="3159" spans="1:4" x14ac:dyDescent="0.2">
      <c r="A3159">
        <v>2019</v>
      </c>
      <c r="B3159" t="s">
        <v>199</v>
      </c>
      <c r="C3159" t="s">
        <v>61</v>
      </c>
      <c r="D3159">
        <v>11195</v>
      </c>
    </row>
    <row r="3160" spans="1:4" x14ac:dyDescent="0.2">
      <c r="A3160">
        <v>2019</v>
      </c>
      <c r="B3160" t="s">
        <v>200</v>
      </c>
      <c r="C3160" t="s">
        <v>2</v>
      </c>
      <c r="D3160">
        <v>20378</v>
      </c>
    </row>
    <row r="3161" spans="1:4" x14ac:dyDescent="0.2">
      <c r="A3161">
        <v>2019</v>
      </c>
      <c r="B3161" t="s">
        <v>200</v>
      </c>
      <c r="C3161" t="s">
        <v>61</v>
      </c>
      <c r="D3161">
        <v>16031</v>
      </c>
    </row>
    <row r="3162" spans="1:4" x14ac:dyDescent="0.2">
      <c r="A3162">
        <v>2019</v>
      </c>
      <c r="B3162" t="s">
        <v>201</v>
      </c>
      <c r="C3162" t="s">
        <v>2</v>
      </c>
      <c r="D3162">
        <v>79155</v>
      </c>
    </row>
    <row r="3163" spans="1:4" x14ac:dyDescent="0.2">
      <c r="A3163">
        <v>2019</v>
      </c>
      <c r="B3163" t="s">
        <v>202</v>
      </c>
      <c r="C3163" t="s">
        <v>2</v>
      </c>
      <c r="D3163">
        <v>25086</v>
      </c>
    </row>
    <row r="3164" spans="1:4" x14ac:dyDescent="0.2">
      <c r="A3164">
        <v>2019</v>
      </c>
      <c r="B3164" t="s">
        <v>203</v>
      </c>
      <c r="C3164" t="s">
        <v>2</v>
      </c>
      <c r="D3164">
        <v>30642</v>
      </c>
    </row>
    <row r="3165" spans="1:4" x14ac:dyDescent="0.2">
      <c r="A3165">
        <v>2019</v>
      </c>
      <c r="B3165" t="s">
        <v>204</v>
      </c>
      <c r="C3165" t="s">
        <v>2</v>
      </c>
      <c r="D3165">
        <v>14156</v>
      </c>
    </row>
    <row r="3166" spans="1:4" x14ac:dyDescent="0.2">
      <c r="A3166">
        <v>2019</v>
      </c>
      <c r="B3166" t="s">
        <v>205</v>
      </c>
      <c r="C3166" t="s">
        <v>2</v>
      </c>
      <c r="D3166">
        <v>14212</v>
      </c>
    </row>
    <row r="3167" spans="1:4" x14ac:dyDescent="0.2">
      <c r="A3167">
        <v>2019</v>
      </c>
      <c r="B3167" t="s">
        <v>206</v>
      </c>
      <c r="C3167" t="s">
        <v>2</v>
      </c>
      <c r="D3167">
        <v>15368</v>
      </c>
    </row>
    <row r="3168" spans="1:4" x14ac:dyDescent="0.2">
      <c r="A3168">
        <v>2019</v>
      </c>
      <c r="B3168" t="s">
        <v>207</v>
      </c>
      <c r="C3168" t="s">
        <v>2</v>
      </c>
      <c r="D3168">
        <v>105110</v>
      </c>
    </row>
    <row r="3169" spans="1:4" x14ac:dyDescent="0.2">
      <c r="A3169">
        <v>2019</v>
      </c>
      <c r="B3169" t="s">
        <v>208</v>
      </c>
      <c r="C3169" t="s">
        <v>2</v>
      </c>
      <c r="D3169">
        <v>15874</v>
      </c>
    </row>
    <row r="3170" spans="1:4" x14ac:dyDescent="0.2">
      <c r="A3170">
        <v>2019</v>
      </c>
      <c r="B3170" t="s">
        <v>209</v>
      </c>
      <c r="C3170" t="s">
        <v>2</v>
      </c>
      <c r="D3170">
        <v>13300</v>
      </c>
    </row>
    <row r="3171" spans="1:4" x14ac:dyDescent="0.2">
      <c r="A3171">
        <v>2019</v>
      </c>
      <c r="B3171" t="s">
        <v>210</v>
      </c>
      <c r="C3171" t="s">
        <v>2</v>
      </c>
      <c r="D3171">
        <v>19020</v>
      </c>
    </row>
    <row r="3172" spans="1:4" x14ac:dyDescent="0.2">
      <c r="A3172">
        <v>2019</v>
      </c>
      <c r="B3172" t="s">
        <v>211</v>
      </c>
      <c r="C3172" t="s">
        <v>2</v>
      </c>
      <c r="D3172">
        <v>14525</v>
      </c>
    </row>
    <row r="3173" spans="1:4" x14ac:dyDescent="0.2">
      <c r="A3173">
        <v>2019</v>
      </c>
      <c r="B3173" t="s">
        <v>212</v>
      </c>
      <c r="C3173" t="s">
        <v>2</v>
      </c>
      <c r="D3173">
        <v>68281</v>
      </c>
    </row>
    <row r="3174" spans="1:4" x14ac:dyDescent="0.2">
      <c r="A3174">
        <v>2019</v>
      </c>
      <c r="B3174" t="s">
        <v>213</v>
      </c>
      <c r="C3174" t="s">
        <v>2</v>
      </c>
      <c r="D3174">
        <v>75363</v>
      </c>
    </row>
    <row r="3175" spans="1:4" x14ac:dyDescent="0.2">
      <c r="A3175">
        <v>2019</v>
      </c>
      <c r="B3175" t="s">
        <v>214</v>
      </c>
      <c r="C3175" t="s">
        <v>2</v>
      </c>
      <c r="D3175">
        <v>13097</v>
      </c>
    </row>
    <row r="3176" spans="1:4" x14ac:dyDescent="0.2">
      <c r="A3176">
        <v>2019</v>
      </c>
      <c r="B3176" t="s">
        <v>215</v>
      </c>
      <c r="C3176" t="s">
        <v>71</v>
      </c>
      <c r="D3176">
        <v>27900</v>
      </c>
    </row>
    <row r="3177" spans="1:4" x14ac:dyDescent="0.2">
      <c r="A3177">
        <v>2019</v>
      </c>
      <c r="B3177" t="s">
        <v>216</v>
      </c>
      <c r="C3177" t="s">
        <v>71</v>
      </c>
      <c r="D3177">
        <v>19646</v>
      </c>
    </row>
    <row r="3178" spans="1:4" x14ac:dyDescent="0.2">
      <c r="A3178">
        <v>2019</v>
      </c>
      <c r="B3178" t="s">
        <v>217</v>
      </c>
      <c r="C3178" t="s">
        <v>71</v>
      </c>
      <c r="D3178">
        <v>46501</v>
      </c>
    </row>
    <row r="3179" spans="1:4" x14ac:dyDescent="0.2">
      <c r="A3179">
        <v>2019</v>
      </c>
      <c r="B3179" t="s">
        <v>218</v>
      </c>
      <c r="C3179" t="s">
        <v>71</v>
      </c>
      <c r="D3179">
        <v>65920</v>
      </c>
    </row>
    <row r="3180" spans="1:4" x14ac:dyDescent="0.2">
      <c r="A3180">
        <v>2019</v>
      </c>
      <c r="B3180" t="s">
        <v>219</v>
      </c>
      <c r="C3180" t="s">
        <v>71</v>
      </c>
      <c r="D3180">
        <v>19350</v>
      </c>
    </row>
    <row r="3181" spans="1:4" x14ac:dyDescent="0.2">
      <c r="A3181">
        <v>2019</v>
      </c>
      <c r="B3181" t="s">
        <v>220</v>
      </c>
      <c r="C3181" t="s">
        <v>71</v>
      </c>
      <c r="D3181">
        <v>115683</v>
      </c>
    </row>
    <row r="3182" spans="1:4" x14ac:dyDescent="0.2">
      <c r="A3182">
        <v>2019</v>
      </c>
      <c r="B3182" t="s">
        <v>221</v>
      </c>
      <c r="C3182" t="s">
        <v>71</v>
      </c>
      <c r="D3182">
        <v>114539</v>
      </c>
    </row>
    <row r="3183" spans="1:4" x14ac:dyDescent="0.2">
      <c r="A3183">
        <v>2019</v>
      </c>
      <c r="B3183" t="s">
        <v>222</v>
      </c>
      <c r="C3183" t="s">
        <v>71</v>
      </c>
      <c r="D3183">
        <v>22839</v>
      </c>
    </row>
    <row r="3184" spans="1:4" x14ac:dyDescent="0.2">
      <c r="A3184">
        <v>2019</v>
      </c>
      <c r="B3184" t="s">
        <v>223</v>
      </c>
      <c r="C3184" t="s">
        <v>71</v>
      </c>
      <c r="D3184">
        <v>48148</v>
      </c>
    </row>
    <row r="3185" spans="1:4" x14ac:dyDescent="0.2">
      <c r="A3185">
        <v>2019</v>
      </c>
      <c r="B3185" t="s">
        <v>224</v>
      </c>
      <c r="C3185" t="s">
        <v>71</v>
      </c>
      <c r="D3185">
        <v>115679</v>
      </c>
    </row>
    <row r="3186" spans="1:4" x14ac:dyDescent="0.2">
      <c r="A3186">
        <v>2019</v>
      </c>
      <c r="B3186" t="s">
        <v>225</v>
      </c>
      <c r="C3186" t="s">
        <v>71</v>
      </c>
      <c r="D3186">
        <v>30865</v>
      </c>
    </row>
    <row r="3187" spans="1:4" x14ac:dyDescent="0.2">
      <c r="A3187">
        <v>2019</v>
      </c>
      <c r="B3187" t="s">
        <v>226</v>
      </c>
      <c r="C3187" t="s">
        <v>71</v>
      </c>
      <c r="D3187">
        <v>26828</v>
      </c>
    </row>
    <row r="3188" spans="1:4" x14ac:dyDescent="0.2">
      <c r="A3188">
        <v>2019</v>
      </c>
      <c r="B3188" t="s">
        <v>227</v>
      </c>
      <c r="C3188" t="s">
        <v>71</v>
      </c>
      <c r="D3188">
        <v>59308</v>
      </c>
    </row>
    <row r="3189" spans="1:4" x14ac:dyDescent="0.2">
      <c r="A3189">
        <v>2019</v>
      </c>
      <c r="B3189" t="s">
        <v>228</v>
      </c>
      <c r="C3189" t="s">
        <v>71</v>
      </c>
      <c r="D3189">
        <v>41611</v>
      </c>
    </row>
    <row r="3190" spans="1:4" x14ac:dyDescent="0.2">
      <c r="A3190">
        <v>2019</v>
      </c>
      <c r="B3190" t="s">
        <v>229</v>
      </c>
      <c r="C3190" t="s">
        <v>71</v>
      </c>
      <c r="D3190">
        <v>17556</v>
      </c>
    </row>
    <row r="3191" spans="1:4" x14ac:dyDescent="0.2">
      <c r="A3191">
        <v>2019</v>
      </c>
      <c r="B3191" t="s">
        <v>230</v>
      </c>
      <c r="C3191" t="s">
        <v>71</v>
      </c>
      <c r="D3191">
        <v>19313</v>
      </c>
    </row>
    <row r="3192" spans="1:4" x14ac:dyDescent="0.2">
      <c r="A3192">
        <v>2019</v>
      </c>
      <c r="B3192" t="s">
        <v>231</v>
      </c>
      <c r="C3192" t="s">
        <v>71</v>
      </c>
      <c r="D3192">
        <v>24413</v>
      </c>
    </row>
    <row r="3193" spans="1:4" x14ac:dyDescent="0.2">
      <c r="A3193">
        <v>2019</v>
      </c>
      <c r="B3193" t="s">
        <v>232</v>
      </c>
      <c r="C3193" t="s">
        <v>71</v>
      </c>
      <c r="D3193">
        <v>13502</v>
      </c>
    </row>
    <row r="3194" spans="1:4" x14ac:dyDescent="0.2">
      <c r="A3194">
        <v>2019</v>
      </c>
      <c r="B3194" t="s">
        <v>233</v>
      </c>
      <c r="C3194" t="s">
        <v>71</v>
      </c>
      <c r="D3194">
        <v>16945</v>
      </c>
    </row>
    <row r="3195" spans="1:4" x14ac:dyDescent="0.2">
      <c r="A3195">
        <v>2019</v>
      </c>
      <c r="B3195" t="s">
        <v>234</v>
      </c>
      <c r="C3195" t="s">
        <v>71</v>
      </c>
      <c r="D3195">
        <v>94984</v>
      </c>
    </row>
    <row r="3196" spans="1:4" x14ac:dyDescent="0.2">
      <c r="A3196">
        <v>2019</v>
      </c>
      <c r="B3196" t="s">
        <v>235</v>
      </c>
      <c r="C3196" t="s">
        <v>71</v>
      </c>
      <c r="D3196">
        <v>13448</v>
      </c>
    </row>
    <row r="3197" spans="1:4" x14ac:dyDescent="0.2">
      <c r="A3197">
        <v>2019</v>
      </c>
      <c r="B3197" t="s">
        <v>236</v>
      </c>
      <c r="C3197" t="s">
        <v>71</v>
      </c>
      <c r="D3197">
        <v>29920</v>
      </c>
    </row>
    <row r="3198" spans="1:4" x14ac:dyDescent="0.2">
      <c r="A3198">
        <v>2019</v>
      </c>
      <c r="B3198" t="s">
        <v>237</v>
      </c>
      <c r="C3198" t="s">
        <v>238</v>
      </c>
      <c r="D3198">
        <v>32762</v>
      </c>
    </row>
    <row r="3199" spans="1:4" x14ac:dyDescent="0.2">
      <c r="A3199">
        <v>2019</v>
      </c>
      <c r="B3199" t="s">
        <v>239</v>
      </c>
      <c r="C3199" t="s">
        <v>240</v>
      </c>
      <c r="D3199">
        <v>22037</v>
      </c>
    </row>
    <row r="3200" spans="1:4" x14ac:dyDescent="0.2">
      <c r="A3200">
        <v>2019</v>
      </c>
      <c r="B3200" t="s">
        <v>241</v>
      </c>
      <c r="C3200" t="s">
        <v>98</v>
      </c>
      <c r="D3200">
        <v>239283</v>
      </c>
    </row>
    <row r="3201" spans="1:4" x14ac:dyDescent="0.2">
      <c r="A3201">
        <v>2019</v>
      </c>
      <c r="B3201" t="s">
        <v>241</v>
      </c>
      <c r="C3201" t="s">
        <v>95</v>
      </c>
      <c r="D3201">
        <v>60326</v>
      </c>
    </row>
    <row r="3202" spans="1:4" x14ac:dyDescent="0.2">
      <c r="A3202">
        <v>2019</v>
      </c>
      <c r="B3202" t="s">
        <v>241</v>
      </c>
      <c r="C3202" t="s">
        <v>92</v>
      </c>
      <c r="D3202">
        <v>319867</v>
      </c>
    </row>
    <row r="3203" spans="1:4" x14ac:dyDescent="0.2">
      <c r="A3203">
        <v>2019</v>
      </c>
      <c r="B3203" t="s">
        <v>241</v>
      </c>
      <c r="C3203" t="s">
        <v>89</v>
      </c>
      <c r="D3203">
        <v>283836</v>
      </c>
    </row>
    <row r="3204" spans="1:4" x14ac:dyDescent="0.2">
      <c r="A3204">
        <v>2019</v>
      </c>
      <c r="B3204" t="s">
        <v>241</v>
      </c>
      <c r="C3204" t="s">
        <v>86</v>
      </c>
      <c r="D3204">
        <v>1570498</v>
      </c>
    </row>
    <row r="3205" spans="1:4" x14ac:dyDescent="0.2">
      <c r="A3205">
        <v>2019</v>
      </c>
      <c r="B3205" t="s">
        <v>241</v>
      </c>
      <c r="C3205" t="s">
        <v>63</v>
      </c>
      <c r="D3205">
        <v>1450453</v>
      </c>
    </row>
    <row r="3206" spans="1:4" x14ac:dyDescent="0.2">
      <c r="A3206">
        <v>2019</v>
      </c>
      <c r="B3206" t="s">
        <v>241</v>
      </c>
      <c r="C3206" t="s">
        <v>62</v>
      </c>
      <c r="D3206">
        <v>386041</v>
      </c>
    </row>
    <row r="3207" spans="1:4" x14ac:dyDescent="0.2">
      <c r="A3207">
        <v>2019</v>
      </c>
      <c r="B3207" t="s">
        <v>241</v>
      </c>
      <c r="C3207" t="s">
        <v>61</v>
      </c>
      <c r="D3207">
        <v>399032</v>
      </c>
    </row>
    <row r="3208" spans="1:4" x14ac:dyDescent="0.2">
      <c r="A3208">
        <v>2019</v>
      </c>
      <c r="B3208" t="s">
        <v>241</v>
      </c>
      <c r="C3208" t="s">
        <v>2</v>
      </c>
      <c r="D3208">
        <v>754821</v>
      </c>
    </row>
    <row r="3209" spans="1:4" x14ac:dyDescent="0.2">
      <c r="A3209">
        <v>2019</v>
      </c>
      <c r="B3209" t="s">
        <v>241</v>
      </c>
      <c r="C3209" t="s">
        <v>71</v>
      </c>
      <c r="D3209">
        <v>576058</v>
      </c>
    </row>
    <row r="3210" spans="1:4" x14ac:dyDescent="0.2">
      <c r="A3210">
        <v>2019</v>
      </c>
      <c r="B3210" t="s">
        <v>241</v>
      </c>
      <c r="C3210" t="s">
        <v>238</v>
      </c>
      <c r="D3210">
        <v>8600</v>
      </c>
    </row>
    <row r="3211" spans="1:4" x14ac:dyDescent="0.2">
      <c r="A3211">
        <v>2019</v>
      </c>
      <c r="B3211" t="s">
        <v>241</v>
      </c>
      <c r="C3211" t="s">
        <v>240</v>
      </c>
      <c r="D3211">
        <v>23033</v>
      </c>
    </row>
    <row r="3212" spans="1:4" x14ac:dyDescent="0.2">
      <c r="A3212">
        <v>2019</v>
      </c>
      <c r="B3212" t="s">
        <v>241</v>
      </c>
      <c r="C3212" t="s">
        <v>242</v>
      </c>
      <c r="D3212">
        <v>38592</v>
      </c>
    </row>
    <row r="3213" spans="1:4" x14ac:dyDescent="0.2">
      <c r="A3213">
        <v>2020</v>
      </c>
      <c r="B3213" t="s">
        <v>97</v>
      </c>
      <c r="C3213" t="s">
        <v>98</v>
      </c>
      <c r="D3213">
        <v>219282</v>
      </c>
    </row>
    <row r="3214" spans="1:4" x14ac:dyDescent="0.2">
      <c r="A3214">
        <v>2020</v>
      </c>
      <c r="B3214" t="s">
        <v>91</v>
      </c>
      <c r="C3214" t="s">
        <v>92</v>
      </c>
      <c r="D3214">
        <v>473565</v>
      </c>
    </row>
    <row r="3215" spans="1:4" x14ac:dyDescent="0.2">
      <c r="A3215">
        <v>2020</v>
      </c>
      <c r="B3215" t="s">
        <v>99</v>
      </c>
      <c r="C3215" t="s">
        <v>89</v>
      </c>
      <c r="D3215">
        <v>158135</v>
      </c>
    </row>
    <row r="3216" spans="1:4" x14ac:dyDescent="0.2">
      <c r="A3216">
        <v>2020</v>
      </c>
      <c r="B3216" t="s">
        <v>88</v>
      </c>
      <c r="C3216" t="s">
        <v>89</v>
      </c>
      <c r="D3216">
        <v>132226</v>
      </c>
    </row>
    <row r="3217" spans="1:4" x14ac:dyDescent="0.2">
      <c r="A3217">
        <v>2020</v>
      </c>
      <c r="B3217" t="s">
        <v>132</v>
      </c>
      <c r="C3217" t="s">
        <v>89</v>
      </c>
      <c r="D3217">
        <v>110168</v>
      </c>
    </row>
    <row r="3218" spans="1:4" x14ac:dyDescent="0.2">
      <c r="A3218">
        <v>2020</v>
      </c>
      <c r="B3218" t="s">
        <v>100</v>
      </c>
      <c r="C3218" t="s">
        <v>86</v>
      </c>
      <c r="D3218">
        <v>162285</v>
      </c>
    </row>
    <row r="3219" spans="1:4" x14ac:dyDescent="0.2">
      <c r="A3219">
        <v>2020</v>
      </c>
      <c r="B3219" t="s">
        <v>101</v>
      </c>
      <c r="C3219" t="s">
        <v>86</v>
      </c>
      <c r="D3219">
        <v>840396</v>
      </c>
    </row>
    <row r="3220" spans="1:4" x14ac:dyDescent="0.2">
      <c r="A3220">
        <v>2020</v>
      </c>
      <c r="B3220" t="s">
        <v>102</v>
      </c>
      <c r="C3220" t="s">
        <v>86</v>
      </c>
      <c r="D3220">
        <v>225902</v>
      </c>
    </row>
    <row r="3221" spans="1:4" x14ac:dyDescent="0.2">
      <c r="A3221">
        <v>2020</v>
      </c>
      <c r="B3221" t="s">
        <v>103</v>
      </c>
      <c r="C3221" t="s">
        <v>86</v>
      </c>
      <c r="D3221">
        <v>161361</v>
      </c>
    </row>
    <row r="3222" spans="1:4" x14ac:dyDescent="0.2">
      <c r="A3222">
        <v>2020</v>
      </c>
      <c r="B3222" t="s">
        <v>150</v>
      </c>
      <c r="C3222" t="s">
        <v>86</v>
      </c>
      <c r="D3222">
        <v>100909</v>
      </c>
    </row>
    <row r="3223" spans="1:4" x14ac:dyDescent="0.2">
      <c r="A3223">
        <v>2020</v>
      </c>
      <c r="B3223" t="s">
        <v>85</v>
      </c>
      <c r="C3223" t="s">
        <v>86</v>
      </c>
      <c r="D3223">
        <v>4356853</v>
      </c>
    </row>
    <row r="3224" spans="1:4" x14ac:dyDescent="0.2">
      <c r="A3224">
        <v>2020</v>
      </c>
      <c r="B3224" t="s">
        <v>82</v>
      </c>
      <c r="C3224" t="s">
        <v>63</v>
      </c>
      <c r="D3224">
        <v>1172078</v>
      </c>
    </row>
    <row r="3225" spans="1:4" x14ac:dyDescent="0.2">
      <c r="A3225">
        <v>2020</v>
      </c>
      <c r="B3225" t="s">
        <v>104</v>
      </c>
      <c r="C3225" t="s">
        <v>86</v>
      </c>
      <c r="D3225">
        <v>352896</v>
      </c>
    </row>
    <row r="3226" spans="1:4" x14ac:dyDescent="0.2">
      <c r="A3226">
        <v>2020</v>
      </c>
      <c r="B3226" t="s">
        <v>105</v>
      </c>
      <c r="C3226" t="s">
        <v>63</v>
      </c>
      <c r="D3226">
        <v>178343</v>
      </c>
    </row>
    <row r="3227" spans="1:4" x14ac:dyDescent="0.2">
      <c r="A3227">
        <v>2020</v>
      </c>
      <c r="B3227" t="s">
        <v>324</v>
      </c>
      <c r="C3227" t="s">
        <v>63</v>
      </c>
      <c r="D3227">
        <v>114220</v>
      </c>
    </row>
    <row r="3228" spans="1:4" x14ac:dyDescent="0.2">
      <c r="A3228">
        <v>2020</v>
      </c>
      <c r="B3228" t="s">
        <v>107</v>
      </c>
      <c r="C3228" t="s">
        <v>63</v>
      </c>
      <c r="D3228">
        <v>132672</v>
      </c>
    </row>
    <row r="3229" spans="1:4" x14ac:dyDescent="0.2">
      <c r="A3229">
        <v>2020</v>
      </c>
      <c r="B3229" t="s">
        <v>108</v>
      </c>
      <c r="C3229" t="s">
        <v>63</v>
      </c>
      <c r="D3229">
        <v>424237</v>
      </c>
    </row>
    <row r="3230" spans="1:4" x14ac:dyDescent="0.2">
      <c r="A3230">
        <v>2020</v>
      </c>
      <c r="B3230" t="s">
        <v>84</v>
      </c>
      <c r="C3230" t="s">
        <v>63</v>
      </c>
      <c r="D3230">
        <v>6491939</v>
      </c>
    </row>
    <row r="3231" spans="1:4" x14ac:dyDescent="0.2">
      <c r="A3231">
        <v>2020</v>
      </c>
      <c r="B3231" t="s">
        <v>109</v>
      </c>
      <c r="C3231" t="s">
        <v>63</v>
      </c>
      <c r="D3231">
        <v>811706</v>
      </c>
    </row>
    <row r="3232" spans="1:4" x14ac:dyDescent="0.2">
      <c r="A3232">
        <v>2020</v>
      </c>
      <c r="B3232" t="s">
        <v>110</v>
      </c>
      <c r="C3232" t="s">
        <v>63</v>
      </c>
      <c r="D3232">
        <v>445110</v>
      </c>
    </row>
    <row r="3233" spans="1:4" x14ac:dyDescent="0.2">
      <c r="A3233">
        <v>2020</v>
      </c>
      <c r="B3233" t="s">
        <v>111</v>
      </c>
      <c r="C3233" t="s">
        <v>63</v>
      </c>
      <c r="D3233">
        <v>595366</v>
      </c>
    </row>
    <row r="3234" spans="1:4" x14ac:dyDescent="0.2">
      <c r="A3234">
        <v>2020</v>
      </c>
      <c r="B3234" t="s">
        <v>112</v>
      </c>
      <c r="C3234" t="s">
        <v>63</v>
      </c>
      <c r="D3234">
        <v>153544</v>
      </c>
    </row>
    <row r="3235" spans="1:4" x14ac:dyDescent="0.2">
      <c r="A3235">
        <v>2020</v>
      </c>
      <c r="B3235" t="s">
        <v>113</v>
      </c>
      <c r="C3235" t="s">
        <v>63</v>
      </c>
      <c r="D3235">
        <v>170486</v>
      </c>
    </row>
    <row r="3236" spans="1:4" x14ac:dyDescent="0.2">
      <c r="A3236">
        <v>2020</v>
      </c>
      <c r="B3236" t="s">
        <v>114</v>
      </c>
      <c r="C3236" t="s">
        <v>63</v>
      </c>
      <c r="D3236">
        <v>559067</v>
      </c>
    </row>
    <row r="3237" spans="1:4" x14ac:dyDescent="0.2">
      <c r="A3237">
        <v>2020</v>
      </c>
      <c r="B3237" t="s">
        <v>115</v>
      </c>
      <c r="C3237" t="s">
        <v>63</v>
      </c>
      <c r="D3237">
        <v>438328</v>
      </c>
    </row>
    <row r="3238" spans="1:4" x14ac:dyDescent="0.2">
      <c r="A3238">
        <v>2020</v>
      </c>
      <c r="B3238" t="s">
        <v>116</v>
      </c>
      <c r="C3238" t="s">
        <v>63</v>
      </c>
      <c r="D3238">
        <v>218493</v>
      </c>
    </row>
    <row r="3239" spans="1:4" x14ac:dyDescent="0.2">
      <c r="A3239">
        <v>2020</v>
      </c>
      <c r="B3239" t="s">
        <v>117</v>
      </c>
      <c r="C3239" t="s">
        <v>63</v>
      </c>
      <c r="D3239">
        <v>176580</v>
      </c>
    </row>
    <row r="3240" spans="1:4" x14ac:dyDescent="0.2">
      <c r="A3240">
        <v>2020</v>
      </c>
      <c r="B3240" t="s">
        <v>118</v>
      </c>
      <c r="C3240" t="s">
        <v>63</v>
      </c>
      <c r="D3240">
        <v>128815</v>
      </c>
    </row>
    <row r="3241" spans="1:4" x14ac:dyDescent="0.2">
      <c r="A3241">
        <v>2020</v>
      </c>
      <c r="B3241" t="s">
        <v>80</v>
      </c>
      <c r="C3241" t="s">
        <v>62</v>
      </c>
      <c r="D3241">
        <v>852805</v>
      </c>
    </row>
    <row r="3242" spans="1:4" x14ac:dyDescent="0.2">
      <c r="A3242">
        <v>2020</v>
      </c>
      <c r="B3242" t="s">
        <v>77</v>
      </c>
      <c r="C3242" t="s">
        <v>61</v>
      </c>
      <c r="D3242">
        <v>257598</v>
      </c>
    </row>
    <row r="3243" spans="1:4" x14ac:dyDescent="0.2">
      <c r="A3243">
        <v>2020</v>
      </c>
      <c r="B3243" t="s">
        <v>79</v>
      </c>
      <c r="C3243" t="s">
        <v>61</v>
      </c>
      <c r="D3243">
        <v>327547</v>
      </c>
    </row>
    <row r="3244" spans="1:4" x14ac:dyDescent="0.2">
      <c r="A3244">
        <v>2020</v>
      </c>
      <c r="B3244" t="s">
        <v>119</v>
      </c>
      <c r="C3244" t="s">
        <v>2</v>
      </c>
      <c r="D3244">
        <v>127455</v>
      </c>
    </row>
    <row r="3245" spans="1:4" x14ac:dyDescent="0.2">
      <c r="A3245">
        <v>2020</v>
      </c>
      <c r="B3245" t="s">
        <v>75</v>
      </c>
      <c r="C3245" t="s">
        <v>2</v>
      </c>
      <c r="D3245">
        <v>1528262</v>
      </c>
    </row>
    <row r="3246" spans="1:4" x14ac:dyDescent="0.2">
      <c r="A3246">
        <v>2020</v>
      </c>
      <c r="B3246" t="s">
        <v>207</v>
      </c>
      <c r="C3246" t="s">
        <v>2</v>
      </c>
      <c r="D3246">
        <v>104477</v>
      </c>
    </row>
    <row r="3247" spans="1:4" x14ac:dyDescent="0.2">
      <c r="A3247">
        <v>2020</v>
      </c>
      <c r="B3247" t="s">
        <v>73</v>
      </c>
      <c r="C3247" t="s">
        <v>2</v>
      </c>
      <c r="D3247">
        <v>1461697</v>
      </c>
    </row>
    <row r="3248" spans="1:4" x14ac:dyDescent="0.2">
      <c r="A3248">
        <v>2020</v>
      </c>
      <c r="B3248" t="s">
        <v>120</v>
      </c>
      <c r="C3248" t="s">
        <v>71</v>
      </c>
      <c r="D3248">
        <v>226205</v>
      </c>
    </row>
    <row r="3249" spans="1:4" x14ac:dyDescent="0.2">
      <c r="A3249">
        <v>2020</v>
      </c>
      <c r="B3249" t="s">
        <v>220</v>
      </c>
      <c r="C3249" t="s">
        <v>71</v>
      </c>
      <c r="D3249">
        <v>118389</v>
      </c>
    </row>
    <row r="3250" spans="1:4" x14ac:dyDescent="0.2">
      <c r="A3250">
        <v>2020</v>
      </c>
      <c r="B3250" t="s">
        <v>221</v>
      </c>
      <c r="C3250" t="s">
        <v>71</v>
      </c>
      <c r="D3250">
        <v>116401</v>
      </c>
    </row>
    <row r="3251" spans="1:4" x14ac:dyDescent="0.2">
      <c r="A3251">
        <v>2020</v>
      </c>
      <c r="B3251" t="s">
        <v>121</v>
      </c>
      <c r="C3251" t="s">
        <v>71</v>
      </c>
      <c r="D3251">
        <v>203004</v>
      </c>
    </row>
    <row r="3252" spans="1:4" x14ac:dyDescent="0.2">
      <c r="A3252">
        <v>2020</v>
      </c>
      <c r="B3252" t="s">
        <v>70</v>
      </c>
      <c r="C3252" t="s">
        <v>71</v>
      </c>
      <c r="D3252">
        <v>2750966</v>
      </c>
    </row>
    <row r="3253" spans="1:4" x14ac:dyDescent="0.2">
      <c r="A3253">
        <v>2020</v>
      </c>
      <c r="B3253" t="s">
        <v>122</v>
      </c>
      <c r="C3253" t="s">
        <v>71</v>
      </c>
      <c r="D3253">
        <v>409898</v>
      </c>
    </row>
    <row r="3254" spans="1:4" x14ac:dyDescent="0.2">
      <c r="A3254">
        <v>2020</v>
      </c>
      <c r="B3254" t="s">
        <v>224</v>
      </c>
      <c r="C3254" t="s">
        <v>71</v>
      </c>
      <c r="D3254">
        <v>118556</v>
      </c>
    </row>
    <row r="3255" spans="1:4" x14ac:dyDescent="0.2">
      <c r="A3255">
        <v>2020</v>
      </c>
      <c r="B3255" t="s">
        <v>124</v>
      </c>
      <c r="C3255" t="s">
        <v>98</v>
      </c>
      <c r="D3255">
        <v>14225</v>
      </c>
    </row>
    <row r="3256" spans="1:4" x14ac:dyDescent="0.2">
      <c r="A3256">
        <v>2020</v>
      </c>
      <c r="B3256" t="s">
        <v>125</v>
      </c>
      <c r="C3256" t="s">
        <v>98</v>
      </c>
      <c r="D3256">
        <v>13677</v>
      </c>
    </row>
    <row r="3257" spans="1:4" x14ac:dyDescent="0.2">
      <c r="A3257">
        <v>2020</v>
      </c>
      <c r="B3257" t="s">
        <v>126</v>
      </c>
      <c r="C3257" t="s">
        <v>98</v>
      </c>
      <c r="D3257">
        <v>30821</v>
      </c>
    </row>
    <row r="3258" spans="1:4" x14ac:dyDescent="0.2">
      <c r="A3258">
        <v>2020</v>
      </c>
      <c r="B3258" t="s">
        <v>94</v>
      </c>
      <c r="C3258" t="s">
        <v>95</v>
      </c>
      <c r="D3258">
        <v>81853</v>
      </c>
    </row>
    <row r="3259" spans="1:4" x14ac:dyDescent="0.2">
      <c r="A3259">
        <v>2020</v>
      </c>
      <c r="B3259" t="s">
        <v>127</v>
      </c>
      <c r="C3259" t="s">
        <v>95</v>
      </c>
      <c r="D3259">
        <v>18568</v>
      </c>
    </row>
    <row r="3260" spans="1:4" x14ac:dyDescent="0.2">
      <c r="A3260">
        <v>2020</v>
      </c>
      <c r="B3260" t="s">
        <v>128</v>
      </c>
      <c r="C3260" t="s">
        <v>92</v>
      </c>
      <c r="D3260">
        <v>27338</v>
      </c>
    </row>
    <row r="3261" spans="1:4" x14ac:dyDescent="0.2">
      <c r="A3261">
        <v>2020</v>
      </c>
      <c r="B3261" t="s">
        <v>129</v>
      </c>
      <c r="C3261" t="s">
        <v>92</v>
      </c>
      <c r="D3261">
        <v>47616</v>
      </c>
    </row>
    <row r="3262" spans="1:4" x14ac:dyDescent="0.2">
      <c r="A3262">
        <v>2020</v>
      </c>
      <c r="B3262" t="s">
        <v>130</v>
      </c>
      <c r="C3262" t="s">
        <v>92</v>
      </c>
      <c r="D3262">
        <v>35066</v>
      </c>
    </row>
    <row r="3263" spans="1:4" x14ac:dyDescent="0.2">
      <c r="A3263">
        <v>2020</v>
      </c>
      <c r="B3263" t="s">
        <v>131</v>
      </c>
      <c r="C3263" t="s">
        <v>92</v>
      </c>
      <c r="D3263">
        <v>102356</v>
      </c>
    </row>
    <row r="3264" spans="1:4" x14ac:dyDescent="0.2">
      <c r="A3264">
        <v>2020</v>
      </c>
      <c r="B3264" t="s">
        <v>133</v>
      </c>
      <c r="C3264" t="s">
        <v>89</v>
      </c>
      <c r="D3264">
        <v>31799</v>
      </c>
    </row>
    <row r="3265" spans="1:4" x14ac:dyDescent="0.2">
      <c r="A3265">
        <v>2020</v>
      </c>
      <c r="B3265" t="s">
        <v>134</v>
      </c>
      <c r="C3265" t="s">
        <v>89</v>
      </c>
      <c r="D3265">
        <v>27870</v>
      </c>
    </row>
    <row r="3266" spans="1:4" x14ac:dyDescent="0.2">
      <c r="A3266">
        <v>2020</v>
      </c>
      <c r="B3266" t="s">
        <v>135</v>
      </c>
      <c r="C3266" t="s">
        <v>89</v>
      </c>
      <c r="D3266">
        <v>22385</v>
      </c>
    </row>
    <row r="3267" spans="1:4" x14ac:dyDescent="0.2">
      <c r="A3267">
        <v>2020</v>
      </c>
      <c r="B3267" t="s">
        <v>136</v>
      </c>
      <c r="C3267" t="s">
        <v>89</v>
      </c>
      <c r="D3267">
        <v>12134</v>
      </c>
    </row>
    <row r="3268" spans="1:4" x14ac:dyDescent="0.2">
      <c r="A3268">
        <v>2020</v>
      </c>
      <c r="B3268" t="s">
        <v>136</v>
      </c>
      <c r="C3268" t="s">
        <v>86</v>
      </c>
      <c r="D3268">
        <v>2913</v>
      </c>
    </row>
    <row r="3269" spans="1:4" x14ac:dyDescent="0.2">
      <c r="A3269">
        <v>2020</v>
      </c>
      <c r="B3269" t="s">
        <v>137</v>
      </c>
      <c r="C3269" t="s">
        <v>86</v>
      </c>
      <c r="D3269">
        <v>18528</v>
      </c>
    </row>
    <row r="3270" spans="1:4" x14ac:dyDescent="0.2">
      <c r="A3270">
        <v>2020</v>
      </c>
      <c r="B3270" t="s">
        <v>138</v>
      </c>
      <c r="C3270" t="s">
        <v>86</v>
      </c>
      <c r="D3270">
        <v>54025</v>
      </c>
    </row>
    <row r="3271" spans="1:4" x14ac:dyDescent="0.2">
      <c r="A3271">
        <v>2020</v>
      </c>
      <c r="B3271" t="s">
        <v>139</v>
      </c>
      <c r="C3271" t="s">
        <v>86</v>
      </c>
      <c r="D3271">
        <v>29941</v>
      </c>
    </row>
    <row r="3272" spans="1:4" x14ac:dyDescent="0.2">
      <c r="A3272">
        <v>2020</v>
      </c>
      <c r="B3272" t="s">
        <v>140</v>
      </c>
      <c r="C3272" t="s">
        <v>86</v>
      </c>
      <c r="D3272">
        <v>26719</v>
      </c>
    </row>
    <row r="3273" spans="1:4" x14ac:dyDescent="0.2">
      <c r="A3273">
        <v>2020</v>
      </c>
      <c r="B3273" t="s">
        <v>141</v>
      </c>
      <c r="C3273" t="s">
        <v>86</v>
      </c>
      <c r="D3273">
        <v>30406</v>
      </c>
    </row>
    <row r="3274" spans="1:4" x14ac:dyDescent="0.2">
      <c r="A3274">
        <v>2020</v>
      </c>
      <c r="B3274" t="s">
        <v>142</v>
      </c>
      <c r="C3274" t="s">
        <v>86</v>
      </c>
      <c r="D3274">
        <v>15345</v>
      </c>
    </row>
    <row r="3275" spans="1:4" x14ac:dyDescent="0.2">
      <c r="A3275">
        <v>2020</v>
      </c>
      <c r="B3275" t="s">
        <v>143</v>
      </c>
      <c r="C3275" t="s">
        <v>86</v>
      </c>
      <c r="D3275">
        <v>27895</v>
      </c>
    </row>
    <row r="3276" spans="1:4" x14ac:dyDescent="0.2">
      <c r="A3276">
        <v>2020</v>
      </c>
      <c r="B3276" t="s">
        <v>144</v>
      </c>
      <c r="C3276" t="s">
        <v>86</v>
      </c>
      <c r="D3276">
        <v>12938</v>
      </c>
    </row>
    <row r="3277" spans="1:4" x14ac:dyDescent="0.2">
      <c r="A3277">
        <v>2020</v>
      </c>
      <c r="B3277" t="s">
        <v>145</v>
      </c>
      <c r="C3277" t="s">
        <v>86</v>
      </c>
      <c r="D3277">
        <v>34866</v>
      </c>
    </row>
    <row r="3278" spans="1:4" x14ac:dyDescent="0.2">
      <c r="A3278">
        <v>2020</v>
      </c>
      <c r="B3278" t="s">
        <v>146</v>
      </c>
      <c r="C3278" t="s">
        <v>86</v>
      </c>
      <c r="D3278">
        <v>28028</v>
      </c>
    </row>
    <row r="3279" spans="1:4" x14ac:dyDescent="0.2">
      <c r="A3279">
        <v>2020</v>
      </c>
      <c r="B3279" t="s">
        <v>147</v>
      </c>
      <c r="C3279" t="s">
        <v>86</v>
      </c>
      <c r="D3279">
        <v>14770</v>
      </c>
    </row>
    <row r="3280" spans="1:4" x14ac:dyDescent="0.2">
      <c r="A3280">
        <v>2020</v>
      </c>
      <c r="B3280" t="s">
        <v>148</v>
      </c>
      <c r="C3280" t="s">
        <v>86</v>
      </c>
      <c r="D3280">
        <v>52788</v>
      </c>
    </row>
    <row r="3281" spans="1:4" x14ac:dyDescent="0.2">
      <c r="A3281">
        <v>2020</v>
      </c>
      <c r="B3281" t="s">
        <v>149</v>
      </c>
      <c r="C3281" t="s">
        <v>86</v>
      </c>
      <c r="D3281">
        <v>49117</v>
      </c>
    </row>
    <row r="3282" spans="1:4" x14ac:dyDescent="0.2">
      <c r="A3282">
        <v>2020</v>
      </c>
      <c r="B3282" t="s">
        <v>151</v>
      </c>
      <c r="C3282" t="s">
        <v>86</v>
      </c>
      <c r="D3282">
        <v>89821</v>
      </c>
    </row>
    <row r="3283" spans="1:4" x14ac:dyDescent="0.2">
      <c r="A3283">
        <v>2020</v>
      </c>
      <c r="B3283" t="s">
        <v>152</v>
      </c>
      <c r="C3283" t="s">
        <v>86</v>
      </c>
      <c r="D3283">
        <v>59927</v>
      </c>
    </row>
    <row r="3284" spans="1:4" x14ac:dyDescent="0.2">
      <c r="A3284">
        <v>2020</v>
      </c>
      <c r="B3284" t="s">
        <v>153</v>
      </c>
      <c r="C3284" t="s">
        <v>86</v>
      </c>
      <c r="D3284">
        <v>41703</v>
      </c>
    </row>
    <row r="3285" spans="1:4" x14ac:dyDescent="0.2">
      <c r="A3285">
        <v>2020</v>
      </c>
      <c r="B3285" t="s">
        <v>154</v>
      </c>
      <c r="C3285" t="s">
        <v>86</v>
      </c>
      <c r="D3285">
        <v>52057</v>
      </c>
    </row>
    <row r="3286" spans="1:4" x14ac:dyDescent="0.2">
      <c r="A3286">
        <v>2020</v>
      </c>
      <c r="B3286" t="s">
        <v>155</v>
      </c>
      <c r="C3286" t="s">
        <v>86</v>
      </c>
      <c r="D3286">
        <v>42308</v>
      </c>
    </row>
    <row r="3287" spans="1:4" x14ac:dyDescent="0.2">
      <c r="A3287">
        <v>2020</v>
      </c>
      <c r="B3287" t="s">
        <v>325</v>
      </c>
      <c r="C3287" t="s">
        <v>86</v>
      </c>
      <c r="D3287">
        <v>19454</v>
      </c>
    </row>
    <row r="3288" spans="1:4" x14ac:dyDescent="0.2">
      <c r="A3288">
        <v>2020</v>
      </c>
      <c r="B3288" t="s">
        <v>156</v>
      </c>
      <c r="C3288" t="s">
        <v>86</v>
      </c>
      <c r="D3288">
        <v>13664</v>
      </c>
    </row>
    <row r="3289" spans="1:4" x14ac:dyDescent="0.2">
      <c r="A3289">
        <v>2020</v>
      </c>
      <c r="B3289" t="s">
        <v>157</v>
      </c>
      <c r="C3289" t="s">
        <v>86</v>
      </c>
      <c r="D3289">
        <v>34208</v>
      </c>
    </row>
    <row r="3290" spans="1:4" x14ac:dyDescent="0.2">
      <c r="A3290">
        <v>2020</v>
      </c>
      <c r="B3290" t="s">
        <v>326</v>
      </c>
      <c r="C3290" t="s">
        <v>86</v>
      </c>
      <c r="D3290">
        <v>18886</v>
      </c>
    </row>
    <row r="3291" spans="1:4" x14ac:dyDescent="0.2">
      <c r="A3291">
        <v>2020</v>
      </c>
      <c r="B3291" t="s">
        <v>158</v>
      </c>
      <c r="C3291" t="s">
        <v>86</v>
      </c>
      <c r="D3291">
        <v>42667</v>
      </c>
    </row>
    <row r="3292" spans="1:4" x14ac:dyDescent="0.2">
      <c r="A3292">
        <v>2020</v>
      </c>
      <c r="B3292" t="s">
        <v>159</v>
      </c>
      <c r="C3292" t="s">
        <v>63</v>
      </c>
      <c r="D3292">
        <v>10484</v>
      </c>
    </row>
    <row r="3293" spans="1:4" x14ac:dyDescent="0.2">
      <c r="A3293">
        <v>2020</v>
      </c>
      <c r="B3293" t="s">
        <v>159</v>
      </c>
      <c r="C3293" t="s">
        <v>86</v>
      </c>
      <c r="D3293">
        <v>1716</v>
      </c>
    </row>
    <row r="3294" spans="1:4" x14ac:dyDescent="0.2">
      <c r="A3294">
        <v>2020</v>
      </c>
      <c r="B3294" t="s">
        <v>160</v>
      </c>
      <c r="C3294" t="s">
        <v>63</v>
      </c>
      <c r="D3294">
        <v>63136</v>
      </c>
    </row>
    <row r="3295" spans="1:4" x14ac:dyDescent="0.2">
      <c r="A3295">
        <v>2020</v>
      </c>
      <c r="B3295" t="s">
        <v>163</v>
      </c>
      <c r="C3295" t="s">
        <v>63</v>
      </c>
      <c r="D3295">
        <v>32607</v>
      </c>
    </row>
    <row r="3296" spans="1:4" x14ac:dyDescent="0.2">
      <c r="A3296">
        <v>2020</v>
      </c>
      <c r="B3296" t="s">
        <v>164</v>
      </c>
      <c r="C3296" t="s">
        <v>63</v>
      </c>
      <c r="D3296">
        <v>24377</v>
      </c>
    </row>
    <row r="3297" spans="1:4" x14ac:dyDescent="0.2">
      <c r="A3297">
        <v>2020</v>
      </c>
      <c r="B3297" t="s">
        <v>165</v>
      </c>
      <c r="C3297" t="s">
        <v>63</v>
      </c>
      <c r="D3297">
        <v>18703</v>
      </c>
    </row>
    <row r="3298" spans="1:4" x14ac:dyDescent="0.2">
      <c r="A3298">
        <v>2020</v>
      </c>
      <c r="B3298" t="s">
        <v>166</v>
      </c>
      <c r="C3298" t="s">
        <v>63</v>
      </c>
      <c r="D3298">
        <v>20832</v>
      </c>
    </row>
    <row r="3299" spans="1:4" x14ac:dyDescent="0.2">
      <c r="A3299">
        <v>2020</v>
      </c>
      <c r="B3299" t="s">
        <v>167</v>
      </c>
      <c r="C3299" t="s">
        <v>63</v>
      </c>
      <c r="D3299">
        <v>17657</v>
      </c>
    </row>
    <row r="3300" spans="1:4" x14ac:dyDescent="0.2">
      <c r="A3300">
        <v>2020</v>
      </c>
      <c r="B3300" t="s">
        <v>168</v>
      </c>
      <c r="C3300" t="s">
        <v>63</v>
      </c>
      <c r="D3300">
        <v>81057</v>
      </c>
    </row>
    <row r="3301" spans="1:4" x14ac:dyDescent="0.2">
      <c r="A3301">
        <v>2020</v>
      </c>
      <c r="B3301" t="s">
        <v>169</v>
      </c>
      <c r="C3301" t="s">
        <v>63</v>
      </c>
      <c r="D3301">
        <v>31446</v>
      </c>
    </row>
    <row r="3302" spans="1:4" x14ac:dyDescent="0.2">
      <c r="A3302">
        <v>2020</v>
      </c>
      <c r="B3302" t="s">
        <v>170</v>
      </c>
      <c r="C3302" t="s">
        <v>63</v>
      </c>
      <c r="D3302">
        <v>13974</v>
      </c>
    </row>
    <row r="3303" spans="1:4" x14ac:dyDescent="0.2">
      <c r="A3303">
        <v>2020</v>
      </c>
      <c r="B3303" t="s">
        <v>171</v>
      </c>
      <c r="C3303" t="s">
        <v>63</v>
      </c>
      <c r="D3303">
        <v>47176</v>
      </c>
    </row>
    <row r="3304" spans="1:4" x14ac:dyDescent="0.2">
      <c r="A3304">
        <v>2020</v>
      </c>
      <c r="B3304" t="s">
        <v>172</v>
      </c>
      <c r="C3304" t="s">
        <v>63</v>
      </c>
      <c r="D3304">
        <v>18109</v>
      </c>
    </row>
    <row r="3305" spans="1:4" x14ac:dyDescent="0.2">
      <c r="A3305">
        <v>2020</v>
      </c>
      <c r="B3305" t="s">
        <v>173</v>
      </c>
      <c r="C3305" t="s">
        <v>63</v>
      </c>
      <c r="D3305">
        <v>69276</v>
      </c>
    </row>
    <row r="3306" spans="1:4" x14ac:dyDescent="0.2">
      <c r="A3306">
        <v>2020</v>
      </c>
      <c r="B3306" t="s">
        <v>174</v>
      </c>
      <c r="C3306" t="s">
        <v>63</v>
      </c>
      <c r="D3306">
        <v>34028</v>
      </c>
    </row>
    <row r="3307" spans="1:4" x14ac:dyDescent="0.2">
      <c r="A3307">
        <v>2020</v>
      </c>
      <c r="B3307" t="s">
        <v>175</v>
      </c>
      <c r="C3307" t="s">
        <v>63</v>
      </c>
      <c r="D3307">
        <v>107195</v>
      </c>
    </row>
    <row r="3308" spans="1:4" x14ac:dyDescent="0.2">
      <c r="A3308">
        <v>2020</v>
      </c>
      <c r="B3308" t="s">
        <v>177</v>
      </c>
      <c r="C3308" t="s">
        <v>63</v>
      </c>
      <c r="D3308">
        <v>101233</v>
      </c>
    </row>
    <row r="3309" spans="1:4" x14ac:dyDescent="0.2">
      <c r="A3309">
        <v>2020</v>
      </c>
      <c r="B3309" t="s">
        <v>327</v>
      </c>
      <c r="C3309" t="s">
        <v>63</v>
      </c>
      <c r="D3309">
        <v>23343</v>
      </c>
    </row>
    <row r="3310" spans="1:4" x14ac:dyDescent="0.2">
      <c r="A3310">
        <v>2020</v>
      </c>
      <c r="B3310" t="s">
        <v>178</v>
      </c>
      <c r="C3310" t="s">
        <v>63</v>
      </c>
      <c r="D3310">
        <v>24400</v>
      </c>
    </row>
    <row r="3311" spans="1:4" x14ac:dyDescent="0.2">
      <c r="A3311">
        <v>2020</v>
      </c>
      <c r="B3311" t="s">
        <v>179</v>
      </c>
      <c r="C3311" t="s">
        <v>63</v>
      </c>
      <c r="D3311">
        <v>33585</v>
      </c>
    </row>
    <row r="3312" spans="1:4" x14ac:dyDescent="0.2">
      <c r="A3312">
        <v>2020</v>
      </c>
      <c r="B3312" t="s">
        <v>180</v>
      </c>
      <c r="C3312" t="s">
        <v>63</v>
      </c>
      <c r="D3312">
        <v>24949</v>
      </c>
    </row>
    <row r="3313" spans="1:4" x14ac:dyDescent="0.2">
      <c r="A3313">
        <v>2020</v>
      </c>
      <c r="B3313" t="s">
        <v>181</v>
      </c>
      <c r="C3313" t="s">
        <v>63</v>
      </c>
      <c r="D3313">
        <v>34029</v>
      </c>
    </row>
    <row r="3314" spans="1:4" x14ac:dyDescent="0.2">
      <c r="A3314">
        <v>2020</v>
      </c>
      <c r="B3314" t="s">
        <v>182</v>
      </c>
      <c r="C3314" t="s">
        <v>63</v>
      </c>
      <c r="D3314">
        <v>28439</v>
      </c>
    </row>
    <row r="3315" spans="1:4" x14ac:dyDescent="0.2">
      <c r="A3315">
        <v>2020</v>
      </c>
      <c r="B3315" t="s">
        <v>183</v>
      </c>
      <c r="C3315" t="s">
        <v>63</v>
      </c>
      <c r="D3315">
        <v>73974</v>
      </c>
    </row>
    <row r="3316" spans="1:4" x14ac:dyDescent="0.2">
      <c r="A3316">
        <v>2020</v>
      </c>
      <c r="B3316" t="s">
        <v>184</v>
      </c>
      <c r="C3316" t="s">
        <v>63</v>
      </c>
      <c r="D3316">
        <v>11518</v>
      </c>
    </row>
    <row r="3317" spans="1:4" x14ac:dyDescent="0.2">
      <c r="A3317">
        <v>2020</v>
      </c>
      <c r="B3317" t="s">
        <v>185</v>
      </c>
      <c r="C3317" t="s">
        <v>63</v>
      </c>
      <c r="D3317">
        <v>42984</v>
      </c>
    </row>
    <row r="3318" spans="1:4" x14ac:dyDescent="0.2">
      <c r="A3318">
        <v>2020</v>
      </c>
      <c r="B3318" t="s">
        <v>186</v>
      </c>
      <c r="C3318" t="s">
        <v>63</v>
      </c>
      <c r="D3318">
        <v>80757</v>
      </c>
    </row>
    <row r="3319" spans="1:4" x14ac:dyDescent="0.2">
      <c r="A3319">
        <v>2020</v>
      </c>
      <c r="B3319" t="s">
        <v>187</v>
      </c>
      <c r="C3319" t="s">
        <v>63</v>
      </c>
      <c r="D3319">
        <v>15498</v>
      </c>
    </row>
    <row r="3320" spans="1:4" x14ac:dyDescent="0.2">
      <c r="A3320">
        <v>2020</v>
      </c>
      <c r="B3320" t="s">
        <v>188</v>
      </c>
      <c r="C3320" t="s">
        <v>62</v>
      </c>
      <c r="D3320">
        <v>33340</v>
      </c>
    </row>
    <row r="3321" spans="1:4" x14ac:dyDescent="0.2">
      <c r="A3321">
        <v>2020</v>
      </c>
      <c r="B3321" t="s">
        <v>189</v>
      </c>
      <c r="C3321" t="s">
        <v>62</v>
      </c>
      <c r="D3321">
        <v>17852</v>
      </c>
    </row>
    <row r="3322" spans="1:4" x14ac:dyDescent="0.2">
      <c r="A3322">
        <v>2020</v>
      </c>
      <c r="B3322" t="s">
        <v>190</v>
      </c>
      <c r="C3322" t="s">
        <v>62</v>
      </c>
      <c r="D3322">
        <v>13623</v>
      </c>
    </row>
    <row r="3323" spans="1:4" x14ac:dyDescent="0.2">
      <c r="A3323">
        <v>2020</v>
      </c>
      <c r="B3323" t="s">
        <v>191</v>
      </c>
      <c r="C3323" t="s">
        <v>62</v>
      </c>
      <c r="D3323">
        <v>55816</v>
      </c>
    </row>
    <row r="3324" spans="1:4" x14ac:dyDescent="0.2">
      <c r="A3324">
        <v>2020</v>
      </c>
      <c r="B3324" t="s">
        <v>192</v>
      </c>
      <c r="C3324" t="s">
        <v>62</v>
      </c>
      <c r="D3324">
        <v>13408</v>
      </c>
    </row>
    <row r="3325" spans="1:4" x14ac:dyDescent="0.2">
      <c r="A3325">
        <v>2020</v>
      </c>
      <c r="B3325" t="s">
        <v>193</v>
      </c>
      <c r="C3325" t="s">
        <v>61</v>
      </c>
      <c r="D3325">
        <v>20367</v>
      </c>
    </row>
    <row r="3326" spans="1:4" x14ac:dyDescent="0.2">
      <c r="A3326">
        <v>2020</v>
      </c>
      <c r="B3326" t="s">
        <v>194</v>
      </c>
      <c r="C3326" t="s">
        <v>61</v>
      </c>
      <c r="D3326">
        <v>35993</v>
      </c>
    </row>
    <row r="3327" spans="1:4" x14ac:dyDescent="0.2">
      <c r="A3327">
        <v>2020</v>
      </c>
      <c r="B3327" t="s">
        <v>195</v>
      </c>
      <c r="C3327" t="s">
        <v>61</v>
      </c>
      <c r="D3327">
        <v>19259</v>
      </c>
    </row>
    <row r="3328" spans="1:4" x14ac:dyDescent="0.2">
      <c r="A3328">
        <v>2020</v>
      </c>
      <c r="B3328" t="s">
        <v>196</v>
      </c>
      <c r="C3328" t="s">
        <v>61</v>
      </c>
      <c r="D3328">
        <v>19889</v>
      </c>
    </row>
    <row r="3329" spans="1:4" x14ac:dyDescent="0.2">
      <c r="A3329">
        <v>2020</v>
      </c>
      <c r="B3329" t="s">
        <v>197</v>
      </c>
      <c r="C3329" t="s">
        <v>61</v>
      </c>
      <c r="D3329">
        <v>47055</v>
      </c>
    </row>
    <row r="3330" spans="1:4" x14ac:dyDescent="0.2">
      <c r="A3330">
        <v>2020</v>
      </c>
      <c r="B3330" t="s">
        <v>198</v>
      </c>
      <c r="C3330" t="s">
        <v>61</v>
      </c>
      <c r="D3330">
        <v>13297</v>
      </c>
    </row>
    <row r="3331" spans="1:4" x14ac:dyDescent="0.2">
      <c r="A3331">
        <v>2020</v>
      </c>
      <c r="B3331" t="s">
        <v>199</v>
      </c>
      <c r="C3331" t="s">
        <v>61</v>
      </c>
      <c r="D3331">
        <v>12541</v>
      </c>
    </row>
    <row r="3332" spans="1:4" x14ac:dyDescent="0.2">
      <c r="A3332">
        <v>2020</v>
      </c>
      <c r="B3332" t="s">
        <v>200</v>
      </c>
      <c r="C3332" t="s">
        <v>2</v>
      </c>
      <c r="D3332">
        <v>20372</v>
      </c>
    </row>
    <row r="3333" spans="1:4" x14ac:dyDescent="0.2">
      <c r="A3333">
        <v>2020</v>
      </c>
      <c r="B3333" t="s">
        <v>200</v>
      </c>
      <c r="C3333" t="s">
        <v>61</v>
      </c>
      <c r="D3333">
        <v>17365</v>
      </c>
    </row>
    <row r="3334" spans="1:4" x14ac:dyDescent="0.2">
      <c r="A3334">
        <v>2020</v>
      </c>
      <c r="B3334" t="s">
        <v>201</v>
      </c>
      <c r="C3334" t="s">
        <v>2</v>
      </c>
      <c r="D3334">
        <v>78847</v>
      </c>
    </row>
    <row r="3335" spans="1:4" x14ac:dyDescent="0.2">
      <c r="A3335">
        <v>2020</v>
      </c>
      <c r="B3335" t="s">
        <v>202</v>
      </c>
      <c r="C3335" t="s">
        <v>2</v>
      </c>
      <c r="D3335">
        <v>15403</v>
      </c>
    </row>
    <row r="3336" spans="1:4" x14ac:dyDescent="0.2">
      <c r="A3336">
        <v>2020</v>
      </c>
      <c r="B3336" t="s">
        <v>203</v>
      </c>
      <c r="C3336" t="s">
        <v>2</v>
      </c>
      <c r="D3336">
        <v>31042</v>
      </c>
    </row>
    <row r="3337" spans="1:4" x14ac:dyDescent="0.2">
      <c r="A3337">
        <v>2020</v>
      </c>
      <c r="B3337" t="s">
        <v>204</v>
      </c>
      <c r="C3337" t="s">
        <v>2</v>
      </c>
      <c r="D3337">
        <v>14524</v>
      </c>
    </row>
    <row r="3338" spans="1:4" x14ac:dyDescent="0.2">
      <c r="A3338">
        <v>2020</v>
      </c>
      <c r="B3338" t="s">
        <v>205</v>
      </c>
      <c r="C3338" t="s">
        <v>2</v>
      </c>
      <c r="D3338">
        <v>14618</v>
      </c>
    </row>
    <row r="3339" spans="1:4" x14ac:dyDescent="0.2">
      <c r="A3339">
        <v>2020</v>
      </c>
      <c r="B3339" t="s">
        <v>206</v>
      </c>
      <c r="C3339" t="s">
        <v>2</v>
      </c>
      <c r="D3339">
        <v>16096</v>
      </c>
    </row>
    <row r="3340" spans="1:4" x14ac:dyDescent="0.2">
      <c r="A3340">
        <v>2020</v>
      </c>
      <c r="B3340" t="s">
        <v>208</v>
      </c>
      <c r="C3340" t="s">
        <v>2</v>
      </c>
      <c r="D3340">
        <v>16682</v>
      </c>
    </row>
    <row r="3341" spans="1:4" x14ac:dyDescent="0.2">
      <c r="A3341">
        <v>2020</v>
      </c>
      <c r="B3341" t="s">
        <v>209</v>
      </c>
      <c r="C3341" t="s">
        <v>2</v>
      </c>
      <c r="D3341">
        <v>13754</v>
      </c>
    </row>
    <row r="3342" spans="1:4" x14ac:dyDescent="0.2">
      <c r="A3342">
        <v>2020</v>
      </c>
      <c r="B3342" t="s">
        <v>210</v>
      </c>
      <c r="C3342" t="s">
        <v>2</v>
      </c>
      <c r="D3342">
        <v>19286</v>
      </c>
    </row>
    <row r="3343" spans="1:4" x14ac:dyDescent="0.2">
      <c r="A3343">
        <v>2020</v>
      </c>
      <c r="B3343" t="s">
        <v>212</v>
      </c>
      <c r="C3343" t="s">
        <v>2</v>
      </c>
      <c r="D3343">
        <v>67514</v>
      </c>
    </row>
    <row r="3344" spans="1:4" x14ac:dyDescent="0.2">
      <c r="A3344">
        <v>2020</v>
      </c>
      <c r="B3344" t="s">
        <v>213</v>
      </c>
      <c r="C3344" t="s">
        <v>2</v>
      </c>
      <c r="D3344">
        <v>76919</v>
      </c>
    </row>
    <row r="3345" spans="1:4" x14ac:dyDescent="0.2">
      <c r="A3345">
        <v>2020</v>
      </c>
      <c r="B3345" t="s">
        <v>214</v>
      </c>
      <c r="C3345" t="s">
        <v>2</v>
      </c>
      <c r="D3345">
        <v>12942</v>
      </c>
    </row>
    <row r="3346" spans="1:4" x14ac:dyDescent="0.2">
      <c r="A3346">
        <v>2020</v>
      </c>
      <c r="B3346" t="s">
        <v>215</v>
      </c>
      <c r="C3346" t="s">
        <v>71</v>
      </c>
      <c r="D3346">
        <v>28034</v>
      </c>
    </row>
    <row r="3347" spans="1:4" x14ac:dyDescent="0.2">
      <c r="A3347">
        <v>2020</v>
      </c>
      <c r="B3347" t="s">
        <v>216</v>
      </c>
      <c r="C3347" t="s">
        <v>71</v>
      </c>
      <c r="D3347">
        <v>19646</v>
      </c>
    </row>
    <row r="3348" spans="1:4" x14ac:dyDescent="0.2">
      <c r="A3348">
        <v>2020</v>
      </c>
      <c r="B3348" t="s">
        <v>328</v>
      </c>
      <c r="C3348" t="s">
        <v>71</v>
      </c>
      <c r="D3348">
        <v>14860</v>
      </c>
    </row>
    <row r="3349" spans="1:4" x14ac:dyDescent="0.2">
      <c r="A3349">
        <v>2020</v>
      </c>
      <c r="B3349" t="s">
        <v>217</v>
      </c>
      <c r="C3349" t="s">
        <v>71</v>
      </c>
      <c r="D3349">
        <v>48349</v>
      </c>
    </row>
    <row r="3350" spans="1:4" x14ac:dyDescent="0.2">
      <c r="A3350">
        <v>2020</v>
      </c>
      <c r="B3350" t="s">
        <v>218</v>
      </c>
      <c r="C3350" t="s">
        <v>71</v>
      </c>
      <c r="D3350">
        <v>68340</v>
      </c>
    </row>
    <row r="3351" spans="1:4" x14ac:dyDescent="0.2">
      <c r="A3351">
        <v>2020</v>
      </c>
      <c r="B3351" t="s">
        <v>219</v>
      </c>
      <c r="C3351" t="s">
        <v>71</v>
      </c>
      <c r="D3351">
        <v>19923</v>
      </c>
    </row>
    <row r="3352" spans="1:4" x14ac:dyDescent="0.2">
      <c r="A3352">
        <v>2020</v>
      </c>
      <c r="B3352" t="s">
        <v>222</v>
      </c>
      <c r="C3352" t="s">
        <v>71</v>
      </c>
      <c r="D3352">
        <v>24535</v>
      </c>
    </row>
    <row r="3353" spans="1:4" x14ac:dyDescent="0.2">
      <c r="A3353">
        <v>2020</v>
      </c>
      <c r="B3353" t="s">
        <v>329</v>
      </c>
      <c r="C3353" t="s">
        <v>71</v>
      </c>
      <c r="D3353">
        <v>15800</v>
      </c>
    </row>
    <row r="3354" spans="1:4" x14ac:dyDescent="0.2">
      <c r="A3354">
        <v>2020</v>
      </c>
      <c r="B3354" t="s">
        <v>223</v>
      </c>
      <c r="C3354" t="s">
        <v>71</v>
      </c>
      <c r="D3354">
        <v>48724</v>
      </c>
    </row>
    <row r="3355" spans="1:4" x14ac:dyDescent="0.2">
      <c r="A3355">
        <v>2020</v>
      </c>
      <c r="B3355" t="s">
        <v>225</v>
      </c>
      <c r="C3355" t="s">
        <v>71</v>
      </c>
      <c r="D3355">
        <v>31262</v>
      </c>
    </row>
    <row r="3356" spans="1:4" x14ac:dyDescent="0.2">
      <c r="A3356">
        <v>2020</v>
      </c>
      <c r="B3356" t="s">
        <v>226</v>
      </c>
      <c r="C3356" t="s">
        <v>71</v>
      </c>
      <c r="D3356">
        <v>26401</v>
      </c>
    </row>
    <row r="3357" spans="1:4" x14ac:dyDescent="0.2">
      <c r="A3357">
        <v>2020</v>
      </c>
      <c r="B3357" t="s">
        <v>227</v>
      </c>
      <c r="C3357" t="s">
        <v>71</v>
      </c>
      <c r="D3357">
        <v>64411</v>
      </c>
    </row>
    <row r="3358" spans="1:4" x14ac:dyDescent="0.2">
      <c r="A3358">
        <v>2020</v>
      </c>
      <c r="B3358" t="s">
        <v>228</v>
      </c>
      <c r="C3358" t="s">
        <v>71</v>
      </c>
      <c r="D3358">
        <v>41722</v>
      </c>
    </row>
    <row r="3359" spans="1:4" x14ac:dyDescent="0.2">
      <c r="A3359">
        <v>2020</v>
      </c>
      <c r="B3359" t="s">
        <v>229</v>
      </c>
      <c r="C3359" t="s">
        <v>71</v>
      </c>
      <c r="D3359">
        <v>18107</v>
      </c>
    </row>
    <row r="3360" spans="1:4" x14ac:dyDescent="0.2">
      <c r="A3360">
        <v>2020</v>
      </c>
      <c r="B3360" t="s">
        <v>230</v>
      </c>
      <c r="C3360" t="s">
        <v>71</v>
      </c>
      <c r="D3360">
        <v>24378</v>
      </c>
    </row>
    <row r="3361" spans="1:4" x14ac:dyDescent="0.2">
      <c r="A3361">
        <v>2020</v>
      </c>
      <c r="B3361" t="s">
        <v>231</v>
      </c>
      <c r="C3361" t="s">
        <v>71</v>
      </c>
      <c r="D3361">
        <v>24038</v>
      </c>
    </row>
    <row r="3362" spans="1:4" x14ac:dyDescent="0.2">
      <c r="A3362">
        <v>2020</v>
      </c>
      <c r="B3362" t="s">
        <v>232</v>
      </c>
      <c r="C3362" t="s">
        <v>71</v>
      </c>
      <c r="D3362">
        <v>14039</v>
      </c>
    </row>
    <row r="3363" spans="1:4" x14ac:dyDescent="0.2">
      <c r="A3363">
        <v>2020</v>
      </c>
      <c r="B3363" t="s">
        <v>233</v>
      </c>
      <c r="C3363" t="s">
        <v>71</v>
      </c>
      <c r="D3363">
        <v>20378</v>
      </c>
    </row>
    <row r="3364" spans="1:4" x14ac:dyDescent="0.2">
      <c r="A3364">
        <v>2020</v>
      </c>
      <c r="B3364" t="s">
        <v>234</v>
      </c>
      <c r="C3364" t="s">
        <v>71</v>
      </c>
      <c r="D3364">
        <v>94041</v>
      </c>
    </row>
    <row r="3365" spans="1:4" x14ac:dyDescent="0.2">
      <c r="A3365">
        <v>2020</v>
      </c>
      <c r="B3365" t="s">
        <v>235</v>
      </c>
      <c r="C3365" t="s">
        <v>71</v>
      </c>
      <c r="D3365">
        <v>18893</v>
      </c>
    </row>
    <row r="3366" spans="1:4" x14ac:dyDescent="0.2">
      <c r="A3366">
        <v>2020</v>
      </c>
      <c r="B3366" t="s">
        <v>236</v>
      </c>
      <c r="C3366" t="s">
        <v>71</v>
      </c>
      <c r="D3366">
        <v>30162</v>
      </c>
    </row>
    <row r="3367" spans="1:4" x14ac:dyDescent="0.2">
      <c r="A3367">
        <v>2020</v>
      </c>
      <c r="B3367" t="s">
        <v>237</v>
      </c>
      <c r="C3367" t="s">
        <v>238</v>
      </c>
      <c r="D3367">
        <v>33332</v>
      </c>
    </row>
    <row r="3368" spans="1:4" x14ac:dyDescent="0.2">
      <c r="A3368">
        <v>2020</v>
      </c>
      <c r="B3368" t="s">
        <v>239</v>
      </c>
      <c r="C3368" t="s">
        <v>240</v>
      </c>
      <c r="D3368">
        <v>21658</v>
      </c>
    </row>
    <row r="3369" spans="1:4" x14ac:dyDescent="0.2">
      <c r="A3369">
        <v>2020</v>
      </c>
      <c r="B3369" t="s">
        <v>241</v>
      </c>
      <c r="C3369" t="s">
        <v>98</v>
      </c>
      <c r="D3369">
        <v>248879</v>
      </c>
    </row>
    <row r="3370" spans="1:4" x14ac:dyDescent="0.2">
      <c r="A3370">
        <v>2020</v>
      </c>
      <c r="B3370" t="s">
        <v>241</v>
      </c>
      <c r="C3370" t="s">
        <v>95</v>
      </c>
      <c r="D3370">
        <v>58772</v>
      </c>
    </row>
    <row r="3371" spans="1:4" x14ac:dyDescent="0.2">
      <c r="A3371">
        <v>2020</v>
      </c>
      <c r="B3371" t="s">
        <v>241</v>
      </c>
      <c r="C3371" t="s">
        <v>92</v>
      </c>
      <c r="D3371">
        <v>303227</v>
      </c>
    </row>
    <row r="3372" spans="1:4" x14ac:dyDescent="0.2">
      <c r="A3372">
        <v>2020</v>
      </c>
      <c r="B3372" t="s">
        <v>241</v>
      </c>
      <c r="C3372" t="s">
        <v>89</v>
      </c>
      <c r="D3372">
        <v>288715</v>
      </c>
    </row>
    <row r="3373" spans="1:4" x14ac:dyDescent="0.2">
      <c r="A3373">
        <v>2020</v>
      </c>
      <c r="B3373" t="s">
        <v>241</v>
      </c>
      <c r="C3373" t="s">
        <v>86</v>
      </c>
      <c r="D3373">
        <v>1535803</v>
      </c>
    </row>
    <row r="3374" spans="1:4" x14ac:dyDescent="0.2">
      <c r="A3374">
        <v>2020</v>
      </c>
      <c r="B3374" t="s">
        <v>241</v>
      </c>
      <c r="C3374" t="s">
        <v>63</v>
      </c>
      <c r="D3374">
        <v>1466061</v>
      </c>
    </row>
    <row r="3375" spans="1:4" x14ac:dyDescent="0.2">
      <c r="A3375">
        <v>2020</v>
      </c>
      <c r="B3375" t="s">
        <v>241</v>
      </c>
      <c r="C3375" t="s">
        <v>62</v>
      </c>
      <c r="D3375">
        <v>393288</v>
      </c>
    </row>
    <row r="3376" spans="1:4" x14ac:dyDescent="0.2">
      <c r="A3376">
        <v>2020</v>
      </c>
      <c r="B3376" t="s">
        <v>241</v>
      </c>
      <c r="C3376" t="s">
        <v>61</v>
      </c>
      <c r="D3376">
        <v>396475</v>
      </c>
    </row>
    <row r="3377" spans="1:4" x14ac:dyDescent="0.2">
      <c r="A3377">
        <v>2020</v>
      </c>
      <c r="B3377" t="s">
        <v>241</v>
      </c>
      <c r="C3377" t="s">
        <v>2</v>
      </c>
      <c r="D3377">
        <v>787605</v>
      </c>
    </row>
    <row r="3378" spans="1:4" x14ac:dyDescent="0.2">
      <c r="A3378">
        <v>2020</v>
      </c>
      <c r="B3378" t="s">
        <v>241</v>
      </c>
      <c r="C3378" t="s">
        <v>71</v>
      </c>
      <c r="D3378">
        <v>536639</v>
      </c>
    </row>
    <row r="3379" spans="1:4" x14ac:dyDescent="0.2">
      <c r="A3379">
        <v>2020</v>
      </c>
      <c r="B3379" t="s">
        <v>241</v>
      </c>
      <c r="C3379" t="s">
        <v>238</v>
      </c>
      <c r="D3379">
        <v>8626</v>
      </c>
    </row>
    <row r="3380" spans="1:4" x14ac:dyDescent="0.2">
      <c r="A3380">
        <v>2020</v>
      </c>
      <c r="B3380" t="s">
        <v>241</v>
      </c>
      <c r="C3380" t="s">
        <v>240</v>
      </c>
      <c r="D3380">
        <v>22846</v>
      </c>
    </row>
    <row r="3381" spans="1:4" x14ac:dyDescent="0.2">
      <c r="A3381">
        <v>2020</v>
      </c>
      <c r="B3381" t="s">
        <v>241</v>
      </c>
      <c r="C3381" t="s">
        <v>242</v>
      </c>
      <c r="D3381">
        <v>39479</v>
      </c>
    </row>
    <row r="3382" spans="1:4" x14ac:dyDescent="0.2">
      <c r="A3382">
        <v>2021</v>
      </c>
      <c r="B3382" t="s">
        <v>97</v>
      </c>
      <c r="C3382" t="s">
        <v>98</v>
      </c>
      <c r="D3382">
        <v>220052</v>
      </c>
    </row>
    <row r="3383" spans="1:4" x14ac:dyDescent="0.2">
      <c r="A3383">
        <v>2022</v>
      </c>
      <c r="B3383" t="s">
        <v>97</v>
      </c>
      <c r="C3383" t="s">
        <v>98</v>
      </c>
      <c r="D3383">
        <v>224707</v>
      </c>
    </row>
    <row r="3384" spans="1:4" x14ac:dyDescent="0.2">
      <c r="A3384">
        <v>2023</v>
      </c>
      <c r="B3384" t="s">
        <v>97</v>
      </c>
      <c r="C3384" t="s">
        <v>98</v>
      </c>
      <c r="D3384">
        <v>232536</v>
      </c>
    </row>
    <row r="3385" spans="1:4" x14ac:dyDescent="0.2">
      <c r="A3385">
        <v>2024</v>
      </c>
      <c r="B3385" t="s">
        <v>97</v>
      </c>
      <c r="C3385" t="s">
        <v>98</v>
      </c>
      <c r="D3385">
        <v>240428</v>
      </c>
    </row>
    <row r="3386" spans="1:4" x14ac:dyDescent="0.2">
      <c r="A3386">
        <v>2025</v>
      </c>
      <c r="B3386" t="s">
        <v>97</v>
      </c>
      <c r="C3386" t="s">
        <v>98</v>
      </c>
      <c r="D3386">
        <v>243478</v>
      </c>
    </row>
    <row r="3387" spans="1:4" x14ac:dyDescent="0.2">
      <c r="A3387">
        <v>2021</v>
      </c>
      <c r="B3387" t="s">
        <v>91</v>
      </c>
      <c r="C3387" t="s">
        <v>92</v>
      </c>
      <c r="D3387">
        <v>482144</v>
      </c>
    </row>
    <row r="3388" spans="1:4" x14ac:dyDescent="0.2">
      <c r="A3388">
        <v>2022</v>
      </c>
      <c r="B3388" t="s">
        <v>91</v>
      </c>
      <c r="C3388" t="s">
        <v>92</v>
      </c>
      <c r="D3388">
        <v>498222</v>
      </c>
    </row>
    <row r="3389" spans="1:4" x14ac:dyDescent="0.2">
      <c r="A3389">
        <v>2023</v>
      </c>
      <c r="B3389" t="s">
        <v>91</v>
      </c>
      <c r="C3389" t="s">
        <v>92</v>
      </c>
      <c r="D3389">
        <v>515453</v>
      </c>
    </row>
    <row r="3390" spans="1:4" x14ac:dyDescent="0.2">
      <c r="A3390">
        <v>2024</v>
      </c>
      <c r="B3390" t="s">
        <v>91</v>
      </c>
      <c r="C3390" t="s">
        <v>92</v>
      </c>
      <c r="D3390">
        <v>536372</v>
      </c>
    </row>
    <row r="3391" spans="1:4" x14ac:dyDescent="0.2">
      <c r="A3391">
        <v>2025</v>
      </c>
      <c r="B3391" t="s">
        <v>91</v>
      </c>
      <c r="C3391" t="s">
        <v>92</v>
      </c>
      <c r="D3391">
        <v>544834</v>
      </c>
    </row>
    <row r="3392" spans="1:4" x14ac:dyDescent="0.2">
      <c r="A3392">
        <v>2021</v>
      </c>
      <c r="B3392" t="s">
        <v>99</v>
      </c>
      <c r="C3392" t="s">
        <v>89</v>
      </c>
      <c r="D3392">
        <v>161376</v>
      </c>
    </row>
    <row r="3393" spans="1:4" x14ac:dyDescent="0.2">
      <c r="A3393">
        <v>2022</v>
      </c>
      <c r="B3393" t="s">
        <v>99</v>
      </c>
      <c r="C3393" t="s">
        <v>89</v>
      </c>
      <c r="D3393">
        <v>168356</v>
      </c>
    </row>
    <row r="3394" spans="1:4" x14ac:dyDescent="0.2">
      <c r="A3394">
        <v>2023</v>
      </c>
      <c r="B3394" t="s">
        <v>99</v>
      </c>
      <c r="C3394" t="s">
        <v>89</v>
      </c>
      <c r="D3394">
        <v>178208</v>
      </c>
    </row>
    <row r="3395" spans="1:4" x14ac:dyDescent="0.2">
      <c r="A3395">
        <v>2024</v>
      </c>
      <c r="B3395" t="s">
        <v>99</v>
      </c>
      <c r="C3395" t="s">
        <v>89</v>
      </c>
      <c r="D3395">
        <v>190477</v>
      </c>
    </row>
    <row r="3396" spans="1:4" x14ac:dyDescent="0.2">
      <c r="A3396">
        <v>2025</v>
      </c>
      <c r="B3396" t="s">
        <v>99</v>
      </c>
      <c r="C3396" t="s">
        <v>89</v>
      </c>
      <c r="D3396">
        <v>196143</v>
      </c>
    </row>
    <row r="3397" spans="1:4" x14ac:dyDescent="0.2">
      <c r="A3397">
        <v>2021</v>
      </c>
      <c r="B3397" t="s">
        <v>88</v>
      </c>
      <c r="C3397" t="s">
        <v>89</v>
      </c>
      <c r="D3397">
        <v>133140</v>
      </c>
    </row>
    <row r="3398" spans="1:4" x14ac:dyDescent="0.2">
      <c r="A3398">
        <v>2022</v>
      </c>
      <c r="B3398" t="s">
        <v>88</v>
      </c>
      <c r="C3398" t="s">
        <v>89</v>
      </c>
      <c r="D3398">
        <v>135443</v>
      </c>
    </row>
    <row r="3399" spans="1:4" x14ac:dyDescent="0.2">
      <c r="A3399">
        <v>2023</v>
      </c>
      <c r="B3399" t="s">
        <v>88</v>
      </c>
      <c r="C3399" t="s">
        <v>89</v>
      </c>
      <c r="D3399">
        <v>138854</v>
      </c>
    </row>
    <row r="3400" spans="1:4" x14ac:dyDescent="0.2">
      <c r="A3400">
        <v>2024</v>
      </c>
      <c r="B3400" t="s">
        <v>88</v>
      </c>
      <c r="C3400" t="s">
        <v>89</v>
      </c>
      <c r="D3400">
        <v>142905</v>
      </c>
    </row>
    <row r="3401" spans="1:4" x14ac:dyDescent="0.2">
      <c r="A3401">
        <v>2025</v>
      </c>
      <c r="B3401" t="s">
        <v>88</v>
      </c>
      <c r="C3401" t="s">
        <v>89</v>
      </c>
      <c r="D3401">
        <v>144543</v>
      </c>
    </row>
    <row r="3402" spans="1:4" x14ac:dyDescent="0.2">
      <c r="A3402">
        <v>2021</v>
      </c>
      <c r="B3402" t="s">
        <v>132</v>
      </c>
      <c r="C3402" t="s">
        <v>89</v>
      </c>
      <c r="D3402">
        <v>111017</v>
      </c>
    </row>
    <row r="3403" spans="1:4" x14ac:dyDescent="0.2">
      <c r="A3403">
        <v>2022</v>
      </c>
      <c r="B3403" t="s">
        <v>132</v>
      </c>
      <c r="C3403" t="s">
        <v>89</v>
      </c>
      <c r="D3403">
        <v>114480</v>
      </c>
    </row>
    <row r="3404" spans="1:4" x14ac:dyDescent="0.2">
      <c r="A3404">
        <v>2023</v>
      </c>
      <c r="B3404" t="s">
        <v>132</v>
      </c>
      <c r="C3404" t="s">
        <v>89</v>
      </c>
      <c r="D3404">
        <v>118659</v>
      </c>
    </row>
    <row r="3405" spans="1:4" x14ac:dyDescent="0.2">
      <c r="A3405">
        <v>2024</v>
      </c>
      <c r="B3405" t="s">
        <v>132</v>
      </c>
      <c r="C3405" t="s">
        <v>89</v>
      </c>
      <c r="D3405">
        <v>123308</v>
      </c>
    </row>
    <row r="3406" spans="1:4" x14ac:dyDescent="0.2">
      <c r="A3406">
        <v>2025</v>
      </c>
      <c r="B3406" t="s">
        <v>132</v>
      </c>
      <c r="C3406" t="s">
        <v>89</v>
      </c>
      <c r="D3406">
        <v>125303</v>
      </c>
    </row>
    <row r="3407" spans="1:4" x14ac:dyDescent="0.2">
      <c r="A3407">
        <v>2021</v>
      </c>
      <c r="B3407" t="s">
        <v>100</v>
      </c>
      <c r="C3407" t="s">
        <v>86</v>
      </c>
      <c r="D3407">
        <v>162376</v>
      </c>
    </row>
    <row r="3408" spans="1:4" x14ac:dyDescent="0.2">
      <c r="A3408">
        <v>2022</v>
      </c>
      <c r="B3408" t="s">
        <v>100</v>
      </c>
      <c r="C3408" t="s">
        <v>86</v>
      </c>
      <c r="D3408">
        <v>164244</v>
      </c>
    </row>
    <row r="3409" spans="1:4" x14ac:dyDescent="0.2">
      <c r="A3409">
        <v>2023</v>
      </c>
      <c r="B3409" t="s">
        <v>100</v>
      </c>
      <c r="C3409" t="s">
        <v>86</v>
      </c>
      <c r="D3409">
        <v>166557</v>
      </c>
    </row>
    <row r="3410" spans="1:4" x14ac:dyDescent="0.2">
      <c r="A3410">
        <v>2024</v>
      </c>
      <c r="B3410" t="s">
        <v>100</v>
      </c>
      <c r="C3410" t="s">
        <v>86</v>
      </c>
      <c r="D3410">
        <v>169247</v>
      </c>
    </row>
    <row r="3411" spans="1:4" x14ac:dyDescent="0.2">
      <c r="A3411">
        <v>2025</v>
      </c>
      <c r="B3411" t="s">
        <v>100</v>
      </c>
      <c r="C3411" t="s">
        <v>86</v>
      </c>
      <c r="D3411">
        <v>170192</v>
      </c>
    </row>
    <row r="3412" spans="1:4" x14ac:dyDescent="0.2">
      <c r="A3412">
        <v>2021</v>
      </c>
      <c r="B3412" t="s">
        <v>101</v>
      </c>
      <c r="C3412" t="s">
        <v>86</v>
      </c>
      <c r="D3412">
        <v>844774</v>
      </c>
    </row>
    <row r="3413" spans="1:4" x14ac:dyDescent="0.2">
      <c r="A3413">
        <v>2022</v>
      </c>
      <c r="B3413" t="s">
        <v>101</v>
      </c>
      <c r="C3413" t="s">
        <v>86</v>
      </c>
      <c r="D3413">
        <v>857697</v>
      </c>
    </row>
    <row r="3414" spans="1:4" x14ac:dyDescent="0.2">
      <c r="A3414">
        <v>2023</v>
      </c>
      <c r="B3414" t="s">
        <v>101</v>
      </c>
      <c r="C3414" t="s">
        <v>86</v>
      </c>
      <c r="D3414">
        <v>875108</v>
      </c>
    </row>
    <row r="3415" spans="1:4" x14ac:dyDescent="0.2">
      <c r="A3415">
        <v>2024</v>
      </c>
      <c r="B3415" t="s">
        <v>101</v>
      </c>
      <c r="C3415" t="s">
        <v>86</v>
      </c>
      <c r="D3415">
        <v>894691</v>
      </c>
    </row>
    <row r="3416" spans="1:4" x14ac:dyDescent="0.2">
      <c r="A3416">
        <v>2025</v>
      </c>
      <c r="B3416" t="s">
        <v>101</v>
      </c>
      <c r="C3416" t="s">
        <v>86</v>
      </c>
      <c r="D3416">
        <v>903607</v>
      </c>
    </row>
    <row r="3417" spans="1:4" x14ac:dyDescent="0.2">
      <c r="A3417">
        <v>2021</v>
      </c>
      <c r="B3417" t="s">
        <v>102</v>
      </c>
      <c r="C3417" t="s">
        <v>86</v>
      </c>
      <c r="D3417">
        <v>229294</v>
      </c>
    </row>
    <row r="3418" spans="1:4" x14ac:dyDescent="0.2">
      <c r="A3418">
        <v>2022</v>
      </c>
      <c r="B3418" t="s">
        <v>102</v>
      </c>
      <c r="C3418" t="s">
        <v>86</v>
      </c>
      <c r="D3418">
        <v>233354</v>
      </c>
    </row>
    <row r="3419" spans="1:4" x14ac:dyDescent="0.2">
      <c r="A3419">
        <v>2023</v>
      </c>
      <c r="B3419" t="s">
        <v>102</v>
      </c>
      <c r="C3419" t="s">
        <v>86</v>
      </c>
      <c r="D3419">
        <v>237466</v>
      </c>
    </row>
    <row r="3420" spans="1:4" x14ac:dyDescent="0.2">
      <c r="A3420">
        <v>2024</v>
      </c>
      <c r="B3420" t="s">
        <v>102</v>
      </c>
      <c r="C3420" t="s">
        <v>86</v>
      </c>
      <c r="D3420">
        <v>242136</v>
      </c>
    </row>
    <row r="3421" spans="1:4" x14ac:dyDescent="0.2">
      <c r="A3421">
        <v>2025</v>
      </c>
      <c r="B3421" t="s">
        <v>102</v>
      </c>
      <c r="C3421" t="s">
        <v>86</v>
      </c>
      <c r="D3421">
        <v>243911</v>
      </c>
    </row>
    <row r="3422" spans="1:4" x14ac:dyDescent="0.2">
      <c r="A3422">
        <v>2021</v>
      </c>
      <c r="B3422" t="s">
        <v>103</v>
      </c>
      <c r="C3422" t="s">
        <v>86</v>
      </c>
      <c r="D3422">
        <v>162531</v>
      </c>
    </row>
    <row r="3423" spans="1:4" x14ac:dyDescent="0.2">
      <c r="A3423">
        <v>2022</v>
      </c>
      <c r="B3423" t="s">
        <v>103</v>
      </c>
      <c r="C3423" t="s">
        <v>86</v>
      </c>
      <c r="D3423">
        <v>165780</v>
      </c>
    </row>
    <row r="3424" spans="1:4" x14ac:dyDescent="0.2">
      <c r="A3424">
        <v>2023</v>
      </c>
      <c r="B3424" t="s">
        <v>103</v>
      </c>
      <c r="C3424" t="s">
        <v>86</v>
      </c>
      <c r="D3424">
        <v>168438</v>
      </c>
    </row>
    <row r="3425" spans="1:4" x14ac:dyDescent="0.2">
      <c r="A3425">
        <v>2024</v>
      </c>
      <c r="B3425" t="s">
        <v>103</v>
      </c>
      <c r="C3425" t="s">
        <v>86</v>
      </c>
      <c r="D3425">
        <v>172585</v>
      </c>
    </row>
    <row r="3426" spans="1:4" x14ac:dyDescent="0.2">
      <c r="A3426">
        <v>2025</v>
      </c>
      <c r="B3426" t="s">
        <v>103</v>
      </c>
      <c r="C3426" t="s">
        <v>86</v>
      </c>
      <c r="D3426">
        <v>174316</v>
      </c>
    </row>
    <row r="3427" spans="1:4" x14ac:dyDescent="0.2">
      <c r="A3427">
        <v>2021</v>
      </c>
      <c r="B3427" t="s">
        <v>150</v>
      </c>
      <c r="C3427" t="s">
        <v>86</v>
      </c>
      <c r="D3427">
        <v>102356</v>
      </c>
    </row>
    <row r="3428" spans="1:4" x14ac:dyDescent="0.2">
      <c r="A3428">
        <v>2022</v>
      </c>
      <c r="B3428" t="s">
        <v>150</v>
      </c>
      <c r="C3428" t="s">
        <v>86</v>
      </c>
      <c r="D3428">
        <v>103827</v>
      </c>
    </row>
    <row r="3429" spans="1:4" x14ac:dyDescent="0.2">
      <c r="A3429">
        <v>2023</v>
      </c>
      <c r="B3429" t="s">
        <v>150</v>
      </c>
      <c r="C3429" t="s">
        <v>86</v>
      </c>
      <c r="D3429">
        <v>105919</v>
      </c>
    </row>
    <row r="3430" spans="1:4" x14ac:dyDescent="0.2">
      <c r="A3430">
        <v>2024</v>
      </c>
      <c r="B3430" t="s">
        <v>150</v>
      </c>
      <c r="C3430" t="s">
        <v>86</v>
      </c>
      <c r="D3430">
        <v>107895</v>
      </c>
    </row>
    <row r="3431" spans="1:4" x14ac:dyDescent="0.2">
      <c r="A3431">
        <v>2025</v>
      </c>
      <c r="B3431" t="s">
        <v>150</v>
      </c>
      <c r="C3431" t="s">
        <v>86</v>
      </c>
      <c r="D3431">
        <v>109151</v>
      </c>
    </row>
    <row r="3432" spans="1:4" x14ac:dyDescent="0.2">
      <c r="A3432">
        <v>2021</v>
      </c>
      <c r="B3432" t="s">
        <v>85</v>
      </c>
      <c r="C3432" t="s">
        <v>86</v>
      </c>
      <c r="D3432">
        <v>4330143</v>
      </c>
    </row>
    <row r="3433" spans="1:4" x14ac:dyDescent="0.2">
      <c r="A3433">
        <v>2022</v>
      </c>
      <c r="B3433" t="s">
        <v>85</v>
      </c>
      <c r="C3433" t="s">
        <v>86</v>
      </c>
      <c r="D3433">
        <v>4372296</v>
      </c>
    </row>
    <row r="3434" spans="1:4" x14ac:dyDescent="0.2">
      <c r="A3434">
        <v>2023</v>
      </c>
      <c r="B3434" t="s">
        <v>85</v>
      </c>
      <c r="C3434" t="s">
        <v>86</v>
      </c>
      <c r="D3434">
        <v>4465221</v>
      </c>
    </row>
    <row r="3435" spans="1:4" x14ac:dyDescent="0.2">
      <c r="A3435">
        <v>2024</v>
      </c>
      <c r="B3435" t="s">
        <v>85</v>
      </c>
      <c r="C3435" t="s">
        <v>86</v>
      </c>
      <c r="D3435">
        <v>4572813</v>
      </c>
    </row>
    <row r="3436" spans="1:4" x14ac:dyDescent="0.2">
      <c r="A3436">
        <v>2025</v>
      </c>
      <c r="B3436" t="s">
        <v>85</v>
      </c>
      <c r="C3436" t="s">
        <v>86</v>
      </c>
      <c r="D3436">
        <v>4597837</v>
      </c>
    </row>
    <row r="3437" spans="1:4" x14ac:dyDescent="0.2">
      <c r="A3437">
        <v>2021</v>
      </c>
      <c r="B3437" t="s">
        <v>82</v>
      </c>
      <c r="C3437" t="s">
        <v>63</v>
      </c>
      <c r="D3437">
        <v>1184369</v>
      </c>
    </row>
    <row r="3438" spans="1:4" x14ac:dyDescent="0.2">
      <c r="A3438">
        <v>2022</v>
      </c>
      <c r="B3438" t="s">
        <v>82</v>
      </c>
      <c r="C3438" t="s">
        <v>63</v>
      </c>
      <c r="D3438">
        <v>1209897</v>
      </c>
    </row>
    <row r="3439" spans="1:4" x14ac:dyDescent="0.2">
      <c r="A3439">
        <v>2023</v>
      </c>
      <c r="B3439" t="s">
        <v>82</v>
      </c>
      <c r="C3439" t="s">
        <v>63</v>
      </c>
      <c r="D3439">
        <v>1246173</v>
      </c>
    </row>
    <row r="3440" spans="1:4" x14ac:dyDescent="0.2">
      <c r="A3440">
        <v>2024</v>
      </c>
      <c r="B3440" t="s">
        <v>82</v>
      </c>
      <c r="C3440" t="s">
        <v>63</v>
      </c>
      <c r="D3440">
        <v>1291272</v>
      </c>
    </row>
    <row r="3441" spans="1:4" x14ac:dyDescent="0.2">
      <c r="A3441">
        <v>2025</v>
      </c>
      <c r="B3441" t="s">
        <v>82</v>
      </c>
      <c r="C3441" t="s">
        <v>63</v>
      </c>
      <c r="D3441">
        <v>1325788</v>
      </c>
    </row>
    <row r="3442" spans="1:4" x14ac:dyDescent="0.2">
      <c r="A3442">
        <v>2021</v>
      </c>
      <c r="B3442" t="s">
        <v>104</v>
      </c>
      <c r="C3442" t="s">
        <v>86</v>
      </c>
      <c r="D3442">
        <v>355971</v>
      </c>
    </row>
    <row r="3443" spans="1:4" x14ac:dyDescent="0.2">
      <c r="A3443">
        <v>2022</v>
      </c>
      <c r="B3443" t="s">
        <v>104</v>
      </c>
      <c r="C3443" t="s">
        <v>86</v>
      </c>
      <c r="D3443">
        <v>359085</v>
      </c>
    </row>
    <row r="3444" spans="1:4" x14ac:dyDescent="0.2">
      <c r="A3444">
        <v>2023</v>
      </c>
      <c r="B3444" t="s">
        <v>104</v>
      </c>
      <c r="C3444" t="s">
        <v>86</v>
      </c>
      <c r="D3444">
        <v>363837</v>
      </c>
    </row>
    <row r="3445" spans="1:4" x14ac:dyDescent="0.2">
      <c r="A3445">
        <v>2024</v>
      </c>
      <c r="B3445" t="s">
        <v>104</v>
      </c>
      <c r="C3445" t="s">
        <v>86</v>
      </c>
      <c r="D3445">
        <v>370694</v>
      </c>
    </row>
    <row r="3446" spans="1:4" x14ac:dyDescent="0.2">
      <c r="A3446">
        <v>2025</v>
      </c>
      <c r="B3446" t="s">
        <v>104</v>
      </c>
      <c r="C3446" t="s">
        <v>86</v>
      </c>
      <c r="D3446">
        <v>374226</v>
      </c>
    </row>
    <row r="3447" spans="1:4" x14ac:dyDescent="0.2">
      <c r="A3447">
        <v>2021</v>
      </c>
      <c r="B3447" t="s">
        <v>105</v>
      </c>
      <c r="C3447" t="s">
        <v>63</v>
      </c>
      <c r="D3447">
        <v>179707</v>
      </c>
    </row>
    <row r="3448" spans="1:4" x14ac:dyDescent="0.2">
      <c r="A3448">
        <v>2022</v>
      </c>
      <c r="B3448" t="s">
        <v>105</v>
      </c>
      <c r="C3448" t="s">
        <v>63</v>
      </c>
      <c r="D3448">
        <v>184150</v>
      </c>
    </row>
    <row r="3449" spans="1:4" x14ac:dyDescent="0.2">
      <c r="A3449">
        <v>2023</v>
      </c>
      <c r="B3449" t="s">
        <v>105</v>
      </c>
      <c r="C3449" t="s">
        <v>63</v>
      </c>
      <c r="D3449">
        <v>188354</v>
      </c>
    </row>
    <row r="3450" spans="1:4" x14ac:dyDescent="0.2">
      <c r="A3450">
        <v>2024</v>
      </c>
      <c r="B3450" t="s">
        <v>105</v>
      </c>
      <c r="C3450" t="s">
        <v>63</v>
      </c>
      <c r="D3450">
        <v>192395</v>
      </c>
    </row>
    <row r="3451" spans="1:4" x14ac:dyDescent="0.2">
      <c r="A3451">
        <v>2025</v>
      </c>
      <c r="B3451" t="s">
        <v>105</v>
      </c>
      <c r="C3451" t="s">
        <v>63</v>
      </c>
      <c r="D3451">
        <v>193466</v>
      </c>
    </row>
    <row r="3452" spans="1:4" x14ac:dyDescent="0.2">
      <c r="A3452">
        <v>2021</v>
      </c>
      <c r="B3452" t="s">
        <v>324</v>
      </c>
      <c r="C3452" t="s">
        <v>63</v>
      </c>
      <c r="D3452">
        <v>115493</v>
      </c>
    </row>
    <row r="3453" spans="1:4" x14ac:dyDescent="0.2">
      <c r="A3453">
        <v>2022</v>
      </c>
      <c r="B3453" t="s">
        <v>324</v>
      </c>
      <c r="C3453" t="s">
        <v>63</v>
      </c>
      <c r="D3453">
        <v>118545</v>
      </c>
    </row>
    <row r="3454" spans="1:4" x14ac:dyDescent="0.2">
      <c r="A3454">
        <v>2023</v>
      </c>
      <c r="B3454" t="s">
        <v>324</v>
      </c>
      <c r="C3454" t="s">
        <v>63</v>
      </c>
      <c r="D3454">
        <v>121069</v>
      </c>
    </row>
    <row r="3455" spans="1:4" x14ac:dyDescent="0.2">
      <c r="A3455">
        <v>2024</v>
      </c>
      <c r="B3455" t="s">
        <v>324</v>
      </c>
      <c r="C3455" t="s">
        <v>63</v>
      </c>
      <c r="D3455">
        <v>123720</v>
      </c>
    </row>
    <row r="3456" spans="1:4" x14ac:dyDescent="0.2">
      <c r="A3456">
        <v>2025</v>
      </c>
      <c r="B3456" t="s">
        <v>324</v>
      </c>
      <c r="C3456" t="s">
        <v>63</v>
      </c>
      <c r="D3456">
        <v>124978</v>
      </c>
    </row>
    <row r="3457" spans="1:4" x14ac:dyDescent="0.2">
      <c r="A3457">
        <v>2021</v>
      </c>
      <c r="B3457" t="s">
        <v>107</v>
      </c>
      <c r="C3457" t="s">
        <v>63</v>
      </c>
      <c r="D3457">
        <v>133661</v>
      </c>
    </row>
    <row r="3458" spans="1:4" x14ac:dyDescent="0.2">
      <c r="A3458">
        <v>2022</v>
      </c>
      <c r="B3458" t="s">
        <v>107</v>
      </c>
      <c r="C3458" t="s">
        <v>63</v>
      </c>
      <c r="D3458">
        <v>137058</v>
      </c>
    </row>
    <row r="3459" spans="1:4" x14ac:dyDescent="0.2">
      <c r="A3459">
        <v>2023</v>
      </c>
      <c r="B3459" t="s">
        <v>107</v>
      </c>
      <c r="C3459" t="s">
        <v>63</v>
      </c>
      <c r="D3459">
        <v>141740</v>
      </c>
    </row>
    <row r="3460" spans="1:4" x14ac:dyDescent="0.2">
      <c r="A3460">
        <v>2024</v>
      </c>
      <c r="B3460" t="s">
        <v>107</v>
      </c>
      <c r="C3460" t="s">
        <v>63</v>
      </c>
      <c r="D3460">
        <v>148630</v>
      </c>
    </row>
    <row r="3461" spans="1:4" x14ac:dyDescent="0.2">
      <c r="A3461">
        <v>2025</v>
      </c>
      <c r="B3461" t="s">
        <v>107</v>
      </c>
      <c r="C3461" t="s">
        <v>63</v>
      </c>
      <c r="D3461">
        <v>149938</v>
      </c>
    </row>
    <row r="3462" spans="1:4" x14ac:dyDescent="0.2">
      <c r="A3462">
        <v>2021</v>
      </c>
      <c r="B3462" t="s">
        <v>108</v>
      </c>
      <c r="C3462" t="s">
        <v>63</v>
      </c>
      <c r="D3462">
        <v>433529</v>
      </c>
    </row>
    <row r="3463" spans="1:4" x14ac:dyDescent="0.2">
      <c r="A3463">
        <v>2022</v>
      </c>
      <c r="B3463" t="s">
        <v>108</v>
      </c>
      <c r="C3463" t="s">
        <v>63</v>
      </c>
      <c r="D3463">
        <v>447894</v>
      </c>
    </row>
    <row r="3464" spans="1:4" x14ac:dyDescent="0.2">
      <c r="A3464">
        <v>2023</v>
      </c>
      <c r="B3464" t="s">
        <v>108</v>
      </c>
      <c r="C3464" t="s">
        <v>63</v>
      </c>
      <c r="D3464">
        <v>464288</v>
      </c>
    </row>
    <row r="3465" spans="1:4" x14ac:dyDescent="0.2">
      <c r="A3465">
        <v>2024</v>
      </c>
      <c r="B3465" t="s">
        <v>108</v>
      </c>
      <c r="C3465" t="s">
        <v>63</v>
      </c>
      <c r="D3465">
        <v>482076</v>
      </c>
    </row>
    <row r="3466" spans="1:4" x14ac:dyDescent="0.2">
      <c r="A3466">
        <v>2025</v>
      </c>
      <c r="B3466" t="s">
        <v>108</v>
      </c>
      <c r="C3466" t="s">
        <v>63</v>
      </c>
      <c r="D3466">
        <v>493441</v>
      </c>
    </row>
    <row r="3467" spans="1:4" x14ac:dyDescent="0.2">
      <c r="A3467">
        <v>2021</v>
      </c>
      <c r="B3467" t="s">
        <v>84</v>
      </c>
      <c r="C3467" t="s">
        <v>63</v>
      </c>
      <c r="D3467">
        <v>6472951</v>
      </c>
    </row>
    <row r="3468" spans="1:4" x14ac:dyDescent="0.2">
      <c r="A3468">
        <v>2022</v>
      </c>
      <c r="B3468" t="s">
        <v>84</v>
      </c>
      <c r="C3468" t="s">
        <v>63</v>
      </c>
      <c r="D3468">
        <v>6591642</v>
      </c>
    </row>
    <row r="3469" spans="1:4" x14ac:dyDescent="0.2">
      <c r="A3469">
        <v>2023</v>
      </c>
      <c r="B3469" t="s">
        <v>84</v>
      </c>
      <c r="C3469" t="s">
        <v>63</v>
      </c>
      <c r="D3469">
        <v>6840723</v>
      </c>
    </row>
    <row r="3470" spans="1:4" x14ac:dyDescent="0.2">
      <c r="A3470">
        <v>2024</v>
      </c>
      <c r="B3470" t="s">
        <v>84</v>
      </c>
      <c r="C3470" t="s">
        <v>63</v>
      </c>
      <c r="D3470">
        <v>7109866</v>
      </c>
    </row>
    <row r="3471" spans="1:4" x14ac:dyDescent="0.2">
      <c r="A3471">
        <v>2025</v>
      </c>
      <c r="B3471" t="s">
        <v>84</v>
      </c>
      <c r="C3471" t="s">
        <v>63</v>
      </c>
      <c r="D3471">
        <v>7108874</v>
      </c>
    </row>
    <row r="3472" spans="1:4" x14ac:dyDescent="0.2">
      <c r="A3472">
        <v>2021</v>
      </c>
      <c r="B3472" t="s">
        <v>109</v>
      </c>
      <c r="C3472" t="s">
        <v>63</v>
      </c>
      <c r="D3472">
        <v>817777</v>
      </c>
    </row>
    <row r="3473" spans="1:4" x14ac:dyDescent="0.2">
      <c r="A3473">
        <v>2022</v>
      </c>
      <c r="B3473" t="s">
        <v>109</v>
      </c>
      <c r="C3473" t="s">
        <v>63</v>
      </c>
      <c r="D3473">
        <v>827480</v>
      </c>
    </row>
    <row r="3474" spans="1:4" x14ac:dyDescent="0.2">
      <c r="A3474">
        <v>2023</v>
      </c>
      <c r="B3474" t="s">
        <v>109</v>
      </c>
      <c r="C3474" t="s">
        <v>63</v>
      </c>
      <c r="D3474">
        <v>843066</v>
      </c>
    </row>
    <row r="3475" spans="1:4" x14ac:dyDescent="0.2">
      <c r="A3475">
        <v>2024</v>
      </c>
      <c r="B3475" t="s">
        <v>109</v>
      </c>
      <c r="C3475" t="s">
        <v>63</v>
      </c>
      <c r="D3475">
        <v>862679</v>
      </c>
    </row>
    <row r="3476" spans="1:4" x14ac:dyDescent="0.2">
      <c r="A3476">
        <v>2025</v>
      </c>
      <c r="B3476" t="s">
        <v>109</v>
      </c>
      <c r="C3476" t="s">
        <v>63</v>
      </c>
      <c r="D3476">
        <v>871143</v>
      </c>
    </row>
    <row r="3477" spans="1:4" x14ac:dyDescent="0.2">
      <c r="A3477">
        <v>2021</v>
      </c>
      <c r="B3477" t="s">
        <v>110</v>
      </c>
      <c r="C3477" t="s">
        <v>63</v>
      </c>
      <c r="D3477">
        <v>450926</v>
      </c>
    </row>
    <row r="3478" spans="1:4" x14ac:dyDescent="0.2">
      <c r="A3478">
        <v>2022</v>
      </c>
      <c r="B3478" t="s">
        <v>110</v>
      </c>
      <c r="C3478" t="s">
        <v>63</v>
      </c>
      <c r="D3478">
        <v>462224</v>
      </c>
    </row>
    <row r="3479" spans="1:4" x14ac:dyDescent="0.2">
      <c r="A3479">
        <v>2023</v>
      </c>
      <c r="B3479" t="s">
        <v>110</v>
      </c>
      <c r="C3479" t="s">
        <v>63</v>
      </c>
      <c r="D3479">
        <v>477863</v>
      </c>
    </row>
    <row r="3480" spans="1:4" x14ac:dyDescent="0.2">
      <c r="A3480">
        <v>2024</v>
      </c>
      <c r="B3480" t="s">
        <v>110</v>
      </c>
      <c r="C3480" t="s">
        <v>63</v>
      </c>
      <c r="D3480">
        <v>493608</v>
      </c>
    </row>
    <row r="3481" spans="1:4" x14ac:dyDescent="0.2">
      <c r="A3481">
        <v>2025</v>
      </c>
      <c r="B3481" t="s">
        <v>110</v>
      </c>
      <c r="C3481" t="s">
        <v>63</v>
      </c>
      <c r="D3481">
        <v>503670</v>
      </c>
    </row>
    <row r="3482" spans="1:4" x14ac:dyDescent="0.2">
      <c r="A3482">
        <v>2021</v>
      </c>
      <c r="B3482" t="s">
        <v>111</v>
      </c>
      <c r="C3482" t="s">
        <v>63</v>
      </c>
      <c r="D3482">
        <v>602303</v>
      </c>
    </row>
    <row r="3483" spans="1:4" x14ac:dyDescent="0.2">
      <c r="A3483">
        <v>2022</v>
      </c>
      <c r="B3483" t="s">
        <v>111</v>
      </c>
      <c r="C3483" t="s">
        <v>63</v>
      </c>
      <c r="D3483">
        <v>627929</v>
      </c>
    </row>
    <row r="3484" spans="1:4" x14ac:dyDescent="0.2">
      <c r="A3484">
        <v>2023</v>
      </c>
      <c r="B3484" t="s">
        <v>111</v>
      </c>
      <c r="C3484" t="s">
        <v>63</v>
      </c>
      <c r="D3484">
        <v>664490</v>
      </c>
    </row>
    <row r="3485" spans="1:4" x14ac:dyDescent="0.2">
      <c r="A3485">
        <v>2024</v>
      </c>
      <c r="B3485" t="s">
        <v>111</v>
      </c>
      <c r="C3485" t="s">
        <v>63</v>
      </c>
      <c r="D3485">
        <v>699402</v>
      </c>
    </row>
    <row r="3486" spans="1:4" x14ac:dyDescent="0.2">
      <c r="A3486">
        <v>2025</v>
      </c>
      <c r="B3486" t="s">
        <v>111</v>
      </c>
      <c r="C3486" t="s">
        <v>63</v>
      </c>
      <c r="D3486">
        <v>701568</v>
      </c>
    </row>
    <row r="3487" spans="1:4" x14ac:dyDescent="0.2">
      <c r="A3487">
        <v>2021</v>
      </c>
      <c r="B3487" t="s">
        <v>112</v>
      </c>
      <c r="C3487" t="s">
        <v>63</v>
      </c>
      <c r="D3487">
        <v>156714</v>
      </c>
    </row>
    <row r="3488" spans="1:4" x14ac:dyDescent="0.2">
      <c r="A3488">
        <v>2022</v>
      </c>
      <c r="B3488" t="s">
        <v>112</v>
      </c>
      <c r="C3488" t="s">
        <v>63</v>
      </c>
      <c r="D3488">
        <v>161449</v>
      </c>
    </row>
    <row r="3489" spans="1:4" x14ac:dyDescent="0.2">
      <c r="A3489">
        <v>2023</v>
      </c>
      <c r="B3489" t="s">
        <v>112</v>
      </c>
      <c r="C3489" t="s">
        <v>63</v>
      </c>
      <c r="D3489">
        <v>167206</v>
      </c>
    </row>
    <row r="3490" spans="1:4" x14ac:dyDescent="0.2">
      <c r="A3490">
        <v>2024</v>
      </c>
      <c r="B3490" t="s">
        <v>112</v>
      </c>
      <c r="C3490" t="s">
        <v>63</v>
      </c>
      <c r="D3490">
        <v>173380</v>
      </c>
    </row>
    <row r="3491" spans="1:4" x14ac:dyDescent="0.2">
      <c r="A3491">
        <v>2025</v>
      </c>
      <c r="B3491" t="s">
        <v>112</v>
      </c>
      <c r="C3491" t="s">
        <v>63</v>
      </c>
      <c r="D3491">
        <v>176307</v>
      </c>
    </row>
    <row r="3492" spans="1:4" x14ac:dyDescent="0.2">
      <c r="A3492">
        <v>2021</v>
      </c>
      <c r="B3492" t="s">
        <v>113</v>
      </c>
      <c r="C3492" t="s">
        <v>63</v>
      </c>
      <c r="D3492">
        <v>172876</v>
      </c>
    </row>
    <row r="3493" spans="1:4" x14ac:dyDescent="0.2">
      <c r="A3493">
        <v>2022</v>
      </c>
      <c r="B3493" t="s">
        <v>113</v>
      </c>
      <c r="C3493" t="s">
        <v>63</v>
      </c>
      <c r="D3493">
        <v>176523</v>
      </c>
    </row>
    <row r="3494" spans="1:4" x14ac:dyDescent="0.2">
      <c r="A3494">
        <v>2023</v>
      </c>
      <c r="B3494" t="s">
        <v>113</v>
      </c>
      <c r="C3494" t="s">
        <v>63</v>
      </c>
      <c r="D3494">
        <v>179894</v>
      </c>
    </row>
    <row r="3495" spans="1:4" x14ac:dyDescent="0.2">
      <c r="A3495">
        <v>2024</v>
      </c>
      <c r="B3495" t="s">
        <v>113</v>
      </c>
      <c r="C3495" t="s">
        <v>63</v>
      </c>
      <c r="D3495">
        <v>182615</v>
      </c>
    </row>
    <row r="3496" spans="1:4" x14ac:dyDescent="0.2">
      <c r="A3496">
        <v>2025</v>
      </c>
      <c r="B3496" t="s">
        <v>113</v>
      </c>
      <c r="C3496" t="s">
        <v>63</v>
      </c>
      <c r="D3496">
        <v>183134</v>
      </c>
    </row>
    <row r="3497" spans="1:4" x14ac:dyDescent="0.2">
      <c r="A3497">
        <v>2021</v>
      </c>
      <c r="B3497" t="s">
        <v>114</v>
      </c>
      <c r="C3497" t="s">
        <v>63</v>
      </c>
      <c r="D3497">
        <v>567539</v>
      </c>
    </row>
    <row r="3498" spans="1:4" x14ac:dyDescent="0.2">
      <c r="A3498">
        <v>2022</v>
      </c>
      <c r="B3498" t="s">
        <v>114</v>
      </c>
      <c r="C3498" t="s">
        <v>63</v>
      </c>
      <c r="D3498">
        <v>586473</v>
      </c>
    </row>
    <row r="3499" spans="1:4" x14ac:dyDescent="0.2">
      <c r="A3499">
        <v>2023</v>
      </c>
      <c r="B3499" t="s">
        <v>114</v>
      </c>
      <c r="C3499" t="s">
        <v>63</v>
      </c>
      <c r="D3499">
        <v>607654</v>
      </c>
    </row>
    <row r="3500" spans="1:4" x14ac:dyDescent="0.2">
      <c r="A3500">
        <v>2024</v>
      </c>
      <c r="B3500" t="s">
        <v>114</v>
      </c>
      <c r="C3500" t="s">
        <v>63</v>
      </c>
      <c r="D3500">
        <v>626875</v>
      </c>
    </row>
    <row r="3501" spans="1:4" x14ac:dyDescent="0.2">
      <c r="A3501">
        <v>2025</v>
      </c>
      <c r="B3501" t="s">
        <v>114</v>
      </c>
      <c r="C3501" t="s">
        <v>63</v>
      </c>
      <c r="D3501">
        <v>633002</v>
      </c>
    </row>
    <row r="3502" spans="1:4" x14ac:dyDescent="0.2">
      <c r="A3502">
        <v>2021</v>
      </c>
      <c r="B3502" t="s">
        <v>115</v>
      </c>
      <c r="C3502" t="s">
        <v>63</v>
      </c>
      <c r="D3502">
        <v>439473</v>
      </c>
    </row>
    <row r="3503" spans="1:4" x14ac:dyDescent="0.2">
      <c r="A3503">
        <v>2022</v>
      </c>
      <c r="B3503" t="s">
        <v>115</v>
      </c>
      <c r="C3503" t="s">
        <v>63</v>
      </c>
      <c r="D3503">
        <v>453224</v>
      </c>
    </row>
    <row r="3504" spans="1:4" x14ac:dyDescent="0.2">
      <c r="A3504">
        <v>2023</v>
      </c>
      <c r="B3504" t="s">
        <v>115</v>
      </c>
      <c r="C3504" t="s">
        <v>63</v>
      </c>
      <c r="D3504">
        <v>469673</v>
      </c>
    </row>
    <row r="3505" spans="1:4" x14ac:dyDescent="0.2">
      <c r="A3505">
        <v>2024</v>
      </c>
      <c r="B3505" t="s">
        <v>115</v>
      </c>
      <c r="C3505" t="s">
        <v>63</v>
      </c>
      <c r="D3505">
        <v>484698</v>
      </c>
    </row>
    <row r="3506" spans="1:4" x14ac:dyDescent="0.2">
      <c r="A3506">
        <v>2025</v>
      </c>
      <c r="B3506" t="s">
        <v>115</v>
      </c>
      <c r="C3506" t="s">
        <v>63</v>
      </c>
      <c r="D3506">
        <v>488738</v>
      </c>
    </row>
    <row r="3507" spans="1:4" x14ac:dyDescent="0.2">
      <c r="A3507">
        <v>2021</v>
      </c>
      <c r="B3507" t="s">
        <v>116</v>
      </c>
      <c r="C3507" t="s">
        <v>63</v>
      </c>
      <c r="D3507">
        <v>222065</v>
      </c>
    </row>
    <row r="3508" spans="1:4" x14ac:dyDescent="0.2">
      <c r="A3508">
        <v>2022</v>
      </c>
      <c r="B3508" t="s">
        <v>116</v>
      </c>
      <c r="C3508" t="s">
        <v>63</v>
      </c>
      <c r="D3508">
        <v>230302</v>
      </c>
    </row>
    <row r="3509" spans="1:4" x14ac:dyDescent="0.2">
      <c r="A3509">
        <v>2023</v>
      </c>
      <c r="B3509" t="s">
        <v>116</v>
      </c>
      <c r="C3509" t="s">
        <v>63</v>
      </c>
      <c r="D3509">
        <v>238309</v>
      </c>
    </row>
    <row r="3510" spans="1:4" x14ac:dyDescent="0.2">
      <c r="A3510">
        <v>2024</v>
      </c>
      <c r="B3510" t="s">
        <v>116</v>
      </c>
      <c r="C3510" t="s">
        <v>63</v>
      </c>
      <c r="D3510">
        <v>247098</v>
      </c>
    </row>
    <row r="3511" spans="1:4" x14ac:dyDescent="0.2">
      <c r="A3511">
        <v>2025</v>
      </c>
      <c r="B3511" t="s">
        <v>116</v>
      </c>
      <c r="C3511" t="s">
        <v>63</v>
      </c>
      <c r="D3511">
        <v>252446</v>
      </c>
    </row>
    <row r="3512" spans="1:4" x14ac:dyDescent="0.2">
      <c r="A3512">
        <v>2021</v>
      </c>
      <c r="B3512" t="s">
        <v>117</v>
      </c>
      <c r="C3512" t="s">
        <v>63</v>
      </c>
      <c r="D3512">
        <v>177415</v>
      </c>
    </row>
    <row r="3513" spans="1:4" x14ac:dyDescent="0.2">
      <c r="A3513">
        <v>2022</v>
      </c>
      <c r="B3513" t="s">
        <v>117</v>
      </c>
      <c r="C3513" t="s">
        <v>63</v>
      </c>
      <c r="D3513">
        <v>180295</v>
      </c>
    </row>
    <row r="3514" spans="1:4" x14ac:dyDescent="0.2">
      <c r="A3514">
        <v>2023</v>
      </c>
      <c r="B3514" t="s">
        <v>117</v>
      </c>
      <c r="C3514" t="s">
        <v>63</v>
      </c>
      <c r="D3514">
        <v>185364</v>
      </c>
    </row>
    <row r="3515" spans="1:4" x14ac:dyDescent="0.2">
      <c r="A3515">
        <v>2024</v>
      </c>
      <c r="B3515" t="s">
        <v>117</v>
      </c>
      <c r="C3515" t="s">
        <v>63</v>
      </c>
      <c r="D3515">
        <v>192688</v>
      </c>
    </row>
    <row r="3516" spans="1:4" x14ac:dyDescent="0.2">
      <c r="A3516">
        <v>2025</v>
      </c>
      <c r="B3516" t="s">
        <v>117</v>
      </c>
      <c r="C3516" t="s">
        <v>63</v>
      </c>
      <c r="D3516">
        <v>194278</v>
      </c>
    </row>
    <row r="3517" spans="1:4" x14ac:dyDescent="0.2">
      <c r="A3517">
        <v>2021</v>
      </c>
      <c r="B3517" t="s">
        <v>118</v>
      </c>
      <c r="C3517" t="s">
        <v>63</v>
      </c>
      <c r="D3517">
        <v>128040</v>
      </c>
    </row>
    <row r="3518" spans="1:4" x14ac:dyDescent="0.2">
      <c r="A3518">
        <v>2022</v>
      </c>
      <c r="B3518" t="s">
        <v>118</v>
      </c>
      <c r="C3518" t="s">
        <v>63</v>
      </c>
      <c r="D3518">
        <v>129009</v>
      </c>
    </row>
    <row r="3519" spans="1:4" x14ac:dyDescent="0.2">
      <c r="A3519">
        <v>2023</v>
      </c>
      <c r="B3519" t="s">
        <v>118</v>
      </c>
      <c r="C3519" t="s">
        <v>63</v>
      </c>
      <c r="D3519">
        <v>131123</v>
      </c>
    </row>
    <row r="3520" spans="1:4" x14ac:dyDescent="0.2">
      <c r="A3520">
        <v>2024</v>
      </c>
      <c r="B3520" t="s">
        <v>118</v>
      </c>
      <c r="C3520" t="s">
        <v>63</v>
      </c>
      <c r="D3520">
        <v>133305</v>
      </c>
    </row>
    <row r="3521" spans="1:4" x14ac:dyDescent="0.2">
      <c r="A3521">
        <v>2025</v>
      </c>
      <c r="B3521" t="s">
        <v>118</v>
      </c>
      <c r="C3521" t="s">
        <v>63</v>
      </c>
      <c r="D3521">
        <v>133765</v>
      </c>
    </row>
    <row r="3522" spans="1:4" x14ac:dyDescent="0.2">
      <c r="A3522">
        <v>2021</v>
      </c>
      <c r="B3522" t="s">
        <v>80</v>
      </c>
      <c r="C3522" t="s">
        <v>62</v>
      </c>
      <c r="D3522">
        <v>860237</v>
      </c>
    </row>
    <row r="3523" spans="1:4" x14ac:dyDescent="0.2">
      <c r="A3523">
        <v>2022</v>
      </c>
      <c r="B3523" t="s">
        <v>80</v>
      </c>
      <c r="C3523" t="s">
        <v>62</v>
      </c>
      <c r="D3523">
        <v>877045</v>
      </c>
    </row>
    <row r="3524" spans="1:4" x14ac:dyDescent="0.2">
      <c r="A3524">
        <v>2023</v>
      </c>
      <c r="B3524" t="s">
        <v>80</v>
      </c>
      <c r="C3524" t="s">
        <v>62</v>
      </c>
      <c r="D3524">
        <v>909657</v>
      </c>
    </row>
    <row r="3525" spans="1:4" x14ac:dyDescent="0.2">
      <c r="A3525">
        <v>2024</v>
      </c>
      <c r="B3525" t="s">
        <v>80</v>
      </c>
      <c r="C3525" t="s">
        <v>62</v>
      </c>
      <c r="D3525">
        <v>940010</v>
      </c>
    </row>
    <row r="3526" spans="1:4" x14ac:dyDescent="0.2">
      <c r="A3526">
        <v>2025</v>
      </c>
      <c r="B3526" t="s">
        <v>80</v>
      </c>
      <c r="C3526" t="s">
        <v>62</v>
      </c>
      <c r="D3526">
        <v>951758</v>
      </c>
    </row>
    <row r="3527" spans="1:4" x14ac:dyDescent="0.2">
      <c r="A3527">
        <v>2021</v>
      </c>
      <c r="B3527" t="s">
        <v>77</v>
      </c>
      <c r="C3527" t="s">
        <v>61</v>
      </c>
      <c r="D3527">
        <v>257368</v>
      </c>
    </row>
    <row r="3528" spans="1:4" x14ac:dyDescent="0.2">
      <c r="A3528">
        <v>2022</v>
      </c>
      <c r="B3528" t="s">
        <v>77</v>
      </c>
      <c r="C3528" t="s">
        <v>61</v>
      </c>
      <c r="D3528">
        <v>260689</v>
      </c>
    </row>
    <row r="3529" spans="1:4" x14ac:dyDescent="0.2">
      <c r="A3529">
        <v>2023</v>
      </c>
      <c r="B3529" t="s">
        <v>77</v>
      </c>
      <c r="C3529" t="s">
        <v>61</v>
      </c>
      <c r="D3529">
        <v>271896</v>
      </c>
    </row>
    <row r="3530" spans="1:4" x14ac:dyDescent="0.2">
      <c r="A3530">
        <v>2024</v>
      </c>
      <c r="B3530" t="s">
        <v>77</v>
      </c>
      <c r="C3530" t="s">
        <v>61</v>
      </c>
      <c r="D3530">
        <v>285039</v>
      </c>
    </row>
    <row r="3531" spans="1:4" x14ac:dyDescent="0.2">
      <c r="A3531">
        <v>2025</v>
      </c>
      <c r="B3531" t="s">
        <v>77</v>
      </c>
      <c r="C3531" t="s">
        <v>61</v>
      </c>
      <c r="D3531">
        <v>291187</v>
      </c>
    </row>
    <row r="3532" spans="1:4" x14ac:dyDescent="0.2">
      <c r="A3532">
        <v>2021</v>
      </c>
      <c r="B3532" t="s">
        <v>79</v>
      </c>
      <c r="C3532" t="s">
        <v>61</v>
      </c>
      <c r="D3532">
        <v>328256</v>
      </c>
    </row>
    <row r="3533" spans="1:4" x14ac:dyDescent="0.2">
      <c r="A3533">
        <v>2022</v>
      </c>
      <c r="B3533" t="s">
        <v>79</v>
      </c>
      <c r="C3533" t="s">
        <v>61</v>
      </c>
      <c r="D3533">
        <v>336168</v>
      </c>
    </row>
    <row r="3534" spans="1:4" x14ac:dyDescent="0.2">
      <c r="A3534">
        <v>2023</v>
      </c>
      <c r="B3534" t="s">
        <v>79</v>
      </c>
      <c r="C3534" t="s">
        <v>61</v>
      </c>
      <c r="D3534">
        <v>352851</v>
      </c>
    </row>
    <row r="3535" spans="1:4" x14ac:dyDescent="0.2">
      <c r="A3535">
        <v>2024</v>
      </c>
      <c r="B3535" t="s">
        <v>79</v>
      </c>
      <c r="C3535" t="s">
        <v>61</v>
      </c>
      <c r="D3535">
        <v>369766</v>
      </c>
    </row>
    <row r="3536" spans="1:4" x14ac:dyDescent="0.2">
      <c r="A3536">
        <v>2025</v>
      </c>
      <c r="B3536" t="s">
        <v>79</v>
      </c>
      <c r="C3536" t="s">
        <v>61</v>
      </c>
      <c r="D3536">
        <v>378475</v>
      </c>
    </row>
    <row r="3537" spans="1:4" x14ac:dyDescent="0.2">
      <c r="A3537">
        <v>2021</v>
      </c>
      <c r="B3537" t="s">
        <v>119</v>
      </c>
      <c r="C3537" t="s">
        <v>2</v>
      </c>
      <c r="D3537">
        <v>128503</v>
      </c>
    </row>
    <row r="3538" spans="1:4" x14ac:dyDescent="0.2">
      <c r="A3538">
        <v>2022</v>
      </c>
      <c r="B3538" t="s">
        <v>119</v>
      </c>
      <c r="C3538" t="s">
        <v>2</v>
      </c>
      <c r="D3538">
        <v>130818</v>
      </c>
    </row>
    <row r="3539" spans="1:4" x14ac:dyDescent="0.2">
      <c r="A3539">
        <v>2023</v>
      </c>
      <c r="B3539" t="s">
        <v>119</v>
      </c>
      <c r="C3539" t="s">
        <v>2</v>
      </c>
      <c r="D3539">
        <v>134883</v>
      </c>
    </row>
    <row r="3540" spans="1:4" x14ac:dyDescent="0.2">
      <c r="A3540">
        <v>2024</v>
      </c>
      <c r="B3540" t="s">
        <v>119</v>
      </c>
      <c r="C3540" t="s">
        <v>2</v>
      </c>
      <c r="D3540">
        <v>140181</v>
      </c>
    </row>
    <row r="3541" spans="1:4" x14ac:dyDescent="0.2">
      <c r="A3541">
        <v>2025</v>
      </c>
      <c r="B3541" t="s">
        <v>119</v>
      </c>
      <c r="C3541" t="s">
        <v>2</v>
      </c>
      <c r="D3541">
        <v>143143</v>
      </c>
    </row>
    <row r="3542" spans="1:4" x14ac:dyDescent="0.2">
      <c r="A3542">
        <v>2021</v>
      </c>
      <c r="B3542" t="s">
        <v>75</v>
      </c>
      <c r="C3542" t="s">
        <v>2</v>
      </c>
      <c r="D3542">
        <v>1540242</v>
      </c>
    </row>
    <row r="3543" spans="1:4" x14ac:dyDescent="0.2">
      <c r="A3543">
        <v>2022</v>
      </c>
      <c r="B3543" t="s">
        <v>75</v>
      </c>
      <c r="C3543" t="s">
        <v>2</v>
      </c>
      <c r="D3543">
        <v>1587723</v>
      </c>
    </row>
    <row r="3544" spans="1:4" x14ac:dyDescent="0.2">
      <c r="A3544">
        <v>2023</v>
      </c>
      <c r="B3544" t="s">
        <v>75</v>
      </c>
      <c r="C3544" t="s">
        <v>2</v>
      </c>
      <c r="D3544">
        <v>1680332</v>
      </c>
    </row>
    <row r="3545" spans="1:4" x14ac:dyDescent="0.2">
      <c r="A3545">
        <v>2024</v>
      </c>
      <c r="B3545" t="s">
        <v>75</v>
      </c>
      <c r="C3545" t="s">
        <v>2</v>
      </c>
      <c r="D3545">
        <v>1783661</v>
      </c>
    </row>
    <row r="3546" spans="1:4" x14ac:dyDescent="0.2">
      <c r="A3546">
        <v>2025</v>
      </c>
      <c r="B3546" t="s">
        <v>75</v>
      </c>
      <c r="C3546" t="s">
        <v>2</v>
      </c>
      <c r="D3546">
        <v>1836012</v>
      </c>
    </row>
    <row r="3547" spans="1:4" x14ac:dyDescent="0.2">
      <c r="A3547">
        <v>2021</v>
      </c>
      <c r="B3547" t="s">
        <v>207</v>
      </c>
      <c r="C3547" t="s">
        <v>2</v>
      </c>
      <c r="D3547">
        <v>104429</v>
      </c>
    </row>
    <row r="3548" spans="1:4" x14ac:dyDescent="0.2">
      <c r="A3548">
        <v>2022</v>
      </c>
      <c r="B3548" t="s">
        <v>207</v>
      </c>
      <c r="C3548" t="s">
        <v>2</v>
      </c>
      <c r="D3548">
        <v>105653</v>
      </c>
    </row>
    <row r="3549" spans="1:4" x14ac:dyDescent="0.2">
      <c r="A3549">
        <v>2023</v>
      </c>
      <c r="B3549" t="s">
        <v>207</v>
      </c>
      <c r="C3549" t="s">
        <v>2</v>
      </c>
      <c r="D3549">
        <v>108971</v>
      </c>
    </row>
    <row r="3550" spans="1:4" x14ac:dyDescent="0.2">
      <c r="A3550">
        <v>2024</v>
      </c>
      <c r="B3550" t="s">
        <v>207</v>
      </c>
      <c r="C3550" t="s">
        <v>2</v>
      </c>
      <c r="D3550">
        <v>112959</v>
      </c>
    </row>
    <row r="3551" spans="1:4" x14ac:dyDescent="0.2">
      <c r="A3551">
        <v>2025</v>
      </c>
      <c r="B3551" t="s">
        <v>207</v>
      </c>
      <c r="C3551" t="s">
        <v>2</v>
      </c>
      <c r="D3551">
        <v>115273</v>
      </c>
    </row>
    <row r="3552" spans="1:4" x14ac:dyDescent="0.2">
      <c r="A3552">
        <v>2021</v>
      </c>
      <c r="B3552" t="s">
        <v>73</v>
      </c>
      <c r="C3552" t="s">
        <v>2</v>
      </c>
      <c r="D3552">
        <v>1472402</v>
      </c>
    </row>
    <row r="3553" spans="1:4" x14ac:dyDescent="0.2">
      <c r="A3553">
        <v>2022</v>
      </c>
      <c r="B3553" t="s">
        <v>73</v>
      </c>
      <c r="C3553" t="s">
        <v>2</v>
      </c>
      <c r="D3553">
        <v>1500864</v>
      </c>
    </row>
    <row r="3554" spans="1:4" x14ac:dyDescent="0.2">
      <c r="A3554">
        <v>2023</v>
      </c>
      <c r="B3554" t="s">
        <v>73</v>
      </c>
      <c r="C3554" t="s">
        <v>2</v>
      </c>
      <c r="D3554">
        <v>1560830</v>
      </c>
    </row>
    <row r="3555" spans="1:4" x14ac:dyDescent="0.2">
      <c r="A3555">
        <v>2024</v>
      </c>
      <c r="B3555" t="s">
        <v>73</v>
      </c>
      <c r="C3555" t="s">
        <v>2</v>
      </c>
      <c r="D3555">
        <v>1641668</v>
      </c>
    </row>
    <row r="3556" spans="1:4" x14ac:dyDescent="0.2">
      <c r="A3556">
        <v>2025</v>
      </c>
      <c r="B3556" t="s">
        <v>73</v>
      </c>
      <c r="C3556" t="s">
        <v>2</v>
      </c>
      <c r="D3556">
        <v>1692385</v>
      </c>
    </row>
    <row r="3557" spans="1:4" x14ac:dyDescent="0.2">
      <c r="A3557">
        <v>2021</v>
      </c>
      <c r="B3557" t="s">
        <v>120</v>
      </c>
      <c r="C3557" t="s">
        <v>71</v>
      </c>
      <c r="D3557">
        <v>232150</v>
      </c>
    </row>
    <row r="3558" spans="1:4" x14ac:dyDescent="0.2">
      <c r="A3558">
        <v>2022</v>
      </c>
      <c r="B3558" t="s">
        <v>120</v>
      </c>
      <c r="C3558" t="s">
        <v>71</v>
      </c>
      <c r="D3558">
        <v>239880</v>
      </c>
    </row>
    <row r="3559" spans="1:4" x14ac:dyDescent="0.2">
      <c r="A3559">
        <v>2023</v>
      </c>
      <c r="B3559" t="s">
        <v>120</v>
      </c>
      <c r="C3559" t="s">
        <v>71</v>
      </c>
      <c r="D3559">
        <v>246046</v>
      </c>
    </row>
    <row r="3560" spans="1:4" x14ac:dyDescent="0.2">
      <c r="A3560">
        <v>2024</v>
      </c>
      <c r="B3560" t="s">
        <v>120</v>
      </c>
      <c r="C3560" t="s">
        <v>71</v>
      </c>
      <c r="D3560">
        <v>251648</v>
      </c>
    </row>
    <row r="3561" spans="1:4" x14ac:dyDescent="0.2">
      <c r="A3561">
        <v>2025</v>
      </c>
      <c r="B3561" t="s">
        <v>120</v>
      </c>
      <c r="C3561" t="s">
        <v>71</v>
      </c>
      <c r="D3561">
        <v>254605</v>
      </c>
    </row>
    <row r="3562" spans="1:4" x14ac:dyDescent="0.2">
      <c r="A3562">
        <v>2021</v>
      </c>
      <c r="B3562" t="s">
        <v>220</v>
      </c>
      <c r="C3562" t="s">
        <v>71</v>
      </c>
      <c r="D3562">
        <v>119049</v>
      </c>
    </row>
    <row r="3563" spans="1:4" x14ac:dyDescent="0.2">
      <c r="A3563">
        <v>2022</v>
      </c>
      <c r="B3563" t="s">
        <v>220</v>
      </c>
      <c r="C3563" t="s">
        <v>71</v>
      </c>
      <c r="D3563">
        <v>122129</v>
      </c>
    </row>
    <row r="3564" spans="1:4" x14ac:dyDescent="0.2">
      <c r="A3564">
        <v>2023</v>
      </c>
      <c r="B3564" t="s">
        <v>220</v>
      </c>
      <c r="C3564" t="s">
        <v>71</v>
      </c>
      <c r="D3564">
        <v>125303</v>
      </c>
    </row>
    <row r="3565" spans="1:4" x14ac:dyDescent="0.2">
      <c r="A3565">
        <v>2024</v>
      </c>
      <c r="B3565" t="s">
        <v>220</v>
      </c>
      <c r="C3565" t="s">
        <v>71</v>
      </c>
      <c r="D3565">
        <v>127457</v>
      </c>
    </row>
    <row r="3566" spans="1:4" x14ac:dyDescent="0.2">
      <c r="A3566">
        <v>2025</v>
      </c>
      <c r="B3566" t="s">
        <v>220</v>
      </c>
      <c r="C3566" t="s">
        <v>71</v>
      </c>
      <c r="D3566">
        <v>127198</v>
      </c>
    </row>
    <row r="3567" spans="1:4" x14ac:dyDescent="0.2">
      <c r="A3567">
        <v>2021</v>
      </c>
      <c r="B3567" t="s">
        <v>221</v>
      </c>
      <c r="C3567" t="s">
        <v>71</v>
      </c>
      <c r="D3567">
        <v>118634</v>
      </c>
    </row>
    <row r="3568" spans="1:4" x14ac:dyDescent="0.2">
      <c r="A3568">
        <v>2022</v>
      </c>
      <c r="B3568" t="s">
        <v>221</v>
      </c>
      <c r="C3568" t="s">
        <v>71</v>
      </c>
      <c r="D3568">
        <v>121511</v>
      </c>
    </row>
    <row r="3569" spans="1:4" x14ac:dyDescent="0.2">
      <c r="A3569">
        <v>2023</v>
      </c>
      <c r="B3569" t="s">
        <v>221</v>
      </c>
      <c r="C3569" t="s">
        <v>71</v>
      </c>
      <c r="D3569">
        <v>123690</v>
      </c>
    </row>
    <row r="3570" spans="1:4" x14ac:dyDescent="0.2">
      <c r="A3570">
        <v>2024</v>
      </c>
      <c r="B3570" t="s">
        <v>221</v>
      </c>
      <c r="C3570" t="s">
        <v>71</v>
      </c>
      <c r="D3570">
        <v>127026</v>
      </c>
    </row>
    <row r="3571" spans="1:4" x14ac:dyDescent="0.2">
      <c r="A3571">
        <v>2025</v>
      </c>
      <c r="B3571" t="s">
        <v>221</v>
      </c>
      <c r="C3571" t="s">
        <v>71</v>
      </c>
      <c r="D3571">
        <v>130283</v>
      </c>
    </row>
    <row r="3572" spans="1:4" x14ac:dyDescent="0.2">
      <c r="A3572">
        <v>2021</v>
      </c>
      <c r="B3572" t="s">
        <v>121</v>
      </c>
      <c r="C3572" t="s">
        <v>71</v>
      </c>
      <c r="D3572">
        <v>204670</v>
      </c>
    </row>
    <row r="3573" spans="1:4" x14ac:dyDescent="0.2">
      <c r="A3573">
        <v>2022</v>
      </c>
      <c r="B3573" t="s">
        <v>121</v>
      </c>
      <c r="C3573" t="s">
        <v>71</v>
      </c>
      <c r="D3573">
        <v>207467</v>
      </c>
    </row>
    <row r="3574" spans="1:4" x14ac:dyDescent="0.2">
      <c r="A3574">
        <v>2023</v>
      </c>
      <c r="B3574" t="s">
        <v>121</v>
      </c>
      <c r="C3574" t="s">
        <v>71</v>
      </c>
      <c r="D3574">
        <v>213548</v>
      </c>
    </row>
    <row r="3575" spans="1:4" x14ac:dyDescent="0.2">
      <c r="A3575">
        <v>2024</v>
      </c>
      <c r="B3575" t="s">
        <v>121</v>
      </c>
      <c r="C3575" t="s">
        <v>71</v>
      </c>
      <c r="D3575">
        <v>220638</v>
      </c>
    </row>
    <row r="3576" spans="1:4" x14ac:dyDescent="0.2">
      <c r="A3576">
        <v>2025</v>
      </c>
      <c r="B3576" t="s">
        <v>121</v>
      </c>
      <c r="C3576" t="s">
        <v>71</v>
      </c>
      <c r="D3576">
        <v>223828</v>
      </c>
    </row>
    <row r="3577" spans="1:4" x14ac:dyDescent="0.2">
      <c r="A3577">
        <v>2021</v>
      </c>
      <c r="B3577" t="s">
        <v>70</v>
      </c>
      <c r="C3577" t="s">
        <v>71</v>
      </c>
      <c r="D3577">
        <v>2771430</v>
      </c>
    </row>
    <row r="3578" spans="1:4" x14ac:dyDescent="0.2">
      <c r="A3578">
        <v>2022</v>
      </c>
      <c r="B3578" t="s">
        <v>70</v>
      </c>
      <c r="C3578" t="s">
        <v>71</v>
      </c>
      <c r="D3578">
        <v>2855205</v>
      </c>
    </row>
    <row r="3579" spans="1:4" x14ac:dyDescent="0.2">
      <c r="A3579">
        <v>2023</v>
      </c>
      <c r="B3579" t="s">
        <v>70</v>
      </c>
      <c r="C3579" t="s">
        <v>71</v>
      </c>
      <c r="D3579">
        <v>2970008</v>
      </c>
    </row>
    <row r="3580" spans="1:4" x14ac:dyDescent="0.2">
      <c r="A3580">
        <v>2024</v>
      </c>
      <c r="B3580" t="s">
        <v>70</v>
      </c>
      <c r="C3580" t="s">
        <v>71</v>
      </c>
      <c r="D3580">
        <v>3081713</v>
      </c>
    </row>
    <row r="3581" spans="1:4" x14ac:dyDescent="0.2">
      <c r="A3581">
        <v>2025</v>
      </c>
      <c r="B3581" t="s">
        <v>70</v>
      </c>
      <c r="C3581" t="s">
        <v>71</v>
      </c>
      <c r="D3581">
        <v>3088036</v>
      </c>
    </row>
    <row r="3582" spans="1:4" x14ac:dyDescent="0.2">
      <c r="A3582">
        <v>2021</v>
      </c>
      <c r="B3582" t="s">
        <v>122</v>
      </c>
      <c r="C3582" t="s">
        <v>71</v>
      </c>
      <c r="D3582">
        <v>414596</v>
      </c>
    </row>
    <row r="3583" spans="1:4" x14ac:dyDescent="0.2">
      <c r="A3583">
        <v>2022</v>
      </c>
      <c r="B3583" t="s">
        <v>122</v>
      </c>
      <c r="C3583" t="s">
        <v>71</v>
      </c>
      <c r="D3583">
        <v>426033</v>
      </c>
    </row>
    <row r="3584" spans="1:4" x14ac:dyDescent="0.2">
      <c r="A3584">
        <v>2023</v>
      </c>
      <c r="B3584" t="s">
        <v>122</v>
      </c>
      <c r="C3584" t="s">
        <v>71</v>
      </c>
      <c r="D3584">
        <v>432684</v>
      </c>
    </row>
    <row r="3585" spans="1:4" x14ac:dyDescent="0.2">
      <c r="A3585">
        <v>2024</v>
      </c>
      <c r="B3585" t="s">
        <v>122</v>
      </c>
      <c r="C3585" t="s">
        <v>71</v>
      </c>
      <c r="D3585">
        <v>441961</v>
      </c>
    </row>
    <row r="3586" spans="1:4" x14ac:dyDescent="0.2">
      <c r="A3586">
        <v>2025</v>
      </c>
      <c r="B3586" t="s">
        <v>122</v>
      </c>
      <c r="C3586" t="s">
        <v>71</v>
      </c>
      <c r="D3586">
        <v>445090</v>
      </c>
    </row>
    <row r="3587" spans="1:4" x14ac:dyDescent="0.2">
      <c r="A3587">
        <v>2021</v>
      </c>
      <c r="B3587" t="s">
        <v>224</v>
      </c>
      <c r="C3587" t="s">
        <v>71</v>
      </c>
      <c r="D3587">
        <v>120213</v>
      </c>
    </row>
    <row r="3588" spans="1:4" x14ac:dyDescent="0.2">
      <c r="A3588">
        <v>2022</v>
      </c>
      <c r="B3588" t="s">
        <v>224</v>
      </c>
      <c r="C3588" t="s">
        <v>71</v>
      </c>
      <c r="D3588">
        <v>122944</v>
      </c>
    </row>
    <row r="3589" spans="1:4" x14ac:dyDescent="0.2">
      <c r="A3589">
        <v>2023</v>
      </c>
      <c r="B3589" t="s">
        <v>224</v>
      </c>
      <c r="C3589" t="s">
        <v>71</v>
      </c>
      <c r="D3589">
        <v>125313</v>
      </c>
    </row>
    <row r="3590" spans="1:4" x14ac:dyDescent="0.2">
      <c r="A3590">
        <v>2024</v>
      </c>
      <c r="B3590" t="s">
        <v>224</v>
      </c>
      <c r="C3590" t="s">
        <v>71</v>
      </c>
      <c r="D3590">
        <v>128285</v>
      </c>
    </row>
    <row r="3591" spans="1:4" x14ac:dyDescent="0.2">
      <c r="A3591">
        <v>2025</v>
      </c>
      <c r="B3591" t="s">
        <v>224</v>
      </c>
      <c r="C3591" t="s">
        <v>71</v>
      </c>
      <c r="D3591">
        <v>129750</v>
      </c>
    </row>
    <row r="3592" spans="1:4" x14ac:dyDescent="0.2">
      <c r="A3592">
        <v>2021</v>
      </c>
      <c r="B3592" t="s">
        <v>124</v>
      </c>
      <c r="C3592" t="s">
        <v>98</v>
      </c>
      <c r="D3592">
        <v>14294</v>
      </c>
    </row>
    <row r="3593" spans="1:4" x14ac:dyDescent="0.2">
      <c r="A3593">
        <v>2022</v>
      </c>
      <c r="B3593" t="s">
        <v>124</v>
      </c>
      <c r="C3593" t="s">
        <v>98</v>
      </c>
      <c r="D3593">
        <v>14366</v>
      </c>
    </row>
    <row r="3594" spans="1:4" x14ac:dyDescent="0.2">
      <c r="A3594">
        <v>2023</v>
      </c>
      <c r="B3594" t="s">
        <v>124</v>
      </c>
      <c r="C3594" t="s">
        <v>98</v>
      </c>
      <c r="D3594">
        <v>14480</v>
      </c>
    </row>
    <row r="3595" spans="1:4" x14ac:dyDescent="0.2">
      <c r="A3595">
        <v>2024</v>
      </c>
      <c r="B3595" t="s">
        <v>124</v>
      </c>
      <c r="C3595" t="s">
        <v>98</v>
      </c>
      <c r="D3595">
        <v>14516</v>
      </c>
    </row>
    <row r="3596" spans="1:4" x14ac:dyDescent="0.2">
      <c r="A3596">
        <v>2025</v>
      </c>
      <c r="B3596" t="s">
        <v>124</v>
      </c>
      <c r="C3596" t="s">
        <v>98</v>
      </c>
      <c r="D3596">
        <v>14549</v>
      </c>
    </row>
    <row r="3597" spans="1:4" x14ac:dyDescent="0.2">
      <c r="A3597">
        <v>2021</v>
      </c>
      <c r="B3597" t="s">
        <v>125</v>
      </c>
      <c r="C3597" t="s">
        <v>98</v>
      </c>
      <c r="D3597">
        <v>13817</v>
      </c>
    </row>
    <row r="3598" spans="1:4" x14ac:dyDescent="0.2">
      <c r="A3598">
        <v>2022</v>
      </c>
      <c r="B3598" t="s">
        <v>125</v>
      </c>
      <c r="C3598" t="s">
        <v>98</v>
      </c>
      <c r="D3598">
        <v>13838</v>
      </c>
    </row>
    <row r="3599" spans="1:4" x14ac:dyDescent="0.2">
      <c r="A3599">
        <v>2023</v>
      </c>
      <c r="B3599" t="s">
        <v>125</v>
      </c>
      <c r="C3599" t="s">
        <v>98</v>
      </c>
      <c r="D3599">
        <v>14102</v>
      </c>
    </row>
    <row r="3600" spans="1:4" x14ac:dyDescent="0.2">
      <c r="A3600">
        <v>2024</v>
      </c>
      <c r="B3600" t="s">
        <v>125</v>
      </c>
      <c r="C3600" t="s">
        <v>98</v>
      </c>
      <c r="D3600">
        <v>14266</v>
      </c>
    </row>
    <row r="3601" spans="1:4" x14ac:dyDescent="0.2">
      <c r="A3601">
        <v>2025</v>
      </c>
      <c r="B3601" t="s">
        <v>125</v>
      </c>
      <c r="C3601" t="s">
        <v>98</v>
      </c>
      <c r="D3601">
        <v>14389</v>
      </c>
    </row>
    <row r="3602" spans="1:4" x14ac:dyDescent="0.2">
      <c r="A3602">
        <v>2021</v>
      </c>
      <c r="B3602" t="s">
        <v>126</v>
      </c>
      <c r="C3602" t="s">
        <v>98</v>
      </c>
      <c r="D3602">
        <v>30827</v>
      </c>
    </row>
    <row r="3603" spans="1:4" x14ac:dyDescent="0.2">
      <c r="A3603">
        <v>2022</v>
      </c>
      <c r="B3603" t="s">
        <v>126</v>
      </c>
      <c r="C3603" t="s">
        <v>98</v>
      </c>
      <c r="D3603">
        <v>30985</v>
      </c>
    </row>
    <row r="3604" spans="1:4" x14ac:dyDescent="0.2">
      <c r="A3604">
        <v>2023</v>
      </c>
      <c r="B3604" t="s">
        <v>126</v>
      </c>
      <c r="C3604" t="s">
        <v>98</v>
      </c>
      <c r="D3604">
        <v>31009</v>
      </c>
    </row>
    <row r="3605" spans="1:4" x14ac:dyDescent="0.2">
      <c r="A3605">
        <v>2024</v>
      </c>
      <c r="B3605" t="s">
        <v>126</v>
      </c>
      <c r="C3605" t="s">
        <v>98</v>
      </c>
      <c r="D3605">
        <v>31379</v>
      </c>
    </row>
    <row r="3606" spans="1:4" x14ac:dyDescent="0.2">
      <c r="A3606">
        <v>2025</v>
      </c>
      <c r="B3606" t="s">
        <v>126</v>
      </c>
      <c r="C3606" t="s">
        <v>98</v>
      </c>
      <c r="D3606">
        <v>31880</v>
      </c>
    </row>
    <row r="3607" spans="1:4" x14ac:dyDescent="0.2">
      <c r="A3607">
        <v>2021</v>
      </c>
      <c r="B3607" t="s">
        <v>94</v>
      </c>
      <c r="C3607" t="s">
        <v>95</v>
      </c>
      <c r="D3607">
        <v>83104</v>
      </c>
    </row>
    <row r="3608" spans="1:4" x14ac:dyDescent="0.2">
      <c r="A3608">
        <v>2022</v>
      </c>
      <c r="B3608" t="s">
        <v>94</v>
      </c>
      <c r="C3608" t="s">
        <v>95</v>
      </c>
      <c r="D3608">
        <v>86395</v>
      </c>
    </row>
    <row r="3609" spans="1:4" x14ac:dyDescent="0.2">
      <c r="A3609">
        <v>2023</v>
      </c>
      <c r="B3609" t="s">
        <v>94</v>
      </c>
      <c r="C3609" t="s">
        <v>95</v>
      </c>
      <c r="D3609">
        <v>90602</v>
      </c>
    </row>
    <row r="3610" spans="1:4" x14ac:dyDescent="0.2">
      <c r="A3610">
        <v>2024</v>
      </c>
      <c r="B3610" t="s">
        <v>94</v>
      </c>
      <c r="C3610" t="s">
        <v>95</v>
      </c>
      <c r="D3610">
        <v>94906</v>
      </c>
    </row>
    <row r="3611" spans="1:4" x14ac:dyDescent="0.2">
      <c r="A3611">
        <v>2025</v>
      </c>
      <c r="B3611" t="s">
        <v>94</v>
      </c>
      <c r="C3611" t="s">
        <v>95</v>
      </c>
      <c r="D3611">
        <v>96516</v>
      </c>
    </row>
    <row r="3612" spans="1:4" x14ac:dyDescent="0.2">
      <c r="A3612">
        <v>2021</v>
      </c>
      <c r="B3612" t="s">
        <v>127</v>
      </c>
      <c r="C3612" t="s">
        <v>95</v>
      </c>
      <c r="D3612">
        <v>19051</v>
      </c>
    </row>
    <row r="3613" spans="1:4" x14ac:dyDescent="0.2">
      <c r="A3613">
        <v>2022</v>
      </c>
      <c r="B3613" t="s">
        <v>127</v>
      </c>
      <c r="C3613" t="s">
        <v>95</v>
      </c>
      <c r="D3613">
        <v>19344</v>
      </c>
    </row>
    <row r="3614" spans="1:4" x14ac:dyDescent="0.2">
      <c r="A3614">
        <v>2023</v>
      </c>
      <c r="B3614" t="s">
        <v>127</v>
      </c>
      <c r="C3614" t="s">
        <v>95</v>
      </c>
      <c r="D3614">
        <v>19964</v>
      </c>
    </row>
    <row r="3615" spans="1:4" x14ac:dyDescent="0.2">
      <c r="A3615">
        <v>2024</v>
      </c>
      <c r="B3615" t="s">
        <v>127</v>
      </c>
      <c r="C3615" t="s">
        <v>95</v>
      </c>
      <c r="D3615">
        <v>20619</v>
      </c>
    </row>
    <row r="3616" spans="1:4" x14ac:dyDescent="0.2">
      <c r="A3616">
        <v>2025</v>
      </c>
      <c r="B3616" t="s">
        <v>127</v>
      </c>
      <c r="C3616" t="s">
        <v>95</v>
      </c>
      <c r="D3616">
        <v>21017</v>
      </c>
    </row>
    <row r="3617" spans="1:4" x14ac:dyDescent="0.2">
      <c r="A3617">
        <v>2021</v>
      </c>
      <c r="B3617" t="s">
        <v>128</v>
      </c>
      <c r="C3617" t="s">
        <v>92</v>
      </c>
      <c r="D3617">
        <v>27776</v>
      </c>
    </row>
    <row r="3618" spans="1:4" x14ac:dyDescent="0.2">
      <c r="A3618">
        <v>2022</v>
      </c>
      <c r="B3618" t="s">
        <v>128</v>
      </c>
      <c r="C3618" t="s">
        <v>92</v>
      </c>
      <c r="D3618">
        <v>28283</v>
      </c>
    </row>
    <row r="3619" spans="1:4" x14ac:dyDescent="0.2">
      <c r="A3619">
        <v>2023</v>
      </c>
      <c r="B3619" t="s">
        <v>128</v>
      </c>
      <c r="C3619" t="s">
        <v>92</v>
      </c>
      <c r="D3619">
        <v>28731</v>
      </c>
    </row>
    <row r="3620" spans="1:4" x14ac:dyDescent="0.2">
      <c r="A3620">
        <v>2024</v>
      </c>
      <c r="B3620" t="s">
        <v>128</v>
      </c>
      <c r="C3620" t="s">
        <v>92</v>
      </c>
      <c r="D3620">
        <v>29283</v>
      </c>
    </row>
    <row r="3621" spans="1:4" x14ac:dyDescent="0.2">
      <c r="A3621">
        <v>2025</v>
      </c>
      <c r="B3621" t="s">
        <v>128</v>
      </c>
      <c r="C3621" t="s">
        <v>92</v>
      </c>
      <c r="D3621">
        <v>29559</v>
      </c>
    </row>
    <row r="3622" spans="1:4" x14ac:dyDescent="0.2">
      <c r="A3622">
        <v>2021</v>
      </c>
      <c r="B3622" t="s">
        <v>129</v>
      </c>
      <c r="C3622" t="s">
        <v>92</v>
      </c>
      <c r="D3622">
        <v>48077</v>
      </c>
    </row>
    <row r="3623" spans="1:4" x14ac:dyDescent="0.2">
      <c r="A3623">
        <v>2022</v>
      </c>
      <c r="B3623" t="s">
        <v>129</v>
      </c>
      <c r="C3623" t="s">
        <v>92</v>
      </c>
      <c r="D3623">
        <v>48762</v>
      </c>
    </row>
    <row r="3624" spans="1:4" x14ac:dyDescent="0.2">
      <c r="A3624">
        <v>2023</v>
      </c>
      <c r="B3624" t="s">
        <v>129</v>
      </c>
      <c r="C3624" t="s">
        <v>92</v>
      </c>
      <c r="D3624">
        <v>49579</v>
      </c>
    </row>
    <row r="3625" spans="1:4" x14ac:dyDescent="0.2">
      <c r="A3625">
        <v>2024</v>
      </c>
      <c r="B3625" t="s">
        <v>129</v>
      </c>
      <c r="C3625" t="s">
        <v>92</v>
      </c>
      <c r="D3625">
        <v>50650</v>
      </c>
    </row>
    <row r="3626" spans="1:4" x14ac:dyDescent="0.2">
      <c r="A3626">
        <v>2025</v>
      </c>
      <c r="B3626" t="s">
        <v>129</v>
      </c>
      <c r="C3626" t="s">
        <v>92</v>
      </c>
      <c r="D3626">
        <v>51166</v>
      </c>
    </row>
    <row r="3627" spans="1:4" x14ac:dyDescent="0.2">
      <c r="A3627">
        <v>2021</v>
      </c>
      <c r="B3627" t="s">
        <v>130</v>
      </c>
      <c r="C3627" t="s">
        <v>92</v>
      </c>
      <c r="D3627">
        <v>35345</v>
      </c>
    </row>
    <row r="3628" spans="1:4" x14ac:dyDescent="0.2">
      <c r="A3628">
        <v>2022</v>
      </c>
      <c r="B3628" t="s">
        <v>130</v>
      </c>
      <c r="C3628" t="s">
        <v>92</v>
      </c>
      <c r="D3628">
        <v>35739</v>
      </c>
    </row>
    <row r="3629" spans="1:4" x14ac:dyDescent="0.2">
      <c r="A3629">
        <v>2023</v>
      </c>
      <c r="B3629" t="s">
        <v>130</v>
      </c>
      <c r="C3629" t="s">
        <v>92</v>
      </c>
      <c r="D3629">
        <v>36109</v>
      </c>
    </row>
    <row r="3630" spans="1:4" x14ac:dyDescent="0.2">
      <c r="A3630">
        <v>2024</v>
      </c>
      <c r="B3630" t="s">
        <v>130</v>
      </c>
      <c r="C3630" t="s">
        <v>92</v>
      </c>
      <c r="D3630">
        <v>36493</v>
      </c>
    </row>
    <row r="3631" spans="1:4" x14ac:dyDescent="0.2">
      <c r="A3631">
        <v>2025</v>
      </c>
      <c r="B3631" t="s">
        <v>130</v>
      </c>
      <c r="C3631" t="s">
        <v>92</v>
      </c>
      <c r="D3631">
        <v>36677</v>
      </c>
    </row>
    <row r="3632" spans="1:4" x14ac:dyDescent="0.2">
      <c r="A3632">
        <v>2021</v>
      </c>
      <c r="B3632" t="s">
        <v>131</v>
      </c>
      <c r="C3632" t="s">
        <v>92</v>
      </c>
      <c r="D3632">
        <v>100754</v>
      </c>
    </row>
    <row r="3633" spans="1:4" x14ac:dyDescent="0.2">
      <c r="A3633">
        <v>2022</v>
      </c>
      <c r="B3633" t="s">
        <v>131</v>
      </c>
      <c r="C3633" t="s">
        <v>92</v>
      </c>
      <c r="D3633">
        <v>102830</v>
      </c>
    </row>
    <row r="3634" spans="1:4" x14ac:dyDescent="0.2">
      <c r="A3634">
        <v>2023</v>
      </c>
      <c r="B3634" t="s">
        <v>131</v>
      </c>
      <c r="C3634" t="s">
        <v>92</v>
      </c>
      <c r="D3634">
        <v>108760</v>
      </c>
    </row>
    <row r="3635" spans="1:4" x14ac:dyDescent="0.2">
      <c r="A3635">
        <v>2024</v>
      </c>
      <c r="B3635" t="s">
        <v>131</v>
      </c>
      <c r="C3635" t="s">
        <v>92</v>
      </c>
      <c r="D3635">
        <v>112078</v>
      </c>
    </row>
    <row r="3636" spans="1:4" x14ac:dyDescent="0.2">
      <c r="A3636">
        <v>2025</v>
      </c>
      <c r="B3636" t="s">
        <v>131</v>
      </c>
      <c r="C3636" t="s">
        <v>92</v>
      </c>
      <c r="D3636">
        <v>111889</v>
      </c>
    </row>
    <row r="3637" spans="1:4" x14ac:dyDescent="0.2">
      <c r="A3637">
        <v>2021</v>
      </c>
      <c r="B3637" t="s">
        <v>133</v>
      </c>
      <c r="C3637" t="s">
        <v>89</v>
      </c>
      <c r="D3637">
        <v>31876</v>
      </c>
    </row>
    <row r="3638" spans="1:4" x14ac:dyDescent="0.2">
      <c r="A3638">
        <v>2022</v>
      </c>
      <c r="B3638" t="s">
        <v>133</v>
      </c>
      <c r="C3638" t="s">
        <v>89</v>
      </c>
      <c r="D3638">
        <v>32177</v>
      </c>
    </row>
    <row r="3639" spans="1:4" x14ac:dyDescent="0.2">
      <c r="A3639">
        <v>2023</v>
      </c>
      <c r="B3639" t="s">
        <v>133</v>
      </c>
      <c r="C3639" t="s">
        <v>89</v>
      </c>
      <c r="D3639">
        <v>32624</v>
      </c>
    </row>
    <row r="3640" spans="1:4" x14ac:dyDescent="0.2">
      <c r="A3640">
        <v>2024</v>
      </c>
      <c r="B3640" t="s">
        <v>133</v>
      </c>
      <c r="C3640" t="s">
        <v>89</v>
      </c>
      <c r="D3640">
        <v>33326</v>
      </c>
    </row>
    <row r="3641" spans="1:4" x14ac:dyDescent="0.2">
      <c r="A3641">
        <v>2025</v>
      </c>
      <c r="B3641" t="s">
        <v>133</v>
      </c>
      <c r="C3641" t="s">
        <v>89</v>
      </c>
      <c r="D3641">
        <v>33467</v>
      </c>
    </row>
    <row r="3642" spans="1:4" x14ac:dyDescent="0.2">
      <c r="A3642">
        <v>2021</v>
      </c>
      <c r="B3642" t="s">
        <v>134</v>
      </c>
      <c r="C3642" t="s">
        <v>89</v>
      </c>
      <c r="D3642">
        <v>28085</v>
      </c>
    </row>
    <row r="3643" spans="1:4" x14ac:dyDescent="0.2">
      <c r="A3643">
        <v>2022</v>
      </c>
      <c r="B3643" t="s">
        <v>134</v>
      </c>
      <c r="C3643" t="s">
        <v>89</v>
      </c>
      <c r="D3643">
        <v>28620</v>
      </c>
    </row>
    <row r="3644" spans="1:4" x14ac:dyDescent="0.2">
      <c r="A3644">
        <v>2023</v>
      </c>
      <c r="B3644" t="s">
        <v>134</v>
      </c>
      <c r="C3644" t="s">
        <v>89</v>
      </c>
      <c r="D3644">
        <v>29287</v>
      </c>
    </row>
    <row r="3645" spans="1:4" x14ac:dyDescent="0.2">
      <c r="A3645">
        <v>2024</v>
      </c>
      <c r="B3645" t="s">
        <v>134</v>
      </c>
      <c r="C3645" t="s">
        <v>89</v>
      </c>
      <c r="D3645">
        <v>30047</v>
      </c>
    </row>
    <row r="3646" spans="1:4" x14ac:dyDescent="0.2">
      <c r="A3646">
        <v>2025</v>
      </c>
      <c r="B3646" t="s">
        <v>134</v>
      </c>
      <c r="C3646" t="s">
        <v>89</v>
      </c>
      <c r="D3646">
        <v>30218</v>
      </c>
    </row>
    <row r="3647" spans="1:4" x14ac:dyDescent="0.2">
      <c r="A3647">
        <v>2021</v>
      </c>
      <c r="B3647" t="s">
        <v>135</v>
      </c>
      <c r="C3647" t="s">
        <v>89</v>
      </c>
      <c r="D3647">
        <v>22514</v>
      </c>
    </row>
    <row r="3648" spans="1:4" x14ac:dyDescent="0.2">
      <c r="A3648">
        <v>2022</v>
      </c>
      <c r="B3648" t="s">
        <v>135</v>
      </c>
      <c r="C3648" t="s">
        <v>89</v>
      </c>
      <c r="D3648">
        <v>22634</v>
      </c>
    </row>
    <row r="3649" spans="1:4" x14ac:dyDescent="0.2">
      <c r="A3649">
        <v>2023</v>
      </c>
      <c r="B3649" t="s">
        <v>135</v>
      </c>
      <c r="C3649" t="s">
        <v>89</v>
      </c>
      <c r="D3649">
        <v>23275</v>
      </c>
    </row>
    <row r="3650" spans="1:4" x14ac:dyDescent="0.2">
      <c r="A3650">
        <v>2024</v>
      </c>
      <c r="B3650" t="s">
        <v>135</v>
      </c>
      <c r="C3650" t="s">
        <v>89</v>
      </c>
      <c r="D3650">
        <v>24174</v>
      </c>
    </row>
    <row r="3651" spans="1:4" x14ac:dyDescent="0.2">
      <c r="A3651">
        <v>2025</v>
      </c>
      <c r="B3651" t="s">
        <v>135</v>
      </c>
      <c r="C3651" t="s">
        <v>89</v>
      </c>
      <c r="D3651">
        <v>24655</v>
      </c>
    </row>
    <row r="3652" spans="1:4" x14ac:dyDescent="0.2">
      <c r="A3652">
        <v>2021</v>
      </c>
      <c r="B3652" t="s">
        <v>136</v>
      </c>
      <c r="C3652" t="s">
        <v>89</v>
      </c>
      <c r="D3652">
        <v>12204</v>
      </c>
    </row>
    <row r="3653" spans="1:4" x14ac:dyDescent="0.2">
      <c r="A3653">
        <v>2022</v>
      </c>
      <c r="B3653" t="s">
        <v>136</v>
      </c>
      <c r="C3653" t="s">
        <v>89</v>
      </c>
      <c r="D3653">
        <v>12134</v>
      </c>
    </row>
    <row r="3654" spans="1:4" x14ac:dyDescent="0.2">
      <c r="A3654">
        <v>2023</v>
      </c>
      <c r="B3654" t="s">
        <v>136</v>
      </c>
      <c r="C3654" t="s">
        <v>89</v>
      </c>
      <c r="D3654">
        <v>12202</v>
      </c>
    </row>
    <row r="3655" spans="1:4" x14ac:dyDescent="0.2">
      <c r="A3655">
        <v>2024</v>
      </c>
      <c r="B3655" t="s">
        <v>136</v>
      </c>
      <c r="C3655" t="s">
        <v>89</v>
      </c>
      <c r="D3655">
        <v>12483</v>
      </c>
    </row>
    <row r="3656" spans="1:4" x14ac:dyDescent="0.2">
      <c r="A3656">
        <v>2025</v>
      </c>
      <c r="B3656" t="s">
        <v>136</v>
      </c>
      <c r="C3656" t="s">
        <v>89</v>
      </c>
      <c r="D3656">
        <v>12587</v>
      </c>
    </row>
    <row r="3657" spans="1:4" x14ac:dyDescent="0.2">
      <c r="A3657">
        <v>2021</v>
      </c>
      <c r="B3657" t="s">
        <v>136</v>
      </c>
      <c r="C3657" t="s">
        <v>86</v>
      </c>
      <c r="D3657">
        <v>3002</v>
      </c>
    </row>
    <row r="3658" spans="1:4" x14ac:dyDescent="0.2">
      <c r="A3658">
        <v>2022</v>
      </c>
      <c r="B3658" t="s">
        <v>136</v>
      </c>
      <c r="C3658" t="s">
        <v>86</v>
      </c>
      <c r="D3658">
        <v>2962</v>
      </c>
    </row>
    <row r="3659" spans="1:4" x14ac:dyDescent="0.2">
      <c r="A3659">
        <v>2023</v>
      </c>
      <c r="B3659" t="s">
        <v>136</v>
      </c>
      <c r="C3659" t="s">
        <v>86</v>
      </c>
      <c r="D3659">
        <v>2983</v>
      </c>
    </row>
    <row r="3660" spans="1:4" x14ac:dyDescent="0.2">
      <c r="A3660">
        <v>2024</v>
      </c>
      <c r="B3660" t="s">
        <v>136</v>
      </c>
      <c r="C3660" t="s">
        <v>86</v>
      </c>
      <c r="D3660">
        <v>2967</v>
      </c>
    </row>
    <row r="3661" spans="1:4" x14ac:dyDescent="0.2">
      <c r="A3661">
        <v>2025</v>
      </c>
      <c r="B3661" t="s">
        <v>136</v>
      </c>
      <c r="C3661" t="s">
        <v>86</v>
      </c>
      <c r="D3661">
        <v>2967</v>
      </c>
    </row>
    <row r="3662" spans="1:4" x14ac:dyDescent="0.2">
      <c r="A3662">
        <v>2021</v>
      </c>
      <c r="B3662" t="s">
        <v>137</v>
      </c>
      <c r="C3662" t="s">
        <v>86</v>
      </c>
      <c r="D3662">
        <v>18494</v>
      </c>
    </row>
    <row r="3663" spans="1:4" x14ac:dyDescent="0.2">
      <c r="A3663">
        <v>2022</v>
      </c>
      <c r="B3663" t="s">
        <v>137</v>
      </c>
      <c r="C3663" t="s">
        <v>86</v>
      </c>
      <c r="D3663">
        <v>18782</v>
      </c>
    </row>
    <row r="3664" spans="1:4" x14ac:dyDescent="0.2">
      <c r="A3664">
        <v>2023</v>
      </c>
      <c r="B3664" t="s">
        <v>137</v>
      </c>
      <c r="C3664" t="s">
        <v>86</v>
      </c>
      <c r="D3664">
        <v>18839</v>
      </c>
    </row>
    <row r="3665" spans="1:4" x14ac:dyDescent="0.2">
      <c r="A3665">
        <v>2024</v>
      </c>
      <c r="B3665" t="s">
        <v>137</v>
      </c>
      <c r="C3665" t="s">
        <v>86</v>
      </c>
      <c r="D3665">
        <v>18722</v>
      </c>
    </row>
    <row r="3666" spans="1:4" x14ac:dyDescent="0.2">
      <c r="A3666">
        <v>2025</v>
      </c>
      <c r="B3666" t="s">
        <v>137</v>
      </c>
      <c r="C3666" t="s">
        <v>86</v>
      </c>
      <c r="D3666">
        <v>18724</v>
      </c>
    </row>
    <row r="3667" spans="1:4" x14ac:dyDescent="0.2">
      <c r="A3667">
        <v>2021</v>
      </c>
      <c r="B3667" t="s">
        <v>138</v>
      </c>
      <c r="C3667" t="s">
        <v>86</v>
      </c>
      <c r="D3667">
        <v>54209</v>
      </c>
    </row>
    <row r="3668" spans="1:4" x14ac:dyDescent="0.2">
      <c r="A3668">
        <v>2022</v>
      </c>
      <c r="B3668" t="s">
        <v>138</v>
      </c>
      <c r="C3668" t="s">
        <v>86</v>
      </c>
      <c r="D3668">
        <v>54651</v>
      </c>
    </row>
    <row r="3669" spans="1:4" x14ac:dyDescent="0.2">
      <c r="A3669">
        <v>2023</v>
      </c>
      <c r="B3669" t="s">
        <v>138</v>
      </c>
      <c r="C3669" t="s">
        <v>86</v>
      </c>
      <c r="D3669">
        <v>55319</v>
      </c>
    </row>
    <row r="3670" spans="1:4" x14ac:dyDescent="0.2">
      <c r="A3670">
        <v>2024</v>
      </c>
      <c r="B3670" t="s">
        <v>138</v>
      </c>
      <c r="C3670" t="s">
        <v>86</v>
      </c>
      <c r="D3670">
        <v>56542</v>
      </c>
    </row>
    <row r="3671" spans="1:4" x14ac:dyDescent="0.2">
      <c r="A3671">
        <v>2025</v>
      </c>
      <c r="B3671" t="s">
        <v>138</v>
      </c>
      <c r="C3671" t="s">
        <v>86</v>
      </c>
      <c r="D3671">
        <v>56959</v>
      </c>
    </row>
    <row r="3672" spans="1:4" x14ac:dyDescent="0.2">
      <c r="A3672">
        <v>2021</v>
      </c>
      <c r="B3672" t="s">
        <v>139</v>
      </c>
      <c r="C3672" t="s">
        <v>86</v>
      </c>
      <c r="D3672">
        <v>30134</v>
      </c>
    </row>
    <row r="3673" spans="1:4" x14ac:dyDescent="0.2">
      <c r="A3673">
        <v>2022</v>
      </c>
      <c r="B3673" t="s">
        <v>139</v>
      </c>
      <c r="C3673" t="s">
        <v>86</v>
      </c>
      <c r="D3673">
        <v>30259</v>
      </c>
    </row>
    <row r="3674" spans="1:4" x14ac:dyDescent="0.2">
      <c r="A3674">
        <v>2023</v>
      </c>
      <c r="B3674" t="s">
        <v>139</v>
      </c>
      <c r="C3674" t="s">
        <v>86</v>
      </c>
      <c r="D3674">
        <v>30573</v>
      </c>
    </row>
    <row r="3675" spans="1:4" x14ac:dyDescent="0.2">
      <c r="A3675">
        <v>2024</v>
      </c>
      <c r="B3675" t="s">
        <v>139</v>
      </c>
      <c r="C3675" t="s">
        <v>86</v>
      </c>
      <c r="D3675">
        <v>30849</v>
      </c>
    </row>
    <row r="3676" spans="1:4" x14ac:dyDescent="0.2">
      <c r="A3676">
        <v>2025</v>
      </c>
      <c r="B3676" t="s">
        <v>139</v>
      </c>
      <c r="C3676" t="s">
        <v>86</v>
      </c>
      <c r="D3676">
        <v>30925</v>
      </c>
    </row>
    <row r="3677" spans="1:4" x14ac:dyDescent="0.2">
      <c r="A3677">
        <v>2021</v>
      </c>
      <c r="B3677" t="s">
        <v>140</v>
      </c>
      <c r="C3677" t="s">
        <v>86</v>
      </c>
      <c r="D3677">
        <v>26730</v>
      </c>
    </row>
    <row r="3678" spans="1:4" x14ac:dyDescent="0.2">
      <c r="A3678">
        <v>2022</v>
      </c>
      <c r="B3678" t="s">
        <v>140</v>
      </c>
      <c r="C3678" t="s">
        <v>86</v>
      </c>
      <c r="D3678">
        <v>26652</v>
      </c>
    </row>
    <row r="3679" spans="1:4" x14ac:dyDescent="0.2">
      <c r="A3679">
        <v>2023</v>
      </c>
      <c r="B3679" t="s">
        <v>140</v>
      </c>
      <c r="C3679" t="s">
        <v>86</v>
      </c>
      <c r="D3679">
        <v>26556</v>
      </c>
    </row>
    <row r="3680" spans="1:4" x14ac:dyDescent="0.2">
      <c r="A3680">
        <v>2024</v>
      </c>
      <c r="B3680" t="s">
        <v>140</v>
      </c>
      <c r="C3680" t="s">
        <v>86</v>
      </c>
      <c r="D3680">
        <v>26530</v>
      </c>
    </row>
    <row r="3681" spans="1:4" x14ac:dyDescent="0.2">
      <c r="A3681">
        <v>2025</v>
      </c>
      <c r="B3681" t="s">
        <v>140</v>
      </c>
      <c r="C3681" t="s">
        <v>86</v>
      </c>
      <c r="D3681">
        <v>26446</v>
      </c>
    </row>
    <row r="3682" spans="1:4" x14ac:dyDescent="0.2">
      <c r="A3682">
        <v>2021</v>
      </c>
      <c r="B3682" t="s">
        <v>141</v>
      </c>
      <c r="C3682" t="s">
        <v>86</v>
      </c>
      <c r="D3682">
        <v>30418</v>
      </c>
    </row>
    <row r="3683" spans="1:4" x14ac:dyDescent="0.2">
      <c r="A3683">
        <v>2022</v>
      </c>
      <c r="B3683" t="s">
        <v>141</v>
      </c>
      <c r="C3683" t="s">
        <v>86</v>
      </c>
      <c r="D3683">
        <v>30496</v>
      </c>
    </row>
    <row r="3684" spans="1:4" x14ac:dyDescent="0.2">
      <c r="A3684">
        <v>2023</v>
      </c>
      <c r="B3684" t="s">
        <v>141</v>
      </c>
      <c r="C3684" t="s">
        <v>86</v>
      </c>
      <c r="D3684">
        <v>30685</v>
      </c>
    </row>
    <row r="3685" spans="1:4" x14ac:dyDescent="0.2">
      <c r="A3685">
        <v>2024</v>
      </c>
      <c r="B3685" t="s">
        <v>141</v>
      </c>
      <c r="C3685" t="s">
        <v>86</v>
      </c>
      <c r="D3685">
        <v>30813</v>
      </c>
    </row>
    <row r="3686" spans="1:4" x14ac:dyDescent="0.2">
      <c r="A3686">
        <v>2025</v>
      </c>
      <c r="B3686" t="s">
        <v>141</v>
      </c>
      <c r="C3686" t="s">
        <v>86</v>
      </c>
      <c r="D3686">
        <v>30682</v>
      </c>
    </row>
    <row r="3687" spans="1:4" x14ac:dyDescent="0.2">
      <c r="A3687">
        <v>2021</v>
      </c>
      <c r="B3687" t="s">
        <v>142</v>
      </c>
      <c r="C3687" t="s">
        <v>86</v>
      </c>
      <c r="D3687">
        <v>15295</v>
      </c>
    </row>
    <row r="3688" spans="1:4" x14ac:dyDescent="0.2">
      <c r="A3688">
        <v>2022</v>
      </c>
      <c r="B3688" t="s">
        <v>142</v>
      </c>
      <c r="C3688" t="s">
        <v>86</v>
      </c>
      <c r="D3688">
        <v>15283</v>
      </c>
    </row>
    <row r="3689" spans="1:4" x14ac:dyDescent="0.2">
      <c r="A3689">
        <v>2023</v>
      </c>
      <c r="B3689" t="s">
        <v>142</v>
      </c>
      <c r="C3689" t="s">
        <v>86</v>
      </c>
      <c r="D3689">
        <v>15298</v>
      </c>
    </row>
    <row r="3690" spans="1:4" x14ac:dyDescent="0.2">
      <c r="A3690">
        <v>2024</v>
      </c>
      <c r="B3690" t="s">
        <v>142</v>
      </c>
      <c r="C3690" t="s">
        <v>86</v>
      </c>
      <c r="D3690">
        <v>15276</v>
      </c>
    </row>
    <row r="3691" spans="1:4" x14ac:dyDescent="0.2">
      <c r="A3691">
        <v>2025</v>
      </c>
      <c r="B3691" t="s">
        <v>142</v>
      </c>
      <c r="C3691" t="s">
        <v>86</v>
      </c>
      <c r="D3691">
        <v>15213</v>
      </c>
    </row>
    <row r="3692" spans="1:4" x14ac:dyDescent="0.2">
      <c r="A3692">
        <v>2021</v>
      </c>
      <c r="B3692" t="s">
        <v>143</v>
      </c>
      <c r="C3692" t="s">
        <v>86</v>
      </c>
      <c r="D3692">
        <v>27892</v>
      </c>
    </row>
    <row r="3693" spans="1:4" x14ac:dyDescent="0.2">
      <c r="A3693">
        <v>2022</v>
      </c>
      <c r="B3693" t="s">
        <v>143</v>
      </c>
      <c r="C3693" t="s">
        <v>86</v>
      </c>
      <c r="D3693">
        <v>27813</v>
      </c>
    </row>
    <row r="3694" spans="1:4" x14ac:dyDescent="0.2">
      <c r="A3694">
        <v>2023</v>
      </c>
      <c r="B3694" t="s">
        <v>143</v>
      </c>
      <c r="C3694" t="s">
        <v>86</v>
      </c>
      <c r="D3694">
        <v>27791</v>
      </c>
    </row>
    <row r="3695" spans="1:4" x14ac:dyDescent="0.2">
      <c r="A3695">
        <v>2024</v>
      </c>
      <c r="B3695" t="s">
        <v>143</v>
      </c>
      <c r="C3695" t="s">
        <v>86</v>
      </c>
      <c r="D3695">
        <v>27858</v>
      </c>
    </row>
    <row r="3696" spans="1:4" x14ac:dyDescent="0.2">
      <c r="A3696">
        <v>2025</v>
      </c>
      <c r="B3696" t="s">
        <v>143</v>
      </c>
      <c r="C3696" t="s">
        <v>86</v>
      </c>
      <c r="D3696">
        <v>27853</v>
      </c>
    </row>
    <row r="3697" spans="1:4" x14ac:dyDescent="0.2">
      <c r="A3697">
        <v>2021</v>
      </c>
      <c r="B3697" t="s">
        <v>144</v>
      </c>
      <c r="C3697" t="s">
        <v>86</v>
      </c>
      <c r="D3697">
        <v>13199</v>
      </c>
    </row>
    <row r="3698" spans="1:4" x14ac:dyDescent="0.2">
      <c r="A3698">
        <v>2022</v>
      </c>
      <c r="B3698" t="s">
        <v>144</v>
      </c>
      <c r="C3698" t="s">
        <v>86</v>
      </c>
      <c r="D3698">
        <v>13343</v>
      </c>
    </row>
    <row r="3699" spans="1:4" x14ac:dyDescent="0.2">
      <c r="A3699">
        <v>2023</v>
      </c>
      <c r="B3699" t="s">
        <v>144</v>
      </c>
      <c r="C3699" t="s">
        <v>86</v>
      </c>
      <c r="D3699">
        <v>13468</v>
      </c>
    </row>
    <row r="3700" spans="1:4" x14ac:dyDescent="0.2">
      <c r="A3700">
        <v>2024</v>
      </c>
      <c r="B3700" t="s">
        <v>144</v>
      </c>
      <c r="C3700" t="s">
        <v>86</v>
      </c>
      <c r="D3700">
        <v>13706</v>
      </c>
    </row>
    <row r="3701" spans="1:4" x14ac:dyDescent="0.2">
      <c r="A3701">
        <v>2025</v>
      </c>
      <c r="B3701" t="s">
        <v>144</v>
      </c>
      <c r="C3701" t="s">
        <v>86</v>
      </c>
      <c r="D3701">
        <v>13933</v>
      </c>
    </row>
    <row r="3702" spans="1:4" x14ac:dyDescent="0.2">
      <c r="A3702">
        <v>2021</v>
      </c>
      <c r="B3702" t="s">
        <v>145</v>
      </c>
      <c r="C3702" t="s">
        <v>86</v>
      </c>
      <c r="D3702">
        <v>34970</v>
      </c>
    </row>
    <row r="3703" spans="1:4" x14ac:dyDescent="0.2">
      <c r="A3703">
        <v>2022</v>
      </c>
      <c r="B3703" t="s">
        <v>145</v>
      </c>
      <c r="C3703" t="s">
        <v>86</v>
      </c>
      <c r="D3703">
        <v>35215</v>
      </c>
    </row>
    <row r="3704" spans="1:4" x14ac:dyDescent="0.2">
      <c r="A3704">
        <v>2023</v>
      </c>
      <c r="B3704" t="s">
        <v>145</v>
      </c>
      <c r="C3704" t="s">
        <v>86</v>
      </c>
      <c r="D3704">
        <v>35620</v>
      </c>
    </row>
    <row r="3705" spans="1:4" x14ac:dyDescent="0.2">
      <c r="A3705">
        <v>2024</v>
      </c>
      <c r="B3705" t="s">
        <v>145</v>
      </c>
      <c r="C3705" t="s">
        <v>86</v>
      </c>
      <c r="D3705">
        <v>35973</v>
      </c>
    </row>
    <row r="3706" spans="1:4" x14ac:dyDescent="0.2">
      <c r="A3706">
        <v>2025</v>
      </c>
      <c r="B3706" t="s">
        <v>145</v>
      </c>
      <c r="C3706" t="s">
        <v>86</v>
      </c>
      <c r="D3706">
        <v>36067</v>
      </c>
    </row>
    <row r="3707" spans="1:4" x14ac:dyDescent="0.2">
      <c r="A3707">
        <v>2021</v>
      </c>
      <c r="B3707" t="s">
        <v>146</v>
      </c>
      <c r="C3707" t="s">
        <v>86</v>
      </c>
      <c r="D3707">
        <v>28332</v>
      </c>
    </row>
    <row r="3708" spans="1:4" x14ac:dyDescent="0.2">
      <c r="A3708">
        <v>2022</v>
      </c>
      <c r="B3708" t="s">
        <v>146</v>
      </c>
      <c r="C3708" t="s">
        <v>86</v>
      </c>
      <c r="D3708">
        <v>28485</v>
      </c>
    </row>
    <row r="3709" spans="1:4" x14ac:dyDescent="0.2">
      <c r="A3709">
        <v>2023</v>
      </c>
      <c r="B3709" t="s">
        <v>146</v>
      </c>
      <c r="C3709" t="s">
        <v>86</v>
      </c>
      <c r="D3709">
        <v>28925</v>
      </c>
    </row>
    <row r="3710" spans="1:4" x14ac:dyDescent="0.2">
      <c r="A3710">
        <v>2024</v>
      </c>
      <c r="B3710" t="s">
        <v>146</v>
      </c>
      <c r="C3710" t="s">
        <v>86</v>
      </c>
      <c r="D3710">
        <v>29251</v>
      </c>
    </row>
    <row r="3711" spans="1:4" x14ac:dyDescent="0.2">
      <c r="A3711">
        <v>2025</v>
      </c>
      <c r="B3711" t="s">
        <v>146</v>
      </c>
      <c r="C3711" t="s">
        <v>86</v>
      </c>
      <c r="D3711">
        <v>29602</v>
      </c>
    </row>
    <row r="3712" spans="1:4" x14ac:dyDescent="0.2">
      <c r="A3712">
        <v>2021</v>
      </c>
      <c r="B3712" t="s">
        <v>147</v>
      </c>
      <c r="C3712" t="s">
        <v>86</v>
      </c>
      <c r="D3712">
        <v>15377</v>
      </c>
    </row>
    <row r="3713" spans="1:4" x14ac:dyDescent="0.2">
      <c r="A3713">
        <v>2022</v>
      </c>
      <c r="B3713" t="s">
        <v>147</v>
      </c>
      <c r="C3713" t="s">
        <v>86</v>
      </c>
      <c r="D3713">
        <v>15908</v>
      </c>
    </row>
    <row r="3714" spans="1:4" x14ac:dyDescent="0.2">
      <c r="A3714">
        <v>2023</v>
      </c>
      <c r="B3714" t="s">
        <v>147</v>
      </c>
      <c r="C3714" t="s">
        <v>86</v>
      </c>
      <c r="D3714">
        <v>16230</v>
      </c>
    </row>
    <row r="3715" spans="1:4" x14ac:dyDescent="0.2">
      <c r="A3715">
        <v>2024</v>
      </c>
      <c r="B3715" t="s">
        <v>147</v>
      </c>
      <c r="C3715" t="s">
        <v>86</v>
      </c>
      <c r="D3715">
        <v>16578</v>
      </c>
    </row>
    <row r="3716" spans="1:4" x14ac:dyDescent="0.2">
      <c r="A3716">
        <v>2025</v>
      </c>
      <c r="B3716" t="s">
        <v>147</v>
      </c>
      <c r="C3716" t="s">
        <v>86</v>
      </c>
      <c r="D3716">
        <v>17011</v>
      </c>
    </row>
    <row r="3717" spans="1:4" x14ac:dyDescent="0.2">
      <c r="A3717">
        <v>2021</v>
      </c>
      <c r="B3717" t="s">
        <v>148</v>
      </c>
      <c r="C3717" t="s">
        <v>86</v>
      </c>
      <c r="D3717">
        <v>53099</v>
      </c>
    </row>
    <row r="3718" spans="1:4" x14ac:dyDescent="0.2">
      <c r="A3718">
        <v>2022</v>
      </c>
      <c r="B3718" t="s">
        <v>148</v>
      </c>
      <c r="C3718" t="s">
        <v>86</v>
      </c>
      <c r="D3718">
        <v>53589</v>
      </c>
    </row>
    <row r="3719" spans="1:4" x14ac:dyDescent="0.2">
      <c r="A3719">
        <v>2023</v>
      </c>
      <c r="B3719" t="s">
        <v>148</v>
      </c>
      <c r="C3719" t="s">
        <v>86</v>
      </c>
      <c r="D3719">
        <v>54152</v>
      </c>
    </row>
    <row r="3720" spans="1:4" x14ac:dyDescent="0.2">
      <c r="A3720">
        <v>2024</v>
      </c>
      <c r="B3720" t="s">
        <v>148</v>
      </c>
      <c r="C3720" t="s">
        <v>86</v>
      </c>
      <c r="D3720">
        <v>54866</v>
      </c>
    </row>
    <row r="3721" spans="1:4" x14ac:dyDescent="0.2">
      <c r="A3721">
        <v>2025</v>
      </c>
      <c r="B3721" t="s">
        <v>148</v>
      </c>
      <c r="C3721" t="s">
        <v>86</v>
      </c>
      <c r="D3721">
        <v>55053</v>
      </c>
    </row>
    <row r="3722" spans="1:4" x14ac:dyDescent="0.2">
      <c r="A3722">
        <v>2021</v>
      </c>
      <c r="B3722" t="s">
        <v>149</v>
      </c>
      <c r="C3722" t="s">
        <v>86</v>
      </c>
      <c r="D3722">
        <v>49892</v>
      </c>
    </row>
    <row r="3723" spans="1:4" x14ac:dyDescent="0.2">
      <c r="A3723">
        <v>2022</v>
      </c>
      <c r="B3723" t="s">
        <v>149</v>
      </c>
      <c r="C3723" t="s">
        <v>86</v>
      </c>
      <c r="D3723">
        <v>50678</v>
      </c>
    </row>
    <row r="3724" spans="1:4" x14ac:dyDescent="0.2">
      <c r="A3724">
        <v>2023</v>
      </c>
      <c r="B3724" t="s">
        <v>149</v>
      </c>
      <c r="C3724" t="s">
        <v>86</v>
      </c>
      <c r="D3724">
        <v>51113</v>
      </c>
    </row>
    <row r="3725" spans="1:4" x14ac:dyDescent="0.2">
      <c r="A3725">
        <v>2024</v>
      </c>
      <c r="B3725" t="s">
        <v>149</v>
      </c>
      <c r="C3725" t="s">
        <v>86</v>
      </c>
      <c r="D3725">
        <v>51604</v>
      </c>
    </row>
    <row r="3726" spans="1:4" x14ac:dyDescent="0.2">
      <c r="A3726">
        <v>2025</v>
      </c>
      <c r="B3726" t="s">
        <v>149</v>
      </c>
      <c r="C3726" t="s">
        <v>86</v>
      </c>
      <c r="D3726">
        <v>51734</v>
      </c>
    </row>
    <row r="3727" spans="1:4" x14ac:dyDescent="0.2">
      <c r="A3727">
        <v>2021</v>
      </c>
      <c r="B3727" t="s">
        <v>151</v>
      </c>
      <c r="C3727" t="s">
        <v>86</v>
      </c>
      <c r="D3727">
        <v>91440</v>
      </c>
    </row>
    <row r="3728" spans="1:4" x14ac:dyDescent="0.2">
      <c r="A3728">
        <v>2022</v>
      </c>
      <c r="B3728" t="s">
        <v>151</v>
      </c>
      <c r="C3728" t="s">
        <v>86</v>
      </c>
      <c r="D3728">
        <v>92605</v>
      </c>
    </row>
    <row r="3729" spans="1:4" x14ac:dyDescent="0.2">
      <c r="A3729">
        <v>2023</v>
      </c>
      <c r="B3729" t="s">
        <v>151</v>
      </c>
      <c r="C3729" t="s">
        <v>86</v>
      </c>
      <c r="D3729">
        <v>93764</v>
      </c>
    </row>
    <row r="3730" spans="1:4" x14ac:dyDescent="0.2">
      <c r="A3730">
        <v>2024</v>
      </c>
      <c r="B3730" t="s">
        <v>151</v>
      </c>
      <c r="C3730" t="s">
        <v>86</v>
      </c>
      <c r="D3730">
        <v>95061</v>
      </c>
    </row>
    <row r="3731" spans="1:4" x14ac:dyDescent="0.2">
      <c r="A3731">
        <v>2025</v>
      </c>
      <c r="B3731" t="s">
        <v>151</v>
      </c>
      <c r="C3731" t="s">
        <v>86</v>
      </c>
      <c r="D3731">
        <v>95867</v>
      </c>
    </row>
    <row r="3732" spans="1:4" x14ac:dyDescent="0.2">
      <c r="A3732">
        <v>2021</v>
      </c>
      <c r="B3732" t="s">
        <v>152</v>
      </c>
      <c r="C3732" t="s">
        <v>86</v>
      </c>
      <c r="D3732">
        <v>60306</v>
      </c>
    </row>
    <row r="3733" spans="1:4" x14ac:dyDescent="0.2">
      <c r="A3733">
        <v>2022</v>
      </c>
      <c r="B3733" t="s">
        <v>152</v>
      </c>
      <c r="C3733" t="s">
        <v>86</v>
      </c>
      <c r="D3733">
        <v>61224</v>
      </c>
    </row>
    <row r="3734" spans="1:4" x14ac:dyDescent="0.2">
      <c r="A3734">
        <v>2023</v>
      </c>
      <c r="B3734" t="s">
        <v>152</v>
      </c>
      <c r="C3734" t="s">
        <v>86</v>
      </c>
      <c r="D3734">
        <v>62124</v>
      </c>
    </row>
    <row r="3735" spans="1:4" x14ac:dyDescent="0.2">
      <c r="A3735">
        <v>2024</v>
      </c>
      <c r="B3735" t="s">
        <v>152</v>
      </c>
      <c r="C3735" t="s">
        <v>86</v>
      </c>
      <c r="D3735">
        <v>63137</v>
      </c>
    </row>
    <row r="3736" spans="1:4" x14ac:dyDescent="0.2">
      <c r="A3736">
        <v>2025</v>
      </c>
      <c r="B3736" t="s">
        <v>152</v>
      </c>
      <c r="C3736" t="s">
        <v>86</v>
      </c>
      <c r="D3736">
        <v>63565</v>
      </c>
    </row>
    <row r="3737" spans="1:4" x14ac:dyDescent="0.2">
      <c r="A3737">
        <v>2021</v>
      </c>
      <c r="B3737" t="s">
        <v>153</v>
      </c>
      <c r="C3737" t="s">
        <v>86</v>
      </c>
      <c r="D3737">
        <v>42124</v>
      </c>
    </row>
    <row r="3738" spans="1:4" x14ac:dyDescent="0.2">
      <c r="A3738">
        <v>2022</v>
      </c>
      <c r="B3738" t="s">
        <v>153</v>
      </c>
      <c r="C3738" t="s">
        <v>86</v>
      </c>
      <c r="D3738">
        <v>42525</v>
      </c>
    </row>
    <row r="3739" spans="1:4" x14ac:dyDescent="0.2">
      <c r="A3739">
        <v>2023</v>
      </c>
      <c r="B3739" t="s">
        <v>153</v>
      </c>
      <c r="C3739" t="s">
        <v>86</v>
      </c>
      <c r="D3739">
        <v>42629</v>
      </c>
    </row>
    <row r="3740" spans="1:4" x14ac:dyDescent="0.2">
      <c r="A3740">
        <v>2024</v>
      </c>
      <c r="B3740" t="s">
        <v>153</v>
      </c>
      <c r="C3740" t="s">
        <v>86</v>
      </c>
      <c r="D3740">
        <v>43112</v>
      </c>
    </row>
    <row r="3741" spans="1:4" x14ac:dyDescent="0.2">
      <c r="A3741">
        <v>2025</v>
      </c>
      <c r="B3741" t="s">
        <v>153</v>
      </c>
      <c r="C3741" t="s">
        <v>86</v>
      </c>
      <c r="D3741">
        <v>43478</v>
      </c>
    </row>
    <row r="3742" spans="1:4" x14ac:dyDescent="0.2">
      <c r="A3742">
        <v>2021</v>
      </c>
      <c r="B3742" t="s">
        <v>154</v>
      </c>
      <c r="C3742" t="s">
        <v>86</v>
      </c>
      <c r="D3742">
        <v>53023</v>
      </c>
    </row>
    <row r="3743" spans="1:4" x14ac:dyDescent="0.2">
      <c r="A3743">
        <v>2022</v>
      </c>
      <c r="B3743" t="s">
        <v>154</v>
      </c>
      <c r="C3743" t="s">
        <v>86</v>
      </c>
      <c r="D3743">
        <v>53706</v>
      </c>
    </row>
    <row r="3744" spans="1:4" x14ac:dyDescent="0.2">
      <c r="A3744">
        <v>2023</v>
      </c>
      <c r="B3744" t="s">
        <v>154</v>
      </c>
      <c r="C3744" t="s">
        <v>86</v>
      </c>
      <c r="D3744">
        <v>54504</v>
      </c>
    </row>
    <row r="3745" spans="1:4" x14ac:dyDescent="0.2">
      <c r="A3745">
        <v>2024</v>
      </c>
      <c r="B3745" t="s">
        <v>154</v>
      </c>
      <c r="C3745" t="s">
        <v>86</v>
      </c>
      <c r="D3745">
        <v>55347</v>
      </c>
    </row>
    <row r="3746" spans="1:4" x14ac:dyDescent="0.2">
      <c r="A3746">
        <v>2025</v>
      </c>
      <c r="B3746" t="s">
        <v>154</v>
      </c>
      <c r="C3746" t="s">
        <v>86</v>
      </c>
      <c r="D3746">
        <v>56044</v>
      </c>
    </row>
    <row r="3747" spans="1:4" x14ac:dyDescent="0.2">
      <c r="A3747">
        <v>2021</v>
      </c>
      <c r="B3747" t="s">
        <v>155</v>
      </c>
      <c r="C3747" t="s">
        <v>86</v>
      </c>
      <c r="D3747">
        <v>43177</v>
      </c>
    </row>
    <row r="3748" spans="1:4" x14ac:dyDescent="0.2">
      <c r="A3748">
        <v>2022</v>
      </c>
      <c r="B3748" t="s">
        <v>155</v>
      </c>
      <c r="C3748" t="s">
        <v>86</v>
      </c>
      <c r="D3748">
        <v>43880</v>
      </c>
    </row>
    <row r="3749" spans="1:4" x14ac:dyDescent="0.2">
      <c r="A3749">
        <v>2023</v>
      </c>
      <c r="B3749" t="s">
        <v>155</v>
      </c>
      <c r="C3749" t="s">
        <v>86</v>
      </c>
      <c r="D3749">
        <v>44787</v>
      </c>
    </row>
    <row r="3750" spans="1:4" x14ac:dyDescent="0.2">
      <c r="A3750">
        <v>2024</v>
      </c>
      <c r="B3750" t="s">
        <v>155</v>
      </c>
      <c r="C3750" t="s">
        <v>86</v>
      </c>
      <c r="D3750">
        <v>45935</v>
      </c>
    </row>
    <row r="3751" spans="1:4" x14ac:dyDescent="0.2">
      <c r="A3751">
        <v>2025</v>
      </c>
      <c r="B3751" t="s">
        <v>155</v>
      </c>
      <c r="C3751" t="s">
        <v>86</v>
      </c>
      <c r="D3751">
        <v>46892</v>
      </c>
    </row>
    <row r="3752" spans="1:4" x14ac:dyDescent="0.2">
      <c r="A3752">
        <v>2021</v>
      </c>
      <c r="B3752" t="s">
        <v>325</v>
      </c>
      <c r="C3752" t="s">
        <v>86</v>
      </c>
      <c r="D3752">
        <v>20013</v>
      </c>
    </row>
    <row r="3753" spans="1:4" x14ac:dyDescent="0.2">
      <c r="A3753">
        <v>2022</v>
      </c>
      <c r="B3753" t="s">
        <v>325</v>
      </c>
      <c r="C3753" t="s">
        <v>86</v>
      </c>
      <c r="D3753">
        <v>20241</v>
      </c>
    </row>
    <row r="3754" spans="1:4" x14ac:dyDescent="0.2">
      <c r="A3754">
        <v>2023</v>
      </c>
      <c r="B3754" t="s">
        <v>325</v>
      </c>
      <c r="C3754" t="s">
        <v>86</v>
      </c>
      <c r="D3754">
        <v>20658</v>
      </c>
    </row>
    <row r="3755" spans="1:4" x14ac:dyDescent="0.2">
      <c r="A3755">
        <v>2024</v>
      </c>
      <c r="B3755" t="s">
        <v>325</v>
      </c>
      <c r="C3755" t="s">
        <v>86</v>
      </c>
      <c r="D3755">
        <v>20862</v>
      </c>
    </row>
    <row r="3756" spans="1:4" x14ac:dyDescent="0.2">
      <c r="A3756">
        <v>2025</v>
      </c>
      <c r="B3756" t="s">
        <v>325</v>
      </c>
      <c r="C3756" t="s">
        <v>86</v>
      </c>
      <c r="D3756">
        <v>21208</v>
      </c>
    </row>
    <row r="3757" spans="1:4" x14ac:dyDescent="0.2">
      <c r="A3757">
        <v>2021</v>
      </c>
      <c r="B3757" t="s">
        <v>156</v>
      </c>
      <c r="C3757" t="s">
        <v>86</v>
      </c>
      <c r="D3757">
        <v>14226</v>
      </c>
    </row>
    <row r="3758" spans="1:4" x14ac:dyDescent="0.2">
      <c r="A3758">
        <v>2022</v>
      </c>
      <c r="B3758" t="s">
        <v>156</v>
      </c>
      <c r="C3758" t="s">
        <v>86</v>
      </c>
      <c r="D3758">
        <v>14828</v>
      </c>
    </row>
    <row r="3759" spans="1:4" x14ac:dyDescent="0.2">
      <c r="A3759">
        <v>2023</v>
      </c>
      <c r="B3759" t="s">
        <v>156</v>
      </c>
      <c r="C3759" t="s">
        <v>86</v>
      </c>
      <c r="D3759">
        <v>14994</v>
      </c>
    </row>
    <row r="3760" spans="1:4" x14ac:dyDescent="0.2">
      <c r="A3760">
        <v>2024</v>
      </c>
      <c r="B3760" t="s">
        <v>156</v>
      </c>
      <c r="C3760" t="s">
        <v>86</v>
      </c>
      <c r="D3760">
        <v>15177</v>
      </c>
    </row>
    <row r="3761" spans="1:4" x14ac:dyDescent="0.2">
      <c r="A3761">
        <v>2025</v>
      </c>
      <c r="B3761" t="s">
        <v>156</v>
      </c>
      <c r="C3761" t="s">
        <v>86</v>
      </c>
      <c r="D3761">
        <v>15364</v>
      </c>
    </row>
    <row r="3762" spans="1:4" x14ac:dyDescent="0.2">
      <c r="A3762">
        <v>2021</v>
      </c>
      <c r="B3762" t="s">
        <v>157</v>
      </c>
      <c r="C3762" t="s">
        <v>86</v>
      </c>
      <c r="D3762">
        <v>34234</v>
      </c>
    </row>
    <row r="3763" spans="1:4" x14ac:dyDescent="0.2">
      <c r="A3763">
        <v>2022</v>
      </c>
      <c r="B3763" t="s">
        <v>157</v>
      </c>
      <c r="C3763" t="s">
        <v>86</v>
      </c>
      <c r="D3763">
        <v>34279</v>
      </c>
    </row>
    <row r="3764" spans="1:4" x14ac:dyDescent="0.2">
      <c r="A3764">
        <v>2023</v>
      </c>
      <c r="B3764" t="s">
        <v>157</v>
      </c>
      <c r="C3764" t="s">
        <v>86</v>
      </c>
      <c r="D3764">
        <v>34393</v>
      </c>
    </row>
    <row r="3765" spans="1:4" x14ac:dyDescent="0.2">
      <c r="A3765">
        <v>2024</v>
      </c>
      <c r="B3765" t="s">
        <v>157</v>
      </c>
      <c r="C3765" t="s">
        <v>86</v>
      </c>
      <c r="D3765">
        <v>34759</v>
      </c>
    </row>
    <row r="3766" spans="1:4" x14ac:dyDescent="0.2">
      <c r="A3766">
        <v>2025</v>
      </c>
      <c r="B3766" t="s">
        <v>157</v>
      </c>
      <c r="C3766" t="s">
        <v>86</v>
      </c>
      <c r="D3766">
        <v>34862</v>
      </c>
    </row>
    <row r="3767" spans="1:4" x14ac:dyDescent="0.2">
      <c r="A3767">
        <v>2021</v>
      </c>
      <c r="B3767" t="s">
        <v>326</v>
      </c>
      <c r="C3767" t="s">
        <v>86</v>
      </c>
      <c r="D3767">
        <v>18958</v>
      </c>
    </row>
    <row r="3768" spans="1:4" x14ac:dyDescent="0.2">
      <c r="A3768">
        <v>2022</v>
      </c>
      <c r="B3768" t="s">
        <v>326</v>
      </c>
      <c r="C3768" t="s">
        <v>86</v>
      </c>
      <c r="D3768">
        <v>18939</v>
      </c>
    </row>
    <row r="3769" spans="1:4" x14ac:dyDescent="0.2">
      <c r="A3769">
        <v>2023</v>
      </c>
      <c r="B3769" t="s">
        <v>326</v>
      </c>
      <c r="C3769" t="s">
        <v>86</v>
      </c>
      <c r="D3769">
        <v>18934</v>
      </c>
    </row>
    <row r="3770" spans="1:4" x14ac:dyDescent="0.2">
      <c r="A3770">
        <v>2024</v>
      </c>
      <c r="B3770" t="s">
        <v>326</v>
      </c>
      <c r="C3770" t="s">
        <v>86</v>
      </c>
      <c r="D3770">
        <v>18962</v>
      </c>
    </row>
    <row r="3771" spans="1:4" x14ac:dyDescent="0.2">
      <c r="A3771">
        <v>2025</v>
      </c>
      <c r="B3771" t="s">
        <v>326</v>
      </c>
      <c r="C3771" t="s">
        <v>86</v>
      </c>
      <c r="D3771">
        <v>18862</v>
      </c>
    </row>
    <row r="3772" spans="1:4" x14ac:dyDescent="0.2">
      <c r="A3772">
        <v>2021</v>
      </c>
      <c r="B3772" t="s">
        <v>158</v>
      </c>
      <c r="C3772" t="s">
        <v>86</v>
      </c>
      <c r="D3772">
        <v>42565</v>
      </c>
    </row>
    <row r="3773" spans="1:4" x14ac:dyDescent="0.2">
      <c r="A3773">
        <v>2022</v>
      </c>
      <c r="B3773" t="s">
        <v>158</v>
      </c>
      <c r="C3773" t="s">
        <v>86</v>
      </c>
      <c r="D3773">
        <v>42696</v>
      </c>
    </row>
    <row r="3774" spans="1:4" x14ac:dyDescent="0.2">
      <c r="A3774">
        <v>2023</v>
      </c>
      <c r="B3774" t="s">
        <v>158</v>
      </c>
      <c r="C3774" t="s">
        <v>86</v>
      </c>
      <c r="D3774">
        <v>42771</v>
      </c>
    </row>
    <row r="3775" spans="1:4" x14ac:dyDescent="0.2">
      <c r="A3775">
        <v>2024</v>
      </c>
      <c r="B3775" t="s">
        <v>158</v>
      </c>
      <c r="C3775" t="s">
        <v>86</v>
      </c>
      <c r="D3775">
        <v>43190</v>
      </c>
    </row>
    <row r="3776" spans="1:4" x14ac:dyDescent="0.2">
      <c r="A3776">
        <v>2025</v>
      </c>
      <c r="B3776" t="s">
        <v>158</v>
      </c>
      <c r="C3776" t="s">
        <v>86</v>
      </c>
      <c r="D3776">
        <v>43281</v>
      </c>
    </row>
    <row r="3777" spans="1:4" x14ac:dyDescent="0.2">
      <c r="A3777">
        <v>2021</v>
      </c>
      <c r="B3777" t="s">
        <v>159</v>
      </c>
      <c r="C3777" t="s">
        <v>63</v>
      </c>
      <c r="D3777">
        <v>10506</v>
      </c>
    </row>
    <row r="3778" spans="1:4" x14ac:dyDescent="0.2">
      <c r="A3778">
        <v>2022</v>
      </c>
      <c r="B3778" t="s">
        <v>159</v>
      </c>
      <c r="C3778" t="s">
        <v>63</v>
      </c>
      <c r="D3778">
        <v>10561</v>
      </c>
    </row>
    <row r="3779" spans="1:4" x14ac:dyDescent="0.2">
      <c r="A3779">
        <v>2023</v>
      </c>
      <c r="B3779" t="s">
        <v>159</v>
      </c>
      <c r="C3779" t="s">
        <v>63</v>
      </c>
      <c r="D3779">
        <v>10596</v>
      </c>
    </row>
    <row r="3780" spans="1:4" x14ac:dyDescent="0.2">
      <c r="A3780">
        <v>2024</v>
      </c>
      <c r="B3780" t="s">
        <v>159</v>
      </c>
      <c r="C3780" t="s">
        <v>63</v>
      </c>
      <c r="D3780">
        <v>10821</v>
      </c>
    </row>
    <row r="3781" spans="1:4" x14ac:dyDescent="0.2">
      <c r="A3781">
        <v>2025</v>
      </c>
      <c r="B3781" t="s">
        <v>159</v>
      </c>
      <c r="C3781" t="s">
        <v>63</v>
      </c>
      <c r="D3781">
        <v>11196</v>
      </c>
    </row>
    <row r="3782" spans="1:4" x14ac:dyDescent="0.2">
      <c r="A3782">
        <v>2021</v>
      </c>
      <c r="B3782" t="s">
        <v>159</v>
      </c>
      <c r="C3782" t="s">
        <v>86</v>
      </c>
      <c r="D3782">
        <v>1827</v>
      </c>
    </row>
    <row r="3783" spans="1:4" x14ac:dyDescent="0.2">
      <c r="A3783">
        <v>2022</v>
      </c>
      <c r="B3783" t="s">
        <v>159</v>
      </c>
      <c r="C3783" t="s">
        <v>86</v>
      </c>
      <c r="D3783">
        <v>1867</v>
      </c>
    </row>
    <row r="3784" spans="1:4" x14ac:dyDescent="0.2">
      <c r="A3784">
        <v>2023</v>
      </c>
      <c r="B3784" t="s">
        <v>159</v>
      </c>
      <c r="C3784" t="s">
        <v>86</v>
      </c>
      <c r="D3784">
        <v>1919</v>
      </c>
    </row>
    <row r="3785" spans="1:4" x14ac:dyDescent="0.2">
      <c r="A3785">
        <v>2024</v>
      </c>
      <c r="B3785" t="s">
        <v>159</v>
      </c>
      <c r="C3785" t="s">
        <v>86</v>
      </c>
      <c r="D3785">
        <v>1896</v>
      </c>
    </row>
    <row r="3786" spans="1:4" x14ac:dyDescent="0.2">
      <c r="A3786">
        <v>2025</v>
      </c>
      <c r="B3786" t="s">
        <v>159</v>
      </c>
      <c r="C3786" t="s">
        <v>86</v>
      </c>
      <c r="D3786">
        <v>1938</v>
      </c>
    </row>
    <row r="3787" spans="1:4" x14ac:dyDescent="0.2">
      <c r="A3787">
        <v>2021</v>
      </c>
      <c r="B3787" t="s">
        <v>160</v>
      </c>
      <c r="C3787" t="s">
        <v>63</v>
      </c>
      <c r="D3787">
        <v>63680</v>
      </c>
    </row>
    <row r="3788" spans="1:4" x14ac:dyDescent="0.2">
      <c r="A3788">
        <v>2022</v>
      </c>
      <c r="B3788" t="s">
        <v>160</v>
      </c>
      <c r="C3788" t="s">
        <v>63</v>
      </c>
      <c r="D3788">
        <v>64435</v>
      </c>
    </row>
    <row r="3789" spans="1:4" x14ac:dyDescent="0.2">
      <c r="A3789">
        <v>2023</v>
      </c>
      <c r="B3789" t="s">
        <v>160</v>
      </c>
      <c r="C3789" t="s">
        <v>63</v>
      </c>
      <c r="D3789">
        <v>66346</v>
      </c>
    </row>
    <row r="3790" spans="1:4" x14ac:dyDescent="0.2">
      <c r="A3790">
        <v>2024</v>
      </c>
      <c r="B3790" t="s">
        <v>160</v>
      </c>
      <c r="C3790" t="s">
        <v>63</v>
      </c>
      <c r="D3790">
        <v>67926</v>
      </c>
    </row>
    <row r="3791" spans="1:4" x14ac:dyDescent="0.2">
      <c r="A3791">
        <v>2025</v>
      </c>
      <c r="B3791" t="s">
        <v>160</v>
      </c>
      <c r="C3791" t="s">
        <v>63</v>
      </c>
      <c r="D3791">
        <v>68503</v>
      </c>
    </row>
    <row r="3792" spans="1:4" x14ac:dyDescent="0.2">
      <c r="A3792">
        <v>2021</v>
      </c>
      <c r="B3792" t="s">
        <v>163</v>
      </c>
      <c r="C3792" t="s">
        <v>63</v>
      </c>
      <c r="D3792">
        <v>32768</v>
      </c>
    </row>
    <row r="3793" spans="1:4" x14ac:dyDescent="0.2">
      <c r="A3793">
        <v>2022</v>
      </c>
      <c r="B3793" t="s">
        <v>163</v>
      </c>
      <c r="C3793" t="s">
        <v>63</v>
      </c>
      <c r="D3793">
        <v>33255</v>
      </c>
    </row>
    <row r="3794" spans="1:4" x14ac:dyDescent="0.2">
      <c r="A3794">
        <v>2023</v>
      </c>
      <c r="B3794" t="s">
        <v>163</v>
      </c>
      <c r="C3794" t="s">
        <v>63</v>
      </c>
      <c r="D3794">
        <v>33509</v>
      </c>
    </row>
    <row r="3795" spans="1:4" x14ac:dyDescent="0.2">
      <c r="A3795">
        <v>2024</v>
      </c>
      <c r="B3795" t="s">
        <v>163</v>
      </c>
      <c r="C3795" t="s">
        <v>63</v>
      </c>
      <c r="D3795">
        <v>33778</v>
      </c>
    </row>
    <row r="3796" spans="1:4" x14ac:dyDescent="0.2">
      <c r="A3796">
        <v>2025</v>
      </c>
      <c r="B3796" t="s">
        <v>163</v>
      </c>
      <c r="C3796" t="s">
        <v>63</v>
      </c>
      <c r="D3796">
        <v>33946</v>
      </c>
    </row>
    <row r="3797" spans="1:4" x14ac:dyDescent="0.2">
      <c r="A3797">
        <v>2021</v>
      </c>
      <c r="B3797" t="s">
        <v>164</v>
      </c>
      <c r="C3797" t="s">
        <v>63</v>
      </c>
      <c r="D3797">
        <v>24701</v>
      </c>
    </row>
    <row r="3798" spans="1:4" x14ac:dyDescent="0.2">
      <c r="A3798">
        <v>2022</v>
      </c>
      <c r="B3798" t="s">
        <v>164</v>
      </c>
      <c r="C3798" t="s">
        <v>63</v>
      </c>
      <c r="D3798">
        <v>24802</v>
      </c>
    </row>
    <row r="3799" spans="1:4" x14ac:dyDescent="0.2">
      <c r="A3799">
        <v>2023</v>
      </c>
      <c r="B3799" t="s">
        <v>164</v>
      </c>
      <c r="C3799" t="s">
        <v>63</v>
      </c>
      <c r="D3799">
        <v>24838</v>
      </c>
    </row>
    <row r="3800" spans="1:4" x14ac:dyDescent="0.2">
      <c r="A3800">
        <v>2024</v>
      </c>
      <c r="B3800" t="s">
        <v>164</v>
      </c>
      <c r="C3800" t="s">
        <v>63</v>
      </c>
      <c r="D3800">
        <v>24677</v>
      </c>
    </row>
    <row r="3801" spans="1:4" x14ac:dyDescent="0.2">
      <c r="A3801">
        <v>2025</v>
      </c>
      <c r="B3801" t="s">
        <v>164</v>
      </c>
      <c r="C3801" t="s">
        <v>63</v>
      </c>
      <c r="D3801">
        <v>24465</v>
      </c>
    </row>
    <row r="3802" spans="1:4" x14ac:dyDescent="0.2">
      <c r="A3802">
        <v>2021</v>
      </c>
      <c r="B3802" t="s">
        <v>165</v>
      </c>
      <c r="C3802" t="s">
        <v>63</v>
      </c>
      <c r="D3802">
        <v>19131</v>
      </c>
    </row>
    <row r="3803" spans="1:4" x14ac:dyDescent="0.2">
      <c r="A3803">
        <v>2022</v>
      </c>
      <c r="B3803" t="s">
        <v>165</v>
      </c>
      <c r="C3803" t="s">
        <v>63</v>
      </c>
      <c r="D3803">
        <v>19309</v>
      </c>
    </row>
    <row r="3804" spans="1:4" x14ac:dyDescent="0.2">
      <c r="A3804">
        <v>2023</v>
      </c>
      <c r="B3804" t="s">
        <v>165</v>
      </c>
      <c r="C3804" t="s">
        <v>63</v>
      </c>
      <c r="D3804">
        <v>19671</v>
      </c>
    </row>
    <row r="3805" spans="1:4" x14ac:dyDescent="0.2">
      <c r="A3805">
        <v>2024</v>
      </c>
      <c r="B3805" t="s">
        <v>165</v>
      </c>
      <c r="C3805" t="s">
        <v>63</v>
      </c>
      <c r="D3805">
        <v>20266</v>
      </c>
    </row>
    <row r="3806" spans="1:4" x14ac:dyDescent="0.2">
      <c r="A3806">
        <v>2025</v>
      </c>
      <c r="B3806" t="s">
        <v>165</v>
      </c>
      <c r="C3806" t="s">
        <v>63</v>
      </c>
      <c r="D3806">
        <v>20890</v>
      </c>
    </row>
    <row r="3807" spans="1:4" x14ac:dyDescent="0.2">
      <c r="A3807">
        <v>2021</v>
      </c>
      <c r="B3807" t="s">
        <v>166</v>
      </c>
      <c r="C3807" t="s">
        <v>63</v>
      </c>
      <c r="D3807">
        <v>21159</v>
      </c>
    </row>
    <row r="3808" spans="1:4" x14ac:dyDescent="0.2">
      <c r="A3808">
        <v>2022</v>
      </c>
      <c r="B3808" t="s">
        <v>166</v>
      </c>
      <c r="C3808" t="s">
        <v>63</v>
      </c>
      <c r="D3808">
        <v>20968</v>
      </c>
    </row>
    <row r="3809" spans="1:4" x14ac:dyDescent="0.2">
      <c r="A3809">
        <v>2023</v>
      </c>
      <c r="B3809" t="s">
        <v>166</v>
      </c>
      <c r="C3809" t="s">
        <v>63</v>
      </c>
      <c r="D3809">
        <v>21045</v>
      </c>
    </row>
    <row r="3810" spans="1:4" x14ac:dyDescent="0.2">
      <c r="A3810">
        <v>2024</v>
      </c>
      <c r="B3810" t="s">
        <v>166</v>
      </c>
      <c r="C3810" t="s">
        <v>63</v>
      </c>
      <c r="D3810">
        <v>21041</v>
      </c>
    </row>
    <row r="3811" spans="1:4" x14ac:dyDescent="0.2">
      <c r="A3811">
        <v>2025</v>
      </c>
      <c r="B3811" t="s">
        <v>166</v>
      </c>
      <c r="C3811" t="s">
        <v>63</v>
      </c>
      <c r="D3811">
        <v>21028</v>
      </c>
    </row>
    <row r="3812" spans="1:4" x14ac:dyDescent="0.2">
      <c r="A3812">
        <v>2021</v>
      </c>
      <c r="B3812" t="s">
        <v>167</v>
      </c>
      <c r="C3812" t="s">
        <v>63</v>
      </c>
      <c r="D3812">
        <v>17915</v>
      </c>
    </row>
    <row r="3813" spans="1:4" x14ac:dyDescent="0.2">
      <c r="A3813">
        <v>2022</v>
      </c>
      <c r="B3813" t="s">
        <v>167</v>
      </c>
      <c r="C3813" t="s">
        <v>63</v>
      </c>
      <c r="D3813">
        <v>18331</v>
      </c>
    </row>
    <row r="3814" spans="1:4" x14ac:dyDescent="0.2">
      <c r="A3814">
        <v>2023</v>
      </c>
      <c r="B3814" t="s">
        <v>167</v>
      </c>
      <c r="C3814" t="s">
        <v>63</v>
      </c>
      <c r="D3814">
        <v>18484</v>
      </c>
    </row>
    <row r="3815" spans="1:4" x14ac:dyDescent="0.2">
      <c r="A3815">
        <v>2024</v>
      </c>
      <c r="B3815" t="s">
        <v>167</v>
      </c>
      <c r="C3815" t="s">
        <v>63</v>
      </c>
      <c r="D3815">
        <v>18620</v>
      </c>
    </row>
    <row r="3816" spans="1:4" x14ac:dyDescent="0.2">
      <c r="A3816">
        <v>2025</v>
      </c>
      <c r="B3816" t="s">
        <v>167</v>
      </c>
      <c r="C3816" t="s">
        <v>63</v>
      </c>
      <c r="D3816">
        <v>18565</v>
      </c>
    </row>
    <row r="3817" spans="1:4" x14ac:dyDescent="0.2">
      <c r="A3817">
        <v>2021</v>
      </c>
      <c r="B3817" t="s">
        <v>168</v>
      </c>
      <c r="C3817" t="s">
        <v>63</v>
      </c>
      <c r="D3817">
        <v>82147</v>
      </c>
    </row>
    <row r="3818" spans="1:4" x14ac:dyDescent="0.2">
      <c r="A3818">
        <v>2022</v>
      </c>
      <c r="B3818" t="s">
        <v>168</v>
      </c>
      <c r="C3818" t="s">
        <v>63</v>
      </c>
      <c r="D3818">
        <v>83694</v>
      </c>
    </row>
    <row r="3819" spans="1:4" x14ac:dyDescent="0.2">
      <c r="A3819">
        <v>2023</v>
      </c>
      <c r="B3819" t="s">
        <v>168</v>
      </c>
      <c r="C3819" t="s">
        <v>63</v>
      </c>
      <c r="D3819">
        <v>84273</v>
      </c>
    </row>
    <row r="3820" spans="1:4" x14ac:dyDescent="0.2">
      <c r="A3820">
        <v>2024</v>
      </c>
      <c r="B3820" t="s">
        <v>168</v>
      </c>
      <c r="C3820" t="s">
        <v>63</v>
      </c>
      <c r="D3820">
        <v>84802</v>
      </c>
    </row>
    <row r="3821" spans="1:4" x14ac:dyDescent="0.2">
      <c r="A3821">
        <v>2025</v>
      </c>
      <c r="B3821" t="s">
        <v>168</v>
      </c>
      <c r="C3821" t="s">
        <v>63</v>
      </c>
      <c r="D3821">
        <v>85223</v>
      </c>
    </row>
    <row r="3822" spans="1:4" x14ac:dyDescent="0.2">
      <c r="A3822">
        <v>2021</v>
      </c>
      <c r="B3822" t="s">
        <v>169</v>
      </c>
      <c r="C3822" t="s">
        <v>63</v>
      </c>
      <c r="D3822">
        <v>32336</v>
      </c>
    </row>
    <row r="3823" spans="1:4" x14ac:dyDescent="0.2">
      <c r="A3823">
        <v>2022</v>
      </c>
      <c r="B3823" t="s">
        <v>169</v>
      </c>
      <c r="C3823" t="s">
        <v>63</v>
      </c>
      <c r="D3823">
        <v>33138</v>
      </c>
    </row>
    <row r="3824" spans="1:4" x14ac:dyDescent="0.2">
      <c r="A3824">
        <v>2023</v>
      </c>
      <c r="B3824" t="s">
        <v>169</v>
      </c>
      <c r="C3824" t="s">
        <v>63</v>
      </c>
      <c r="D3824">
        <v>33662</v>
      </c>
    </row>
    <row r="3825" spans="1:4" x14ac:dyDescent="0.2">
      <c r="A3825">
        <v>2024</v>
      </c>
      <c r="B3825" t="s">
        <v>169</v>
      </c>
      <c r="C3825" t="s">
        <v>63</v>
      </c>
      <c r="D3825">
        <v>34743</v>
      </c>
    </row>
    <row r="3826" spans="1:4" x14ac:dyDescent="0.2">
      <c r="A3826">
        <v>2025</v>
      </c>
      <c r="B3826" t="s">
        <v>169</v>
      </c>
      <c r="C3826" t="s">
        <v>63</v>
      </c>
      <c r="D3826">
        <v>35736</v>
      </c>
    </row>
    <row r="3827" spans="1:4" x14ac:dyDescent="0.2">
      <c r="A3827">
        <v>2021</v>
      </c>
      <c r="B3827" t="s">
        <v>170</v>
      </c>
      <c r="C3827" t="s">
        <v>63</v>
      </c>
      <c r="D3827">
        <v>14335</v>
      </c>
    </row>
    <row r="3828" spans="1:4" x14ac:dyDescent="0.2">
      <c r="A3828">
        <v>2022</v>
      </c>
      <c r="B3828" t="s">
        <v>170</v>
      </c>
      <c r="C3828" t="s">
        <v>63</v>
      </c>
      <c r="D3828">
        <v>14451</v>
      </c>
    </row>
    <row r="3829" spans="1:4" x14ac:dyDescent="0.2">
      <c r="A3829">
        <v>2023</v>
      </c>
      <c r="B3829" t="s">
        <v>170</v>
      </c>
      <c r="C3829" t="s">
        <v>63</v>
      </c>
      <c r="D3829">
        <v>14739</v>
      </c>
    </row>
    <row r="3830" spans="1:4" x14ac:dyDescent="0.2">
      <c r="A3830">
        <v>2024</v>
      </c>
      <c r="B3830" t="s">
        <v>170</v>
      </c>
      <c r="C3830" t="s">
        <v>63</v>
      </c>
      <c r="D3830">
        <v>14843</v>
      </c>
    </row>
    <row r="3831" spans="1:4" x14ac:dyDescent="0.2">
      <c r="A3831">
        <v>2025</v>
      </c>
      <c r="B3831" t="s">
        <v>170</v>
      </c>
      <c r="C3831" t="s">
        <v>63</v>
      </c>
      <c r="D3831">
        <v>15042</v>
      </c>
    </row>
    <row r="3832" spans="1:4" x14ac:dyDescent="0.2">
      <c r="A3832">
        <v>2021</v>
      </c>
      <c r="B3832" t="s">
        <v>171</v>
      </c>
      <c r="C3832" t="s">
        <v>63</v>
      </c>
      <c r="D3832">
        <v>48777</v>
      </c>
    </row>
    <row r="3833" spans="1:4" x14ac:dyDescent="0.2">
      <c r="A3833">
        <v>2022</v>
      </c>
      <c r="B3833" t="s">
        <v>171</v>
      </c>
      <c r="C3833" t="s">
        <v>63</v>
      </c>
      <c r="D3833">
        <v>50084</v>
      </c>
    </row>
    <row r="3834" spans="1:4" x14ac:dyDescent="0.2">
      <c r="A3834">
        <v>2023</v>
      </c>
      <c r="B3834" t="s">
        <v>171</v>
      </c>
      <c r="C3834" t="s">
        <v>63</v>
      </c>
      <c r="D3834">
        <v>51172</v>
      </c>
    </row>
    <row r="3835" spans="1:4" x14ac:dyDescent="0.2">
      <c r="A3835">
        <v>2024</v>
      </c>
      <c r="B3835" t="s">
        <v>171</v>
      </c>
      <c r="C3835" t="s">
        <v>63</v>
      </c>
      <c r="D3835">
        <v>52584</v>
      </c>
    </row>
    <row r="3836" spans="1:4" x14ac:dyDescent="0.2">
      <c r="A3836">
        <v>2025</v>
      </c>
      <c r="B3836" t="s">
        <v>171</v>
      </c>
      <c r="C3836" t="s">
        <v>63</v>
      </c>
      <c r="D3836">
        <v>53801</v>
      </c>
    </row>
    <row r="3837" spans="1:4" x14ac:dyDescent="0.2">
      <c r="A3837">
        <v>2021</v>
      </c>
      <c r="B3837" t="s">
        <v>172</v>
      </c>
      <c r="C3837" t="s">
        <v>63</v>
      </c>
      <c r="D3837">
        <v>18700</v>
      </c>
    </row>
    <row r="3838" spans="1:4" x14ac:dyDescent="0.2">
      <c r="A3838">
        <v>2022</v>
      </c>
      <c r="B3838" t="s">
        <v>172</v>
      </c>
      <c r="C3838" t="s">
        <v>63</v>
      </c>
      <c r="D3838">
        <v>19052</v>
      </c>
    </row>
    <row r="3839" spans="1:4" x14ac:dyDescent="0.2">
      <c r="A3839">
        <v>2023</v>
      </c>
      <c r="B3839" t="s">
        <v>172</v>
      </c>
      <c r="C3839" t="s">
        <v>63</v>
      </c>
      <c r="D3839">
        <v>19535</v>
      </c>
    </row>
    <row r="3840" spans="1:4" x14ac:dyDescent="0.2">
      <c r="A3840">
        <v>2024</v>
      </c>
      <c r="B3840" t="s">
        <v>172</v>
      </c>
      <c r="C3840" t="s">
        <v>63</v>
      </c>
      <c r="D3840">
        <v>19938</v>
      </c>
    </row>
    <row r="3841" spans="1:4" x14ac:dyDescent="0.2">
      <c r="A3841">
        <v>2025</v>
      </c>
      <c r="B3841" t="s">
        <v>172</v>
      </c>
      <c r="C3841" t="s">
        <v>63</v>
      </c>
      <c r="D3841">
        <v>20575</v>
      </c>
    </row>
    <row r="3842" spans="1:4" x14ac:dyDescent="0.2">
      <c r="A3842">
        <v>2021</v>
      </c>
      <c r="B3842" t="s">
        <v>173</v>
      </c>
      <c r="C3842" t="s">
        <v>63</v>
      </c>
      <c r="D3842">
        <v>70300</v>
      </c>
    </row>
    <row r="3843" spans="1:4" x14ac:dyDescent="0.2">
      <c r="A3843">
        <v>2022</v>
      </c>
      <c r="B3843" t="s">
        <v>173</v>
      </c>
      <c r="C3843" t="s">
        <v>63</v>
      </c>
      <c r="D3843">
        <v>72233</v>
      </c>
    </row>
    <row r="3844" spans="1:4" x14ac:dyDescent="0.2">
      <c r="A3844">
        <v>2023</v>
      </c>
      <c r="B3844" t="s">
        <v>173</v>
      </c>
      <c r="C3844" t="s">
        <v>63</v>
      </c>
      <c r="D3844">
        <v>73373</v>
      </c>
    </row>
    <row r="3845" spans="1:4" x14ac:dyDescent="0.2">
      <c r="A3845">
        <v>2024</v>
      </c>
      <c r="B3845" t="s">
        <v>173</v>
      </c>
      <c r="C3845" t="s">
        <v>63</v>
      </c>
      <c r="D3845">
        <v>74384</v>
      </c>
    </row>
    <row r="3846" spans="1:4" x14ac:dyDescent="0.2">
      <c r="A3846">
        <v>2025</v>
      </c>
      <c r="B3846" t="s">
        <v>173</v>
      </c>
      <c r="C3846" t="s">
        <v>63</v>
      </c>
      <c r="D3846">
        <v>75773</v>
      </c>
    </row>
    <row r="3847" spans="1:4" x14ac:dyDescent="0.2">
      <c r="A3847">
        <v>2021</v>
      </c>
      <c r="B3847" t="s">
        <v>174</v>
      </c>
      <c r="C3847" t="s">
        <v>63</v>
      </c>
      <c r="D3847">
        <v>34522</v>
      </c>
    </row>
    <row r="3848" spans="1:4" x14ac:dyDescent="0.2">
      <c r="A3848">
        <v>2022</v>
      </c>
      <c r="B3848" t="s">
        <v>174</v>
      </c>
      <c r="C3848" t="s">
        <v>63</v>
      </c>
      <c r="D3848">
        <v>34835</v>
      </c>
    </row>
    <row r="3849" spans="1:4" x14ac:dyDescent="0.2">
      <c r="A3849">
        <v>2023</v>
      </c>
      <c r="B3849" t="s">
        <v>174</v>
      </c>
      <c r="C3849" t="s">
        <v>63</v>
      </c>
      <c r="D3849">
        <v>35171</v>
      </c>
    </row>
    <row r="3850" spans="1:4" x14ac:dyDescent="0.2">
      <c r="A3850">
        <v>2024</v>
      </c>
      <c r="B3850" t="s">
        <v>174</v>
      </c>
      <c r="C3850" t="s">
        <v>63</v>
      </c>
      <c r="D3850">
        <v>35505</v>
      </c>
    </row>
    <row r="3851" spans="1:4" x14ac:dyDescent="0.2">
      <c r="A3851">
        <v>2025</v>
      </c>
      <c r="B3851" t="s">
        <v>174</v>
      </c>
      <c r="C3851" t="s">
        <v>63</v>
      </c>
      <c r="D3851">
        <v>35702</v>
      </c>
    </row>
    <row r="3852" spans="1:4" x14ac:dyDescent="0.2">
      <c r="A3852">
        <v>2021</v>
      </c>
      <c r="B3852" t="s">
        <v>175</v>
      </c>
      <c r="C3852" t="s">
        <v>63</v>
      </c>
      <c r="D3852">
        <v>108243</v>
      </c>
    </row>
    <row r="3853" spans="1:4" x14ac:dyDescent="0.2">
      <c r="A3853">
        <v>2022</v>
      </c>
      <c r="B3853" t="s">
        <v>175</v>
      </c>
      <c r="C3853" t="s">
        <v>63</v>
      </c>
      <c r="D3853">
        <v>109418</v>
      </c>
    </row>
    <row r="3854" spans="1:4" x14ac:dyDescent="0.2">
      <c r="A3854">
        <v>2023</v>
      </c>
      <c r="B3854" t="s">
        <v>175</v>
      </c>
      <c r="C3854" t="s">
        <v>63</v>
      </c>
      <c r="D3854">
        <v>110453</v>
      </c>
    </row>
    <row r="3855" spans="1:4" x14ac:dyDescent="0.2">
      <c r="A3855">
        <v>2024</v>
      </c>
      <c r="B3855" t="s">
        <v>175</v>
      </c>
      <c r="C3855" t="s">
        <v>63</v>
      </c>
      <c r="D3855">
        <v>111679</v>
      </c>
    </row>
    <row r="3856" spans="1:4" x14ac:dyDescent="0.2">
      <c r="A3856">
        <v>2025</v>
      </c>
      <c r="B3856" t="s">
        <v>175</v>
      </c>
      <c r="C3856" t="s">
        <v>63</v>
      </c>
      <c r="D3856">
        <v>112977</v>
      </c>
    </row>
    <row r="3857" spans="1:4" x14ac:dyDescent="0.2">
      <c r="A3857">
        <v>2021</v>
      </c>
      <c r="B3857" t="s">
        <v>177</v>
      </c>
      <c r="C3857" t="s">
        <v>63</v>
      </c>
      <c r="D3857">
        <v>101251</v>
      </c>
    </row>
    <row r="3858" spans="1:4" x14ac:dyDescent="0.2">
      <c r="A3858">
        <v>2022</v>
      </c>
      <c r="B3858" t="s">
        <v>177</v>
      </c>
      <c r="C3858" t="s">
        <v>63</v>
      </c>
      <c r="D3858">
        <v>104006</v>
      </c>
    </row>
    <row r="3859" spans="1:4" x14ac:dyDescent="0.2">
      <c r="A3859">
        <v>2023</v>
      </c>
      <c r="B3859" t="s">
        <v>177</v>
      </c>
      <c r="C3859" t="s">
        <v>63</v>
      </c>
      <c r="D3859">
        <v>106249</v>
      </c>
    </row>
    <row r="3860" spans="1:4" x14ac:dyDescent="0.2">
      <c r="A3860">
        <v>2024</v>
      </c>
      <c r="B3860" t="s">
        <v>177</v>
      </c>
      <c r="C3860" t="s">
        <v>63</v>
      </c>
      <c r="D3860">
        <v>108798</v>
      </c>
    </row>
    <row r="3861" spans="1:4" x14ac:dyDescent="0.2">
      <c r="A3861">
        <v>2025</v>
      </c>
      <c r="B3861" t="s">
        <v>177</v>
      </c>
      <c r="C3861" t="s">
        <v>63</v>
      </c>
      <c r="D3861">
        <v>108986</v>
      </c>
    </row>
    <row r="3862" spans="1:4" x14ac:dyDescent="0.2">
      <c r="A3862">
        <v>2021</v>
      </c>
      <c r="B3862" t="s">
        <v>327</v>
      </c>
      <c r="C3862" t="s">
        <v>63</v>
      </c>
      <c r="D3862">
        <v>24039</v>
      </c>
    </row>
    <row r="3863" spans="1:4" x14ac:dyDescent="0.2">
      <c r="A3863">
        <v>2022</v>
      </c>
      <c r="B3863" t="s">
        <v>327</v>
      </c>
      <c r="C3863" t="s">
        <v>63</v>
      </c>
      <c r="D3863">
        <v>24611</v>
      </c>
    </row>
    <row r="3864" spans="1:4" x14ac:dyDescent="0.2">
      <c r="A3864">
        <v>2023</v>
      </c>
      <c r="B3864" t="s">
        <v>327</v>
      </c>
      <c r="C3864" t="s">
        <v>63</v>
      </c>
      <c r="D3864">
        <v>24863</v>
      </c>
    </row>
    <row r="3865" spans="1:4" x14ac:dyDescent="0.2">
      <c r="A3865">
        <v>2024</v>
      </c>
      <c r="B3865" t="s">
        <v>327</v>
      </c>
      <c r="C3865" t="s">
        <v>63</v>
      </c>
      <c r="D3865">
        <v>25361</v>
      </c>
    </row>
    <row r="3866" spans="1:4" x14ac:dyDescent="0.2">
      <c r="A3866">
        <v>2025</v>
      </c>
      <c r="B3866" t="s">
        <v>327</v>
      </c>
      <c r="C3866" t="s">
        <v>63</v>
      </c>
      <c r="D3866">
        <v>25868</v>
      </c>
    </row>
    <row r="3867" spans="1:4" x14ac:dyDescent="0.2">
      <c r="A3867">
        <v>2021</v>
      </c>
      <c r="B3867" t="s">
        <v>178</v>
      </c>
      <c r="C3867" t="s">
        <v>63</v>
      </c>
      <c r="D3867">
        <v>25780</v>
      </c>
    </row>
    <row r="3868" spans="1:4" x14ac:dyDescent="0.2">
      <c r="A3868">
        <v>2022</v>
      </c>
      <c r="B3868" t="s">
        <v>178</v>
      </c>
      <c r="C3868" t="s">
        <v>63</v>
      </c>
      <c r="D3868">
        <v>26606</v>
      </c>
    </row>
    <row r="3869" spans="1:4" x14ac:dyDescent="0.2">
      <c r="A3869">
        <v>2023</v>
      </c>
      <c r="B3869" t="s">
        <v>178</v>
      </c>
      <c r="C3869" t="s">
        <v>63</v>
      </c>
      <c r="D3869">
        <v>27194</v>
      </c>
    </row>
    <row r="3870" spans="1:4" x14ac:dyDescent="0.2">
      <c r="A3870">
        <v>2024</v>
      </c>
      <c r="B3870" t="s">
        <v>178</v>
      </c>
      <c r="C3870" t="s">
        <v>63</v>
      </c>
      <c r="D3870">
        <v>28098</v>
      </c>
    </row>
    <row r="3871" spans="1:4" x14ac:dyDescent="0.2">
      <c r="A3871">
        <v>2025</v>
      </c>
      <c r="B3871" t="s">
        <v>178</v>
      </c>
      <c r="C3871" t="s">
        <v>63</v>
      </c>
      <c r="D3871">
        <v>29039</v>
      </c>
    </row>
    <row r="3872" spans="1:4" x14ac:dyDescent="0.2">
      <c r="A3872">
        <v>2021</v>
      </c>
      <c r="B3872" t="s">
        <v>179</v>
      </c>
      <c r="C3872" t="s">
        <v>63</v>
      </c>
      <c r="D3872">
        <v>33887</v>
      </c>
    </row>
    <row r="3873" spans="1:4" x14ac:dyDescent="0.2">
      <c r="A3873">
        <v>2022</v>
      </c>
      <c r="B3873" t="s">
        <v>179</v>
      </c>
      <c r="C3873" t="s">
        <v>63</v>
      </c>
      <c r="D3873">
        <v>34365</v>
      </c>
    </row>
    <row r="3874" spans="1:4" x14ac:dyDescent="0.2">
      <c r="A3874">
        <v>2023</v>
      </c>
      <c r="B3874" t="s">
        <v>179</v>
      </c>
      <c r="C3874" t="s">
        <v>63</v>
      </c>
      <c r="D3874">
        <v>34747</v>
      </c>
    </row>
    <row r="3875" spans="1:4" x14ac:dyDescent="0.2">
      <c r="A3875">
        <v>2024</v>
      </c>
      <c r="B3875" t="s">
        <v>179</v>
      </c>
      <c r="C3875" t="s">
        <v>63</v>
      </c>
      <c r="D3875">
        <v>35176</v>
      </c>
    </row>
    <row r="3876" spans="1:4" x14ac:dyDescent="0.2">
      <c r="A3876">
        <v>2025</v>
      </c>
      <c r="B3876" t="s">
        <v>179</v>
      </c>
      <c r="C3876" t="s">
        <v>63</v>
      </c>
      <c r="D3876">
        <v>35534</v>
      </c>
    </row>
    <row r="3877" spans="1:4" x14ac:dyDescent="0.2">
      <c r="A3877">
        <v>2021</v>
      </c>
      <c r="B3877" t="s">
        <v>180</v>
      </c>
      <c r="C3877" t="s">
        <v>63</v>
      </c>
      <c r="D3877">
        <v>25714</v>
      </c>
    </row>
    <row r="3878" spans="1:4" x14ac:dyDescent="0.2">
      <c r="A3878">
        <v>2022</v>
      </c>
      <c r="B3878" t="s">
        <v>180</v>
      </c>
      <c r="C3878" t="s">
        <v>63</v>
      </c>
      <c r="D3878">
        <v>26286</v>
      </c>
    </row>
    <row r="3879" spans="1:4" x14ac:dyDescent="0.2">
      <c r="A3879">
        <v>2023</v>
      </c>
      <c r="B3879" t="s">
        <v>180</v>
      </c>
      <c r="C3879" t="s">
        <v>63</v>
      </c>
      <c r="D3879">
        <v>26821</v>
      </c>
    </row>
    <row r="3880" spans="1:4" x14ac:dyDescent="0.2">
      <c r="A3880">
        <v>2024</v>
      </c>
      <c r="B3880" t="s">
        <v>180</v>
      </c>
      <c r="C3880" t="s">
        <v>63</v>
      </c>
      <c r="D3880">
        <v>27092</v>
      </c>
    </row>
    <row r="3881" spans="1:4" x14ac:dyDescent="0.2">
      <c r="A3881">
        <v>2025</v>
      </c>
      <c r="B3881" t="s">
        <v>180</v>
      </c>
      <c r="C3881" t="s">
        <v>63</v>
      </c>
      <c r="D3881">
        <v>27266</v>
      </c>
    </row>
    <row r="3882" spans="1:4" x14ac:dyDescent="0.2">
      <c r="A3882">
        <v>2021</v>
      </c>
      <c r="B3882" t="s">
        <v>181</v>
      </c>
      <c r="C3882" t="s">
        <v>63</v>
      </c>
      <c r="D3882">
        <v>34732</v>
      </c>
    </row>
    <row r="3883" spans="1:4" x14ac:dyDescent="0.2">
      <c r="A3883">
        <v>2022</v>
      </c>
      <c r="B3883" t="s">
        <v>181</v>
      </c>
      <c r="C3883" t="s">
        <v>63</v>
      </c>
      <c r="D3883">
        <v>35483</v>
      </c>
    </row>
    <row r="3884" spans="1:4" x14ac:dyDescent="0.2">
      <c r="A3884">
        <v>2023</v>
      </c>
      <c r="B3884" t="s">
        <v>181</v>
      </c>
      <c r="C3884" t="s">
        <v>63</v>
      </c>
      <c r="D3884">
        <v>36186</v>
      </c>
    </row>
    <row r="3885" spans="1:4" x14ac:dyDescent="0.2">
      <c r="A3885">
        <v>2024</v>
      </c>
      <c r="B3885" t="s">
        <v>181</v>
      </c>
      <c r="C3885" t="s">
        <v>63</v>
      </c>
      <c r="D3885">
        <v>36945</v>
      </c>
    </row>
    <row r="3886" spans="1:4" x14ac:dyDescent="0.2">
      <c r="A3886">
        <v>2025</v>
      </c>
      <c r="B3886" t="s">
        <v>181</v>
      </c>
      <c r="C3886" t="s">
        <v>63</v>
      </c>
      <c r="D3886">
        <v>37477</v>
      </c>
    </row>
    <row r="3887" spans="1:4" x14ac:dyDescent="0.2">
      <c r="A3887">
        <v>2021</v>
      </c>
      <c r="B3887" t="s">
        <v>182</v>
      </c>
      <c r="C3887" t="s">
        <v>63</v>
      </c>
      <c r="D3887">
        <v>28955</v>
      </c>
    </row>
    <row r="3888" spans="1:4" x14ac:dyDescent="0.2">
      <c r="A3888">
        <v>2022</v>
      </c>
      <c r="B3888" t="s">
        <v>182</v>
      </c>
      <c r="C3888" t="s">
        <v>63</v>
      </c>
      <c r="D3888">
        <v>29470</v>
      </c>
    </row>
    <row r="3889" spans="1:4" x14ac:dyDescent="0.2">
      <c r="A3889">
        <v>2023</v>
      </c>
      <c r="B3889" t="s">
        <v>182</v>
      </c>
      <c r="C3889" t="s">
        <v>63</v>
      </c>
      <c r="D3889">
        <v>29734</v>
      </c>
    </row>
    <row r="3890" spans="1:4" x14ac:dyDescent="0.2">
      <c r="A3890">
        <v>2024</v>
      </c>
      <c r="B3890" t="s">
        <v>182</v>
      </c>
      <c r="C3890" t="s">
        <v>63</v>
      </c>
      <c r="D3890">
        <v>29937</v>
      </c>
    </row>
    <row r="3891" spans="1:4" x14ac:dyDescent="0.2">
      <c r="A3891">
        <v>2025</v>
      </c>
      <c r="B3891" t="s">
        <v>182</v>
      </c>
      <c r="C3891" t="s">
        <v>63</v>
      </c>
      <c r="D3891">
        <v>30087</v>
      </c>
    </row>
    <row r="3892" spans="1:4" x14ac:dyDescent="0.2">
      <c r="A3892">
        <v>2021</v>
      </c>
      <c r="B3892" t="s">
        <v>183</v>
      </c>
      <c r="C3892" t="s">
        <v>63</v>
      </c>
      <c r="D3892">
        <v>74521</v>
      </c>
    </row>
    <row r="3893" spans="1:4" x14ac:dyDescent="0.2">
      <c r="A3893">
        <v>2022</v>
      </c>
      <c r="B3893" t="s">
        <v>183</v>
      </c>
      <c r="C3893" t="s">
        <v>63</v>
      </c>
      <c r="D3893">
        <v>76924</v>
      </c>
    </row>
    <row r="3894" spans="1:4" x14ac:dyDescent="0.2">
      <c r="A3894">
        <v>2023</v>
      </c>
      <c r="B3894" t="s">
        <v>183</v>
      </c>
      <c r="C3894" t="s">
        <v>63</v>
      </c>
      <c r="D3894">
        <v>80138</v>
      </c>
    </row>
    <row r="3895" spans="1:4" x14ac:dyDescent="0.2">
      <c r="A3895">
        <v>2024</v>
      </c>
      <c r="B3895" t="s">
        <v>183</v>
      </c>
      <c r="C3895" t="s">
        <v>63</v>
      </c>
      <c r="D3895">
        <v>84475</v>
      </c>
    </row>
    <row r="3896" spans="1:4" x14ac:dyDescent="0.2">
      <c r="A3896">
        <v>2025</v>
      </c>
      <c r="B3896" t="s">
        <v>183</v>
      </c>
      <c r="C3896" t="s">
        <v>63</v>
      </c>
      <c r="D3896">
        <v>84834</v>
      </c>
    </row>
    <row r="3897" spans="1:4" x14ac:dyDescent="0.2">
      <c r="A3897">
        <v>2021</v>
      </c>
      <c r="B3897" t="s">
        <v>184</v>
      </c>
      <c r="C3897" t="s">
        <v>63</v>
      </c>
      <c r="D3897">
        <v>11711</v>
      </c>
    </row>
    <row r="3898" spans="1:4" x14ac:dyDescent="0.2">
      <c r="A3898">
        <v>2022</v>
      </c>
      <c r="B3898" t="s">
        <v>184</v>
      </c>
      <c r="C3898" t="s">
        <v>63</v>
      </c>
      <c r="D3898">
        <v>11914</v>
      </c>
    </row>
    <row r="3899" spans="1:4" x14ac:dyDescent="0.2">
      <c r="A3899">
        <v>2023</v>
      </c>
      <c r="B3899" t="s">
        <v>184</v>
      </c>
      <c r="C3899" t="s">
        <v>63</v>
      </c>
      <c r="D3899">
        <v>11917</v>
      </c>
    </row>
    <row r="3900" spans="1:4" x14ac:dyDescent="0.2">
      <c r="A3900">
        <v>2024</v>
      </c>
      <c r="B3900" t="s">
        <v>184</v>
      </c>
      <c r="C3900" t="s">
        <v>63</v>
      </c>
      <c r="D3900">
        <v>11894</v>
      </c>
    </row>
    <row r="3901" spans="1:4" x14ac:dyDescent="0.2">
      <c r="A3901">
        <v>2025</v>
      </c>
      <c r="B3901" t="s">
        <v>184</v>
      </c>
      <c r="C3901" t="s">
        <v>63</v>
      </c>
      <c r="D3901">
        <v>11901</v>
      </c>
    </row>
    <row r="3902" spans="1:4" x14ac:dyDescent="0.2">
      <c r="A3902">
        <v>2021</v>
      </c>
      <c r="B3902" t="s">
        <v>185</v>
      </c>
      <c r="C3902" t="s">
        <v>63</v>
      </c>
      <c r="D3902">
        <v>42763</v>
      </c>
    </row>
    <row r="3903" spans="1:4" x14ac:dyDescent="0.2">
      <c r="A3903">
        <v>2022</v>
      </c>
      <c r="B3903" t="s">
        <v>185</v>
      </c>
      <c r="C3903" t="s">
        <v>63</v>
      </c>
      <c r="D3903">
        <v>43147</v>
      </c>
    </row>
    <row r="3904" spans="1:4" x14ac:dyDescent="0.2">
      <c r="A3904">
        <v>2023</v>
      </c>
      <c r="B3904" t="s">
        <v>185</v>
      </c>
      <c r="C3904" t="s">
        <v>63</v>
      </c>
      <c r="D3904">
        <v>44922</v>
      </c>
    </row>
    <row r="3905" spans="1:4" x14ac:dyDescent="0.2">
      <c r="A3905">
        <v>2024</v>
      </c>
      <c r="B3905" t="s">
        <v>185</v>
      </c>
      <c r="C3905" t="s">
        <v>63</v>
      </c>
      <c r="D3905">
        <v>45935</v>
      </c>
    </row>
    <row r="3906" spans="1:4" x14ac:dyDescent="0.2">
      <c r="A3906">
        <v>2025</v>
      </c>
      <c r="B3906" t="s">
        <v>185</v>
      </c>
      <c r="C3906" t="s">
        <v>63</v>
      </c>
      <c r="D3906">
        <v>45983</v>
      </c>
    </row>
    <row r="3907" spans="1:4" x14ac:dyDescent="0.2">
      <c r="A3907">
        <v>2021</v>
      </c>
      <c r="B3907" t="s">
        <v>186</v>
      </c>
      <c r="C3907" t="s">
        <v>63</v>
      </c>
      <c r="D3907">
        <v>80202</v>
      </c>
    </row>
    <row r="3908" spans="1:4" x14ac:dyDescent="0.2">
      <c r="A3908">
        <v>2022</v>
      </c>
      <c r="B3908" t="s">
        <v>186</v>
      </c>
      <c r="C3908" t="s">
        <v>63</v>
      </c>
      <c r="D3908">
        <v>81955</v>
      </c>
    </row>
    <row r="3909" spans="1:4" x14ac:dyDescent="0.2">
      <c r="A3909">
        <v>2023</v>
      </c>
      <c r="B3909" t="s">
        <v>186</v>
      </c>
      <c r="C3909" t="s">
        <v>63</v>
      </c>
      <c r="D3909">
        <v>84916</v>
      </c>
    </row>
    <row r="3910" spans="1:4" x14ac:dyDescent="0.2">
      <c r="A3910">
        <v>2024</v>
      </c>
      <c r="B3910" t="s">
        <v>186</v>
      </c>
      <c r="C3910" t="s">
        <v>63</v>
      </c>
      <c r="D3910">
        <v>88334</v>
      </c>
    </row>
    <row r="3911" spans="1:4" x14ac:dyDescent="0.2">
      <c r="A3911">
        <v>2025</v>
      </c>
      <c r="B3911" t="s">
        <v>186</v>
      </c>
      <c r="C3911" t="s">
        <v>63</v>
      </c>
      <c r="D3911">
        <v>88307</v>
      </c>
    </row>
    <row r="3912" spans="1:4" x14ac:dyDescent="0.2">
      <c r="A3912">
        <v>2021</v>
      </c>
      <c r="B3912" t="s">
        <v>187</v>
      </c>
      <c r="C3912" t="s">
        <v>63</v>
      </c>
      <c r="D3912">
        <v>15599</v>
      </c>
    </row>
    <row r="3913" spans="1:4" x14ac:dyDescent="0.2">
      <c r="A3913">
        <v>2022</v>
      </c>
      <c r="B3913" t="s">
        <v>187</v>
      </c>
      <c r="C3913" t="s">
        <v>63</v>
      </c>
      <c r="D3913">
        <v>15566</v>
      </c>
    </row>
    <row r="3914" spans="1:4" x14ac:dyDescent="0.2">
      <c r="A3914">
        <v>2023</v>
      </c>
      <c r="B3914" t="s">
        <v>187</v>
      </c>
      <c r="C3914" t="s">
        <v>63</v>
      </c>
      <c r="D3914">
        <v>15423</v>
      </c>
    </row>
    <row r="3915" spans="1:4" x14ac:dyDescent="0.2">
      <c r="A3915">
        <v>2024</v>
      </c>
      <c r="B3915" t="s">
        <v>187</v>
      </c>
      <c r="C3915" t="s">
        <v>63</v>
      </c>
      <c r="D3915">
        <v>15404</v>
      </c>
    </row>
    <row r="3916" spans="1:4" x14ac:dyDescent="0.2">
      <c r="A3916">
        <v>2025</v>
      </c>
      <c r="B3916" t="s">
        <v>187</v>
      </c>
      <c r="C3916" t="s">
        <v>63</v>
      </c>
      <c r="D3916">
        <v>15370</v>
      </c>
    </row>
    <row r="3917" spans="1:4" x14ac:dyDescent="0.2">
      <c r="A3917">
        <v>2021</v>
      </c>
      <c r="B3917" t="s">
        <v>188</v>
      </c>
      <c r="C3917" t="s">
        <v>62</v>
      </c>
      <c r="D3917">
        <v>33640</v>
      </c>
    </row>
    <row r="3918" spans="1:4" x14ac:dyDescent="0.2">
      <c r="A3918">
        <v>2022</v>
      </c>
      <c r="B3918" t="s">
        <v>188</v>
      </c>
      <c r="C3918" t="s">
        <v>62</v>
      </c>
      <c r="D3918">
        <v>34326</v>
      </c>
    </row>
    <row r="3919" spans="1:4" x14ac:dyDescent="0.2">
      <c r="A3919">
        <v>2023</v>
      </c>
      <c r="B3919" t="s">
        <v>188</v>
      </c>
      <c r="C3919" t="s">
        <v>62</v>
      </c>
      <c r="D3919">
        <v>35734</v>
      </c>
    </row>
    <row r="3920" spans="1:4" x14ac:dyDescent="0.2">
      <c r="A3920">
        <v>2024</v>
      </c>
      <c r="B3920" t="s">
        <v>188</v>
      </c>
      <c r="C3920" t="s">
        <v>62</v>
      </c>
      <c r="D3920">
        <v>37007</v>
      </c>
    </row>
    <row r="3921" spans="1:4" x14ac:dyDescent="0.2">
      <c r="A3921">
        <v>2025</v>
      </c>
      <c r="B3921" t="s">
        <v>188</v>
      </c>
      <c r="C3921" t="s">
        <v>62</v>
      </c>
      <c r="D3921">
        <v>37719</v>
      </c>
    </row>
    <row r="3922" spans="1:4" x14ac:dyDescent="0.2">
      <c r="A3922">
        <v>2021</v>
      </c>
      <c r="B3922" t="s">
        <v>189</v>
      </c>
      <c r="C3922" t="s">
        <v>62</v>
      </c>
      <c r="D3922">
        <v>18282</v>
      </c>
    </row>
    <row r="3923" spans="1:4" x14ac:dyDescent="0.2">
      <c r="A3923">
        <v>2022</v>
      </c>
      <c r="B3923" t="s">
        <v>189</v>
      </c>
      <c r="C3923" t="s">
        <v>62</v>
      </c>
      <c r="D3923">
        <v>18570</v>
      </c>
    </row>
    <row r="3924" spans="1:4" x14ac:dyDescent="0.2">
      <c r="A3924">
        <v>2023</v>
      </c>
      <c r="B3924" t="s">
        <v>189</v>
      </c>
      <c r="C3924" t="s">
        <v>62</v>
      </c>
      <c r="D3924">
        <v>19156</v>
      </c>
    </row>
    <row r="3925" spans="1:4" x14ac:dyDescent="0.2">
      <c r="A3925">
        <v>2024</v>
      </c>
      <c r="B3925" t="s">
        <v>189</v>
      </c>
      <c r="C3925" t="s">
        <v>62</v>
      </c>
      <c r="D3925">
        <v>19666</v>
      </c>
    </row>
    <row r="3926" spans="1:4" x14ac:dyDescent="0.2">
      <c r="A3926">
        <v>2025</v>
      </c>
      <c r="B3926" t="s">
        <v>189</v>
      </c>
      <c r="C3926" t="s">
        <v>62</v>
      </c>
      <c r="D3926">
        <v>20081</v>
      </c>
    </row>
    <row r="3927" spans="1:4" x14ac:dyDescent="0.2">
      <c r="A3927">
        <v>2021</v>
      </c>
      <c r="B3927" t="s">
        <v>190</v>
      </c>
      <c r="C3927" t="s">
        <v>62</v>
      </c>
      <c r="D3927">
        <v>13813</v>
      </c>
    </row>
    <row r="3928" spans="1:4" x14ac:dyDescent="0.2">
      <c r="A3928">
        <v>2022</v>
      </c>
      <c r="B3928" t="s">
        <v>190</v>
      </c>
      <c r="C3928" t="s">
        <v>62</v>
      </c>
      <c r="D3928">
        <v>13782</v>
      </c>
    </row>
    <row r="3929" spans="1:4" x14ac:dyDescent="0.2">
      <c r="A3929">
        <v>2023</v>
      </c>
      <c r="B3929" t="s">
        <v>190</v>
      </c>
      <c r="C3929" t="s">
        <v>62</v>
      </c>
      <c r="D3929">
        <v>13789</v>
      </c>
    </row>
    <row r="3930" spans="1:4" x14ac:dyDescent="0.2">
      <c r="A3930">
        <v>2024</v>
      </c>
      <c r="B3930" t="s">
        <v>190</v>
      </c>
      <c r="C3930" t="s">
        <v>62</v>
      </c>
      <c r="D3930">
        <v>13765</v>
      </c>
    </row>
    <row r="3931" spans="1:4" x14ac:dyDescent="0.2">
      <c r="A3931">
        <v>2025</v>
      </c>
      <c r="B3931" t="s">
        <v>190</v>
      </c>
      <c r="C3931" t="s">
        <v>62</v>
      </c>
      <c r="D3931">
        <v>13921</v>
      </c>
    </row>
    <row r="3932" spans="1:4" x14ac:dyDescent="0.2">
      <c r="A3932">
        <v>2021</v>
      </c>
      <c r="B3932" t="s">
        <v>191</v>
      </c>
      <c r="C3932" t="s">
        <v>62</v>
      </c>
      <c r="D3932">
        <v>55877</v>
      </c>
    </row>
    <row r="3933" spans="1:4" x14ac:dyDescent="0.2">
      <c r="A3933">
        <v>2022</v>
      </c>
      <c r="B3933" t="s">
        <v>191</v>
      </c>
      <c r="C3933" t="s">
        <v>62</v>
      </c>
      <c r="D3933">
        <v>57004</v>
      </c>
    </row>
    <row r="3934" spans="1:4" x14ac:dyDescent="0.2">
      <c r="A3934">
        <v>2023</v>
      </c>
      <c r="B3934" t="s">
        <v>191</v>
      </c>
      <c r="C3934" t="s">
        <v>62</v>
      </c>
      <c r="D3934">
        <v>59119</v>
      </c>
    </row>
    <row r="3935" spans="1:4" x14ac:dyDescent="0.2">
      <c r="A3935">
        <v>2024</v>
      </c>
      <c r="B3935" t="s">
        <v>191</v>
      </c>
      <c r="C3935" t="s">
        <v>62</v>
      </c>
      <c r="D3935">
        <v>61665</v>
      </c>
    </row>
    <row r="3936" spans="1:4" x14ac:dyDescent="0.2">
      <c r="A3936">
        <v>2025</v>
      </c>
      <c r="B3936" t="s">
        <v>191</v>
      </c>
      <c r="C3936" t="s">
        <v>62</v>
      </c>
      <c r="D3936">
        <v>62723</v>
      </c>
    </row>
    <row r="3937" spans="1:4" x14ac:dyDescent="0.2">
      <c r="A3937">
        <v>2021</v>
      </c>
      <c r="B3937" t="s">
        <v>192</v>
      </c>
      <c r="C3937" t="s">
        <v>62</v>
      </c>
      <c r="D3937">
        <v>13459</v>
      </c>
    </row>
    <row r="3938" spans="1:4" x14ac:dyDescent="0.2">
      <c r="A3938">
        <v>2022</v>
      </c>
      <c r="B3938" t="s">
        <v>192</v>
      </c>
      <c r="C3938" t="s">
        <v>62</v>
      </c>
      <c r="D3938">
        <v>13435</v>
      </c>
    </row>
    <row r="3939" spans="1:4" x14ac:dyDescent="0.2">
      <c r="A3939">
        <v>2023</v>
      </c>
      <c r="B3939" t="s">
        <v>192</v>
      </c>
      <c r="C3939" t="s">
        <v>62</v>
      </c>
      <c r="D3939">
        <v>13282</v>
      </c>
    </row>
    <row r="3940" spans="1:4" x14ac:dyDescent="0.2">
      <c r="A3940">
        <v>2024</v>
      </c>
      <c r="B3940" t="s">
        <v>192</v>
      </c>
      <c r="C3940" t="s">
        <v>62</v>
      </c>
      <c r="D3940">
        <v>13138</v>
      </c>
    </row>
    <row r="3941" spans="1:4" x14ac:dyDescent="0.2">
      <c r="A3941">
        <v>2025</v>
      </c>
      <c r="B3941" t="s">
        <v>192</v>
      </c>
      <c r="C3941" t="s">
        <v>62</v>
      </c>
      <c r="D3941">
        <v>13065</v>
      </c>
    </row>
    <row r="3942" spans="1:4" x14ac:dyDescent="0.2">
      <c r="A3942">
        <v>2021</v>
      </c>
      <c r="B3942" t="s">
        <v>193</v>
      </c>
      <c r="C3942" t="s">
        <v>61</v>
      </c>
      <c r="D3942">
        <v>20385</v>
      </c>
    </row>
    <row r="3943" spans="1:4" x14ac:dyDescent="0.2">
      <c r="A3943">
        <v>2022</v>
      </c>
      <c r="B3943" t="s">
        <v>193</v>
      </c>
      <c r="C3943" t="s">
        <v>61</v>
      </c>
      <c r="D3943">
        <v>20339</v>
      </c>
    </row>
    <row r="3944" spans="1:4" x14ac:dyDescent="0.2">
      <c r="A3944">
        <v>2023</v>
      </c>
      <c r="B3944" t="s">
        <v>193</v>
      </c>
      <c r="C3944" t="s">
        <v>61</v>
      </c>
      <c r="D3944">
        <v>20637</v>
      </c>
    </row>
    <row r="3945" spans="1:4" x14ac:dyDescent="0.2">
      <c r="A3945">
        <v>2024</v>
      </c>
      <c r="B3945" t="s">
        <v>193</v>
      </c>
      <c r="C3945" t="s">
        <v>61</v>
      </c>
      <c r="D3945">
        <v>21230</v>
      </c>
    </row>
    <row r="3946" spans="1:4" x14ac:dyDescent="0.2">
      <c r="A3946">
        <v>2025</v>
      </c>
      <c r="B3946" t="s">
        <v>193</v>
      </c>
      <c r="C3946" t="s">
        <v>61</v>
      </c>
      <c r="D3946">
        <v>21562</v>
      </c>
    </row>
    <row r="3947" spans="1:4" x14ac:dyDescent="0.2">
      <c r="A3947">
        <v>2021</v>
      </c>
      <c r="B3947" t="s">
        <v>194</v>
      </c>
      <c r="C3947" t="s">
        <v>61</v>
      </c>
      <c r="D3947">
        <v>35791</v>
      </c>
    </row>
    <row r="3948" spans="1:4" x14ac:dyDescent="0.2">
      <c r="A3948">
        <v>2022</v>
      </c>
      <c r="B3948" t="s">
        <v>194</v>
      </c>
      <c r="C3948" t="s">
        <v>61</v>
      </c>
      <c r="D3948">
        <v>35997</v>
      </c>
    </row>
    <row r="3949" spans="1:4" x14ac:dyDescent="0.2">
      <c r="A3949">
        <v>2023</v>
      </c>
      <c r="B3949" t="s">
        <v>194</v>
      </c>
      <c r="C3949" t="s">
        <v>61</v>
      </c>
      <c r="D3949">
        <v>36773</v>
      </c>
    </row>
    <row r="3950" spans="1:4" x14ac:dyDescent="0.2">
      <c r="A3950">
        <v>2024</v>
      </c>
      <c r="B3950" t="s">
        <v>194</v>
      </c>
      <c r="C3950" t="s">
        <v>61</v>
      </c>
      <c r="D3950">
        <v>37500</v>
      </c>
    </row>
    <row r="3951" spans="1:4" x14ac:dyDescent="0.2">
      <c r="A3951">
        <v>2025</v>
      </c>
      <c r="B3951" t="s">
        <v>194</v>
      </c>
      <c r="C3951" t="s">
        <v>61</v>
      </c>
      <c r="D3951">
        <v>37434</v>
      </c>
    </row>
    <row r="3952" spans="1:4" x14ac:dyDescent="0.2">
      <c r="A3952">
        <v>2021</v>
      </c>
      <c r="B3952" t="s">
        <v>195</v>
      </c>
      <c r="C3952" t="s">
        <v>61</v>
      </c>
      <c r="D3952">
        <v>19279</v>
      </c>
    </row>
    <row r="3953" spans="1:4" x14ac:dyDescent="0.2">
      <c r="A3953">
        <v>2022</v>
      </c>
      <c r="B3953" t="s">
        <v>195</v>
      </c>
      <c r="C3953" t="s">
        <v>61</v>
      </c>
      <c r="D3953">
        <v>19390</v>
      </c>
    </row>
    <row r="3954" spans="1:4" x14ac:dyDescent="0.2">
      <c r="A3954">
        <v>2023</v>
      </c>
      <c r="B3954" t="s">
        <v>195</v>
      </c>
      <c r="C3954" t="s">
        <v>61</v>
      </c>
      <c r="D3954">
        <v>19577</v>
      </c>
    </row>
    <row r="3955" spans="1:4" x14ac:dyDescent="0.2">
      <c r="A3955">
        <v>2024</v>
      </c>
      <c r="B3955" t="s">
        <v>195</v>
      </c>
      <c r="C3955" t="s">
        <v>61</v>
      </c>
      <c r="D3955">
        <v>20037</v>
      </c>
    </row>
    <row r="3956" spans="1:4" x14ac:dyDescent="0.2">
      <c r="A3956">
        <v>2025</v>
      </c>
      <c r="B3956" t="s">
        <v>195</v>
      </c>
      <c r="C3956" t="s">
        <v>61</v>
      </c>
      <c r="D3956">
        <v>20312</v>
      </c>
    </row>
    <row r="3957" spans="1:4" x14ac:dyDescent="0.2">
      <c r="A3957">
        <v>2021</v>
      </c>
      <c r="B3957" t="s">
        <v>196</v>
      </c>
      <c r="C3957" t="s">
        <v>61</v>
      </c>
      <c r="D3957">
        <v>19886</v>
      </c>
    </row>
    <row r="3958" spans="1:4" x14ac:dyDescent="0.2">
      <c r="A3958">
        <v>2022</v>
      </c>
      <c r="B3958" t="s">
        <v>196</v>
      </c>
      <c r="C3958" t="s">
        <v>61</v>
      </c>
      <c r="D3958">
        <v>19836</v>
      </c>
    </row>
    <row r="3959" spans="1:4" x14ac:dyDescent="0.2">
      <c r="A3959">
        <v>2023</v>
      </c>
      <c r="B3959" t="s">
        <v>196</v>
      </c>
      <c r="C3959" t="s">
        <v>61</v>
      </c>
      <c r="D3959">
        <v>19850</v>
      </c>
    </row>
    <row r="3960" spans="1:4" x14ac:dyDescent="0.2">
      <c r="A3960">
        <v>2024</v>
      </c>
      <c r="B3960" t="s">
        <v>196</v>
      </c>
      <c r="C3960" t="s">
        <v>61</v>
      </c>
      <c r="D3960">
        <v>20340</v>
      </c>
    </row>
    <row r="3961" spans="1:4" x14ac:dyDescent="0.2">
      <c r="A3961">
        <v>2025</v>
      </c>
      <c r="B3961" t="s">
        <v>196</v>
      </c>
      <c r="C3961" t="s">
        <v>61</v>
      </c>
      <c r="D3961">
        <v>20772</v>
      </c>
    </row>
    <row r="3962" spans="1:4" x14ac:dyDescent="0.2">
      <c r="A3962">
        <v>2021</v>
      </c>
      <c r="B3962" t="s">
        <v>197</v>
      </c>
      <c r="C3962" t="s">
        <v>61</v>
      </c>
      <c r="D3962">
        <v>47084</v>
      </c>
    </row>
    <row r="3963" spans="1:4" x14ac:dyDescent="0.2">
      <c r="A3963">
        <v>2022</v>
      </c>
      <c r="B3963" t="s">
        <v>197</v>
      </c>
      <c r="C3963" t="s">
        <v>61</v>
      </c>
      <c r="D3963">
        <v>46934</v>
      </c>
    </row>
    <row r="3964" spans="1:4" x14ac:dyDescent="0.2">
      <c r="A3964">
        <v>2023</v>
      </c>
      <c r="B3964" t="s">
        <v>197</v>
      </c>
      <c r="C3964" t="s">
        <v>61</v>
      </c>
      <c r="D3964">
        <v>47229</v>
      </c>
    </row>
    <row r="3965" spans="1:4" x14ac:dyDescent="0.2">
      <c r="A3965">
        <v>2024</v>
      </c>
      <c r="B3965" t="s">
        <v>197</v>
      </c>
      <c r="C3965" t="s">
        <v>61</v>
      </c>
      <c r="D3965">
        <v>48306</v>
      </c>
    </row>
    <row r="3966" spans="1:4" x14ac:dyDescent="0.2">
      <c r="A3966">
        <v>2025</v>
      </c>
      <c r="B3966" t="s">
        <v>197</v>
      </c>
      <c r="C3966" t="s">
        <v>61</v>
      </c>
      <c r="D3966">
        <v>48655</v>
      </c>
    </row>
    <row r="3967" spans="1:4" x14ac:dyDescent="0.2">
      <c r="A3967">
        <v>2021</v>
      </c>
      <c r="B3967" t="s">
        <v>198</v>
      </c>
      <c r="C3967" t="s">
        <v>61</v>
      </c>
      <c r="D3967">
        <v>13163</v>
      </c>
    </row>
    <row r="3968" spans="1:4" x14ac:dyDescent="0.2">
      <c r="A3968">
        <v>2022</v>
      </c>
      <c r="B3968" t="s">
        <v>198</v>
      </c>
      <c r="C3968" t="s">
        <v>61</v>
      </c>
      <c r="D3968">
        <v>13000</v>
      </c>
    </row>
    <row r="3969" spans="1:4" x14ac:dyDescent="0.2">
      <c r="A3969">
        <v>2023</v>
      </c>
      <c r="B3969" t="s">
        <v>198</v>
      </c>
      <c r="C3969" t="s">
        <v>61</v>
      </c>
      <c r="D3969">
        <v>13069</v>
      </c>
    </row>
    <row r="3970" spans="1:4" x14ac:dyDescent="0.2">
      <c r="A3970">
        <v>2024</v>
      </c>
      <c r="B3970" t="s">
        <v>198</v>
      </c>
      <c r="C3970" t="s">
        <v>61</v>
      </c>
      <c r="D3970">
        <v>13239</v>
      </c>
    </row>
    <row r="3971" spans="1:4" x14ac:dyDescent="0.2">
      <c r="A3971">
        <v>2025</v>
      </c>
      <c r="B3971" t="s">
        <v>198</v>
      </c>
      <c r="C3971" t="s">
        <v>61</v>
      </c>
      <c r="D3971">
        <v>13266</v>
      </c>
    </row>
    <row r="3972" spans="1:4" x14ac:dyDescent="0.2">
      <c r="A3972">
        <v>2021</v>
      </c>
      <c r="B3972" t="s">
        <v>199</v>
      </c>
      <c r="C3972" t="s">
        <v>61</v>
      </c>
      <c r="D3972">
        <v>12597</v>
      </c>
    </row>
    <row r="3973" spans="1:4" x14ac:dyDescent="0.2">
      <c r="A3973">
        <v>2022</v>
      </c>
      <c r="B3973" t="s">
        <v>199</v>
      </c>
      <c r="C3973" t="s">
        <v>61</v>
      </c>
      <c r="D3973">
        <v>12574</v>
      </c>
    </row>
    <row r="3974" spans="1:4" x14ac:dyDescent="0.2">
      <c r="A3974">
        <v>2023</v>
      </c>
      <c r="B3974" t="s">
        <v>199</v>
      </c>
      <c r="C3974" t="s">
        <v>61</v>
      </c>
      <c r="D3974">
        <v>12653</v>
      </c>
    </row>
    <row r="3975" spans="1:4" x14ac:dyDescent="0.2">
      <c r="A3975">
        <v>2024</v>
      </c>
      <c r="B3975" t="s">
        <v>199</v>
      </c>
      <c r="C3975" t="s">
        <v>61</v>
      </c>
      <c r="D3975">
        <v>12937</v>
      </c>
    </row>
    <row r="3976" spans="1:4" x14ac:dyDescent="0.2">
      <c r="A3976">
        <v>2025</v>
      </c>
      <c r="B3976" t="s">
        <v>199</v>
      </c>
      <c r="C3976" t="s">
        <v>61</v>
      </c>
      <c r="D3976">
        <v>13100</v>
      </c>
    </row>
    <row r="3977" spans="1:4" x14ac:dyDescent="0.2">
      <c r="A3977">
        <v>2021</v>
      </c>
      <c r="B3977" t="s">
        <v>200</v>
      </c>
      <c r="C3977" t="s">
        <v>2</v>
      </c>
      <c r="D3977">
        <v>20403</v>
      </c>
    </row>
    <row r="3978" spans="1:4" x14ac:dyDescent="0.2">
      <c r="A3978">
        <v>2022</v>
      </c>
      <c r="B3978" t="s">
        <v>200</v>
      </c>
      <c r="C3978" t="s">
        <v>2</v>
      </c>
      <c r="D3978">
        <v>20345</v>
      </c>
    </row>
    <row r="3979" spans="1:4" x14ac:dyDescent="0.2">
      <c r="A3979">
        <v>2023</v>
      </c>
      <c r="B3979" t="s">
        <v>200</v>
      </c>
      <c r="C3979" t="s">
        <v>2</v>
      </c>
      <c r="D3979">
        <v>20746</v>
      </c>
    </row>
    <row r="3980" spans="1:4" x14ac:dyDescent="0.2">
      <c r="A3980">
        <v>2024</v>
      </c>
      <c r="B3980" t="s">
        <v>200</v>
      </c>
      <c r="C3980" t="s">
        <v>2</v>
      </c>
      <c r="D3980">
        <v>21244</v>
      </c>
    </row>
    <row r="3981" spans="1:4" x14ac:dyDescent="0.2">
      <c r="A3981">
        <v>2025</v>
      </c>
      <c r="B3981" t="s">
        <v>200</v>
      </c>
      <c r="C3981" t="s">
        <v>2</v>
      </c>
      <c r="D3981">
        <v>21324</v>
      </c>
    </row>
    <row r="3982" spans="1:4" x14ac:dyDescent="0.2">
      <c r="A3982">
        <v>2021</v>
      </c>
      <c r="B3982" t="s">
        <v>200</v>
      </c>
      <c r="C3982" t="s">
        <v>61</v>
      </c>
      <c r="D3982">
        <v>17376</v>
      </c>
    </row>
    <row r="3983" spans="1:4" x14ac:dyDescent="0.2">
      <c r="A3983">
        <v>2022</v>
      </c>
      <c r="B3983" t="s">
        <v>200</v>
      </c>
      <c r="C3983" t="s">
        <v>61</v>
      </c>
      <c r="D3983">
        <v>17316</v>
      </c>
    </row>
    <row r="3984" spans="1:4" x14ac:dyDescent="0.2">
      <c r="A3984">
        <v>2023</v>
      </c>
      <c r="B3984" t="s">
        <v>200</v>
      </c>
      <c r="C3984" t="s">
        <v>61</v>
      </c>
      <c r="D3984">
        <v>17446</v>
      </c>
    </row>
    <row r="3985" spans="1:4" x14ac:dyDescent="0.2">
      <c r="A3985">
        <v>2024</v>
      </c>
      <c r="B3985" t="s">
        <v>200</v>
      </c>
      <c r="C3985" t="s">
        <v>61</v>
      </c>
      <c r="D3985">
        <v>17947</v>
      </c>
    </row>
    <row r="3986" spans="1:4" x14ac:dyDescent="0.2">
      <c r="A3986">
        <v>2025</v>
      </c>
      <c r="B3986" t="s">
        <v>200</v>
      </c>
      <c r="C3986" t="s">
        <v>61</v>
      </c>
      <c r="D3986">
        <v>18482</v>
      </c>
    </row>
    <row r="3987" spans="1:4" x14ac:dyDescent="0.2">
      <c r="A3987">
        <v>2021</v>
      </c>
      <c r="B3987" t="s">
        <v>201</v>
      </c>
      <c r="C3987" t="s">
        <v>2</v>
      </c>
      <c r="D3987">
        <v>78780</v>
      </c>
    </row>
    <row r="3988" spans="1:4" x14ac:dyDescent="0.2">
      <c r="A3988">
        <v>2022</v>
      </c>
      <c r="B3988" t="s">
        <v>201</v>
      </c>
      <c r="C3988" t="s">
        <v>2</v>
      </c>
      <c r="D3988">
        <v>79057</v>
      </c>
    </row>
    <row r="3989" spans="1:4" x14ac:dyDescent="0.2">
      <c r="A3989">
        <v>2023</v>
      </c>
      <c r="B3989" t="s">
        <v>201</v>
      </c>
      <c r="C3989" t="s">
        <v>2</v>
      </c>
      <c r="D3989">
        <v>80073</v>
      </c>
    </row>
    <row r="3990" spans="1:4" x14ac:dyDescent="0.2">
      <c r="A3990">
        <v>2024</v>
      </c>
      <c r="B3990" t="s">
        <v>201</v>
      </c>
      <c r="C3990" t="s">
        <v>2</v>
      </c>
      <c r="D3990">
        <v>82024</v>
      </c>
    </row>
    <row r="3991" spans="1:4" x14ac:dyDescent="0.2">
      <c r="A3991">
        <v>2025</v>
      </c>
      <c r="B3991" t="s">
        <v>201</v>
      </c>
      <c r="C3991" t="s">
        <v>2</v>
      </c>
      <c r="D3991">
        <v>82880</v>
      </c>
    </row>
    <row r="3992" spans="1:4" x14ac:dyDescent="0.2">
      <c r="A3992">
        <v>2021</v>
      </c>
      <c r="B3992" t="s">
        <v>202</v>
      </c>
      <c r="C3992" t="s">
        <v>2</v>
      </c>
      <c r="D3992">
        <v>15420</v>
      </c>
    </row>
    <row r="3993" spans="1:4" x14ac:dyDescent="0.2">
      <c r="A3993">
        <v>2022</v>
      </c>
      <c r="B3993" t="s">
        <v>202</v>
      </c>
      <c r="C3993" t="s">
        <v>2</v>
      </c>
      <c r="D3993">
        <v>15407</v>
      </c>
    </row>
    <row r="3994" spans="1:4" x14ac:dyDescent="0.2">
      <c r="A3994">
        <v>2023</v>
      </c>
      <c r="B3994" t="s">
        <v>202</v>
      </c>
      <c r="C3994" t="s">
        <v>2</v>
      </c>
      <c r="D3994">
        <v>15813</v>
      </c>
    </row>
    <row r="3995" spans="1:4" x14ac:dyDescent="0.2">
      <c r="A3995">
        <v>2024</v>
      </c>
      <c r="B3995" t="s">
        <v>202</v>
      </c>
      <c r="C3995" t="s">
        <v>2</v>
      </c>
      <c r="D3995">
        <v>16409</v>
      </c>
    </row>
    <row r="3996" spans="1:4" x14ac:dyDescent="0.2">
      <c r="A3996">
        <v>2025</v>
      </c>
      <c r="B3996" t="s">
        <v>202</v>
      </c>
      <c r="C3996" t="s">
        <v>2</v>
      </c>
      <c r="D3996">
        <v>16698</v>
      </c>
    </row>
    <row r="3997" spans="1:4" x14ac:dyDescent="0.2">
      <c r="A3997">
        <v>2021</v>
      </c>
      <c r="B3997" t="s">
        <v>203</v>
      </c>
      <c r="C3997" t="s">
        <v>2</v>
      </c>
      <c r="D3997">
        <v>31362</v>
      </c>
    </row>
    <row r="3998" spans="1:4" x14ac:dyDescent="0.2">
      <c r="A3998">
        <v>2022</v>
      </c>
      <c r="B3998" t="s">
        <v>203</v>
      </c>
      <c r="C3998" t="s">
        <v>2</v>
      </c>
      <c r="D3998">
        <v>31467</v>
      </c>
    </row>
    <row r="3999" spans="1:4" x14ac:dyDescent="0.2">
      <c r="A3999">
        <v>2023</v>
      </c>
      <c r="B3999" t="s">
        <v>203</v>
      </c>
      <c r="C3999" t="s">
        <v>2</v>
      </c>
      <c r="D3999">
        <v>32099</v>
      </c>
    </row>
    <row r="4000" spans="1:4" x14ac:dyDescent="0.2">
      <c r="A4000">
        <v>2024</v>
      </c>
      <c r="B4000" t="s">
        <v>203</v>
      </c>
      <c r="C4000" t="s">
        <v>2</v>
      </c>
      <c r="D4000">
        <v>32654</v>
      </c>
    </row>
    <row r="4001" spans="1:4" x14ac:dyDescent="0.2">
      <c r="A4001">
        <v>2025</v>
      </c>
      <c r="B4001" t="s">
        <v>203</v>
      </c>
      <c r="C4001" t="s">
        <v>2</v>
      </c>
      <c r="D4001">
        <v>32992</v>
      </c>
    </row>
    <row r="4002" spans="1:4" x14ac:dyDescent="0.2">
      <c r="A4002">
        <v>2021</v>
      </c>
      <c r="B4002" t="s">
        <v>204</v>
      </c>
      <c r="C4002" t="s">
        <v>2</v>
      </c>
      <c r="D4002">
        <v>14732</v>
      </c>
    </row>
    <row r="4003" spans="1:4" x14ac:dyDescent="0.2">
      <c r="A4003">
        <v>2022</v>
      </c>
      <c r="B4003" t="s">
        <v>204</v>
      </c>
      <c r="C4003" t="s">
        <v>2</v>
      </c>
      <c r="D4003">
        <v>14820</v>
      </c>
    </row>
    <row r="4004" spans="1:4" x14ac:dyDescent="0.2">
      <c r="A4004">
        <v>2023</v>
      </c>
      <c r="B4004" t="s">
        <v>204</v>
      </c>
      <c r="C4004" t="s">
        <v>2</v>
      </c>
      <c r="D4004">
        <v>15272</v>
      </c>
    </row>
    <row r="4005" spans="1:4" x14ac:dyDescent="0.2">
      <c r="A4005">
        <v>2024</v>
      </c>
      <c r="B4005" t="s">
        <v>204</v>
      </c>
      <c r="C4005" t="s">
        <v>2</v>
      </c>
      <c r="D4005">
        <v>15416</v>
      </c>
    </row>
    <row r="4006" spans="1:4" x14ac:dyDescent="0.2">
      <c r="A4006">
        <v>2025</v>
      </c>
      <c r="B4006" t="s">
        <v>204</v>
      </c>
      <c r="C4006" t="s">
        <v>2</v>
      </c>
      <c r="D4006">
        <v>15514</v>
      </c>
    </row>
    <row r="4007" spans="1:4" x14ac:dyDescent="0.2">
      <c r="A4007">
        <v>2021</v>
      </c>
      <c r="B4007" t="s">
        <v>205</v>
      </c>
      <c r="C4007" t="s">
        <v>2</v>
      </c>
      <c r="D4007">
        <v>14781</v>
      </c>
    </row>
    <row r="4008" spans="1:4" x14ac:dyDescent="0.2">
      <c r="A4008">
        <v>2022</v>
      </c>
      <c r="B4008" t="s">
        <v>205</v>
      </c>
      <c r="C4008" t="s">
        <v>2</v>
      </c>
      <c r="D4008">
        <v>14802</v>
      </c>
    </row>
    <row r="4009" spans="1:4" x14ac:dyDescent="0.2">
      <c r="A4009">
        <v>2023</v>
      </c>
      <c r="B4009" t="s">
        <v>205</v>
      </c>
      <c r="C4009" t="s">
        <v>2</v>
      </c>
      <c r="D4009">
        <v>15095</v>
      </c>
    </row>
    <row r="4010" spans="1:4" x14ac:dyDescent="0.2">
      <c r="A4010">
        <v>2024</v>
      </c>
      <c r="B4010" t="s">
        <v>205</v>
      </c>
      <c r="C4010" t="s">
        <v>2</v>
      </c>
      <c r="D4010">
        <v>15378</v>
      </c>
    </row>
    <row r="4011" spans="1:4" x14ac:dyDescent="0.2">
      <c r="A4011">
        <v>2025</v>
      </c>
      <c r="B4011" t="s">
        <v>205</v>
      </c>
      <c r="C4011" t="s">
        <v>2</v>
      </c>
      <c r="D4011">
        <v>15589</v>
      </c>
    </row>
    <row r="4012" spans="1:4" x14ac:dyDescent="0.2">
      <c r="A4012">
        <v>2021</v>
      </c>
      <c r="B4012" t="s">
        <v>206</v>
      </c>
      <c r="C4012" t="s">
        <v>2</v>
      </c>
      <c r="D4012">
        <v>16617</v>
      </c>
    </row>
    <row r="4013" spans="1:4" x14ac:dyDescent="0.2">
      <c r="A4013">
        <v>2022</v>
      </c>
      <c r="B4013" t="s">
        <v>206</v>
      </c>
      <c r="C4013" t="s">
        <v>2</v>
      </c>
      <c r="D4013">
        <v>17091</v>
      </c>
    </row>
    <row r="4014" spans="1:4" x14ac:dyDescent="0.2">
      <c r="A4014">
        <v>2023</v>
      </c>
      <c r="B4014" t="s">
        <v>206</v>
      </c>
      <c r="C4014" t="s">
        <v>2</v>
      </c>
      <c r="D4014">
        <v>17623</v>
      </c>
    </row>
    <row r="4015" spans="1:4" x14ac:dyDescent="0.2">
      <c r="A4015">
        <v>2024</v>
      </c>
      <c r="B4015" t="s">
        <v>206</v>
      </c>
      <c r="C4015" t="s">
        <v>2</v>
      </c>
      <c r="D4015">
        <v>18056</v>
      </c>
    </row>
    <row r="4016" spans="1:4" x14ac:dyDescent="0.2">
      <c r="A4016">
        <v>2025</v>
      </c>
      <c r="B4016" t="s">
        <v>206</v>
      </c>
      <c r="C4016" t="s">
        <v>2</v>
      </c>
      <c r="D4016">
        <v>17897</v>
      </c>
    </row>
    <row r="4017" spans="1:4" x14ac:dyDescent="0.2">
      <c r="A4017">
        <v>2021</v>
      </c>
      <c r="B4017" t="s">
        <v>208</v>
      </c>
      <c r="C4017" t="s">
        <v>2</v>
      </c>
      <c r="D4017">
        <v>17144</v>
      </c>
    </row>
    <row r="4018" spans="1:4" x14ac:dyDescent="0.2">
      <c r="A4018">
        <v>2022</v>
      </c>
      <c r="B4018" t="s">
        <v>208</v>
      </c>
      <c r="C4018" t="s">
        <v>2</v>
      </c>
      <c r="D4018">
        <v>17456</v>
      </c>
    </row>
    <row r="4019" spans="1:4" x14ac:dyDescent="0.2">
      <c r="A4019">
        <v>2023</v>
      </c>
      <c r="B4019" t="s">
        <v>208</v>
      </c>
      <c r="C4019" t="s">
        <v>2</v>
      </c>
      <c r="D4019">
        <v>17916</v>
      </c>
    </row>
    <row r="4020" spans="1:4" x14ac:dyDescent="0.2">
      <c r="A4020">
        <v>2024</v>
      </c>
      <c r="B4020" t="s">
        <v>208</v>
      </c>
      <c r="C4020" t="s">
        <v>2</v>
      </c>
      <c r="D4020">
        <v>18477</v>
      </c>
    </row>
    <row r="4021" spans="1:4" x14ac:dyDescent="0.2">
      <c r="A4021">
        <v>2025</v>
      </c>
      <c r="B4021" t="s">
        <v>208</v>
      </c>
      <c r="C4021" t="s">
        <v>2</v>
      </c>
      <c r="D4021">
        <v>18953</v>
      </c>
    </row>
    <row r="4022" spans="1:4" x14ac:dyDescent="0.2">
      <c r="A4022">
        <v>2021</v>
      </c>
      <c r="B4022" t="s">
        <v>209</v>
      </c>
      <c r="C4022" t="s">
        <v>2</v>
      </c>
      <c r="D4022">
        <v>13789</v>
      </c>
    </row>
    <row r="4023" spans="1:4" x14ac:dyDescent="0.2">
      <c r="A4023">
        <v>2022</v>
      </c>
      <c r="B4023" t="s">
        <v>209</v>
      </c>
      <c r="C4023" t="s">
        <v>2</v>
      </c>
      <c r="D4023">
        <v>13622</v>
      </c>
    </row>
    <row r="4024" spans="1:4" x14ac:dyDescent="0.2">
      <c r="A4024">
        <v>2023</v>
      </c>
      <c r="B4024" t="s">
        <v>209</v>
      </c>
      <c r="C4024" t="s">
        <v>2</v>
      </c>
      <c r="D4024">
        <v>13594</v>
      </c>
    </row>
    <row r="4025" spans="1:4" x14ac:dyDescent="0.2">
      <c r="A4025">
        <v>2024</v>
      </c>
      <c r="B4025" t="s">
        <v>209</v>
      </c>
      <c r="C4025" t="s">
        <v>2</v>
      </c>
      <c r="D4025">
        <v>13625</v>
      </c>
    </row>
    <row r="4026" spans="1:4" x14ac:dyDescent="0.2">
      <c r="A4026">
        <v>2025</v>
      </c>
      <c r="B4026" t="s">
        <v>209</v>
      </c>
      <c r="C4026" t="s">
        <v>2</v>
      </c>
      <c r="D4026">
        <v>13657</v>
      </c>
    </row>
    <row r="4027" spans="1:4" x14ac:dyDescent="0.2">
      <c r="A4027">
        <v>2021</v>
      </c>
      <c r="B4027" t="s">
        <v>210</v>
      </c>
      <c r="C4027" t="s">
        <v>2</v>
      </c>
      <c r="D4027">
        <v>19344</v>
      </c>
    </row>
    <row r="4028" spans="1:4" x14ac:dyDescent="0.2">
      <c r="A4028">
        <v>2022</v>
      </c>
      <c r="B4028" t="s">
        <v>210</v>
      </c>
      <c r="C4028" t="s">
        <v>2</v>
      </c>
      <c r="D4028">
        <v>19387</v>
      </c>
    </row>
    <row r="4029" spans="1:4" x14ac:dyDescent="0.2">
      <c r="A4029">
        <v>2023</v>
      </c>
      <c r="B4029" t="s">
        <v>210</v>
      </c>
      <c r="C4029" t="s">
        <v>2</v>
      </c>
      <c r="D4029">
        <v>19607</v>
      </c>
    </row>
    <row r="4030" spans="1:4" x14ac:dyDescent="0.2">
      <c r="A4030">
        <v>2024</v>
      </c>
      <c r="B4030" t="s">
        <v>210</v>
      </c>
      <c r="C4030" t="s">
        <v>2</v>
      </c>
      <c r="D4030">
        <v>19908</v>
      </c>
    </row>
    <row r="4031" spans="1:4" x14ac:dyDescent="0.2">
      <c r="A4031">
        <v>2025</v>
      </c>
      <c r="B4031" t="s">
        <v>210</v>
      </c>
      <c r="C4031" t="s">
        <v>2</v>
      </c>
      <c r="D4031">
        <v>20071</v>
      </c>
    </row>
    <row r="4032" spans="1:4" x14ac:dyDescent="0.2">
      <c r="A4032">
        <v>2021</v>
      </c>
      <c r="B4032" t="s">
        <v>212</v>
      </c>
      <c r="C4032" t="s">
        <v>2</v>
      </c>
      <c r="D4032">
        <v>66628</v>
      </c>
    </row>
    <row r="4033" spans="1:4" x14ac:dyDescent="0.2">
      <c r="A4033">
        <v>2022</v>
      </c>
      <c r="B4033" t="s">
        <v>212</v>
      </c>
      <c r="C4033" t="s">
        <v>2</v>
      </c>
      <c r="D4033">
        <v>66029</v>
      </c>
    </row>
    <row r="4034" spans="1:4" x14ac:dyDescent="0.2">
      <c r="A4034">
        <v>2023</v>
      </c>
      <c r="B4034" t="s">
        <v>212</v>
      </c>
      <c r="C4034" t="s">
        <v>2</v>
      </c>
      <c r="D4034">
        <v>67727</v>
      </c>
    </row>
    <row r="4035" spans="1:4" x14ac:dyDescent="0.2">
      <c r="A4035">
        <v>2024</v>
      </c>
      <c r="B4035" t="s">
        <v>212</v>
      </c>
      <c r="C4035" t="s">
        <v>2</v>
      </c>
      <c r="D4035">
        <v>70308</v>
      </c>
    </row>
    <row r="4036" spans="1:4" x14ac:dyDescent="0.2">
      <c r="A4036">
        <v>2025</v>
      </c>
      <c r="B4036" t="s">
        <v>212</v>
      </c>
      <c r="C4036" t="s">
        <v>2</v>
      </c>
      <c r="D4036">
        <v>72120</v>
      </c>
    </row>
    <row r="4037" spans="1:4" x14ac:dyDescent="0.2">
      <c r="A4037">
        <v>2021</v>
      </c>
      <c r="B4037" t="s">
        <v>213</v>
      </c>
      <c r="C4037" t="s">
        <v>2</v>
      </c>
      <c r="D4037">
        <v>76888</v>
      </c>
    </row>
    <row r="4038" spans="1:4" x14ac:dyDescent="0.2">
      <c r="A4038">
        <v>2022</v>
      </c>
      <c r="B4038" t="s">
        <v>213</v>
      </c>
      <c r="C4038" t="s">
        <v>2</v>
      </c>
      <c r="D4038">
        <v>76748</v>
      </c>
    </row>
    <row r="4039" spans="1:4" x14ac:dyDescent="0.2">
      <c r="A4039">
        <v>2023</v>
      </c>
      <c r="B4039" t="s">
        <v>213</v>
      </c>
      <c r="C4039" t="s">
        <v>2</v>
      </c>
      <c r="D4039">
        <v>78538</v>
      </c>
    </row>
    <row r="4040" spans="1:4" x14ac:dyDescent="0.2">
      <c r="A4040">
        <v>2024</v>
      </c>
      <c r="B4040" t="s">
        <v>213</v>
      </c>
      <c r="C4040" t="s">
        <v>2</v>
      </c>
      <c r="D4040">
        <v>82425</v>
      </c>
    </row>
    <row r="4041" spans="1:4" x14ac:dyDescent="0.2">
      <c r="A4041">
        <v>2025</v>
      </c>
      <c r="B4041" t="s">
        <v>213</v>
      </c>
      <c r="C4041" t="s">
        <v>2</v>
      </c>
      <c r="D4041">
        <v>83376</v>
      </c>
    </row>
    <row r="4042" spans="1:4" x14ac:dyDescent="0.2">
      <c r="A4042">
        <v>2021</v>
      </c>
      <c r="B4042" t="s">
        <v>214</v>
      </c>
      <c r="C4042" t="s">
        <v>2</v>
      </c>
      <c r="D4042">
        <v>12963</v>
      </c>
    </row>
    <row r="4043" spans="1:4" x14ac:dyDescent="0.2">
      <c r="A4043">
        <v>2022</v>
      </c>
      <c r="B4043" t="s">
        <v>214</v>
      </c>
      <c r="C4043" t="s">
        <v>2</v>
      </c>
      <c r="D4043">
        <v>12807</v>
      </c>
    </row>
    <row r="4044" spans="1:4" x14ac:dyDescent="0.2">
      <c r="A4044">
        <v>2023</v>
      </c>
      <c r="B4044" t="s">
        <v>214</v>
      </c>
      <c r="C4044" t="s">
        <v>2</v>
      </c>
      <c r="D4044">
        <v>12799</v>
      </c>
    </row>
    <row r="4045" spans="1:4" x14ac:dyDescent="0.2">
      <c r="A4045">
        <v>2024</v>
      </c>
      <c r="B4045" t="s">
        <v>214</v>
      </c>
      <c r="C4045" t="s">
        <v>2</v>
      </c>
      <c r="D4045">
        <v>12932</v>
      </c>
    </row>
    <row r="4046" spans="1:4" x14ac:dyDescent="0.2">
      <c r="A4046">
        <v>2025</v>
      </c>
      <c r="B4046" t="s">
        <v>214</v>
      </c>
      <c r="C4046" t="s">
        <v>2</v>
      </c>
      <c r="D4046">
        <v>13032</v>
      </c>
    </row>
    <row r="4047" spans="1:4" x14ac:dyDescent="0.2">
      <c r="A4047">
        <v>2021</v>
      </c>
      <c r="B4047" t="s">
        <v>215</v>
      </c>
      <c r="C4047" t="s">
        <v>71</v>
      </c>
      <c r="D4047">
        <v>28197</v>
      </c>
    </row>
    <row r="4048" spans="1:4" x14ac:dyDescent="0.2">
      <c r="A4048">
        <v>2022</v>
      </c>
      <c r="B4048" t="s">
        <v>215</v>
      </c>
      <c r="C4048" t="s">
        <v>71</v>
      </c>
      <c r="D4048">
        <v>28613</v>
      </c>
    </row>
    <row r="4049" spans="1:4" x14ac:dyDescent="0.2">
      <c r="A4049">
        <v>2023</v>
      </c>
      <c r="B4049" t="s">
        <v>215</v>
      </c>
      <c r="C4049" t="s">
        <v>71</v>
      </c>
      <c r="D4049">
        <v>29248</v>
      </c>
    </row>
    <row r="4050" spans="1:4" x14ac:dyDescent="0.2">
      <c r="A4050">
        <v>2024</v>
      </c>
      <c r="B4050" t="s">
        <v>215</v>
      </c>
      <c r="C4050" t="s">
        <v>71</v>
      </c>
      <c r="D4050">
        <v>29660</v>
      </c>
    </row>
    <row r="4051" spans="1:4" x14ac:dyDescent="0.2">
      <c r="A4051">
        <v>2025</v>
      </c>
      <c r="B4051" t="s">
        <v>215</v>
      </c>
      <c r="C4051" t="s">
        <v>71</v>
      </c>
      <c r="D4051">
        <v>29713</v>
      </c>
    </row>
    <row r="4052" spans="1:4" x14ac:dyDescent="0.2">
      <c r="A4052">
        <v>2021</v>
      </c>
      <c r="B4052" t="s">
        <v>216</v>
      </c>
      <c r="C4052" t="s">
        <v>71</v>
      </c>
      <c r="D4052">
        <v>19877</v>
      </c>
    </row>
    <row r="4053" spans="1:4" x14ac:dyDescent="0.2">
      <c r="A4053">
        <v>2022</v>
      </c>
      <c r="B4053" t="s">
        <v>216</v>
      </c>
      <c r="C4053" t="s">
        <v>71</v>
      </c>
      <c r="D4053">
        <v>20002</v>
      </c>
    </row>
    <row r="4054" spans="1:4" x14ac:dyDescent="0.2">
      <c r="A4054">
        <v>2023</v>
      </c>
      <c r="B4054" t="s">
        <v>216</v>
      </c>
      <c r="C4054" t="s">
        <v>71</v>
      </c>
      <c r="D4054">
        <v>20230</v>
      </c>
    </row>
    <row r="4055" spans="1:4" x14ac:dyDescent="0.2">
      <c r="A4055">
        <v>2024</v>
      </c>
      <c r="B4055" t="s">
        <v>216</v>
      </c>
      <c r="C4055" t="s">
        <v>71</v>
      </c>
      <c r="D4055">
        <v>20227</v>
      </c>
    </row>
    <row r="4056" spans="1:4" x14ac:dyDescent="0.2">
      <c r="A4056">
        <v>2025</v>
      </c>
      <c r="B4056" t="s">
        <v>216</v>
      </c>
      <c r="C4056" t="s">
        <v>71</v>
      </c>
      <c r="D4056">
        <v>20182</v>
      </c>
    </row>
    <row r="4057" spans="1:4" x14ac:dyDescent="0.2">
      <c r="A4057">
        <v>2021</v>
      </c>
      <c r="B4057" t="s">
        <v>328</v>
      </c>
      <c r="C4057" t="s">
        <v>71</v>
      </c>
      <c r="D4057">
        <v>15114</v>
      </c>
    </row>
    <row r="4058" spans="1:4" x14ac:dyDescent="0.2">
      <c r="A4058">
        <v>2022</v>
      </c>
      <c r="B4058" t="s">
        <v>328</v>
      </c>
      <c r="C4058" t="s">
        <v>71</v>
      </c>
      <c r="D4058">
        <v>15175</v>
      </c>
    </row>
    <row r="4059" spans="1:4" x14ac:dyDescent="0.2">
      <c r="A4059">
        <v>2023</v>
      </c>
      <c r="B4059" t="s">
        <v>328</v>
      </c>
      <c r="C4059" t="s">
        <v>71</v>
      </c>
      <c r="D4059">
        <v>15133</v>
      </c>
    </row>
    <row r="4060" spans="1:4" x14ac:dyDescent="0.2">
      <c r="A4060">
        <v>2024</v>
      </c>
      <c r="B4060" t="s">
        <v>328</v>
      </c>
      <c r="C4060" t="s">
        <v>71</v>
      </c>
      <c r="D4060">
        <v>15162</v>
      </c>
    </row>
    <row r="4061" spans="1:4" x14ac:dyDescent="0.2">
      <c r="A4061">
        <v>2025</v>
      </c>
      <c r="B4061" t="s">
        <v>328</v>
      </c>
      <c r="C4061" t="s">
        <v>71</v>
      </c>
      <c r="D4061">
        <v>15149</v>
      </c>
    </row>
    <row r="4062" spans="1:4" x14ac:dyDescent="0.2">
      <c r="A4062">
        <v>2021</v>
      </c>
      <c r="B4062" t="s">
        <v>217</v>
      </c>
      <c r="C4062" t="s">
        <v>71</v>
      </c>
      <c r="D4062">
        <v>48924</v>
      </c>
    </row>
    <row r="4063" spans="1:4" x14ac:dyDescent="0.2">
      <c r="A4063">
        <v>2022</v>
      </c>
      <c r="B4063" t="s">
        <v>217</v>
      </c>
      <c r="C4063" t="s">
        <v>71</v>
      </c>
      <c r="D4063">
        <v>49408</v>
      </c>
    </row>
    <row r="4064" spans="1:4" x14ac:dyDescent="0.2">
      <c r="A4064">
        <v>2023</v>
      </c>
      <c r="B4064" t="s">
        <v>217</v>
      </c>
      <c r="C4064" t="s">
        <v>71</v>
      </c>
      <c r="D4064">
        <v>49489</v>
      </c>
    </row>
    <row r="4065" spans="1:4" x14ac:dyDescent="0.2">
      <c r="A4065">
        <v>2024</v>
      </c>
      <c r="B4065" t="s">
        <v>217</v>
      </c>
      <c r="C4065" t="s">
        <v>71</v>
      </c>
      <c r="D4065">
        <v>49736</v>
      </c>
    </row>
    <row r="4066" spans="1:4" x14ac:dyDescent="0.2">
      <c r="A4066">
        <v>2025</v>
      </c>
      <c r="B4066" t="s">
        <v>217</v>
      </c>
      <c r="C4066" t="s">
        <v>71</v>
      </c>
      <c r="D4066">
        <v>49807</v>
      </c>
    </row>
    <row r="4067" spans="1:4" x14ac:dyDescent="0.2">
      <c r="A4067">
        <v>2021</v>
      </c>
      <c r="B4067" t="s">
        <v>218</v>
      </c>
      <c r="C4067" t="s">
        <v>71</v>
      </c>
      <c r="D4067">
        <v>69482</v>
      </c>
    </row>
    <row r="4068" spans="1:4" x14ac:dyDescent="0.2">
      <c r="A4068">
        <v>2022</v>
      </c>
      <c r="B4068" t="s">
        <v>218</v>
      </c>
      <c r="C4068" t="s">
        <v>71</v>
      </c>
      <c r="D4068">
        <v>70959</v>
      </c>
    </row>
    <row r="4069" spans="1:4" x14ac:dyDescent="0.2">
      <c r="A4069">
        <v>2023</v>
      </c>
      <c r="B4069" t="s">
        <v>218</v>
      </c>
      <c r="C4069" t="s">
        <v>71</v>
      </c>
      <c r="D4069">
        <v>72291</v>
      </c>
    </row>
    <row r="4070" spans="1:4" x14ac:dyDescent="0.2">
      <c r="A4070">
        <v>2024</v>
      </c>
      <c r="B4070" t="s">
        <v>218</v>
      </c>
      <c r="C4070" t="s">
        <v>71</v>
      </c>
      <c r="D4070">
        <v>73143</v>
      </c>
    </row>
    <row r="4071" spans="1:4" x14ac:dyDescent="0.2">
      <c r="A4071">
        <v>2025</v>
      </c>
      <c r="B4071" t="s">
        <v>218</v>
      </c>
      <c r="C4071" t="s">
        <v>71</v>
      </c>
      <c r="D4071">
        <v>73500</v>
      </c>
    </row>
    <row r="4072" spans="1:4" x14ac:dyDescent="0.2">
      <c r="A4072">
        <v>2021</v>
      </c>
      <c r="B4072" t="s">
        <v>219</v>
      </c>
      <c r="C4072" t="s">
        <v>71</v>
      </c>
      <c r="D4072">
        <v>20357</v>
      </c>
    </row>
    <row r="4073" spans="1:4" x14ac:dyDescent="0.2">
      <c r="A4073">
        <v>2022</v>
      </c>
      <c r="B4073" t="s">
        <v>219</v>
      </c>
      <c r="C4073" t="s">
        <v>71</v>
      </c>
      <c r="D4073">
        <v>20640</v>
      </c>
    </row>
    <row r="4074" spans="1:4" x14ac:dyDescent="0.2">
      <c r="A4074">
        <v>2023</v>
      </c>
      <c r="B4074" t="s">
        <v>219</v>
      </c>
      <c r="C4074" t="s">
        <v>71</v>
      </c>
      <c r="D4074">
        <v>20892</v>
      </c>
    </row>
    <row r="4075" spans="1:4" x14ac:dyDescent="0.2">
      <c r="A4075">
        <v>2024</v>
      </c>
      <c r="B4075" t="s">
        <v>219</v>
      </c>
      <c r="C4075" t="s">
        <v>71</v>
      </c>
      <c r="D4075">
        <v>21070</v>
      </c>
    </row>
    <row r="4076" spans="1:4" x14ac:dyDescent="0.2">
      <c r="A4076">
        <v>2025</v>
      </c>
      <c r="B4076" t="s">
        <v>219</v>
      </c>
      <c r="C4076" t="s">
        <v>71</v>
      </c>
      <c r="D4076">
        <v>21216</v>
      </c>
    </row>
    <row r="4077" spans="1:4" x14ac:dyDescent="0.2">
      <c r="A4077">
        <v>2021</v>
      </c>
      <c r="B4077" t="s">
        <v>222</v>
      </c>
      <c r="C4077" t="s">
        <v>71</v>
      </c>
      <c r="D4077">
        <v>25538</v>
      </c>
    </row>
    <row r="4078" spans="1:4" x14ac:dyDescent="0.2">
      <c r="A4078">
        <v>2022</v>
      </c>
      <c r="B4078" t="s">
        <v>222</v>
      </c>
      <c r="C4078" t="s">
        <v>71</v>
      </c>
      <c r="D4078">
        <v>27661</v>
      </c>
    </row>
    <row r="4079" spans="1:4" x14ac:dyDescent="0.2">
      <c r="A4079">
        <v>2023</v>
      </c>
      <c r="B4079" t="s">
        <v>222</v>
      </c>
      <c r="C4079" t="s">
        <v>71</v>
      </c>
      <c r="D4079">
        <v>28564</v>
      </c>
    </row>
    <row r="4080" spans="1:4" x14ac:dyDescent="0.2">
      <c r="A4080">
        <v>2024</v>
      </c>
      <c r="B4080" t="s">
        <v>222</v>
      </c>
      <c r="C4080" t="s">
        <v>71</v>
      </c>
      <c r="D4080">
        <v>29381</v>
      </c>
    </row>
    <row r="4081" spans="1:4" x14ac:dyDescent="0.2">
      <c r="A4081">
        <v>2025</v>
      </c>
      <c r="B4081" t="s">
        <v>222</v>
      </c>
      <c r="C4081" t="s">
        <v>71</v>
      </c>
      <c r="D4081">
        <v>29752</v>
      </c>
    </row>
    <row r="4082" spans="1:4" x14ac:dyDescent="0.2">
      <c r="A4082">
        <v>2021</v>
      </c>
      <c r="B4082" t="s">
        <v>329</v>
      </c>
      <c r="C4082" t="s">
        <v>71</v>
      </c>
      <c r="D4082">
        <v>16009</v>
      </c>
    </row>
    <row r="4083" spans="1:4" x14ac:dyDescent="0.2">
      <c r="A4083">
        <v>2022</v>
      </c>
      <c r="B4083" t="s">
        <v>329</v>
      </c>
      <c r="C4083" t="s">
        <v>71</v>
      </c>
      <c r="D4083">
        <v>16337</v>
      </c>
    </row>
    <row r="4084" spans="1:4" x14ac:dyDescent="0.2">
      <c r="A4084">
        <v>2023</v>
      </c>
      <c r="B4084" t="s">
        <v>329</v>
      </c>
      <c r="C4084" t="s">
        <v>71</v>
      </c>
      <c r="D4084">
        <v>16404</v>
      </c>
    </row>
    <row r="4085" spans="1:4" x14ac:dyDescent="0.2">
      <c r="A4085">
        <v>2024</v>
      </c>
      <c r="B4085" t="s">
        <v>329</v>
      </c>
      <c r="C4085" t="s">
        <v>71</v>
      </c>
      <c r="D4085">
        <v>16547</v>
      </c>
    </row>
    <row r="4086" spans="1:4" x14ac:dyDescent="0.2">
      <c r="A4086">
        <v>2025</v>
      </c>
      <c r="B4086" t="s">
        <v>329</v>
      </c>
      <c r="C4086" t="s">
        <v>71</v>
      </c>
      <c r="D4086">
        <v>16679</v>
      </c>
    </row>
    <row r="4087" spans="1:4" x14ac:dyDescent="0.2">
      <c r="A4087">
        <v>2021</v>
      </c>
      <c r="B4087" t="s">
        <v>223</v>
      </c>
      <c r="C4087" t="s">
        <v>71</v>
      </c>
      <c r="D4087">
        <v>49241</v>
      </c>
    </row>
    <row r="4088" spans="1:4" x14ac:dyDescent="0.2">
      <c r="A4088">
        <v>2022</v>
      </c>
      <c r="B4088" t="s">
        <v>223</v>
      </c>
      <c r="C4088" t="s">
        <v>71</v>
      </c>
      <c r="D4088">
        <v>49934</v>
      </c>
    </row>
    <row r="4089" spans="1:4" x14ac:dyDescent="0.2">
      <c r="A4089">
        <v>2023</v>
      </c>
      <c r="B4089" t="s">
        <v>223</v>
      </c>
      <c r="C4089" t="s">
        <v>71</v>
      </c>
      <c r="D4089">
        <v>50161</v>
      </c>
    </row>
    <row r="4090" spans="1:4" x14ac:dyDescent="0.2">
      <c r="A4090">
        <v>2024</v>
      </c>
      <c r="B4090" t="s">
        <v>223</v>
      </c>
      <c r="C4090" t="s">
        <v>71</v>
      </c>
      <c r="D4090">
        <v>50730</v>
      </c>
    </row>
    <row r="4091" spans="1:4" x14ac:dyDescent="0.2">
      <c r="A4091">
        <v>2025</v>
      </c>
      <c r="B4091" t="s">
        <v>223</v>
      </c>
      <c r="C4091" t="s">
        <v>71</v>
      </c>
      <c r="D4091">
        <v>51122</v>
      </c>
    </row>
    <row r="4092" spans="1:4" x14ac:dyDescent="0.2">
      <c r="A4092">
        <v>2021</v>
      </c>
      <c r="B4092" t="s">
        <v>225</v>
      </c>
      <c r="C4092" t="s">
        <v>71</v>
      </c>
      <c r="D4092">
        <v>31767</v>
      </c>
    </row>
    <row r="4093" spans="1:4" x14ac:dyDescent="0.2">
      <c r="A4093">
        <v>2022</v>
      </c>
      <c r="B4093" t="s">
        <v>225</v>
      </c>
      <c r="C4093" t="s">
        <v>71</v>
      </c>
      <c r="D4093">
        <v>32097</v>
      </c>
    </row>
    <row r="4094" spans="1:4" x14ac:dyDescent="0.2">
      <c r="A4094">
        <v>2023</v>
      </c>
      <c r="B4094" t="s">
        <v>225</v>
      </c>
      <c r="C4094" t="s">
        <v>71</v>
      </c>
      <c r="D4094">
        <v>32282</v>
      </c>
    </row>
    <row r="4095" spans="1:4" x14ac:dyDescent="0.2">
      <c r="A4095">
        <v>2024</v>
      </c>
      <c r="B4095" t="s">
        <v>225</v>
      </c>
      <c r="C4095" t="s">
        <v>71</v>
      </c>
      <c r="D4095">
        <v>32452</v>
      </c>
    </row>
    <row r="4096" spans="1:4" x14ac:dyDescent="0.2">
      <c r="A4096">
        <v>2025</v>
      </c>
      <c r="B4096" t="s">
        <v>225</v>
      </c>
      <c r="C4096" t="s">
        <v>71</v>
      </c>
      <c r="D4096">
        <v>32525</v>
      </c>
    </row>
    <row r="4097" spans="1:4" x14ac:dyDescent="0.2">
      <c r="A4097">
        <v>2021</v>
      </c>
      <c r="B4097" t="s">
        <v>226</v>
      </c>
      <c r="C4097" t="s">
        <v>71</v>
      </c>
      <c r="D4097">
        <v>26726</v>
      </c>
    </row>
    <row r="4098" spans="1:4" x14ac:dyDescent="0.2">
      <c r="A4098">
        <v>2022</v>
      </c>
      <c r="B4098" t="s">
        <v>226</v>
      </c>
      <c r="C4098" t="s">
        <v>71</v>
      </c>
      <c r="D4098">
        <v>27088</v>
      </c>
    </row>
    <row r="4099" spans="1:4" x14ac:dyDescent="0.2">
      <c r="A4099">
        <v>2023</v>
      </c>
      <c r="B4099" t="s">
        <v>226</v>
      </c>
      <c r="C4099" t="s">
        <v>71</v>
      </c>
      <c r="D4099">
        <v>27308</v>
      </c>
    </row>
    <row r="4100" spans="1:4" x14ac:dyDescent="0.2">
      <c r="A4100">
        <v>2024</v>
      </c>
      <c r="B4100" t="s">
        <v>226</v>
      </c>
      <c r="C4100" t="s">
        <v>71</v>
      </c>
      <c r="D4100">
        <v>27528</v>
      </c>
    </row>
    <row r="4101" spans="1:4" x14ac:dyDescent="0.2">
      <c r="A4101">
        <v>2025</v>
      </c>
      <c r="B4101" t="s">
        <v>226</v>
      </c>
      <c r="C4101" t="s">
        <v>71</v>
      </c>
      <c r="D4101">
        <v>27672</v>
      </c>
    </row>
    <row r="4102" spans="1:4" x14ac:dyDescent="0.2">
      <c r="A4102">
        <v>2021</v>
      </c>
      <c r="B4102" t="s">
        <v>227</v>
      </c>
      <c r="C4102" t="s">
        <v>71</v>
      </c>
      <c r="D4102">
        <v>65519</v>
      </c>
    </row>
    <row r="4103" spans="1:4" x14ac:dyDescent="0.2">
      <c r="A4103">
        <v>2022</v>
      </c>
      <c r="B4103" t="s">
        <v>227</v>
      </c>
      <c r="C4103" t="s">
        <v>71</v>
      </c>
      <c r="D4103">
        <v>66804</v>
      </c>
    </row>
    <row r="4104" spans="1:4" x14ac:dyDescent="0.2">
      <c r="A4104">
        <v>2023</v>
      </c>
      <c r="B4104" t="s">
        <v>227</v>
      </c>
      <c r="C4104" t="s">
        <v>71</v>
      </c>
      <c r="D4104">
        <v>68181</v>
      </c>
    </row>
    <row r="4105" spans="1:4" x14ac:dyDescent="0.2">
      <c r="A4105">
        <v>2024</v>
      </c>
      <c r="B4105" t="s">
        <v>227</v>
      </c>
      <c r="C4105" t="s">
        <v>71</v>
      </c>
      <c r="D4105">
        <v>69564</v>
      </c>
    </row>
    <row r="4106" spans="1:4" x14ac:dyDescent="0.2">
      <c r="A4106">
        <v>2025</v>
      </c>
      <c r="B4106" t="s">
        <v>227</v>
      </c>
      <c r="C4106" t="s">
        <v>71</v>
      </c>
      <c r="D4106">
        <v>70323</v>
      </c>
    </row>
    <row r="4107" spans="1:4" x14ac:dyDescent="0.2">
      <c r="A4107">
        <v>2021</v>
      </c>
      <c r="B4107" t="s">
        <v>228</v>
      </c>
      <c r="C4107" t="s">
        <v>71</v>
      </c>
      <c r="D4107">
        <v>42231</v>
      </c>
    </row>
    <row r="4108" spans="1:4" x14ac:dyDescent="0.2">
      <c r="A4108">
        <v>2022</v>
      </c>
      <c r="B4108" t="s">
        <v>228</v>
      </c>
      <c r="C4108" t="s">
        <v>71</v>
      </c>
      <c r="D4108">
        <v>43176</v>
      </c>
    </row>
    <row r="4109" spans="1:4" x14ac:dyDescent="0.2">
      <c r="A4109">
        <v>2023</v>
      </c>
      <c r="B4109" t="s">
        <v>228</v>
      </c>
      <c r="C4109" t="s">
        <v>71</v>
      </c>
      <c r="D4109">
        <v>43390</v>
      </c>
    </row>
    <row r="4110" spans="1:4" x14ac:dyDescent="0.2">
      <c r="A4110">
        <v>2024</v>
      </c>
      <c r="B4110" t="s">
        <v>228</v>
      </c>
      <c r="C4110" t="s">
        <v>71</v>
      </c>
      <c r="D4110">
        <v>43784</v>
      </c>
    </row>
    <row r="4111" spans="1:4" x14ac:dyDescent="0.2">
      <c r="A4111">
        <v>2025</v>
      </c>
      <c r="B4111" t="s">
        <v>228</v>
      </c>
      <c r="C4111" t="s">
        <v>71</v>
      </c>
      <c r="D4111">
        <v>43999</v>
      </c>
    </row>
    <row r="4112" spans="1:4" x14ac:dyDescent="0.2">
      <c r="A4112">
        <v>2021</v>
      </c>
      <c r="B4112" t="s">
        <v>229</v>
      </c>
      <c r="C4112" t="s">
        <v>71</v>
      </c>
      <c r="D4112">
        <v>18381</v>
      </c>
    </row>
    <row r="4113" spans="1:4" x14ac:dyDescent="0.2">
      <c r="A4113">
        <v>2022</v>
      </c>
      <c r="B4113" t="s">
        <v>229</v>
      </c>
      <c r="C4113" t="s">
        <v>71</v>
      </c>
      <c r="D4113">
        <v>18650</v>
      </c>
    </row>
    <row r="4114" spans="1:4" x14ac:dyDescent="0.2">
      <c r="A4114">
        <v>2023</v>
      </c>
      <c r="B4114" t="s">
        <v>229</v>
      </c>
      <c r="C4114" t="s">
        <v>71</v>
      </c>
      <c r="D4114">
        <v>18824</v>
      </c>
    </row>
    <row r="4115" spans="1:4" x14ac:dyDescent="0.2">
      <c r="A4115">
        <v>2024</v>
      </c>
      <c r="B4115" t="s">
        <v>229</v>
      </c>
      <c r="C4115" t="s">
        <v>71</v>
      </c>
      <c r="D4115">
        <v>18895</v>
      </c>
    </row>
    <row r="4116" spans="1:4" x14ac:dyDescent="0.2">
      <c r="A4116">
        <v>2025</v>
      </c>
      <c r="B4116" t="s">
        <v>229</v>
      </c>
      <c r="C4116" t="s">
        <v>71</v>
      </c>
      <c r="D4116">
        <v>18966</v>
      </c>
    </row>
    <row r="4117" spans="1:4" x14ac:dyDescent="0.2">
      <c r="A4117">
        <v>2021</v>
      </c>
      <c r="B4117" t="s">
        <v>230</v>
      </c>
      <c r="C4117" t="s">
        <v>71</v>
      </c>
      <c r="D4117">
        <v>24532</v>
      </c>
    </row>
    <row r="4118" spans="1:4" x14ac:dyDescent="0.2">
      <c r="A4118">
        <v>2022</v>
      </c>
      <c r="B4118" t="s">
        <v>230</v>
      </c>
      <c r="C4118" t="s">
        <v>71</v>
      </c>
      <c r="D4118">
        <v>24872</v>
      </c>
    </row>
    <row r="4119" spans="1:4" x14ac:dyDescent="0.2">
      <c r="A4119">
        <v>2023</v>
      </c>
      <c r="B4119" t="s">
        <v>230</v>
      </c>
      <c r="C4119" t="s">
        <v>71</v>
      </c>
      <c r="D4119">
        <v>25007</v>
      </c>
    </row>
    <row r="4120" spans="1:4" x14ac:dyDescent="0.2">
      <c r="A4120">
        <v>2024</v>
      </c>
      <c r="B4120" t="s">
        <v>230</v>
      </c>
      <c r="C4120" t="s">
        <v>71</v>
      </c>
      <c r="D4120">
        <v>25017</v>
      </c>
    </row>
    <row r="4121" spans="1:4" x14ac:dyDescent="0.2">
      <c r="A4121">
        <v>2025</v>
      </c>
      <c r="B4121" t="s">
        <v>230</v>
      </c>
      <c r="C4121" t="s">
        <v>71</v>
      </c>
      <c r="D4121">
        <v>25061</v>
      </c>
    </row>
    <row r="4122" spans="1:4" x14ac:dyDescent="0.2">
      <c r="A4122">
        <v>2021</v>
      </c>
      <c r="B4122" t="s">
        <v>231</v>
      </c>
      <c r="C4122" t="s">
        <v>71</v>
      </c>
      <c r="D4122">
        <v>24000</v>
      </c>
    </row>
    <row r="4123" spans="1:4" x14ac:dyDescent="0.2">
      <c r="A4123">
        <v>2022</v>
      </c>
      <c r="B4123" t="s">
        <v>231</v>
      </c>
      <c r="C4123" t="s">
        <v>71</v>
      </c>
      <c r="D4123">
        <v>23953</v>
      </c>
    </row>
    <row r="4124" spans="1:4" x14ac:dyDescent="0.2">
      <c r="A4124">
        <v>2023</v>
      </c>
      <c r="B4124" t="s">
        <v>231</v>
      </c>
      <c r="C4124" t="s">
        <v>71</v>
      </c>
      <c r="D4124">
        <v>24066</v>
      </c>
    </row>
    <row r="4125" spans="1:4" x14ac:dyDescent="0.2">
      <c r="A4125">
        <v>2024</v>
      </c>
      <c r="B4125" t="s">
        <v>231</v>
      </c>
      <c r="C4125" t="s">
        <v>71</v>
      </c>
      <c r="D4125">
        <v>24170</v>
      </c>
    </row>
    <row r="4126" spans="1:4" x14ac:dyDescent="0.2">
      <c r="A4126">
        <v>2025</v>
      </c>
      <c r="B4126" t="s">
        <v>231</v>
      </c>
      <c r="C4126" t="s">
        <v>71</v>
      </c>
      <c r="D4126">
        <v>24222</v>
      </c>
    </row>
    <row r="4127" spans="1:4" x14ac:dyDescent="0.2">
      <c r="A4127">
        <v>2021</v>
      </c>
      <c r="B4127" t="s">
        <v>232</v>
      </c>
      <c r="C4127" t="s">
        <v>71</v>
      </c>
      <c r="D4127">
        <v>14181</v>
      </c>
    </row>
    <row r="4128" spans="1:4" x14ac:dyDescent="0.2">
      <c r="A4128">
        <v>2022</v>
      </c>
      <c r="B4128" t="s">
        <v>232</v>
      </c>
      <c r="C4128" t="s">
        <v>71</v>
      </c>
      <c r="D4128">
        <v>14112</v>
      </c>
    </row>
    <row r="4129" spans="1:4" x14ac:dyDescent="0.2">
      <c r="A4129">
        <v>2023</v>
      </c>
      <c r="B4129" t="s">
        <v>232</v>
      </c>
      <c r="C4129" t="s">
        <v>71</v>
      </c>
      <c r="D4129">
        <v>14101</v>
      </c>
    </row>
    <row r="4130" spans="1:4" x14ac:dyDescent="0.2">
      <c r="A4130">
        <v>2024</v>
      </c>
      <c r="B4130" t="s">
        <v>232</v>
      </c>
      <c r="C4130" t="s">
        <v>71</v>
      </c>
      <c r="D4130">
        <v>14138</v>
      </c>
    </row>
    <row r="4131" spans="1:4" x14ac:dyDescent="0.2">
      <c r="A4131">
        <v>2025</v>
      </c>
      <c r="B4131" t="s">
        <v>232</v>
      </c>
      <c r="C4131" t="s">
        <v>71</v>
      </c>
      <c r="D4131">
        <v>14052</v>
      </c>
    </row>
    <row r="4132" spans="1:4" x14ac:dyDescent="0.2">
      <c r="A4132">
        <v>2021</v>
      </c>
      <c r="B4132" t="s">
        <v>233</v>
      </c>
      <c r="C4132" t="s">
        <v>71</v>
      </c>
      <c r="D4132">
        <v>20496</v>
      </c>
    </row>
    <row r="4133" spans="1:4" x14ac:dyDescent="0.2">
      <c r="A4133">
        <v>2022</v>
      </c>
      <c r="B4133" t="s">
        <v>233</v>
      </c>
      <c r="C4133" t="s">
        <v>71</v>
      </c>
      <c r="D4133">
        <v>20724</v>
      </c>
    </row>
    <row r="4134" spans="1:4" x14ac:dyDescent="0.2">
      <c r="A4134">
        <v>2023</v>
      </c>
      <c r="B4134" t="s">
        <v>233</v>
      </c>
      <c r="C4134" t="s">
        <v>71</v>
      </c>
      <c r="D4134">
        <v>21147</v>
      </c>
    </row>
    <row r="4135" spans="1:4" x14ac:dyDescent="0.2">
      <c r="A4135">
        <v>2024</v>
      </c>
      <c r="B4135" t="s">
        <v>233</v>
      </c>
      <c r="C4135" t="s">
        <v>71</v>
      </c>
      <c r="D4135">
        <v>21754</v>
      </c>
    </row>
    <row r="4136" spans="1:4" x14ac:dyDescent="0.2">
      <c r="A4136">
        <v>2025</v>
      </c>
      <c r="B4136" t="s">
        <v>233</v>
      </c>
      <c r="C4136" t="s">
        <v>71</v>
      </c>
      <c r="D4136">
        <v>21934</v>
      </c>
    </row>
    <row r="4137" spans="1:4" x14ac:dyDescent="0.2">
      <c r="A4137">
        <v>2021</v>
      </c>
      <c r="B4137" t="s">
        <v>234</v>
      </c>
      <c r="C4137" t="s">
        <v>71</v>
      </c>
      <c r="D4137">
        <v>93542</v>
      </c>
    </row>
    <row r="4138" spans="1:4" x14ac:dyDescent="0.2">
      <c r="A4138">
        <v>2022</v>
      </c>
      <c r="B4138" t="s">
        <v>234</v>
      </c>
      <c r="C4138" t="s">
        <v>71</v>
      </c>
      <c r="D4138">
        <v>94810</v>
      </c>
    </row>
    <row r="4139" spans="1:4" x14ac:dyDescent="0.2">
      <c r="A4139">
        <v>2023</v>
      </c>
      <c r="B4139" t="s">
        <v>234</v>
      </c>
      <c r="C4139" t="s">
        <v>71</v>
      </c>
      <c r="D4139">
        <v>96859</v>
      </c>
    </row>
    <row r="4140" spans="1:4" x14ac:dyDescent="0.2">
      <c r="A4140">
        <v>2024</v>
      </c>
      <c r="B4140" t="s">
        <v>234</v>
      </c>
      <c r="C4140" t="s">
        <v>71</v>
      </c>
      <c r="D4140">
        <v>99007</v>
      </c>
    </row>
    <row r="4141" spans="1:4" x14ac:dyDescent="0.2">
      <c r="A4141">
        <v>2025</v>
      </c>
      <c r="B4141" t="s">
        <v>234</v>
      </c>
      <c r="C4141" t="s">
        <v>71</v>
      </c>
      <c r="D4141">
        <v>100127</v>
      </c>
    </row>
    <row r="4142" spans="1:4" x14ac:dyDescent="0.2">
      <c r="A4142">
        <v>2021</v>
      </c>
      <c r="B4142" t="s">
        <v>235</v>
      </c>
      <c r="C4142" t="s">
        <v>71</v>
      </c>
      <c r="D4142">
        <v>18724</v>
      </c>
    </row>
    <row r="4143" spans="1:4" x14ac:dyDescent="0.2">
      <c r="A4143">
        <v>2022</v>
      </c>
      <c r="B4143" t="s">
        <v>235</v>
      </c>
      <c r="C4143" t="s">
        <v>71</v>
      </c>
      <c r="D4143">
        <v>19096</v>
      </c>
    </row>
    <row r="4144" spans="1:4" x14ac:dyDescent="0.2">
      <c r="A4144">
        <v>2023</v>
      </c>
      <c r="B4144" t="s">
        <v>235</v>
      </c>
      <c r="C4144" t="s">
        <v>71</v>
      </c>
      <c r="D4144">
        <v>19615</v>
      </c>
    </row>
    <row r="4145" spans="1:4" x14ac:dyDescent="0.2">
      <c r="A4145">
        <v>2024</v>
      </c>
      <c r="B4145" t="s">
        <v>235</v>
      </c>
      <c r="C4145" t="s">
        <v>71</v>
      </c>
      <c r="D4145">
        <v>20179</v>
      </c>
    </row>
    <row r="4146" spans="1:4" x14ac:dyDescent="0.2">
      <c r="A4146">
        <v>2025</v>
      </c>
      <c r="B4146" t="s">
        <v>235</v>
      </c>
      <c r="C4146" t="s">
        <v>71</v>
      </c>
      <c r="D4146">
        <v>20264</v>
      </c>
    </row>
    <row r="4147" spans="1:4" x14ac:dyDescent="0.2">
      <c r="A4147">
        <v>2021</v>
      </c>
      <c r="B4147" t="s">
        <v>236</v>
      </c>
      <c r="C4147" t="s">
        <v>71</v>
      </c>
      <c r="D4147">
        <v>30216</v>
      </c>
    </row>
    <row r="4148" spans="1:4" x14ac:dyDescent="0.2">
      <c r="A4148">
        <v>2022</v>
      </c>
      <c r="B4148" t="s">
        <v>236</v>
      </c>
      <c r="C4148" t="s">
        <v>71</v>
      </c>
      <c r="D4148">
        <v>30111</v>
      </c>
    </row>
    <row r="4149" spans="1:4" x14ac:dyDescent="0.2">
      <c r="A4149">
        <v>2023</v>
      </c>
      <c r="B4149" t="s">
        <v>236</v>
      </c>
      <c r="C4149" t="s">
        <v>71</v>
      </c>
      <c r="D4149">
        <v>30285</v>
      </c>
    </row>
    <row r="4150" spans="1:4" x14ac:dyDescent="0.2">
      <c r="A4150">
        <v>2024</v>
      </c>
      <c r="B4150" t="s">
        <v>236</v>
      </c>
      <c r="C4150" t="s">
        <v>71</v>
      </c>
      <c r="D4150">
        <v>30613</v>
      </c>
    </row>
    <row r="4151" spans="1:4" x14ac:dyDescent="0.2">
      <c r="A4151">
        <v>2025</v>
      </c>
      <c r="B4151" t="s">
        <v>236</v>
      </c>
      <c r="C4151" t="s">
        <v>71</v>
      </c>
      <c r="D4151">
        <v>30862</v>
      </c>
    </row>
    <row r="4152" spans="1:4" x14ac:dyDescent="0.2">
      <c r="A4152">
        <v>2021</v>
      </c>
      <c r="B4152" t="s">
        <v>237</v>
      </c>
      <c r="C4152" t="s">
        <v>238</v>
      </c>
      <c r="D4152">
        <v>34233</v>
      </c>
    </row>
    <row r="4153" spans="1:4" x14ac:dyDescent="0.2">
      <c r="A4153">
        <v>2022</v>
      </c>
      <c r="B4153" t="s">
        <v>237</v>
      </c>
      <c r="C4153" t="s">
        <v>238</v>
      </c>
      <c r="D4153">
        <v>35213</v>
      </c>
    </row>
    <row r="4154" spans="1:4" x14ac:dyDescent="0.2">
      <c r="A4154">
        <v>2023</v>
      </c>
      <c r="B4154" t="s">
        <v>237</v>
      </c>
      <c r="C4154" t="s">
        <v>238</v>
      </c>
      <c r="D4154">
        <v>36702</v>
      </c>
    </row>
    <row r="4155" spans="1:4" x14ac:dyDescent="0.2">
      <c r="A4155">
        <v>2024</v>
      </c>
      <c r="B4155" t="s">
        <v>237</v>
      </c>
      <c r="C4155" t="s">
        <v>238</v>
      </c>
      <c r="D4155">
        <v>38823</v>
      </c>
    </row>
    <row r="4156" spans="1:4" x14ac:dyDescent="0.2">
      <c r="A4156">
        <v>2025</v>
      </c>
      <c r="B4156" t="s">
        <v>237</v>
      </c>
      <c r="C4156" t="s">
        <v>238</v>
      </c>
      <c r="D4156">
        <v>39584</v>
      </c>
    </row>
    <row r="4157" spans="1:4" x14ac:dyDescent="0.2">
      <c r="A4157">
        <v>2021</v>
      </c>
      <c r="B4157" t="s">
        <v>239</v>
      </c>
      <c r="C4157" t="s">
        <v>240</v>
      </c>
      <c r="D4157">
        <v>21904</v>
      </c>
    </row>
    <row r="4158" spans="1:4" x14ac:dyDescent="0.2">
      <c r="A4158">
        <v>2022</v>
      </c>
      <c r="B4158" t="s">
        <v>239</v>
      </c>
      <c r="C4158" t="s">
        <v>240</v>
      </c>
      <c r="D4158">
        <v>22165</v>
      </c>
    </row>
    <row r="4159" spans="1:4" x14ac:dyDescent="0.2">
      <c r="A4159">
        <v>2023</v>
      </c>
      <c r="B4159" t="s">
        <v>239</v>
      </c>
      <c r="C4159" t="s">
        <v>240</v>
      </c>
      <c r="D4159">
        <v>22421</v>
      </c>
    </row>
    <row r="4160" spans="1:4" x14ac:dyDescent="0.2">
      <c r="A4160">
        <v>2024</v>
      </c>
      <c r="B4160" t="s">
        <v>239</v>
      </c>
      <c r="C4160" t="s">
        <v>240</v>
      </c>
      <c r="D4160">
        <v>23150</v>
      </c>
    </row>
    <row r="4161" spans="1:4" x14ac:dyDescent="0.2">
      <c r="A4161">
        <v>2025</v>
      </c>
      <c r="B4161" t="s">
        <v>239</v>
      </c>
      <c r="C4161" t="s">
        <v>240</v>
      </c>
      <c r="D4161">
        <v>23826</v>
      </c>
    </row>
    <row r="4162" spans="1:4" x14ac:dyDescent="0.2">
      <c r="A4162">
        <v>2021</v>
      </c>
      <c r="B4162" t="s">
        <v>241</v>
      </c>
      <c r="C4162" t="s">
        <v>98</v>
      </c>
      <c r="D4162">
        <v>248066</v>
      </c>
    </row>
    <row r="4163" spans="1:4" x14ac:dyDescent="0.2">
      <c r="A4163">
        <v>2022</v>
      </c>
      <c r="B4163" t="s">
        <v>241</v>
      </c>
      <c r="C4163" t="s">
        <v>98</v>
      </c>
      <c r="D4163">
        <v>247361</v>
      </c>
    </row>
    <row r="4164" spans="1:4" x14ac:dyDescent="0.2">
      <c r="A4164">
        <v>2023</v>
      </c>
      <c r="B4164" t="s">
        <v>241</v>
      </c>
      <c r="C4164" t="s">
        <v>98</v>
      </c>
      <c r="D4164">
        <v>246662</v>
      </c>
    </row>
    <row r="4165" spans="1:4" x14ac:dyDescent="0.2">
      <c r="A4165">
        <v>2024</v>
      </c>
      <c r="B4165" t="s">
        <v>241</v>
      </c>
      <c r="C4165" t="s">
        <v>98</v>
      </c>
      <c r="D4165">
        <v>246280</v>
      </c>
    </row>
    <row r="4166" spans="1:4" x14ac:dyDescent="0.2">
      <c r="A4166">
        <v>2025</v>
      </c>
      <c r="B4166" t="s">
        <v>241</v>
      </c>
      <c r="C4166" t="s">
        <v>98</v>
      </c>
      <c r="D4166">
        <v>245615</v>
      </c>
    </row>
    <row r="4167" spans="1:4" x14ac:dyDescent="0.2">
      <c r="A4167">
        <v>2021</v>
      </c>
      <c r="B4167" t="s">
        <v>241</v>
      </c>
      <c r="C4167" t="s">
        <v>95</v>
      </c>
      <c r="D4167">
        <v>59978</v>
      </c>
    </row>
    <row r="4168" spans="1:4" x14ac:dyDescent="0.2">
      <c r="A4168">
        <v>2022</v>
      </c>
      <c r="B4168" t="s">
        <v>241</v>
      </c>
      <c r="C4168" t="s">
        <v>95</v>
      </c>
      <c r="D4168">
        <v>61461</v>
      </c>
    </row>
    <row r="4169" spans="1:4" x14ac:dyDescent="0.2">
      <c r="A4169">
        <v>2023</v>
      </c>
      <c r="B4169" t="s">
        <v>241</v>
      </c>
      <c r="C4169" t="s">
        <v>95</v>
      </c>
      <c r="D4169">
        <v>63168</v>
      </c>
    </row>
    <row r="4170" spans="1:4" x14ac:dyDescent="0.2">
      <c r="A4170">
        <v>2024</v>
      </c>
      <c r="B4170" t="s">
        <v>241</v>
      </c>
      <c r="C4170" t="s">
        <v>95</v>
      </c>
      <c r="D4170">
        <v>64184</v>
      </c>
    </row>
    <row r="4171" spans="1:4" x14ac:dyDescent="0.2">
      <c r="A4171">
        <v>2025</v>
      </c>
      <c r="B4171" t="s">
        <v>241</v>
      </c>
      <c r="C4171" t="s">
        <v>95</v>
      </c>
      <c r="D4171">
        <v>65124</v>
      </c>
    </row>
    <row r="4172" spans="1:4" x14ac:dyDescent="0.2">
      <c r="A4172">
        <v>2021</v>
      </c>
      <c r="B4172" t="s">
        <v>241</v>
      </c>
      <c r="C4172" t="s">
        <v>92</v>
      </c>
      <c r="D4172">
        <v>305812</v>
      </c>
    </row>
    <row r="4173" spans="1:4" x14ac:dyDescent="0.2">
      <c r="A4173">
        <v>2022</v>
      </c>
      <c r="B4173" t="s">
        <v>241</v>
      </c>
      <c r="C4173" t="s">
        <v>92</v>
      </c>
      <c r="D4173">
        <v>310198</v>
      </c>
    </row>
    <row r="4174" spans="1:4" x14ac:dyDescent="0.2">
      <c r="A4174">
        <v>2023</v>
      </c>
      <c r="B4174" t="s">
        <v>241</v>
      </c>
      <c r="C4174" t="s">
        <v>92</v>
      </c>
      <c r="D4174">
        <v>314373</v>
      </c>
    </row>
    <row r="4175" spans="1:4" x14ac:dyDescent="0.2">
      <c r="A4175">
        <v>2024</v>
      </c>
      <c r="B4175" t="s">
        <v>241</v>
      </c>
      <c r="C4175" t="s">
        <v>92</v>
      </c>
      <c r="D4175">
        <v>317893</v>
      </c>
    </row>
    <row r="4176" spans="1:4" x14ac:dyDescent="0.2">
      <c r="A4176">
        <v>2025</v>
      </c>
      <c r="B4176" t="s">
        <v>241</v>
      </c>
      <c r="C4176" t="s">
        <v>92</v>
      </c>
      <c r="D4176">
        <v>319120</v>
      </c>
    </row>
    <row r="4177" spans="1:4" x14ac:dyDescent="0.2">
      <c r="A4177">
        <v>2021</v>
      </c>
      <c r="B4177" t="s">
        <v>241</v>
      </c>
      <c r="C4177" t="s">
        <v>89</v>
      </c>
      <c r="D4177">
        <v>290590</v>
      </c>
    </row>
    <row r="4178" spans="1:4" x14ac:dyDescent="0.2">
      <c r="A4178">
        <v>2022</v>
      </c>
      <c r="B4178" t="s">
        <v>241</v>
      </c>
      <c r="C4178" t="s">
        <v>89</v>
      </c>
      <c r="D4178">
        <v>295025</v>
      </c>
    </row>
    <row r="4179" spans="1:4" x14ac:dyDescent="0.2">
      <c r="A4179">
        <v>2023</v>
      </c>
      <c r="B4179" t="s">
        <v>241</v>
      </c>
      <c r="C4179" t="s">
        <v>89</v>
      </c>
      <c r="D4179">
        <v>297994</v>
      </c>
    </row>
    <row r="4180" spans="1:4" x14ac:dyDescent="0.2">
      <c r="A4180">
        <v>2024</v>
      </c>
      <c r="B4180" t="s">
        <v>241</v>
      </c>
      <c r="C4180" t="s">
        <v>89</v>
      </c>
      <c r="D4180">
        <v>301573</v>
      </c>
    </row>
    <row r="4181" spans="1:4" x14ac:dyDescent="0.2">
      <c r="A4181">
        <v>2025</v>
      </c>
      <c r="B4181" t="s">
        <v>241</v>
      </c>
      <c r="C4181" t="s">
        <v>89</v>
      </c>
      <c r="D4181">
        <v>302766</v>
      </c>
    </row>
    <row r="4182" spans="1:4" x14ac:dyDescent="0.2">
      <c r="A4182">
        <v>2021</v>
      </c>
      <c r="B4182" t="s">
        <v>241</v>
      </c>
      <c r="C4182" t="s">
        <v>86</v>
      </c>
      <c r="D4182">
        <v>1561639</v>
      </c>
    </row>
    <row r="4183" spans="1:4" x14ac:dyDescent="0.2">
      <c r="A4183">
        <v>2022</v>
      </c>
      <c r="B4183" t="s">
        <v>241</v>
      </c>
      <c r="C4183" t="s">
        <v>86</v>
      </c>
      <c r="D4183">
        <v>1582774</v>
      </c>
    </row>
    <row r="4184" spans="1:4" x14ac:dyDescent="0.2">
      <c r="A4184">
        <v>2023</v>
      </c>
      <c r="B4184" t="s">
        <v>241</v>
      </c>
      <c r="C4184" t="s">
        <v>86</v>
      </c>
      <c r="D4184">
        <v>1600121</v>
      </c>
    </row>
    <row r="4185" spans="1:4" x14ac:dyDescent="0.2">
      <c r="A4185">
        <v>2024</v>
      </c>
      <c r="B4185" t="s">
        <v>241</v>
      </c>
      <c r="C4185" t="s">
        <v>86</v>
      </c>
      <c r="D4185">
        <v>1616440</v>
      </c>
    </row>
    <row r="4186" spans="1:4" x14ac:dyDescent="0.2">
      <c r="A4186">
        <v>2025</v>
      </c>
      <c r="B4186" t="s">
        <v>241</v>
      </c>
      <c r="C4186" t="s">
        <v>86</v>
      </c>
      <c r="D4186">
        <v>1630527</v>
      </c>
    </row>
    <row r="4187" spans="1:4" x14ac:dyDescent="0.2">
      <c r="A4187">
        <v>2021</v>
      </c>
      <c r="B4187" t="s">
        <v>241</v>
      </c>
      <c r="C4187" t="s">
        <v>63</v>
      </c>
      <c r="D4187">
        <v>1489276</v>
      </c>
    </row>
    <row r="4188" spans="1:4" x14ac:dyDescent="0.2">
      <c r="A4188">
        <v>2022</v>
      </c>
      <c r="B4188" t="s">
        <v>241</v>
      </c>
      <c r="C4188" t="s">
        <v>63</v>
      </c>
      <c r="D4188">
        <v>1512843</v>
      </c>
    </row>
    <row r="4189" spans="1:4" x14ac:dyDescent="0.2">
      <c r="A4189">
        <v>2023</v>
      </c>
      <c r="B4189" t="s">
        <v>241</v>
      </c>
      <c r="C4189" t="s">
        <v>63</v>
      </c>
      <c r="D4189">
        <v>1525515</v>
      </c>
    </row>
    <row r="4190" spans="1:4" x14ac:dyDescent="0.2">
      <c r="A4190">
        <v>2024</v>
      </c>
      <c r="B4190" t="s">
        <v>241</v>
      </c>
      <c r="C4190" t="s">
        <v>63</v>
      </c>
      <c r="D4190">
        <v>1537434</v>
      </c>
    </row>
    <row r="4191" spans="1:4" x14ac:dyDescent="0.2">
      <c r="A4191">
        <v>2025</v>
      </c>
      <c r="B4191" t="s">
        <v>241</v>
      </c>
      <c r="C4191" t="s">
        <v>63</v>
      </c>
      <c r="D4191">
        <v>1549650</v>
      </c>
    </row>
    <row r="4192" spans="1:4" x14ac:dyDescent="0.2">
      <c r="A4192">
        <v>2021</v>
      </c>
      <c r="B4192" t="s">
        <v>241</v>
      </c>
      <c r="C4192" t="s">
        <v>62</v>
      </c>
      <c r="D4192">
        <v>396616</v>
      </c>
    </row>
    <row r="4193" spans="1:4" x14ac:dyDescent="0.2">
      <c r="A4193">
        <v>2022</v>
      </c>
      <c r="B4193" t="s">
        <v>241</v>
      </c>
      <c r="C4193" t="s">
        <v>62</v>
      </c>
      <c r="D4193">
        <v>399336</v>
      </c>
    </row>
    <row r="4194" spans="1:4" x14ac:dyDescent="0.2">
      <c r="A4194">
        <v>2023</v>
      </c>
      <c r="B4194" t="s">
        <v>241</v>
      </c>
      <c r="C4194" t="s">
        <v>62</v>
      </c>
      <c r="D4194">
        <v>402465</v>
      </c>
    </row>
    <row r="4195" spans="1:4" x14ac:dyDescent="0.2">
      <c r="A4195">
        <v>2024</v>
      </c>
      <c r="B4195" t="s">
        <v>241</v>
      </c>
      <c r="C4195" t="s">
        <v>62</v>
      </c>
      <c r="D4195">
        <v>406893</v>
      </c>
    </row>
    <row r="4196" spans="1:4" x14ac:dyDescent="0.2">
      <c r="A4196">
        <v>2025</v>
      </c>
      <c r="B4196" t="s">
        <v>241</v>
      </c>
      <c r="C4196" t="s">
        <v>62</v>
      </c>
      <c r="D4196">
        <v>410435</v>
      </c>
    </row>
    <row r="4197" spans="1:4" x14ac:dyDescent="0.2">
      <c r="A4197">
        <v>2021</v>
      </c>
      <c r="B4197" t="s">
        <v>241</v>
      </c>
      <c r="C4197" t="s">
        <v>61</v>
      </c>
      <c r="D4197">
        <v>396526</v>
      </c>
    </row>
    <row r="4198" spans="1:4" x14ac:dyDescent="0.2">
      <c r="A4198">
        <v>2022</v>
      </c>
      <c r="B4198" t="s">
        <v>241</v>
      </c>
      <c r="C4198" t="s">
        <v>61</v>
      </c>
      <c r="D4198">
        <v>396553</v>
      </c>
    </row>
    <row r="4199" spans="1:4" x14ac:dyDescent="0.2">
      <c r="A4199">
        <v>2023</v>
      </c>
      <c r="B4199" t="s">
        <v>241</v>
      </c>
      <c r="C4199" t="s">
        <v>61</v>
      </c>
      <c r="D4199">
        <v>398276</v>
      </c>
    </row>
    <row r="4200" spans="1:4" x14ac:dyDescent="0.2">
      <c r="A4200">
        <v>2024</v>
      </c>
      <c r="B4200" t="s">
        <v>241</v>
      </c>
      <c r="C4200" t="s">
        <v>61</v>
      </c>
      <c r="D4200">
        <v>401527</v>
      </c>
    </row>
    <row r="4201" spans="1:4" x14ac:dyDescent="0.2">
      <c r="A4201">
        <v>2025</v>
      </c>
      <c r="B4201" t="s">
        <v>241</v>
      </c>
      <c r="C4201" t="s">
        <v>61</v>
      </c>
      <c r="D4201">
        <v>403714</v>
      </c>
    </row>
    <row r="4202" spans="1:4" x14ac:dyDescent="0.2">
      <c r="A4202">
        <v>2021</v>
      </c>
      <c r="B4202" t="s">
        <v>241</v>
      </c>
      <c r="C4202" t="s">
        <v>2</v>
      </c>
      <c r="D4202">
        <v>787104</v>
      </c>
    </row>
    <row r="4203" spans="1:4" x14ac:dyDescent="0.2">
      <c r="A4203">
        <v>2022</v>
      </c>
      <c r="B4203" t="s">
        <v>241</v>
      </c>
      <c r="C4203" t="s">
        <v>2</v>
      </c>
      <c r="D4203">
        <v>788635</v>
      </c>
    </row>
    <row r="4204" spans="1:4" x14ac:dyDescent="0.2">
      <c r="A4204">
        <v>2023</v>
      </c>
      <c r="B4204" t="s">
        <v>241</v>
      </c>
      <c r="C4204" t="s">
        <v>2</v>
      </c>
      <c r="D4204">
        <v>796658</v>
      </c>
    </row>
    <row r="4205" spans="1:4" x14ac:dyDescent="0.2">
      <c r="A4205">
        <v>2024</v>
      </c>
      <c r="B4205" t="s">
        <v>241</v>
      </c>
      <c r="C4205" t="s">
        <v>2</v>
      </c>
      <c r="D4205">
        <v>811705</v>
      </c>
    </row>
    <row r="4206" spans="1:4" x14ac:dyDescent="0.2">
      <c r="A4206">
        <v>2025</v>
      </c>
      <c r="B4206" t="s">
        <v>241</v>
      </c>
      <c r="C4206" t="s">
        <v>2</v>
      </c>
      <c r="D4206">
        <v>818430</v>
      </c>
    </row>
    <row r="4207" spans="1:4" x14ac:dyDescent="0.2">
      <c r="A4207">
        <v>2021</v>
      </c>
      <c r="B4207" t="s">
        <v>241</v>
      </c>
      <c r="C4207" t="s">
        <v>71</v>
      </c>
      <c r="D4207">
        <v>542869</v>
      </c>
    </row>
    <row r="4208" spans="1:4" x14ac:dyDescent="0.2">
      <c r="A4208">
        <v>2022</v>
      </c>
      <c r="B4208" t="s">
        <v>241</v>
      </c>
      <c r="C4208" t="s">
        <v>71</v>
      </c>
      <c r="D4208">
        <v>549454</v>
      </c>
    </row>
    <row r="4209" spans="1:4" x14ac:dyDescent="0.2">
      <c r="A4209">
        <v>2023</v>
      </c>
      <c r="B4209" t="s">
        <v>241</v>
      </c>
      <c r="C4209" t="s">
        <v>71</v>
      </c>
      <c r="D4209">
        <v>555227</v>
      </c>
    </row>
    <row r="4210" spans="1:4" x14ac:dyDescent="0.2">
      <c r="A4210">
        <v>2024</v>
      </c>
      <c r="B4210" t="s">
        <v>241</v>
      </c>
      <c r="C4210" t="s">
        <v>71</v>
      </c>
      <c r="D4210">
        <v>559629</v>
      </c>
    </row>
    <row r="4211" spans="1:4" x14ac:dyDescent="0.2">
      <c r="A4211">
        <v>2025</v>
      </c>
      <c r="B4211" t="s">
        <v>241</v>
      </c>
      <c r="C4211" t="s">
        <v>71</v>
      </c>
      <c r="D4211">
        <v>561619</v>
      </c>
    </row>
    <row r="4212" spans="1:4" x14ac:dyDescent="0.2">
      <c r="A4212">
        <v>2021</v>
      </c>
      <c r="B4212" t="s">
        <v>241</v>
      </c>
      <c r="C4212" t="s">
        <v>238</v>
      </c>
      <c r="D4212">
        <v>8728</v>
      </c>
    </row>
    <row r="4213" spans="1:4" x14ac:dyDescent="0.2">
      <c r="A4213">
        <v>2022</v>
      </c>
      <c r="B4213" t="s">
        <v>241</v>
      </c>
      <c r="C4213" t="s">
        <v>238</v>
      </c>
      <c r="D4213">
        <v>8656</v>
      </c>
    </row>
    <row r="4214" spans="1:4" x14ac:dyDescent="0.2">
      <c r="A4214">
        <v>2023</v>
      </c>
      <c r="B4214" t="s">
        <v>241</v>
      </c>
      <c r="C4214" t="s">
        <v>238</v>
      </c>
      <c r="D4214">
        <v>8717</v>
      </c>
    </row>
    <row r="4215" spans="1:4" x14ac:dyDescent="0.2">
      <c r="A4215">
        <v>2024</v>
      </c>
      <c r="B4215" t="s">
        <v>241</v>
      </c>
      <c r="C4215" t="s">
        <v>238</v>
      </c>
      <c r="D4215">
        <v>8772</v>
      </c>
    </row>
    <row r="4216" spans="1:4" x14ac:dyDescent="0.2">
      <c r="A4216">
        <v>2025</v>
      </c>
      <c r="B4216" t="s">
        <v>241</v>
      </c>
      <c r="C4216" t="s">
        <v>238</v>
      </c>
      <c r="D4216">
        <v>8694</v>
      </c>
    </row>
    <row r="4217" spans="1:4" x14ac:dyDescent="0.2">
      <c r="A4217">
        <v>2021</v>
      </c>
      <c r="B4217" t="s">
        <v>241</v>
      </c>
      <c r="C4217" t="s">
        <v>240</v>
      </c>
      <c r="D4217">
        <v>22675</v>
      </c>
    </row>
    <row r="4218" spans="1:4" x14ac:dyDescent="0.2">
      <c r="A4218">
        <v>2022</v>
      </c>
      <c r="B4218" t="s">
        <v>241</v>
      </c>
      <c r="C4218" t="s">
        <v>240</v>
      </c>
      <c r="D4218">
        <v>22466</v>
      </c>
    </row>
    <row r="4219" spans="1:4" x14ac:dyDescent="0.2">
      <c r="A4219">
        <v>2023</v>
      </c>
      <c r="B4219" t="s">
        <v>241</v>
      </c>
      <c r="C4219" t="s">
        <v>240</v>
      </c>
      <c r="D4219">
        <v>22193</v>
      </c>
    </row>
    <row r="4220" spans="1:4" x14ac:dyDescent="0.2">
      <c r="A4220">
        <v>2024</v>
      </c>
      <c r="B4220" t="s">
        <v>241</v>
      </c>
      <c r="C4220" t="s">
        <v>240</v>
      </c>
      <c r="D4220">
        <v>22107</v>
      </c>
    </row>
    <row r="4221" spans="1:4" x14ac:dyDescent="0.2">
      <c r="A4221">
        <v>2025</v>
      </c>
      <c r="B4221" t="s">
        <v>241</v>
      </c>
      <c r="C4221" t="s">
        <v>240</v>
      </c>
      <c r="D4221">
        <v>22124</v>
      </c>
    </row>
    <row r="4222" spans="1:4" x14ac:dyDescent="0.2">
      <c r="A4222">
        <v>2021</v>
      </c>
      <c r="B4222" t="s">
        <v>241</v>
      </c>
      <c r="C4222" t="s">
        <v>242</v>
      </c>
      <c r="D4222">
        <v>40086</v>
      </c>
    </row>
    <row r="4223" spans="1:4" x14ac:dyDescent="0.2">
      <c r="A4223">
        <v>2022</v>
      </c>
      <c r="B4223" t="s">
        <v>241</v>
      </c>
      <c r="C4223" t="s">
        <v>242</v>
      </c>
      <c r="D4223">
        <v>40603</v>
      </c>
    </row>
    <row r="4224" spans="1:4" x14ac:dyDescent="0.2">
      <c r="A4224">
        <v>2023</v>
      </c>
      <c r="B4224" t="s">
        <v>241</v>
      </c>
      <c r="C4224" t="s">
        <v>242</v>
      </c>
      <c r="D4224">
        <v>40916</v>
      </c>
    </row>
    <row r="4225" spans="1:4" x14ac:dyDescent="0.2">
      <c r="A4225">
        <v>2024</v>
      </c>
      <c r="B4225" t="s">
        <v>241</v>
      </c>
      <c r="C4225" t="s">
        <v>242</v>
      </c>
      <c r="D4225">
        <v>41410</v>
      </c>
    </row>
    <row r="4226" spans="1:4" x14ac:dyDescent="0.2">
      <c r="A4226">
        <v>2025</v>
      </c>
      <c r="B4226" t="s">
        <v>241</v>
      </c>
      <c r="C4226" t="s">
        <v>242</v>
      </c>
      <c r="D4226">
        <v>41830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B464-7552-4F97-9D17-62D23BB77B51}">
  <sheetPr codeName="Sheet7"/>
  <dimension ref="A1:G555"/>
  <sheetViews>
    <sheetView topLeftCell="A484" workbookViewId="0">
      <selection activeCell="H6783" sqref="H6783"/>
    </sheetView>
  </sheetViews>
  <sheetFormatPr defaultRowHeight="14.25" x14ac:dyDescent="0.2"/>
  <cols>
    <col min="1" max="1" width="9.125" bestFit="1" customWidth="1"/>
    <col min="2" max="2" width="12.375" bestFit="1" customWidth="1"/>
    <col min="3" max="4" width="14.625" bestFit="1" customWidth="1"/>
    <col min="7" max="7" width="10.125" bestFit="1" customWidth="1"/>
  </cols>
  <sheetData>
    <row r="1" spans="1:4" x14ac:dyDescent="0.2">
      <c r="A1" t="s">
        <v>64</v>
      </c>
      <c r="B1" t="s">
        <v>68</v>
      </c>
      <c r="C1" t="s">
        <v>243</v>
      </c>
      <c r="D1" t="s">
        <v>244</v>
      </c>
    </row>
    <row r="2" spans="1:4" x14ac:dyDescent="0.2">
      <c r="A2" s="61">
        <v>29221</v>
      </c>
    </row>
    <row r="3" spans="1:4" x14ac:dyDescent="0.2">
      <c r="A3" s="61">
        <v>29252</v>
      </c>
    </row>
    <row r="4" spans="1:4" x14ac:dyDescent="0.2">
      <c r="A4" s="61">
        <v>29281</v>
      </c>
    </row>
    <row r="5" spans="1:4" x14ac:dyDescent="0.2">
      <c r="A5" s="61">
        <v>29312</v>
      </c>
    </row>
    <row r="6" spans="1:4" x14ac:dyDescent="0.2">
      <c r="A6" s="61">
        <v>29342</v>
      </c>
    </row>
    <row r="7" spans="1:4" x14ac:dyDescent="0.2">
      <c r="A7" s="61">
        <v>29373</v>
      </c>
    </row>
    <row r="8" spans="1:4" x14ac:dyDescent="0.2">
      <c r="A8" s="61">
        <v>29403</v>
      </c>
    </row>
    <row r="9" spans="1:4" x14ac:dyDescent="0.2">
      <c r="A9" s="61">
        <v>29434</v>
      </c>
    </row>
    <row r="10" spans="1:4" x14ac:dyDescent="0.2">
      <c r="A10" s="61">
        <v>29465</v>
      </c>
    </row>
    <row r="11" spans="1:4" x14ac:dyDescent="0.2">
      <c r="A11" s="61">
        <v>29495</v>
      </c>
    </row>
    <row r="12" spans="1:4" x14ac:dyDescent="0.2">
      <c r="A12" s="61">
        <v>29526</v>
      </c>
    </row>
    <row r="13" spans="1:4" x14ac:dyDescent="0.2">
      <c r="A13" s="61">
        <v>29556</v>
      </c>
    </row>
    <row r="14" spans="1:4" x14ac:dyDescent="0.2">
      <c r="A14" s="61">
        <v>29587</v>
      </c>
    </row>
    <row r="15" spans="1:4" x14ac:dyDescent="0.2">
      <c r="A15" s="61">
        <v>29618</v>
      </c>
    </row>
    <row r="16" spans="1:4" x14ac:dyDescent="0.2">
      <c r="A16" s="61">
        <v>29646</v>
      </c>
    </row>
    <row r="17" spans="1:1" x14ac:dyDescent="0.2">
      <c r="A17" s="61">
        <v>29677</v>
      </c>
    </row>
    <row r="18" spans="1:1" x14ac:dyDescent="0.2">
      <c r="A18" s="61">
        <v>29707</v>
      </c>
    </row>
    <row r="19" spans="1:1" x14ac:dyDescent="0.2">
      <c r="A19" s="61">
        <v>29738</v>
      </c>
    </row>
    <row r="20" spans="1:1" x14ac:dyDescent="0.2">
      <c r="A20" s="61">
        <v>29768</v>
      </c>
    </row>
    <row r="21" spans="1:1" x14ac:dyDescent="0.2">
      <c r="A21" s="61">
        <v>29799</v>
      </c>
    </row>
    <row r="22" spans="1:1" x14ac:dyDescent="0.2">
      <c r="A22" s="61">
        <v>29830</v>
      </c>
    </row>
    <row r="23" spans="1:1" x14ac:dyDescent="0.2">
      <c r="A23" s="61">
        <v>29860</v>
      </c>
    </row>
    <row r="24" spans="1:1" x14ac:dyDescent="0.2">
      <c r="A24" s="61">
        <v>29891</v>
      </c>
    </row>
    <row r="25" spans="1:1" x14ac:dyDescent="0.2">
      <c r="A25" s="61">
        <v>29921</v>
      </c>
    </row>
    <row r="26" spans="1:1" x14ac:dyDescent="0.2">
      <c r="A26" s="61">
        <v>29952</v>
      </c>
    </row>
    <row r="27" spans="1:1" x14ac:dyDescent="0.2">
      <c r="A27" s="61">
        <v>29983</v>
      </c>
    </row>
    <row r="28" spans="1:1" x14ac:dyDescent="0.2">
      <c r="A28" s="61">
        <v>30011</v>
      </c>
    </row>
    <row r="29" spans="1:1" x14ac:dyDescent="0.2">
      <c r="A29" s="61">
        <v>30042</v>
      </c>
    </row>
    <row r="30" spans="1:1" x14ac:dyDescent="0.2">
      <c r="A30" s="61">
        <v>30072</v>
      </c>
    </row>
    <row r="31" spans="1:1" x14ac:dyDescent="0.2">
      <c r="A31" s="61">
        <v>30103</v>
      </c>
    </row>
    <row r="32" spans="1:1" x14ac:dyDescent="0.2">
      <c r="A32" s="61">
        <v>30133</v>
      </c>
    </row>
    <row r="33" spans="1:1" x14ac:dyDescent="0.2">
      <c r="A33" s="61">
        <v>30164</v>
      </c>
    </row>
    <row r="34" spans="1:1" x14ac:dyDescent="0.2">
      <c r="A34" s="61">
        <v>30195</v>
      </c>
    </row>
    <row r="35" spans="1:1" x14ac:dyDescent="0.2">
      <c r="A35" s="61">
        <v>30225</v>
      </c>
    </row>
    <row r="36" spans="1:1" x14ac:dyDescent="0.2">
      <c r="A36" s="61">
        <v>30256</v>
      </c>
    </row>
    <row r="37" spans="1:1" x14ac:dyDescent="0.2">
      <c r="A37" s="61">
        <v>30286</v>
      </c>
    </row>
    <row r="38" spans="1:1" x14ac:dyDescent="0.2">
      <c r="A38" s="61">
        <v>30317</v>
      </c>
    </row>
    <row r="39" spans="1:1" x14ac:dyDescent="0.2">
      <c r="A39" s="61">
        <v>30348</v>
      </c>
    </row>
    <row r="40" spans="1:1" x14ac:dyDescent="0.2">
      <c r="A40" s="61">
        <v>30376</v>
      </c>
    </row>
    <row r="41" spans="1:1" x14ac:dyDescent="0.2">
      <c r="A41" s="61">
        <v>30407</v>
      </c>
    </row>
    <row r="42" spans="1:1" x14ac:dyDescent="0.2">
      <c r="A42" s="61">
        <v>30437</v>
      </c>
    </row>
    <row r="43" spans="1:1" x14ac:dyDescent="0.2">
      <c r="A43" s="61">
        <v>30468</v>
      </c>
    </row>
    <row r="44" spans="1:1" x14ac:dyDescent="0.2">
      <c r="A44" s="61">
        <v>30498</v>
      </c>
    </row>
    <row r="45" spans="1:1" x14ac:dyDescent="0.2">
      <c r="A45" s="61">
        <v>30529</v>
      </c>
    </row>
    <row r="46" spans="1:1" x14ac:dyDescent="0.2">
      <c r="A46" s="61">
        <v>30560</v>
      </c>
    </row>
    <row r="47" spans="1:1" x14ac:dyDescent="0.2">
      <c r="A47" s="61">
        <v>30590</v>
      </c>
    </row>
    <row r="48" spans="1:1" x14ac:dyDescent="0.2">
      <c r="A48" s="61">
        <v>30621</v>
      </c>
    </row>
    <row r="49" spans="1:1" x14ac:dyDescent="0.2">
      <c r="A49" s="61">
        <v>30651</v>
      </c>
    </row>
    <row r="50" spans="1:1" x14ac:dyDescent="0.2">
      <c r="A50" s="61">
        <v>30682</v>
      </c>
    </row>
    <row r="51" spans="1:1" x14ac:dyDescent="0.2">
      <c r="A51" s="61">
        <v>30713</v>
      </c>
    </row>
    <row r="52" spans="1:1" x14ac:dyDescent="0.2">
      <c r="A52" s="61">
        <v>30742</v>
      </c>
    </row>
    <row r="53" spans="1:1" x14ac:dyDescent="0.2">
      <c r="A53" s="61">
        <v>30773</v>
      </c>
    </row>
    <row r="54" spans="1:1" x14ac:dyDescent="0.2">
      <c r="A54" s="61">
        <v>30803</v>
      </c>
    </row>
    <row r="55" spans="1:1" x14ac:dyDescent="0.2">
      <c r="A55" s="61">
        <v>30834</v>
      </c>
    </row>
    <row r="56" spans="1:1" x14ac:dyDescent="0.2">
      <c r="A56" s="61">
        <v>30864</v>
      </c>
    </row>
    <row r="57" spans="1:1" x14ac:dyDescent="0.2">
      <c r="A57" s="61">
        <v>30895</v>
      </c>
    </row>
    <row r="58" spans="1:1" x14ac:dyDescent="0.2">
      <c r="A58" s="61">
        <v>30926</v>
      </c>
    </row>
    <row r="59" spans="1:1" x14ac:dyDescent="0.2">
      <c r="A59" s="61">
        <v>30956</v>
      </c>
    </row>
    <row r="60" spans="1:1" x14ac:dyDescent="0.2">
      <c r="A60" s="61">
        <v>30987</v>
      </c>
    </row>
    <row r="61" spans="1:1" x14ac:dyDescent="0.2">
      <c r="A61" s="61">
        <v>31017</v>
      </c>
    </row>
    <row r="62" spans="1:1" x14ac:dyDescent="0.2">
      <c r="A62" s="61">
        <v>31048</v>
      </c>
    </row>
    <row r="63" spans="1:1" x14ac:dyDescent="0.2">
      <c r="A63" s="61">
        <v>31079</v>
      </c>
    </row>
    <row r="64" spans="1:1" x14ac:dyDescent="0.2">
      <c r="A64" s="61">
        <v>31107</v>
      </c>
    </row>
    <row r="65" spans="1:1" x14ac:dyDescent="0.2">
      <c r="A65" s="61">
        <v>31138</v>
      </c>
    </row>
    <row r="66" spans="1:1" x14ac:dyDescent="0.2">
      <c r="A66" s="61">
        <v>31168</v>
      </c>
    </row>
    <row r="67" spans="1:1" x14ac:dyDescent="0.2">
      <c r="A67" s="61">
        <v>31199</v>
      </c>
    </row>
    <row r="68" spans="1:1" x14ac:dyDescent="0.2">
      <c r="A68" s="61">
        <v>31229</v>
      </c>
    </row>
    <row r="69" spans="1:1" x14ac:dyDescent="0.2">
      <c r="A69" s="61">
        <v>31260</v>
      </c>
    </row>
    <row r="70" spans="1:1" x14ac:dyDescent="0.2">
      <c r="A70" s="61">
        <v>31291</v>
      </c>
    </row>
    <row r="71" spans="1:1" x14ac:dyDescent="0.2">
      <c r="A71" s="61">
        <v>31321</v>
      </c>
    </row>
    <row r="72" spans="1:1" x14ac:dyDescent="0.2">
      <c r="A72" s="61">
        <v>31352</v>
      </c>
    </row>
    <row r="73" spans="1:1" x14ac:dyDescent="0.2">
      <c r="A73" s="61">
        <v>31382</v>
      </c>
    </row>
    <row r="74" spans="1:1" x14ac:dyDescent="0.2">
      <c r="A74" s="61">
        <v>31413</v>
      </c>
    </row>
    <row r="75" spans="1:1" x14ac:dyDescent="0.2">
      <c r="A75" s="61">
        <v>31444</v>
      </c>
    </row>
    <row r="76" spans="1:1" x14ac:dyDescent="0.2">
      <c r="A76" s="61">
        <v>31472</v>
      </c>
    </row>
    <row r="77" spans="1:1" x14ac:dyDescent="0.2">
      <c r="A77" s="61">
        <v>31503</v>
      </c>
    </row>
    <row r="78" spans="1:1" x14ac:dyDescent="0.2">
      <c r="A78" s="61">
        <v>31533</v>
      </c>
    </row>
    <row r="79" spans="1:1" x14ac:dyDescent="0.2">
      <c r="A79" s="61">
        <v>31564</v>
      </c>
    </row>
    <row r="80" spans="1:1" x14ac:dyDescent="0.2">
      <c r="A80" s="61">
        <v>31594</v>
      </c>
    </row>
    <row r="81" spans="1:1" x14ac:dyDescent="0.2">
      <c r="A81" s="61">
        <v>31625</v>
      </c>
    </row>
    <row r="82" spans="1:1" x14ac:dyDescent="0.2">
      <c r="A82" s="61">
        <v>31656</v>
      </c>
    </row>
    <row r="83" spans="1:1" x14ac:dyDescent="0.2">
      <c r="A83" s="61">
        <v>31686</v>
      </c>
    </row>
    <row r="84" spans="1:1" x14ac:dyDescent="0.2">
      <c r="A84" s="61">
        <v>31717</v>
      </c>
    </row>
    <row r="85" spans="1:1" x14ac:dyDescent="0.2">
      <c r="A85" s="61">
        <v>31747</v>
      </c>
    </row>
    <row r="86" spans="1:1" x14ac:dyDescent="0.2">
      <c r="A86" s="61">
        <v>31778</v>
      </c>
    </row>
    <row r="87" spans="1:1" x14ac:dyDescent="0.2">
      <c r="A87" s="61">
        <v>31809</v>
      </c>
    </row>
    <row r="88" spans="1:1" x14ac:dyDescent="0.2">
      <c r="A88" s="61">
        <v>31837</v>
      </c>
    </row>
    <row r="89" spans="1:1" x14ac:dyDescent="0.2">
      <c r="A89" s="61">
        <v>31868</v>
      </c>
    </row>
    <row r="90" spans="1:1" x14ac:dyDescent="0.2">
      <c r="A90" s="61">
        <v>31898</v>
      </c>
    </row>
    <row r="91" spans="1:1" x14ac:dyDescent="0.2">
      <c r="A91" s="61">
        <v>31929</v>
      </c>
    </row>
    <row r="92" spans="1:1" x14ac:dyDescent="0.2">
      <c r="A92" s="61">
        <v>31959</v>
      </c>
    </row>
    <row r="93" spans="1:1" x14ac:dyDescent="0.2">
      <c r="A93" s="61">
        <v>31990</v>
      </c>
    </row>
    <row r="94" spans="1:1" x14ac:dyDescent="0.2">
      <c r="A94" s="61">
        <v>32021</v>
      </c>
    </row>
    <row r="95" spans="1:1" x14ac:dyDescent="0.2">
      <c r="A95" s="61">
        <v>32051</v>
      </c>
    </row>
    <row r="96" spans="1:1" x14ac:dyDescent="0.2">
      <c r="A96" s="61">
        <v>32082</v>
      </c>
    </row>
    <row r="97" spans="1:1" x14ac:dyDescent="0.2">
      <c r="A97" s="61">
        <v>32112</v>
      </c>
    </row>
    <row r="98" spans="1:1" x14ac:dyDescent="0.2">
      <c r="A98" s="61">
        <v>32143</v>
      </c>
    </row>
    <row r="99" spans="1:1" x14ac:dyDescent="0.2">
      <c r="A99" s="61">
        <v>32174</v>
      </c>
    </row>
    <row r="100" spans="1:1" x14ac:dyDescent="0.2">
      <c r="A100" s="61">
        <v>32203</v>
      </c>
    </row>
    <row r="101" spans="1:1" x14ac:dyDescent="0.2">
      <c r="A101" s="61">
        <v>32234</v>
      </c>
    </row>
    <row r="102" spans="1:1" x14ac:dyDescent="0.2">
      <c r="A102" s="61">
        <v>32264</v>
      </c>
    </row>
    <row r="103" spans="1:1" x14ac:dyDescent="0.2">
      <c r="A103" s="61">
        <v>32295</v>
      </c>
    </row>
    <row r="104" spans="1:1" x14ac:dyDescent="0.2">
      <c r="A104" s="61">
        <v>32325</v>
      </c>
    </row>
    <row r="105" spans="1:1" x14ac:dyDescent="0.2">
      <c r="A105" s="61">
        <v>32356</v>
      </c>
    </row>
    <row r="106" spans="1:1" x14ac:dyDescent="0.2">
      <c r="A106" s="61">
        <v>32387</v>
      </c>
    </row>
    <row r="107" spans="1:1" x14ac:dyDescent="0.2">
      <c r="A107" s="61">
        <v>32417</v>
      </c>
    </row>
    <row r="108" spans="1:1" x14ac:dyDescent="0.2">
      <c r="A108" s="61">
        <v>32448</v>
      </c>
    </row>
    <row r="109" spans="1:1" x14ac:dyDescent="0.2">
      <c r="A109" s="61">
        <v>32478</v>
      </c>
    </row>
    <row r="110" spans="1:1" x14ac:dyDescent="0.2">
      <c r="A110" s="61">
        <v>32509</v>
      </c>
    </row>
    <row r="111" spans="1:1" x14ac:dyDescent="0.2">
      <c r="A111" s="61">
        <v>32540</v>
      </c>
    </row>
    <row r="112" spans="1:1" x14ac:dyDescent="0.2">
      <c r="A112" s="61">
        <v>32568</v>
      </c>
    </row>
    <row r="113" spans="1:1" x14ac:dyDescent="0.2">
      <c r="A113" s="61">
        <v>32599</v>
      </c>
    </row>
    <row r="114" spans="1:1" x14ac:dyDescent="0.2">
      <c r="A114" s="61">
        <v>32629</v>
      </c>
    </row>
    <row r="115" spans="1:1" x14ac:dyDescent="0.2">
      <c r="A115" s="61">
        <v>32660</v>
      </c>
    </row>
    <row r="116" spans="1:1" x14ac:dyDescent="0.2">
      <c r="A116" s="61">
        <v>32690</v>
      </c>
    </row>
    <row r="117" spans="1:1" x14ac:dyDescent="0.2">
      <c r="A117" s="61">
        <v>32721</v>
      </c>
    </row>
    <row r="118" spans="1:1" x14ac:dyDescent="0.2">
      <c r="A118" s="61">
        <v>32752</v>
      </c>
    </row>
    <row r="119" spans="1:1" x14ac:dyDescent="0.2">
      <c r="A119" s="61">
        <v>32782</v>
      </c>
    </row>
    <row r="120" spans="1:1" x14ac:dyDescent="0.2">
      <c r="A120" s="61">
        <v>32813</v>
      </c>
    </row>
    <row r="121" spans="1:1" x14ac:dyDescent="0.2">
      <c r="A121" s="61">
        <v>32843</v>
      </c>
    </row>
    <row r="122" spans="1:1" x14ac:dyDescent="0.2">
      <c r="A122" s="61">
        <v>32874</v>
      </c>
    </row>
    <row r="123" spans="1:1" x14ac:dyDescent="0.2">
      <c r="A123" s="61">
        <v>32905</v>
      </c>
    </row>
    <row r="124" spans="1:1" x14ac:dyDescent="0.2">
      <c r="A124" s="61">
        <v>32933</v>
      </c>
    </row>
    <row r="125" spans="1:1" x14ac:dyDescent="0.2">
      <c r="A125" s="61">
        <v>32964</v>
      </c>
    </row>
    <row r="126" spans="1:1" x14ac:dyDescent="0.2">
      <c r="A126" s="61">
        <v>32994</v>
      </c>
    </row>
    <row r="127" spans="1:1" x14ac:dyDescent="0.2">
      <c r="A127" s="61">
        <v>33025</v>
      </c>
    </row>
    <row r="128" spans="1:1" x14ac:dyDescent="0.2">
      <c r="A128" s="61">
        <v>33055</v>
      </c>
    </row>
    <row r="129" spans="1:1" x14ac:dyDescent="0.2">
      <c r="A129" s="61">
        <v>33086</v>
      </c>
    </row>
    <row r="130" spans="1:1" x14ac:dyDescent="0.2">
      <c r="A130" s="61">
        <v>33117</v>
      </c>
    </row>
    <row r="131" spans="1:1" x14ac:dyDescent="0.2">
      <c r="A131" s="61">
        <v>33147</v>
      </c>
    </row>
    <row r="132" spans="1:1" x14ac:dyDescent="0.2">
      <c r="A132" s="61">
        <v>33178</v>
      </c>
    </row>
    <row r="133" spans="1:1" x14ac:dyDescent="0.2">
      <c r="A133" s="61">
        <v>33208</v>
      </c>
    </row>
    <row r="134" spans="1:1" x14ac:dyDescent="0.2">
      <c r="A134" s="61">
        <v>33239</v>
      </c>
    </row>
    <row r="135" spans="1:1" x14ac:dyDescent="0.2">
      <c r="A135" s="61">
        <v>33270</v>
      </c>
    </row>
    <row r="136" spans="1:1" x14ac:dyDescent="0.2">
      <c r="A136" s="61">
        <v>33298</v>
      </c>
    </row>
    <row r="137" spans="1:1" x14ac:dyDescent="0.2">
      <c r="A137" s="61">
        <v>33329</v>
      </c>
    </row>
    <row r="138" spans="1:1" x14ac:dyDescent="0.2">
      <c r="A138" s="61">
        <v>33359</v>
      </c>
    </row>
    <row r="139" spans="1:1" x14ac:dyDescent="0.2">
      <c r="A139" s="61">
        <v>33390</v>
      </c>
    </row>
    <row r="140" spans="1:1" x14ac:dyDescent="0.2">
      <c r="A140" s="61">
        <v>33420</v>
      </c>
    </row>
    <row r="141" spans="1:1" x14ac:dyDescent="0.2">
      <c r="A141" s="61">
        <v>33451</v>
      </c>
    </row>
    <row r="142" spans="1:1" x14ac:dyDescent="0.2">
      <c r="A142" s="61">
        <v>33482</v>
      </c>
    </row>
    <row r="143" spans="1:1" x14ac:dyDescent="0.2">
      <c r="A143" s="61">
        <v>33512</v>
      </c>
    </row>
    <row r="144" spans="1:1" x14ac:dyDescent="0.2">
      <c r="A144" s="61">
        <v>33543</v>
      </c>
    </row>
    <row r="145" spans="1:1" x14ac:dyDescent="0.2">
      <c r="A145" s="61">
        <v>33573</v>
      </c>
    </row>
    <row r="146" spans="1:1" x14ac:dyDescent="0.2">
      <c r="A146" s="61">
        <v>33604</v>
      </c>
    </row>
    <row r="147" spans="1:1" x14ac:dyDescent="0.2">
      <c r="A147" s="61">
        <v>33635</v>
      </c>
    </row>
    <row r="148" spans="1:1" x14ac:dyDescent="0.2">
      <c r="A148" s="61">
        <v>33664</v>
      </c>
    </row>
    <row r="149" spans="1:1" x14ac:dyDescent="0.2">
      <c r="A149" s="61">
        <v>33695</v>
      </c>
    </row>
    <row r="150" spans="1:1" x14ac:dyDescent="0.2">
      <c r="A150" s="61">
        <v>33725</v>
      </c>
    </row>
    <row r="151" spans="1:1" x14ac:dyDescent="0.2">
      <c r="A151" s="61">
        <v>33756</v>
      </c>
    </row>
    <row r="152" spans="1:1" x14ac:dyDescent="0.2">
      <c r="A152" s="61">
        <v>33786</v>
      </c>
    </row>
    <row r="153" spans="1:1" x14ac:dyDescent="0.2">
      <c r="A153" s="61">
        <v>33817</v>
      </c>
    </row>
    <row r="154" spans="1:1" x14ac:dyDescent="0.2">
      <c r="A154" s="61">
        <v>33848</v>
      </c>
    </row>
    <row r="155" spans="1:1" x14ac:dyDescent="0.2">
      <c r="A155" s="61">
        <v>33878</v>
      </c>
    </row>
    <row r="156" spans="1:1" x14ac:dyDescent="0.2">
      <c r="A156" s="61">
        <v>33909</v>
      </c>
    </row>
    <row r="157" spans="1:1" x14ac:dyDescent="0.2">
      <c r="A157" s="61">
        <v>33939</v>
      </c>
    </row>
    <row r="158" spans="1:1" x14ac:dyDescent="0.2">
      <c r="A158" s="61">
        <v>33970</v>
      </c>
    </row>
    <row r="159" spans="1:1" x14ac:dyDescent="0.2">
      <c r="A159" s="61">
        <v>34001</v>
      </c>
    </row>
    <row r="160" spans="1:1" x14ac:dyDescent="0.2">
      <c r="A160" s="61">
        <v>34029</v>
      </c>
    </row>
    <row r="161" spans="1:1" x14ac:dyDescent="0.2">
      <c r="A161" s="61">
        <v>34060</v>
      </c>
    </row>
    <row r="162" spans="1:1" x14ac:dyDescent="0.2">
      <c r="A162" s="61">
        <v>34090</v>
      </c>
    </row>
    <row r="163" spans="1:1" x14ac:dyDescent="0.2">
      <c r="A163" s="61">
        <v>34121</v>
      </c>
    </row>
    <row r="164" spans="1:1" x14ac:dyDescent="0.2">
      <c r="A164" s="61">
        <v>34151</v>
      </c>
    </row>
    <row r="165" spans="1:1" x14ac:dyDescent="0.2">
      <c r="A165" s="61">
        <v>34182</v>
      </c>
    </row>
    <row r="166" spans="1:1" x14ac:dyDescent="0.2">
      <c r="A166" s="61">
        <v>34213</v>
      </c>
    </row>
    <row r="167" spans="1:1" x14ac:dyDescent="0.2">
      <c r="A167" s="61">
        <v>34243</v>
      </c>
    </row>
    <row r="168" spans="1:1" x14ac:dyDescent="0.2">
      <c r="A168" s="61">
        <v>34274</v>
      </c>
    </row>
    <row r="169" spans="1:1" x14ac:dyDescent="0.2">
      <c r="A169" s="61">
        <v>34304</v>
      </c>
    </row>
    <row r="170" spans="1:1" x14ac:dyDescent="0.2">
      <c r="A170" s="61">
        <v>34335</v>
      </c>
    </row>
    <row r="171" spans="1:1" x14ac:dyDescent="0.2">
      <c r="A171" s="61">
        <v>34366</v>
      </c>
    </row>
    <row r="172" spans="1:1" x14ac:dyDescent="0.2">
      <c r="A172" s="61">
        <v>34394</v>
      </c>
    </row>
    <row r="173" spans="1:1" x14ac:dyDescent="0.2">
      <c r="A173" s="61">
        <v>34425</v>
      </c>
    </row>
    <row r="174" spans="1:1" x14ac:dyDescent="0.2">
      <c r="A174" s="61">
        <v>34455</v>
      </c>
    </row>
    <row r="175" spans="1:1" x14ac:dyDescent="0.2">
      <c r="A175" s="61">
        <v>34486</v>
      </c>
    </row>
    <row r="176" spans="1:1" x14ac:dyDescent="0.2">
      <c r="A176" s="61">
        <v>34516</v>
      </c>
    </row>
    <row r="177" spans="1:1" x14ac:dyDescent="0.2">
      <c r="A177" s="61">
        <v>34547</v>
      </c>
    </row>
    <row r="178" spans="1:1" x14ac:dyDescent="0.2">
      <c r="A178" s="61">
        <v>34578</v>
      </c>
    </row>
    <row r="179" spans="1:1" x14ac:dyDescent="0.2">
      <c r="A179" s="61">
        <v>34608</v>
      </c>
    </row>
    <row r="180" spans="1:1" x14ac:dyDescent="0.2">
      <c r="A180" s="61">
        <v>34639</v>
      </c>
    </row>
    <row r="181" spans="1:1" x14ac:dyDescent="0.2">
      <c r="A181" s="61">
        <v>34669</v>
      </c>
    </row>
    <row r="182" spans="1:1" x14ac:dyDescent="0.2">
      <c r="A182" s="61">
        <v>34700</v>
      </c>
    </row>
    <row r="183" spans="1:1" x14ac:dyDescent="0.2">
      <c r="A183" s="61">
        <v>34731</v>
      </c>
    </row>
    <row r="184" spans="1:1" x14ac:dyDescent="0.2">
      <c r="A184" s="61">
        <v>34759</v>
      </c>
    </row>
    <row r="185" spans="1:1" x14ac:dyDescent="0.2">
      <c r="A185" s="61">
        <v>34790</v>
      </c>
    </row>
    <row r="186" spans="1:1" x14ac:dyDescent="0.2">
      <c r="A186" s="61">
        <v>34820</v>
      </c>
    </row>
    <row r="187" spans="1:1" x14ac:dyDescent="0.2">
      <c r="A187" s="61">
        <v>34851</v>
      </c>
    </row>
    <row r="188" spans="1:1" x14ac:dyDescent="0.2">
      <c r="A188" s="61">
        <v>34881</v>
      </c>
    </row>
    <row r="189" spans="1:1" x14ac:dyDescent="0.2">
      <c r="A189" s="61">
        <v>34912</v>
      </c>
    </row>
    <row r="190" spans="1:1" x14ac:dyDescent="0.2">
      <c r="A190" s="61">
        <v>34943</v>
      </c>
    </row>
    <row r="191" spans="1:1" x14ac:dyDescent="0.2">
      <c r="A191" s="61">
        <v>34973</v>
      </c>
    </row>
    <row r="192" spans="1:1" x14ac:dyDescent="0.2">
      <c r="A192" s="61">
        <v>35004</v>
      </c>
    </row>
    <row r="193" spans="1:1" x14ac:dyDescent="0.2">
      <c r="A193" s="61">
        <v>35034</v>
      </c>
    </row>
    <row r="194" spans="1:1" x14ac:dyDescent="0.2">
      <c r="A194" s="61">
        <v>35065</v>
      </c>
    </row>
    <row r="195" spans="1:1" x14ac:dyDescent="0.2">
      <c r="A195" s="61">
        <v>35096</v>
      </c>
    </row>
    <row r="196" spans="1:1" x14ac:dyDescent="0.2">
      <c r="A196" s="61">
        <v>35125</v>
      </c>
    </row>
    <row r="197" spans="1:1" x14ac:dyDescent="0.2">
      <c r="A197" s="61">
        <v>35156</v>
      </c>
    </row>
    <row r="198" spans="1:1" x14ac:dyDescent="0.2">
      <c r="A198" s="61">
        <v>35186</v>
      </c>
    </row>
    <row r="199" spans="1:1" x14ac:dyDescent="0.2">
      <c r="A199" s="61">
        <v>35217</v>
      </c>
    </row>
    <row r="200" spans="1:1" x14ac:dyDescent="0.2">
      <c r="A200" s="61">
        <v>35247</v>
      </c>
    </row>
    <row r="201" spans="1:1" x14ac:dyDescent="0.2">
      <c r="A201" s="61">
        <v>35278</v>
      </c>
    </row>
    <row r="202" spans="1:1" x14ac:dyDescent="0.2">
      <c r="A202" s="61">
        <v>35309</v>
      </c>
    </row>
    <row r="203" spans="1:1" x14ac:dyDescent="0.2">
      <c r="A203" s="61">
        <v>35339</v>
      </c>
    </row>
    <row r="204" spans="1:1" x14ac:dyDescent="0.2">
      <c r="A204" s="61">
        <v>35370</v>
      </c>
    </row>
    <row r="205" spans="1:1" x14ac:dyDescent="0.2">
      <c r="A205" s="61">
        <v>35400</v>
      </c>
    </row>
    <row r="206" spans="1:1" x14ac:dyDescent="0.2">
      <c r="A206" s="61">
        <v>35431</v>
      </c>
    </row>
    <row r="207" spans="1:1" x14ac:dyDescent="0.2">
      <c r="A207" s="61">
        <v>35462</v>
      </c>
    </row>
    <row r="208" spans="1:1" x14ac:dyDescent="0.2">
      <c r="A208" s="61">
        <v>35490</v>
      </c>
    </row>
    <row r="209" spans="1:1" x14ac:dyDescent="0.2">
      <c r="A209" s="61">
        <v>35521</v>
      </c>
    </row>
    <row r="210" spans="1:1" x14ac:dyDescent="0.2">
      <c r="A210" s="61">
        <v>35551</v>
      </c>
    </row>
    <row r="211" spans="1:1" x14ac:dyDescent="0.2">
      <c r="A211" s="61">
        <v>35582</v>
      </c>
    </row>
    <row r="212" spans="1:1" x14ac:dyDescent="0.2">
      <c r="A212" s="61">
        <v>35612</v>
      </c>
    </row>
    <row r="213" spans="1:1" x14ac:dyDescent="0.2">
      <c r="A213" s="61">
        <v>35643</v>
      </c>
    </row>
    <row r="214" spans="1:1" x14ac:dyDescent="0.2">
      <c r="A214" s="61">
        <v>35674</v>
      </c>
    </row>
    <row r="215" spans="1:1" x14ac:dyDescent="0.2">
      <c r="A215" s="61">
        <v>35704</v>
      </c>
    </row>
    <row r="216" spans="1:1" x14ac:dyDescent="0.2">
      <c r="A216" s="61">
        <v>35735</v>
      </c>
    </row>
    <row r="217" spans="1:1" x14ac:dyDescent="0.2">
      <c r="A217" s="61">
        <v>35765</v>
      </c>
    </row>
    <row r="218" spans="1:1" x14ac:dyDescent="0.2">
      <c r="A218" s="61">
        <v>35796</v>
      </c>
    </row>
    <row r="219" spans="1:1" x14ac:dyDescent="0.2">
      <c r="A219" s="61">
        <v>35827</v>
      </c>
    </row>
    <row r="220" spans="1:1" x14ac:dyDescent="0.2">
      <c r="A220" s="61">
        <v>35855</v>
      </c>
    </row>
    <row r="221" spans="1:1" x14ac:dyDescent="0.2">
      <c r="A221" s="61">
        <v>35886</v>
      </c>
    </row>
    <row r="222" spans="1:1" x14ac:dyDescent="0.2">
      <c r="A222" s="61">
        <v>35916</v>
      </c>
    </row>
    <row r="223" spans="1:1" x14ac:dyDescent="0.2">
      <c r="A223" s="61">
        <v>35947</v>
      </c>
    </row>
    <row r="224" spans="1:1" x14ac:dyDescent="0.2">
      <c r="A224" s="61">
        <v>35977</v>
      </c>
    </row>
    <row r="225" spans="1:1" x14ac:dyDescent="0.2">
      <c r="A225" s="61">
        <v>36008</v>
      </c>
    </row>
    <row r="226" spans="1:1" x14ac:dyDescent="0.2">
      <c r="A226" s="61">
        <v>36039</v>
      </c>
    </row>
    <row r="227" spans="1:1" x14ac:dyDescent="0.2">
      <c r="A227" s="61">
        <v>36069</v>
      </c>
    </row>
    <row r="228" spans="1:1" x14ac:dyDescent="0.2">
      <c r="A228" s="61">
        <v>36100</v>
      </c>
    </row>
    <row r="229" spans="1:1" x14ac:dyDescent="0.2">
      <c r="A229" s="61">
        <v>36130</v>
      </c>
    </row>
    <row r="230" spans="1:1" x14ac:dyDescent="0.2">
      <c r="A230" s="61">
        <v>36161</v>
      </c>
    </row>
    <row r="231" spans="1:1" x14ac:dyDescent="0.2">
      <c r="A231" s="61">
        <v>36192</v>
      </c>
    </row>
    <row r="232" spans="1:1" x14ac:dyDescent="0.2">
      <c r="A232" s="61">
        <v>36220</v>
      </c>
    </row>
    <row r="233" spans="1:1" x14ac:dyDescent="0.2">
      <c r="A233" s="61">
        <v>36251</v>
      </c>
    </row>
    <row r="234" spans="1:1" x14ac:dyDescent="0.2">
      <c r="A234" s="61">
        <v>36281</v>
      </c>
    </row>
    <row r="235" spans="1:1" x14ac:dyDescent="0.2">
      <c r="A235" s="61">
        <v>36312</v>
      </c>
    </row>
    <row r="236" spans="1:1" x14ac:dyDescent="0.2">
      <c r="A236" s="61">
        <v>36342</v>
      </c>
    </row>
    <row r="237" spans="1:1" x14ac:dyDescent="0.2">
      <c r="A237" s="61">
        <v>36373</v>
      </c>
    </row>
    <row r="238" spans="1:1" x14ac:dyDescent="0.2">
      <c r="A238" s="61">
        <v>36404</v>
      </c>
    </row>
    <row r="239" spans="1:1" x14ac:dyDescent="0.2">
      <c r="A239" s="61">
        <v>36434</v>
      </c>
    </row>
    <row r="240" spans="1:1" x14ac:dyDescent="0.2">
      <c r="A240" s="61">
        <v>36465</v>
      </c>
    </row>
    <row r="241" spans="1:4" x14ac:dyDescent="0.2">
      <c r="A241" s="61">
        <v>36495</v>
      </c>
    </row>
    <row r="242" spans="1:4" x14ac:dyDescent="0.2">
      <c r="A242" s="61">
        <v>36526</v>
      </c>
    </row>
    <row r="243" spans="1:4" x14ac:dyDescent="0.2">
      <c r="A243" s="61">
        <v>36557</v>
      </c>
    </row>
    <row r="244" spans="1:4" x14ac:dyDescent="0.2">
      <c r="A244" s="61">
        <v>36586</v>
      </c>
    </row>
    <row r="245" spans="1:4" x14ac:dyDescent="0.2">
      <c r="A245" s="61">
        <v>36617</v>
      </c>
    </row>
    <row r="246" spans="1:4" x14ac:dyDescent="0.2">
      <c r="A246" s="61">
        <v>36647</v>
      </c>
    </row>
    <row r="247" spans="1:4" x14ac:dyDescent="0.2">
      <c r="A247" s="61">
        <v>36678</v>
      </c>
    </row>
    <row r="248" spans="1:4" x14ac:dyDescent="0.2">
      <c r="A248" s="61">
        <v>36708</v>
      </c>
    </row>
    <row r="249" spans="1:4" x14ac:dyDescent="0.2">
      <c r="A249" s="61">
        <v>36739</v>
      </c>
    </row>
    <row r="250" spans="1:4" x14ac:dyDescent="0.2">
      <c r="A250" s="61">
        <v>36770</v>
      </c>
    </row>
    <row r="251" spans="1:4" x14ac:dyDescent="0.2">
      <c r="A251" s="61">
        <v>36800</v>
      </c>
    </row>
    <row r="252" spans="1:4" x14ac:dyDescent="0.2">
      <c r="A252" s="61">
        <v>36831</v>
      </c>
    </row>
    <row r="253" spans="1:4" x14ac:dyDescent="0.2">
      <c r="A253" s="61">
        <v>36861</v>
      </c>
    </row>
    <row r="254" spans="1:4" x14ac:dyDescent="0.2">
      <c r="A254" s="61">
        <v>36892</v>
      </c>
      <c r="B254">
        <v>30921766</v>
      </c>
      <c r="C254">
        <v>711.82948800426414</v>
      </c>
      <c r="D254">
        <v>0</v>
      </c>
    </row>
    <row r="255" spans="1:4" x14ac:dyDescent="0.2">
      <c r="A255" s="61">
        <v>36923</v>
      </c>
      <c r="B255">
        <v>30921766</v>
      </c>
      <c r="C255">
        <v>671.3434300871304</v>
      </c>
      <c r="D255">
        <v>0</v>
      </c>
    </row>
    <row r="256" spans="1:4" x14ac:dyDescent="0.2">
      <c r="A256" s="61">
        <v>36951</v>
      </c>
      <c r="B256">
        <v>30921766</v>
      </c>
      <c r="C256">
        <v>583.31536382528941</v>
      </c>
      <c r="D256">
        <v>0</v>
      </c>
    </row>
    <row r="257" spans="1:4" x14ac:dyDescent="0.2">
      <c r="A257" s="61">
        <v>36982</v>
      </c>
      <c r="B257">
        <v>30921766</v>
      </c>
      <c r="C257">
        <v>340.53308237385204</v>
      </c>
      <c r="D257">
        <v>0.63566137902260733</v>
      </c>
    </row>
    <row r="258" spans="1:4" x14ac:dyDescent="0.2">
      <c r="A258" s="61">
        <v>37012</v>
      </c>
      <c r="B258">
        <v>30921766</v>
      </c>
      <c r="C258">
        <v>144.0657453983579</v>
      </c>
      <c r="D258">
        <v>10.581334909929224</v>
      </c>
    </row>
    <row r="259" spans="1:4" x14ac:dyDescent="0.2">
      <c r="A259" s="61">
        <v>37043</v>
      </c>
      <c r="B259">
        <v>30921766</v>
      </c>
      <c r="C259">
        <v>59.025162598663286</v>
      </c>
      <c r="D259">
        <v>52.836136170692242</v>
      </c>
    </row>
    <row r="260" spans="1:4" x14ac:dyDescent="0.2">
      <c r="A260" s="61">
        <v>37073</v>
      </c>
      <c r="B260">
        <v>30921766</v>
      </c>
      <c r="C260">
        <v>23.340046384665275</v>
      </c>
      <c r="D260">
        <v>66.196409592278499</v>
      </c>
    </row>
    <row r="261" spans="1:4" x14ac:dyDescent="0.2">
      <c r="A261" s="61">
        <v>37104</v>
      </c>
      <c r="B261">
        <v>30921766</v>
      </c>
      <c r="C261">
        <v>13.672488400764552</v>
      </c>
      <c r="D261">
        <v>106.07019484464735</v>
      </c>
    </row>
    <row r="262" spans="1:4" x14ac:dyDescent="0.2">
      <c r="A262" s="61">
        <v>37135</v>
      </c>
      <c r="B262">
        <v>30921766</v>
      </c>
      <c r="C262">
        <v>94.755927120187067</v>
      </c>
      <c r="D262">
        <v>22.786298048633654</v>
      </c>
    </row>
    <row r="263" spans="1:4" x14ac:dyDescent="0.2">
      <c r="A263" s="61">
        <v>37165</v>
      </c>
      <c r="B263">
        <v>30921766</v>
      </c>
      <c r="C263">
        <v>276.42811687340566</v>
      </c>
      <c r="D263">
        <v>0.6847702492351716</v>
      </c>
    </row>
    <row r="264" spans="1:4" x14ac:dyDescent="0.2">
      <c r="A264" s="61">
        <v>37196</v>
      </c>
      <c r="B264">
        <v>30921766</v>
      </c>
      <c r="C264">
        <v>393.74669479665459</v>
      </c>
      <c r="D264">
        <v>0</v>
      </c>
    </row>
    <row r="265" spans="1:4" x14ac:dyDescent="0.2">
      <c r="A265" s="61">
        <v>37226</v>
      </c>
      <c r="B265">
        <v>30921766</v>
      </c>
      <c r="C265">
        <v>587.22556892819659</v>
      </c>
      <c r="D265">
        <v>0</v>
      </c>
    </row>
    <row r="266" spans="1:4" x14ac:dyDescent="0.2">
      <c r="A266" s="61">
        <v>37257</v>
      </c>
      <c r="B266">
        <v>31259222</v>
      </c>
      <c r="C266">
        <v>658.04821677562529</v>
      </c>
      <c r="D266">
        <v>0</v>
      </c>
    </row>
    <row r="267" spans="1:4" x14ac:dyDescent="0.2">
      <c r="A267" s="61">
        <v>37288</v>
      </c>
      <c r="B267">
        <v>31259222</v>
      </c>
      <c r="C267">
        <v>582.74767779061835</v>
      </c>
      <c r="D267">
        <v>0</v>
      </c>
    </row>
    <row r="268" spans="1:4" x14ac:dyDescent="0.2">
      <c r="A268" s="61">
        <v>37316</v>
      </c>
      <c r="B268">
        <v>31259222</v>
      </c>
      <c r="C268">
        <v>627.94188855494633</v>
      </c>
      <c r="D268">
        <v>0</v>
      </c>
    </row>
    <row r="269" spans="1:4" x14ac:dyDescent="0.2">
      <c r="A269" s="61">
        <v>37347</v>
      </c>
      <c r="B269">
        <v>31259222</v>
      </c>
      <c r="C269">
        <v>368.93779598334879</v>
      </c>
      <c r="D269">
        <v>4.0874113158643404</v>
      </c>
    </row>
    <row r="270" spans="1:4" x14ac:dyDescent="0.2">
      <c r="A270" s="61">
        <v>37377</v>
      </c>
      <c r="B270">
        <v>31259222</v>
      </c>
      <c r="C270">
        <v>240.18444784086105</v>
      </c>
      <c r="D270">
        <v>4.8308148337851939</v>
      </c>
    </row>
    <row r="271" spans="1:4" x14ac:dyDescent="0.2">
      <c r="A271" s="61">
        <v>37408</v>
      </c>
      <c r="B271">
        <v>31259222</v>
      </c>
      <c r="C271">
        <v>64.088749830284073</v>
      </c>
      <c r="D271">
        <v>41.113289660431654</v>
      </c>
    </row>
    <row r="272" spans="1:4" x14ac:dyDescent="0.2">
      <c r="A272" s="61">
        <v>37438</v>
      </c>
      <c r="B272">
        <v>31259222</v>
      </c>
      <c r="C272">
        <v>15.184160372726083</v>
      </c>
      <c r="D272">
        <v>117.65951485033374</v>
      </c>
    </row>
    <row r="273" spans="1:4" x14ac:dyDescent="0.2">
      <c r="A273" s="61">
        <v>37469</v>
      </c>
      <c r="B273">
        <v>31259222</v>
      </c>
      <c r="C273">
        <v>23.721283774358103</v>
      </c>
      <c r="D273">
        <v>91.323931896528947</v>
      </c>
    </row>
    <row r="274" spans="1:4" x14ac:dyDescent="0.2">
      <c r="A274" s="61">
        <v>37500</v>
      </c>
      <c r="B274">
        <v>31259222</v>
      </c>
      <c r="C274">
        <v>80.4222317753011</v>
      </c>
      <c r="D274">
        <v>47.525855602593047</v>
      </c>
    </row>
    <row r="275" spans="1:4" x14ac:dyDescent="0.2">
      <c r="A275" s="61">
        <v>37530</v>
      </c>
      <c r="B275">
        <v>31259222</v>
      </c>
      <c r="C275">
        <v>351.32743658509185</v>
      </c>
      <c r="D275">
        <v>4.3849237013208215</v>
      </c>
    </row>
    <row r="276" spans="1:4" x14ac:dyDescent="0.2">
      <c r="A276" s="61">
        <v>37561</v>
      </c>
      <c r="B276">
        <v>31259222</v>
      </c>
      <c r="C276">
        <v>475.69967457138347</v>
      </c>
      <c r="D276">
        <v>0</v>
      </c>
    </row>
    <row r="277" spans="1:4" x14ac:dyDescent="0.2">
      <c r="A277" s="61">
        <v>37591</v>
      </c>
      <c r="B277">
        <v>31259222</v>
      </c>
      <c r="C277">
        <v>640.50347012914926</v>
      </c>
      <c r="D277">
        <v>0</v>
      </c>
    </row>
    <row r="278" spans="1:4" x14ac:dyDescent="0.2">
      <c r="A278" s="61">
        <v>37622</v>
      </c>
      <c r="B278">
        <v>31541165</v>
      </c>
      <c r="C278">
        <v>817.76547799336959</v>
      </c>
      <c r="D278">
        <v>0</v>
      </c>
    </row>
    <row r="279" spans="1:4" x14ac:dyDescent="0.2">
      <c r="A279" s="61">
        <v>37653</v>
      </c>
      <c r="B279">
        <v>31541165</v>
      </c>
      <c r="C279">
        <v>717.87772564740226</v>
      </c>
      <c r="D279">
        <v>0</v>
      </c>
    </row>
    <row r="280" spans="1:4" x14ac:dyDescent="0.2">
      <c r="A280" s="61">
        <v>37681</v>
      </c>
      <c r="B280">
        <v>31541165</v>
      </c>
      <c r="C280">
        <v>619.27282501074831</v>
      </c>
      <c r="D280">
        <v>0</v>
      </c>
    </row>
    <row r="281" spans="1:4" x14ac:dyDescent="0.2">
      <c r="A281" s="61">
        <v>37712</v>
      </c>
      <c r="B281">
        <v>31541165</v>
      </c>
      <c r="C281">
        <v>386.3711791734716</v>
      </c>
      <c r="D281">
        <v>0.79450829992715888</v>
      </c>
    </row>
    <row r="282" spans="1:4" x14ac:dyDescent="0.2">
      <c r="A282" s="61">
        <v>37742</v>
      </c>
      <c r="B282">
        <v>31541165</v>
      </c>
      <c r="C282">
        <v>188.40853763459799</v>
      </c>
      <c r="D282">
        <v>1.3117641166550267</v>
      </c>
    </row>
    <row r="283" spans="1:4" x14ac:dyDescent="0.2">
      <c r="A283" s="61">
        <v>37773</v>
      </c>
      <c r="B283">
        <v>31541165</v>
      </c>
      <c r="C283">
        <v>60.746329671587105</v>
      </c>
      <c r="D283">
        <v>40.581247234518379</v>
      </c>
    </row>
    <row r="284" spans="1:4" x14ac:dyDescent="0.2">
      <c r="A284" s="61">
        <v>37803</v>
      </c>
      <c r="B284">
        <v>31541165</v>
      </c>
      <c r="C284">
        <v>9.8842220583428571</v>
      </c>
      <c r="D284">
        <v>86.63682477759707</v>
      </c>
    </row>
    <row r="285" spans="1:4" x14ac:dyDescent="0.2">
      <c r="A285" s="61">
        <v>37834</v>
      </c>
      <c r="B285">
        <v>31541165</v>
      </c>
      <c r="C285">
        <v>13.929411672589403</v>
      </c>
      <c r="D285">
        <v>93.111100085265122</v>
      </c>
    </row>
    <row r="286" spans="1:4" x14ac:dyDescent="0.2">
      <c r="A286" s="61">
        <v>37865</v>
      </c>
      <c r="B286">
        <v>31541165</v>
      </c>
      <c r="C286">
        <v>84.262420051448331</v>
      </c>
      <c r="D286">
        <v>20.758388928414149</v>
      </c>
    </row>
    <row r="287" spans="1:4" x14ac:dyDescent="0.2">
      <c r="A287" s="61">
        <v>37895</v>
      </c>
      <c r="B287">
        <v>31541165</v>
      </c>
      <c r="C287">
        <v>290.23274346711258</v>
      </c>
      <c r="D287">
        <v>2.3012548838953793E-2</v>
      </c>
    </row>
    <row r="288" spans="1:4" x14ac:dyDescent="0.2">
      <c r="A288" s="61">
        <v>37926</v>
      </c>
      <c r="B288">
        <v>31541165</v>
      </c>
      <c r="C288">
        <v>483.72251367251607</v>
      </c>
      <c r="D288">
        <v>0</v>
      </c>
    </row>
    <row r="289" spans="1:4" x14ac:dyDescent="0.2">
      <c r="A289" s="61">
        <v>37956</v>
      </c>
      <c r="B289">
        <v>31541165</v>
      </c>
      <c r="C289">
        <v>634.2807441019346</v>
      </c>
      <c r="D289">
        <v>0</v>
      </c>
    </row>
    <row r="290" spans="1:4" x14ac:dyDescent="0.2">
      <c r="A290" s="61">
        <v>37987</v>
      </c>
      <c r="B290">
        <v>31836037</v>
      </c>
      <c r="C290">
        <v>883.44711511890512</v>
      </c>
      <c r="D290">
        <v>0</v>
      </c>
    </row>
    <row r="291" spans="1:4" x14ac:dyDescent="0.2">
      <c r="A291" s="61">
        <v>38018</v>
      </c>
      <c r="B291">
        <v>31836037</v>
      </c>
      <c r="C291">
        <v>655.72536740388341</v>
      </c>
      <c r="D291">
        <v>0</v>
      </c>
    </row>
    <row r="292" spans="1:4" x14ac:dyDescent="0.2">
      <c r="A292" s="61">
        <v>38047</v>
      </c>
      <c r="B292">
        <v>31836037</v>
      </c>
      <c r="C292">
        <v>521.45082004702886</v>
      </c>
      <c r="D292">
        <v>0</v>
      </c>
    </row>
    <row r="293" spans="1:4" x14ac:dyDescent="0.2">
      <c r="A293" s="61">
        <v>38078</v>
      </c>
      <c r="B293">
        <v>31836037</v>
      </c>
      <c r="C293">
        <v>341.44625013035846</v>
      </c>
      <c r="D293">
        <v>0.67625275138231578</v>
      </c>
    </row>
    <row r="294" spans="1:4" x14ac:dyDescent="0.2">
      <c r="A294" s="61">
        <v>38108</v>
      </c>
      <c r="B294">
        <v>31836037</v>
      </c>
      <c r="C294">
        <v>187.49498612928943</v>
      </c>
      <c r="D294">
        <v>3.9849137582496881</v>
      </c>
    </row>
    <row r="295" spans="1:4" x14ac:dyDescent="0.2">
      <c r="A295" s="61">
        <v>38139</v>
      </c>
      <c r="B295">
        <v>31836037</v>
      </c>
      <c r="C295">
        <v>71.071445622006465</v>
      </c>
      <c r="D295">
        <v>23.38205343651348</v>
      </c>
    </row>
    <row r="296" spans="1:4" x14ac:dyDescent="0.2">
      <c r="A296" s="61">
        <v>38169</v>
      </c>
      <c r="B296">
        <v>31836037</v>
      </c>
      <c r="C296">
        <v>15.746470774602647</v>
      </c>
      <c r="D296">
        <v>74.177594133583511</v>
      </c>
    </row>
    <row r="297" spans="1:4" x14ac:dyDescent="0.2">
      <c r="A297" s="61">
        <v>38200</v>
      </c>
      <c r="B297">
        <v>31836037</v>
      </c>
      <c r="C297">
        <v>32.176574798315528</v>
      </c>
      <c r="D297">
        <v>46.384783162639891</v>
      </c>
    </row>
    <row r="298" spans="1:4" x14ac:dyDescent="0.2">
      <c r="A298" s="61">
        <v>38231</v>
      </c>
      <c r="B298">
        <v>31836037</v>
      </c>
      <c r="C298">
        <v>90.636568430947563</v>
      </c>
      <c r="D298">
        <v>17.789646150939113</v>
      </c>
    </row>
    <row r="299" spans="1:4" x14ac:dyDescent="0.2">
      <c r="A299" s="61">
        <v>38261</v>
      </c>
      <c r="B299">
        <v>31836037</v>
      </c>
      <c r="C299">
        <v>284.46940153687478</v>
      </c>
      <c r="D299">
        <v>0.61678982363786417</v>
      </c>
    </row>
    <row r="300" spans="1:4" x14ac:dyDescent="0.2">
      <c r="A300" s="61">
        <v>38292</v>
      </c>
      <c r="B300">
        <v>31836037</v>
      </c>
      <c r="C300">
        <v>437.07102398731013</v>
      </c>
      <c r="D300">
        <v>0</v>
      </c>
    </row>
    <row r="301" spans="1:4" x14ac:dyDescent="0.2">
      <c r="A301" s="61">
        <v>38322</v>
      </c>
      <c r="B301">
        <v>31836037</v>
      </c>
      <c r="C301">
        <v>689.47097243503003</v>
      </c>
      <c r="D301">
        <v>0</v>
      </c>
    </row>
    <row r="302" spans="1:4" x14ac:dyDescent="0.2">
      <c r="A302" s="61">
        <v>38353</v>
      </c>
      <c r="B302">
        <v>32138112</v>
      </c>
      <c r="C302">
        <v>809.64431293433142</v>
      </c>
      <c r="D302">
        <v>0</v>
      </c>
    </row>
    <row r="303" spans="1:4" x14ac:dyDescent="0.2">
      <c r="A303" s="61">
        <v>38384</v>
      </c>
      <c r="B303">
        <v>32138112</v>
      </c>
      <c r="C303">
        <v>631.45708345637183</v>
      </c>
      <c r="D303">
        <v>0</v>
      </c>
    </row>
    <row r="304" spans="1:4" x14ac:dyDescent="0.2">
      <c r="A304" s="61">
        <v>38412</v>
      </c>
      <c r="B304">
        <v>32138112</v>
      </c>
      <c r="C304">
        <v>595.6948084125579</v>
      </c>
      <c r="D304">
        <v>0</v>
      </c>
    </row>
    <row r="305" spans="1:4" x14ac:dyDescent="0.2">
      <c r="A305" s="61">
        <v>38443</v>
      </c>
      <c r="B305">
        <v>32138112</v>
      </c>
      <c r="C305">
        <v>314.83310794903139</v>
      </c>
      <c r="D305">
        <v>0</v>
      </c>
    </row>
    <row r="306" spans="1:4" x14ac:dyDescent="0.2">
      <c r="A306" s="61">
        <v>38473</v>
      </c>
      <c r="B306">
        <v>32138112</v>
      </c>
      <c r="C306">
        <v>198.49109647857395</v>
      </c>
      <c r="D306">
        <v>1.0057382087953792</v>
      </c>
    </row>
    <row r="307" spans="1:4" x14ac:dyDescent="0.2">
      <c r="A307" s="61">
        <v>38504</v>
      </c>
      <c r="B307">
        <v>32138112</v>
      </c>
      <c r="C307">
        <v>47.949292622470637</v>
      </c>
      <c r="D307">
        <v>86.954256627228219</v>
      </c>
    </row>
    <row r="308" spans="1:4" x14ac:dyDescent="0.2">
      <c r="A308" s="61">
        <v>38534</v>
      </c>
      <c r="B308">
        <v>32138112</v>
      </c>
      <c r="C308">
        <v>15.034019430517075</v>
      </c>
      <c r="D308">
        <v>111.42868130656555</v>
      </c>
    </row>
    <row r="309" spans="1:4" x14ac:dyDescent="0.2">
      <c r="A309" s="61">
        <v>38565</v>
      </c>
      <c r="B309">
        <v>32138112</v>
      </c>
      <c r="C309">
        <v>24.219916212401593</v>
      </c>
      <c r="D309">
        <v>91.797406251230001</v>
      </c>
    </row>
    <row r="310" spans="1:4" x14ac:dyDescent="0.2">
      <c r="A310" s="61">
        <v>38596</v>
      </c>
      <c r="B310">
        <v>32138112</v>
      </c>
      <c r="C310">
        <v>81.961488011524864</v>
      </c>
      <c r="D310">
        <v>29.610435623414585</v>
      </c>
    </row>
    <row r="311" spans="1:4" x14ac:dyDescent="0.2">
      <c r="A311" s="61">
        <v>38626</v>
      </c>
      <c r="B311">
        <v>32138112</v>
      </c>
      <c r="C311">
        <v>260.60472234151979</v>
      </c>
      <c r="D311">
        <v>5.0771927294655832</v>
      </c>
    </row>
    <row r="312" spans="1:4" x14ac:dyDescent="0.2">
      <c r="A312" s="61">
        <v>38657</v>
      </c>
      <c r="B312">
        <v>32138112</v>
      </c>
      <c r="C312">
        <v>441.19667667386312</v>
      </c>
      <c r="D312">
        <v>0</v>
      </c>
    </row>
    <row r="313" spans="1:4" x14ac:dyDescent="0.2">
      <c r="A313" s="61">
        <v>38687</v>
      </c>
      <c r="B313">
        <v>32138112</v>
      </c>
      <c r="C313">
        <v>671.2444930568056</v>
      </c>
      <c r="D313">
        <v>0</v>
      </c>
    </row>
    <row r="314" spans="1:4" x14ac:dyDescent="0.2">
      <c r="A314" s="61">
        <v>38718</v>
      </c>
      <c r="B314">
        <v>32464910</v>
      </c>
      <c r="C314">
        <v>604.73752499022987</v>
      </c>
      <c r="D314">
        <v>0</v>
      </c>
    </row>
    <row r="315" spans="1:4" x14ac:dyDescent="0.2">
      <c r="A315" s="61">
        <v>38749</v>
      </c>
      <c r="B315">
        <v>32464910</v>
      </c>
      <c r="C315">
        <v>636.41112696052471</v>
      </c>
      <c r="D315">
        <v>0</v>
      </c>
    </row>
    <row r="316" spans="1:4" x14ac:dyDescent="0.2">
      <c r="A316" s="61">
        <v>38777</v>
      </c>
      <c r="B316">
        <v>32464910</v>
      </c>
      <c r="C316">
        <v>559.36789798534323</v>
      </c>
      <c r="D316">
        <v>0</v>
      </c>
    </row>
    <row r="317" spans="1:4" x14ac:dyDescent="0.2">
      <c r="A317" s="61">
        <v>38808</v>
      </c>
      <c r="B317">
        <v>32464910</v>
      </c>
      <c r="C317">
        <v>306.69967832850153</v>
      </c>
      <c r="D317">
        <v>2.1873992566127549E-2</v>
      </c>
    </row>
    <row r="318" spans="1:4" x14ac:dyDescent="0.2">
      <c r="A318" s="61">
        <v>38838</v>
      </c>
      <c r="B318">
        <v>32464910</v>
      </c>
      <c r="C318">
        <v>154.62695418412409</v>
      </c>
      <c r="D318">
        <v>15.020754613965048</v>
      </c>
    </row>
    <row r="319" spans="1:4" x14ac:dyDescent="0.2">
      <c r="A319" s="61">
        <v>38869</v>
      </c>
      <c r="B319">
        <v>32464910</v>
      </c>
      <c r="C319">
        <v>39.701057821582701</v>
      </c>
      <c r="D319">
        <v>46.349648833602735</v>
      </c>
    </row>
    <row r="320" spans="1:4" x14ac:dyDescent="0.2">
      <c r="A320" s="61">
        <v>38899</v>
      </c>
      <c r="B320">
        <v>32464910</v>
      </c>
      <c r="C320">
        <v>7.3732799414407859</v>
      </c>
      <c r="D320">
        <v>114.49730465175698</v>
      </c>
    </row>
    <row r="321" spans="1:4" x14ac:dyDescent="0.2">
      <c r="A321" s="61">
        <v>38930</v>
      </c>
      <c r="B321">
        <v>32464910</v>
      </c>
      <c r="C321">
        <v>25.640591885234347</v>
      </c>
      <c r="D321">
        <v>59.615483092344761</v>
      </c>
    </row>
    <row r="322" spans="1:4" x14ac:dyDescent="0.2">
      <c r="A322" s="61">
        <v>38961</v>
      </c>
      <c r="B322">
        <v>32464910</v>
      </c>
      <c r="C322">
        <v>106.66349250932517</v>
      </c>
      <c r="D322">
        <v>7.8188013668778114</v>
      </c>
    </row>
    <row r="323" spans="1:4" x14ac:dyDescent="0.2">
      <c r="A323" s="61">
        <v>38991</v>
      </c>
      <c r="B323">
        <v>32464910</v>
      </c>
      <c r="C323">
        <v>322.98640056463137</v>
      </c>
      <c r="D323">
        <v>0.3672812739153507</v>
      </c>
    </row>
    <row r="324" spans="1:4" x14ac:dyDescent="0.2">
      <c r="A324" s="61">
        <v>39022</v>
      </c>
      <c r="B324">
        <v>32464910</v>
      </c>
      <c r="C324">
        <v>454.32524985962868</v>
      </c>
      <c r="D324">
        <v>0</v>
      </c>
    </row>
    <row r="325" spans="1:4" x14ac:dyDescent="0.2">
      <c r="A325" s="61">
        <v>39052</v>
      </c>
      <c r="B325">
        <v>32464910</v>
      </c>
      <c r="C325">
        <v>572.0133275776916</v>
      </c>
      <c r="D325">
        <v>0</v>
      </c>
    </row>
    <row r="326" spans="1:4" x14ac:dyDescent="0.2">
      <c r="A326" s="61">
        <v>39083</v>
      </c>
      <c r="B326">
        <v>32781704</v>
      </c>
      <c r="C326">
        <v>703.11818108125465</v>
      </c>
      <c r="D326">
        <v>0</v>
      </c>
    </row>
    <row r="327" spans="1:4" x14ac:dyDescent="0.2">
      <c r="A327" s="61">
        <v>39114</v>
      </c>
      <c r="B327">
        <v>32781704</v>
      </c>
      <c r="C327">
        <v>733.60943755649078</v>
      </c>
      <c r="D327">
        <v>0</v>
      </c>
    </row>
    <row r="328" spans="1:4" x14ac:dyDescent="0.2">
      <c r="A328" s="61">
        <v>39142</v>
      </c>
      <c r="B328">
        <v>32781704</v>
      </c>
      <c r="C328">
        <v>567.64066787436604</v>
      </c>
      <c r="D328">
        <v>0</v>
      </c>
    </row>
    <row r="329" spans="1:4" x14ac:dyDescent="0.2">
      <c r="A329" s="61">
        <v>39173</v>
      </c>
      <c r="B329">
        <v>32781704</v>
      </c>
      <c r="C329">
        <v>370.34011812780051</v>
      </c>
      <c r="D329">
        <v>0</v>
      </c>
    </row>
    <row r="330" spans="1:4" x14ac:dyDescent="0.2">
      <c r="A330" s="61">
        <v>39203</v>
      </c>
      <c r="B330">
        <v>32781704</v>
      </c>
      <c r="C330">
        <v>172.67848793579293</v>
      </c>
      <c r="D330">
        <v>12.98125942246862</v>
      </c>
    </row>
    <row r="331" spans="1:4" x14ac:dyDescent="0.2">
      <c r="A331" s="61">
        <v>39234</v>
      </c>
      <c r="B331">
        <v>32781704</v>
      </c>
      <c r="C331">
        <v>50.246201068701517</v>
      </c>
      <c r="D331">
        <v>57.214302043779007</v>
      </c>
    </row>
    <row r="332" spans="1:4" x14ac:dyDescent="0.2">
      <c r="A332" s="61">
        <v>39264</v>
      </c>
      <c r="B332">
        <v>32781704</v>
      </c>
      <c r="C332">
        <v>10.870428170615273</v>
      </c>
      <c r="D332">
        <v>78.90580332034034</v>
      </c>
    </row>
    <row r="333" spans="1:4" x14ac:dyDescent="0.2">
      <c r="A333" s="61">
        <v>39295</v>
      </c>
      <c r="B333">
        <v>32781704</v>
      </c>
      <c r="C333">
        <v>30.773055753646467</v>
      </c>
      <c r="D333">
        <v>76.155036097718948</v>
      </c>
    </row>
    <row r="334" spans="1:4" x14ac:dyDescent="0.2">
      <c r="A334" s="61">
        <v>39326</v>
      </c>
      <c r="B334">
        <v>32781704</v>
      </c>
      <c r="C334">
        <v>96.602276971199629</v>
      </c>
      <c r="D334">
        <v>25.222002266752774</v>
      </c>
    </row>
    <row r="335" spans="1:4" x14ac:dyDescent="0.2">
      <c r="A335" s="61">
        <v>39356</v>
      </c>
      <c r="B335">
        <v>32781704</v>
      </c>
      <c r="C335">
        <v>226.27337793742493</v>
      </c>
      <c r="D335">
        <v>7.4369713115226377</v>
      </c>
    </row>
    <row r="336" spans="1:4" x14ac:dyDescent="0.2">
      <c r="A336" s="61">
        <v>39387</v>
      </c>
      <c r="B336">
        <v>32781704</v>
      </c>
      <c r="C336">
        <v>495.50037492834423</v>
      </c>
      <c r="D336">
        <v>0</v>
      </c>
    </row>
    <row r="337" spans="1:4" x14ac:dyDescent="0.2">
      <c r="A337" s="61">
        <v>39417</v>
      </c>
      <c r="B337">
        <v>32781704</v>
      </c>
      <c r="C337">
        <v>707.20382173137637</v>
      </c>
      <c r="D337">
        <v>0</v>
      </c>
    </row>
    <row r="338" spans="1:4" x14ac:dyDescent="0.2">
      <c r="A338" s="61">
        <v>39448</v>
      </c>
      <c r="B338">
        <v>33138783</v>
      </c>
      <c r="C338">
        <v>706.9311507951054</v>
      </c>
      <c r="D338">
        <v>0</v>
      </c>
    </row>
    <row r="339" spans="1:4" x14ac:dyDescent="0.2">
      <c r="A339" s="61">
        <v>39479</v>
      </c>
      <c r="B339">
        <v>33138783</v>
      </c>
      <c r="C339">
        <v>686.9184766739736</v>
      </c>
      <c r="D339">
        <v>0</v>
      </c>
    </row>
    <row r="340" spans="1:4" x14ac:dyDescent="0.2">
      <c r="A340" s="61">
        <v>39508</v>
      </c>
      <c r="B340">
        <v>33138783</v>
      </c>
      <c r="C340">
        <v>619.5064187671743</v>
      </c>
      <c r="D340">
        <v>0</v>
      </c>
    </row>
    <row r="341" spans="1:4" x14ac:dyDescent="0.2">
      <c r="A341" s="61">
        <v>39539</v>
      </c>
      <c r="B341">
        <v>33138783</v>
      </c>
      <c r="C341">
        <v>323.20476328187789</v>
      </c>
      <c r="D341">
        <v>0</v>
      </c>
    </row>
    <row r="342" spans="1:4" x14ac:dyDescent="0.2">
      <c r="A342" s="61">
        <v>39569</v>
      </c>
      <c r="B342">
        <v>33138783</v>
      </c>
      <c r="C342">
        <v>198.94580595531323</v>
      </c>
      <c r="D342">
        <v>1.5415041278617923</v>
      </c>
    </row>
    <row r="343" spans="1:4" x14ac:dyDescent="0.2">
      <c r="A343" s="61">
        <v>39600</v>
      </c>
      <c r="B343">
        <v>33138783</v>
      </c>
      <c r="C343">
        <v>57.412014853928127</v>
      </c>
      <c r="D343">
        <v>47.035881065340803</v>
      </c>
    </row>
    <row r="344" spans="1:4" x14ac:dyDescent="0.2">
      <c r="A344" s="61">
        <v>39630</v>
      </c>
      <c r="B344">
        <v>33138783</v>
      </c>
      <c r="C344">
        <v>13.498091372728267</v>
      </c>
      <c r="D344">
        <v>74.80363870569056</v>
      </c>
    </row>
    <row r="345" spans="1:4" x14ac:dyDescent="0.2">
      <c r="A345" s="61">
        <v>39661</v>
      </c>
      <c r="B345">
        <v>33138783</v>
      </c>
      <c r="C345">
        <v>26.09727182051105</v>
      </c>
      <c r="D345">
        <v>50.85095014529184</v>
      </c>
    </row>
    <row r="346" spans="1:4" x14ac:dyDescent="0.2">
      <c r="A346" s="61">
        <v>39692</v>
      </c>
      <c r="B346">
        <v>33138783</v>
      </c>
      <c r="C346">
        <v>99.960398706507206</v>
      </c>
      <c r="D346">
        <v>18.360034034939563</v>
      </c>
    </row>
    <row r="347" spans="1:4" x14ac:dyDescent="0.2">
      <c r="A347" s="61">
        <v>39722</v>
      </c>
      <c r="B347">
        <v>33138783</v>
      </c>
      <c r="C347">
        <v>302.81976455831199</v>
      </c>
      <c r="D347">
        <v>1.1811741971449552E-2</v>
      </c>
    </row>
    <row r="348" spans="1:4" x14ac:dyDescent="0.2">
      <c r="A348" s="61">
        <v>39753</v>
      </c>
      <c r="B348">
        <v>33138783</v>
      </c>
      <c r="C348">
        <v>454.0435899558185</v>
      </c>
      <c r="D348">
        <v>0</v>
      </c>
    </row>
    <row r="349" spans="1:4" x14ac:dyDescent="0.2">
      <c r="A349" s="61">
        <v>39783</v>
      </c>
      <c r="B349">
        <v>33138783</v>
      </c>
      <c r="C349">
        <v>737.17199933808604</v>
      </c>
      <c r="D349">
        <v>0</v>
      </c>
    </row>
    <row r="350" spans="1:4" x14ac:dyDescent="0.2">
      <c r="A350" s="61">
        <v>39814</v>
      </c>
      <c r="B350">
        <v>33519411</v>
      </c>
      <c r="C350">
        <v>846.22411513627935</v>
      </c>
      <c r="D350">
        <v>0</v>
      </c>
    </row>
    <row r="351" spans="1:4" x14ac:dyDescent="0.2">
      <c r="A351" s="61">
        <v>39845</v>
      </c>
      <c r="B351">
        <v>33519411</v>
      </c>
      <c r="C351">
        <v>650.32901711038915</v>
      </c>
      <c r="D351">
        <v>0</v>
      </c>
    </row>
    <row r="352" spans="1:4" x14ac:dyDescent="0.2">
      <c r="A352" s="61">
        <v>39873</v>
      </c>
      <c r="B352">
        <v>33519411</v>
      </c>
      <c r="C352">
        <v>590.00507521918826</v>
      </c>
      <c r="D352">
        <v>0</v>
      </c>
    </row>
    <row r="353" spans="1:4" x14ac:dyDescent="0.2">
      <c r="A353" s="61">
        <v>39904</v>
      </c>
      <c r="B353">
        <v>33519411</v>
      </c>
      <c r="C353">
        <v>336.76515890818189</v>
      </c>
      <c r="D353">
        <v>1.3098839565407951</v>
      </c>
    </row>
    <row r="354" spans="1:4" x14ac:dyDescent="0.2">
      <c r="A354" s="61">
        <v>39934</v>
      </c>
      <c r="B354">
        <v>33519411</v>
      </c>
      <c r="C354">
        <v>191.33266649716018</v>
      </c>
      <c r="D354">
        <v>2.8620184839101572</v>
      </c>
    </row>
    <row r="355" spans="1:4" x14ac:dyDescent="0.2">
      <c r="A355" s="61">
        <v>39965</v>
      </c>
      <c r="B355">
        <v>33519411</v>
      </c>
      <c r="C355">
        <v>65.961115823105743</v>
      </c>
      <c r="D355">
        <v>28.316478161841982</v>
      </c>
    </row>
    <row r="356" spans="1:4" x14ac:dyDescent="0.2">
      <c r="A356" s="61">
        <v>39995</v>
      </c>
      <c r="B356">
        <v>33519411</v>
      </c>
      <c r="C356">
        <v>23.603905318003392</v>
      </c>
      <c r="D356">
        <v>46.097288877446495</v>
      </c>
    </row>
    <row r="357" spans="1:4" x14ac:dyDescent="0.2">
      <c r="A357" s="61">
        <v>40026</v>
      </c>
      <c r="B357">
        <v>33519411</v>
      </c>
      <c r="C357">
        <v>28.388373467395041</v>
      </c>
      <c r="D357">
        <v>68.163098268768678</v>
      </c>
    </row>
    <row r="358" spans="1:4" x14ac:dyDescent="0.2">
      <c r="A358" s="61">
        <v>40057</v>
      </c>
      <c r="B358">
        <v>33519411</v>
      </c>
      <c r="C358">
        <v>84.849159315722815</v>
      </c>
      <c r="D358">
        <v>13.740276032686353</v>
      </c>
    </row>
    <row r="359" spans="1:4" x14ac:dyDescent="0.2">
      <c r="A359" s="61">
        <v>40087</v>
      </c>
      <c r="B359">
        <v>33519411</v>
      </c>
      <c r="C359">
        <v>342.16339888301565</v>
      </c>
      <c r="D359">
        <v>0</v>
      </c>
    </row>
    <row r="360" spans="1:4" x14ac:dyDescent="0.2">
      <c r="A360" s="61">
        <v>40118</v>
      </c>
      <c r="B360">
        <v>33519411</v>
      </c>
      <c r="C360">
        <v>402.47990270411856</v>
      </c>
      <c r="D360">
        <v>0</v>
      </c>
    </row>
    <row r="361" spans="1:4" x14ac:dyDescent="0.2">
      <c r="A361" s="61">
        <v>40148</v>
      </c>
      <c r="B361">
        <v>33519411</v>
      </c>
      <c r="C361">
        <v>717.30320921354451</v>
      </c>
      <c r="D361">
        <v>0</v>
      </c>
    </row>
    <row r="362" spans="1:4" x14ac:dyDescent="0.2">
      <c r="A362" s="61">
        <v>40179</v>
      </c>
      <c r="B362">
        <v>33893656</v>
      </c>
      <c r="C362">
        <v>709.58925145839612</v>
      </c>
      <c r="D362">
        <v>0</v>
      </c>
    </row>
    <row r="363" spans="1:4" x14ac:dyDescent="0.2">
      <c r="A363" s="61">
        <v>40210</v>
      </c>
      <c r="B363">
        <v>33893656</v>
      </c>
      <c r="C363">
        <v>599.5251974999062</v>
      </c>
      <c r="D363">
        <v>0</v>
      </c>
    </row>
    <row r="364" spans="1:4" x14ac:dyDescent="0.2">
      <c r="A364" s="61">
        <v>40238</v>
      </c>
      <c r="B364">
        <v>33893656</v>
      </c>
      <c r="C364">
        <v>447.87295666139755</v>
      </c>
      <c r="D364">
        <v>0</v>
      </c>
    </row>
    <row r="365" spans="1:4" x14ac:dyDescent="0.2">
      <c r="A365" s="61">
        <v>40269</v>
      </c>
      <c r="B365">
        <v>33893656</v>
      </c>
      <c r="C365">
        <v>267.20234342191384</v>
      </c>
      <c r="D365">
        <v>0.11245344156770951</v>
      </c>
    </row>
    <row r="366" spans="1:4" x14ac:dyDescent="0.2">
      <c r="A366" s="61">
        <v>40299</v>
      </c>
      <c r="B366">
        <v>33893656</v>
      </c>
      <c r="C366">
        <v>160.25832877545781</v>
      </c>
      <c r="D366">
        <v>26.653770244629634</v>
      </c>
    </row>
    <row r="367" spans="1:4" x14ac:dyDescent="0.2">
      <c r="A367" s="61">
        <v>40330</v>
      </c>
      <c r="B367">
        <v>33893656</v>
      </c>
      <c r="C367">
        <v>57.130517196563027</v>
      </c>
      <c r="D367">
        <v>33.42514421216363</v>
      </c>
    </row>
    <row r="368" spans="1:4" x14ac:dyDescent="0.2">
      <c r="A368" s="61">
        <v>40360</v>
      </c>
      <c r="B368">
        <v>33893656</v>
      </c>
      <c r="C368">
        <v>15.934398966605727</v>
      </c>
      <c r="D368">
        <v>111.63443154093451</v>
      </c>
    </row>
    <row r="369" spans="1:4" x14ac:dyDescent="0.2">
      <c r="A369" s="61">
        <v>40391</v>
      </c>
      <c r="B369">
        <v>33893656</v>
      </c>
      <c r="C369">
        <v>24.688792892203406</v>
      </c>
      <c r="D369">
        <v>84.756280778632444</v>
      </c>
    </row>
    <row r="370" spans="1:4" x14ac:dyDescent="0.2">
      <c r="A370" s="61">
        <v>40422</v>
      </c>
      <c r="B370">
        <v>33893656</v>
      </c>
      <c r="C370">
        <v>114.64208863062268</v>
      </c>
      <c r="D370">
        <v>21.375448966448658</v>
      </c>
    </row>
    <row r="371" spans="1:4" x14ac:dyDescent="0.2">
      <c r="A371" s="61">
        <v>40452</v>
      </c>
      <c r="B371">
        <v>33893656</v>
      </c>
      <c r="C371">
        <v>282.64514709677826</v>
      </c>
      <c r="D371">
        <v>0.16428037152439384</v>
      </c>
    </row>
    <row r="372" spans="1:4" x14ac:dyDescent="0.2">
      <c r="A372" s="61">
        <v>40483</v>
      </c>
      <c r="B372">
        <v>33893656</v>
      </c>
      <c r="C372">
        <v>476.35048147990386</v>
      </c>
      <c r="D372">
        <v>0</v>
      </c>
    </row>
    <row r="373" spans="1:4" x14ac:dyDescent="0.2">
      <c r="A373" s="61">
        <v>40513</v>
      </c>
      <c r="B373">
        <v>33893656</v>
      </c>
      <c r="C373">
        <v>695.86606792228383</v>
      </c>
      <c r="D373">
        <v>0</v>
      </c>
    </row>
    <row r="374" spans="1:4" x14ac:dyDescent="0.2">
      <c r="A374" s="61">
        <v>40544</v>
      </c>
      <c r="B374">
        <v>34226221</v>
      </c>
      <c r="C374">
        <v>782.00065350959483</v>
      </c>
      <c r="D374">
        <v>0</v>
      </c>
    </row>
    <row r="375" spans="1:4" x14ac:dyDescent="0.2">
      <c r="A375" s="61">
        <v>40575</v>
      </c>
      <c r="B375">
        <v>34226221</v>
      </c>
      <c r="C375">
        <v>679.3451438559531</v>
      </c>
      <c r="D375">
        <v>0</v>
      </c>
    </row>
    <row r="376" spans="1:4" x14ac:dyDescent="0.2">
      <c r="A376" s="61">
        <v>40603</v>
      </c>
      <c r="B376">
        <v>34226221</v>
      </c>
      <c r="C376">
        <v>604.43185384865399</v>
      </c>
      <c r="D376">
        <v>0</v>
      </c>
    </row>
    <row r="377" spans="1:4" x14ac:dyDescent="0.2">
      <c r="A377" s="61">
        <v>40634</v>
      </c>
      <c r="B377">
        <v>34226221</v>
      </c>
      <c r="C377">
        <v>363.06837223315341</v>
      </c>
      <c r="D377">
        <v>0</v>
      </c>
    </row>
    <row r="378" spans="1:4" x14ac:dyDescent="0.2">
      <c r="A378" s="61">
        <v>40664</v>
      </c>
      <c r="B378">
        <v>34226221</v>
      </c>
      <c r="C378">
        <v>169.17187489622569</v>
      </c>
      <c r="D378">
        <v>8.3026614375074033</v>
      </c>
    </row>
    <row r="379" spans="1:4" x14ac:dyDescent="0.2">
      <c r="A379" s="61">
        <v>40695</v>
      </c>
      <c r="B379">
        <v>34226221</v>
      </c>
      <c r="C379">
        <v>53.808307329021623</v>
      </c>
      <c r="D379">
        <v>36.628682635109257</v>
      </c>
    </row>
    <row r="380" spans="1:4" x14ac:dyDescent="0.2">
      <c r="A380" s="61">
        <v>40725</v>
      </c>
      <c r="B380">
        <v>34226221</v>
      </c>
      <c r="C380">
        <v>15.425131481778015</v>
      </c>
      <c r="D380">
        <v>118.92218352725399</v>
      </c>
    </row>
    <row r="381" spans="1:4" x14ac:dyDescent="0.2">
      <c r="A381" s="61">
        <v>40756</v>
      </c>
      <c r="B381">
        <v>34226221</v>
      </c>
      <c r="C381">
        <v>15.890851005164071</v>
      </c>
      <c r="D381">
        <v>75.460304535876034</v>
      </c>
    </row>
    <row r="382" spans="1:4" x14ac:dyDescent="0.2">
      <c r="A382" s="61">
        <v>40787</v>
      </c>
      <c r="B382">
        <v>34226221</v>
      </c>
      <c r="C382">
        <v>69.969562474783956</v>
      </c>
      <c r="D382">
        <v>27.674688647151918</v>
      </c>
    </row>
    <row r="383" spans="1:4" x14ac:dyDescent="0.2">
      <c r="A383" s="61">
        <v>40817</v>
      </c>
      <c r="B383">
        <v>34226221</v>
      </c>
      <c r="C383">
        <v>268.57316340392447</v>
      </c>
      <c r="D383">
        <v>1.6859126278963381</v>
      </c>
    </row>
    <row r="384" spans="1:4" x14ac:dyDescent="0.2">
      <c r="A384" s="61">
        <v>40848</v>
      </c>
      <c r="B384">
        <v>34226221</v>
      </c>
      <c r="C384">
        <v>419.23638196804649</v>
      </c>
      <c r="D384">
        <v>0</v>
      </c>
    </row>
    <row r="385" spans="1:4" x14ac:dyDescent="0.2">
      <c r="A385" s="61">
        <v>40878</v>
      </c>
      <c r="B385">
        <v>34226221</v>
      </c>
      <c r="C385">
        <v>584.22417558723237</v>
      </c>
      <c r="D385">
        <v>0</v>
      </c>
    </row>
    <row r="386" spans="1:4" x14ac:dyDescent="0.2">
      <c r="A386" s="61">
        <v>40909</v>
      </c>
      <c r="B386">
        <v>34599668</v>
      </c>
      <c r="C386">
        <v>685.27832288459956</v>
      </c>
      <c r="D386">
        <v>0</v>
      </c>
    </row>
    <row r="387" spans="1:4" x14ac:dyDescent="0.2">
      <c r="A387" s="61">
        <v>40940</v>
      </c>
      <c r="B387">
        <v>34599668</v>
      </c>
      <c r="C387">
        <v>594.75156264288466</v>
      </c>
      <c r="D387">
        <v>0</v>
      </c>
    </row>
    <row r="388" spans="1:4" x14ac:dyDescent="0.2">
      <c r="A388" s="61">
        <v>40969</v>
      </c>
      <c r="B388">
        <v>34599668</v>
      </c>
      <c r="C388">
        <v>436.67958312524587</v>
      </c>
      <c r="D388">
        <v>0.10449634146259541</v>
      </c>
    </row>
    <row r="389" spans="1:4" x14ac:dyDescent="0.2">
      <c r="A389" s="61">
        <v>41000</v>
      </c>
      <c r="B389">
        <v>34599668</v>
      </c>
      <c r="C389">
        <v>334.21256332264687</v>
      </c>
      <c r="D389">
        <v>1.0394579667895376</v>
      </c>
    </row>
    <row r="390" spans="1:4" x14ac:dyDescent="0.2">
      <c r="A390" s="61">
        <v>41030</v>
      </c>
      <c r="B390">
        <v>34599668</v>
      </c>
      <c r="C390">
        <v>141.53841747329244</v>
      </c>
      <c r="D390">
        <v>20.635613859806316</v>
      </c>
    </row>
    <row r="391" spans="1:4" x14ac:dyDescent="0.2">
      <c r="A391" s="61">
        <v>41061</v>
      </c>
      <c r="B391">
        <v>34599668</v>
      </c>
      <c r="C391">
        <v>54.866079887212074</v>
      </c>
      <c r="D391">
        <v>54.966935646228237</v>
      </c>
    </row>
    <row r="392" spans="1:4" x14ac:dyDescent="0.2">
      <c r="A392" s="61">
        <v>41091</v>
      </c>
      <c r="B392">
        <v>34599668</v>
      </c>
      <c r="C392">
        <v>8.3324322929027996</v>
      </c>
      <c r="D392">
        <v>117.74529697776035</v>
      </c>
    </row>
    <row r="393" spans="1:4" x14ac:dyDescent="0.2">
      <c r="A393" s="61">
        <v>41122</v>
      </c>
      <c r="B393">
        <v>34599668</v>
      </c>
      <c r="C393">
        <v>15.96958979435734</v>
      </c>
      <c r="D393">
        <v>84.267691295418885</v>
      </c>
    </row>
    <row r="394" spans="1:4" x14ac:dyDescent="0.2">
      <c r="A394" s="61">
        <v>41153</v>
      </c>
      <c r="B394">
        <v>34599668</v>
      </c>
      <c r="C394">
        <v>101.26482327919288</v>
      </c>
      <c r="D394">
        <v>21.820211616917536</v>
      </c>
    </row>
    <row r="395" spans="1:4" x14ac:dyDescent="0.2">
      <c r="A395" s="61">
        <v>41183</v>
      </c>
      <c r="B395">
        <v>34599668</v>
      </c>
      <c r="C395">
        <v>279.72339830652072</v>
      </c>
      <c r="D395">
        <v>0.40353976355035759</v>
      </c>
    </row>
    <row r="396" spans="1:4" x14ac:dyDescent="0.2">
      <c r="A396" s="61">
        <v>41214</v>
      </c>
      <c r="B396">
        <v>34599668</v>
      </c>
      <c r="C396">
        <v>503.56224838978113</v>
      </c>
      <c r="D396">
        <v>0</v>
      </c>
    </row>
    <row r="397" spans="1:4" x14ac:dyDescent="0.2">
      <c r="A397" s="61">
        <v>41244</v>
      </c>
      <c r="B397">
        <v>34599668</v>
      </c>
      <c r="C397">
        <v>625.65687877092785</v>
      </c>
      <c r="D397">
        <v>0</v>
      </c>
    </row>
    <row r="398" spans="1:4" x14ac:dyDescent="0.2">
      <c r="A398" s="61">
        <v>41275</v>
      </c>
      <c r="B398">
        <v>34967291</v>
      </c>
      <c r="C398">
        <v>705.54811476477937</v>
      </c>
      <c r="D398">
        <v>0</v>
      </c>
    </row>
    <row r="399" spans="1:4" x14ac:dyDescent="0.2">
      <c r="A399" s="61">
        <v>41306</v>
      </c>
      <c r="B399">
        <v>34967291</v>
      </c>
      <c r="C399">
        <v>637.95073479623966</v>
      </c>
      <c r="D399">
        <v>0</v>
      </c>
    </row>
    <row r="400" spans="1:4" x14ac:dyDescent="0.2">
      <c r="A400" s="61">
        <v>41334</v>
      </c>
      <c r="B400">
        <v>34967291</v>
      </c>
      <c r="C400">
        <v>557.3881465124789</v>
      </c>
      <c r="D400">
        <v>0</v>
      </c>
    </row>
    <row r="401" spans="1:4" x14ac:dyDescent="0.2">
      <c r="A401" s="61">
        <v>41365</v>
      </c>
      <c r="B401">
        <v>34967291</v>
      </c>
      <c r="C401">
        <v>391.00352237412687</v>
      </c>
      <c r="D401">
        <v>0</v>
      </c>
    </row>
    <row r="402" spans="1:4" x14ac:dyDescent="0.2">
      <c r="A402" s="61">
        <v>41395</v>
      </c>
      <c r="B402">
        <v>34967291</v>
      </c>
      <c r="C402">
        <v>132.45976932595428</v>
      </c>
      <c r="D402">
        <v>8.9047744174423897</v>
      </c>
    </row>
    <row r="403" spans="1:4" x14ac:dyDescent="0.2">
      <c r="A403" s="61">
        <v>41426</v>
      </c>
      <c r="B403">
        <v>34967291</v>
      </c>
      <c r="C403">
        <v>52.385537426705618</v>
      </c>
      <c r="D403">
        <v>34.816573800219459</v>
      </c>
    </row>
    <row r="404" spans="1:4" x14ac:dyDescent="0.2">
      <c r="A404" s="61">
        <v>41456</v>
      </c>
      <c r="B404">
        <v>34967291</v>
      </c>
      <c r="C404">
        <v>16.029796876396635</v>
      </c>
      <c r="D404">
        <v>86.960742856927084</v>
      </c>
    </row>
    <row r="405" spans="1:4" x14ac:dyDescent="0.2">
      <c r="A405" s="61">
        <v>41487</v>
      </c>
      <c r="B405">
        <v>34967291</v>
      </c>
      <c r="C405">
        <v>11.903421033777999</v>
      </c>
      <c r="D405">
        <v>63.126199379288096</v>
      </c>
    </row>
    <row r="406" spans="1:4" x14ac:dyDescent="0.2">
      <c r="A406" s="61">
        <v>41518</v>
      </c>
      <c r="B406">
        <v>34967291</v>
      </c>
      <c r="C406">
        <v>97.806229510600161</v>
      </c>
      <c r="D406">
        <v>13.74728659307408</v>
      </c>
    </row>
    <row r="407" spans="1:4" x14ac:dyDescent="0.2">
      <c r="A407" s="61">
        <v>41548</v>
      </c>
      <c r="B407">
        <v>34967291</v>
      </c>
      <c r="C407">
        <v>256.6737135964558</v>
      </c>
      <c r="D407">
        <v>0.39190810824420785</v>
      </c>
    </row>
    <row r="408" spans="1:4" x14ac:dyDescent="0.2">
      <c r="A408" s="61">
        <v>41579</v>
      </c>
      <c r="B408">
        <v>34967291</v>
      </c>
      <c r="C408">
        <v>515.80671870283311</v>
      </c>
      <c r="D408">
        <v>0</v>
      </c>
    </row>
    <row r="409" spans="1:4" x14ac:dyDescent="0.2">
      <c r="A409" s="61">
        <v>41609</v>
      </c>
      <c r="B409">
        <v>34967291</v>
      </c>
      <c r="C409">
        <v>738.07796553531841</v>
      </c>
      <c r="D409">
        <v>0</v>
      </c>
    </row>
    <row r="410" spans="1:4" x14ac:dyDescent="0.2">
      <c r="A410" s="61">
        <v>41640</v>
      </c>
      <c r="B410">
        <v>35320443</v>
      </c>
      <c r="C410">
        <v>782.76700184770652</v>
      </c>
      <c r="D410">
        <v>0</v>
      </c>
    </row>
    <row r="411" spans="1:4" x14ac:dyDescent="0.2">
      <c r="A411" s="61">
        <v>41671</v>
      </c>
      <c r="B411">
        <v>35320443</v>
      </c>
      <c r="C411">
        <v>741.28608540249957</v>
      </c>
      <c r="D411">
        <v>0</v>
      </c>
    </row>
    <row r="412" spans="1:4" x14ac:dyDescent="0.2">
      <c r="A412" s="61">
        <v>41699</v>
      </c>
      <c r="B412">
        <v>35320443</v>
      </c>
      <c r="C412">
        <v>691.55495801657128</v>
      </c>
      <c r="D412">
        <v>0</v>
      </c>
    </row>
    <row r="413" spans="1:4" x14ac:dyDescent="0.2">
      <c r="A413" s="61">
        <v>41730</v>
      </c>
      <c r="B413">
        <v>35320443</v>
      </c>
      <c r="C413">
        <v>372.04760830182948</v>
      </c>
      <c r="D413">
        <v>0</v>
      </c>
    </row>
    <row r="414" spans="1:4" x14ac:dyDescent="0.2">
      <c r="A414" s="61">
        <v>41760</v>
      </c>
      <c r="B414">
        <v>35320443</v>
      </c>
      <c r="C414">
        <v>162.87795337385347</v>
      </c>
      <c r="D414">
        <v>7.2436749123388386</v>
      </c>
    </row>
    <row r="415" spans="1:4" x14ac:dyDescent="0.2">
      <c r="A415" s="61">
        <v>41791</v>
      </c>
      <c r="B415">
        <v>35320443</v>
      </c>
      <c r="C415">
        <v>48.008766939047376</v>
      </c>
      <c r="D415">
        <v>42.770607059320895</v>
      </c>
    </row>
    <row r="416" spans="1:4" x14ac:dyDescent="0.2">
      <c r="A416" s="61">
        <v>41821</v>
      </c>
      <c r="B416">
        <v>35320443</v>
      </c>
      <c r="C416">
        <v>9.9859223923813722</v>
      </c>
      <c r="D416">
        <v>65.328532649025433</v>
      </c>
    </row>
    <row r="417" spans="1:4" x14ac:dyDescent="0.2">
      <c r="A417" s="61">
        <v>41852</v>
      </c>
      <c r="B417">
        <v>35320443</v>
      </c>
      <c r="C417">
        <v>20.231176004435991</v>
      </c>
      <c r="D417">
        <v>62.630919925497267</v>
      </c>
    </row>
    <row r="418" spans="1:4" x14ac:dyDescent="0.2">
      <c r="A418" s="61">
        <v>41883</v>
      </c>
      <c r="B418">
        <v>35320443</v>
      </c>
      <c r="C418">
        <v>96.656122827034494</v>
      </c>
      <c r="D418">
        <v>19.535715053879844</v>
      </c>
    </row>
    <row r="419" spans="1:4" x14ac:dyDescent="0.2">
      <c r="A419" s="61">
        <v>41913</v>
      </c>
      <c r="B419">
        <v>35320443</v>
      </c>
      <c r="C419">
        <v>239.33253423632655</v>
      </c>
      <c r="D419">
        <v>1.6553077948319799</v>
      </c>
    </row>
    <row r="420" spans="1:4" x14ac:dyDescent="0.2">
      <c r="A420" s="61">
        <v>41944</v>
      </c>
      <c r="B420">
        <v>35320443</v>
      </c>
      <c r="C420">
        <v>517.78527472858389</v>
      </c>
      <c r="D420">
        <v>0</v>
      </c>
    </row>
    <row r="421" spans="1:4" x14ac:dyDescent="0.2">
      <c r="A421" s="61">
        <v>41974</v>
      </c>
      <c r="B421">
        <v>35320443</v>
      </c>
      <c r="C421">
        <v>608.95971962748479</v>
      </c>
      <c r="D421">
        <v>0</v>
      </c>
    </row>
    <row r="422" spans="1:4" x14ac:dyDescent="0.2">
      <c r="A422" s="61">
        <v>42005</v>
      </c>
      <c r="B422">
        <v>35584493</v>
      </c>
      <c r="C422">
        <v>783.13687196060914</v>
      </c>
      <c r="D422">
        <v>0</v>
      </c>
    </row>
    <row r="423" spans="1:4" x14ac:dyDescent="0.2">
      <c r="A423" s="61">
        <v>42036</v>
      </c>
      <c r="B423">
        <v>35584493</v>
      </c>
      <c r="C423">
        <v>793.15408280798727</v>
      </c>
      <c r="D423">
        <v>0</v>
      </c>
    </row>
    <row r="424" spans="1:4" x14ac:dyDescent="0.2">
      <c r="A424" s="61">
        <v>42064</v>
      </c>
      <c r="B424">
        <v>35584493</v>
      </c>
      <c r="C424">
        <v>597.22424548852052</v>
      </c>
      <c r="D424">
        <v>0</v>
      </c>
    </row>
    <row r="425" spans="1:4" x14ac:dyDescent="0.2">
      <c r="A425" s="61">
        <v>42095</v>
      </c>
      <c r="B425">
        <v>35584493</v>
      </c>
      <c r="C425">
        <v>342.97679134505472</v>
      </c>
      <c r="D425">
        <v>1.5029586061546529E-2</v>
      </c>
    </row>
    <row r="426" spans="1:4" x14ac:dyDescent="0.2">
      <c r="A426" s="61">
        <v>42125</v>
      </c>
      <c r="B426">
        <v>35584493</v>
      </c>
      <c r="C426">
        <v>127.68020333122888</v>
      </c>
      <c r="D426">
        <v>20.110163910499523</v>
      </c>
    </row>
    <row r="427" spans="1:4" x14ac:dyDescent="0.2">
      <c r="A427" s="61">
        <v>42156</v>
      </c>
      <c r="B427">
        <v>35584493</v>
      </c>
      <c r="C427">
        <v>51.926022036255809</v>
      </c>
      <c r="D427">
        <v>25.124054856029446</v>
      </c>
    </row>
    <row r="428" spans="1:4" x14ac:dyDescent="0.2">
      <c r="A428" s="61">
        <v>42186</v>
      </c>
      <c r="B428">
        <v>35584493</v>
      </c>
      <c r="C428">
        <v>13.04698039662439</v>
      </c>
      <c r="D428">
        <v>86.545684775813129</v>
      </c>
    </row>
    <row r="429" spans="1:4" x14ac:dyDescent="0.2">
      <c r="A429" s="61">
        <v>42217</v>
      </c>
      <c r="B429">
        <v>35584493</v>
      </c>
      <c r="C429">
        <v>17.340261244454656</v>
      </c>
      <c r="D429">
        <v>68.833043872382504</v>
      </c>
    </row>
    <row r="430" spans="1:4" x14ac:dyDescent="0.2">
      <c r="A430" s="61">
        <v>42248</v>
      </c>
      <c r="B430">
        <v>35584493</v>
      </c>
      <c r="C430">
        <v>81.247727091125057</v>
      </c>
      <c r="D430">
        <v>46.759293781747147</v>
      </c>
    </row>
    <row r="431" spans="1:4" x14ac:dyDescent="0.2">
      <c r="A431" s="61">
        <v>42278</v>
      </c>
      <c r="B431">
        <v>35584493</v>
      </c>
      <c r="C431">
        <v>283.26244802471263</v>
      </c>
      <c r="D431">
        <v>0</v>
      </c>
    </row>
    <row r="432" spans="1:4" x14ac:dyDescent="0.2">
      <c r="A432" s="61">
        <v>42309</v>
      </c>
      <c r="B432">
        <v>35584493</v>
      </c>
      <c r="C432">
        <v>422.15746599759268</v>
      </c>
      <c r="D432">
        <v>0</v>
      </c>
    </row>
    <row r="433" spans="1:7" x14ac:dyDescent="0.2">
      <c r="A433" s="61">
        <v>42339</v>
      </c>
      <c r="B433">
        <v>35584493</v>
      </c>
      <c r="C433">
        <v>526.13710346901019</v>
      </c>
      <c r="D433">
        <v>0</v>
      </c>
    </row>
    <row r="434" spans="1:7" x14ac:dyDescent="0.2">
      <c r="A434" s="61">
        <v>42370</v>
      </c>
      <c r="B434">
        <v>35989316</v>
      </c>
      <c r="C434">
        <v>702.24246632068923</v>
      </c>
      <c r="D434">
        <v>0</v>
      </c>
    </row>
    <row r="435" spans="1:7" x14ac:dyDescent="0.2">
      <c r="A435" s="61">
        <v>42401</v>
      </c>
      <c r="B435">
        <v>35989316</v>
      </c>
      <c r="C435">
        <v>588.58630662644919</v>
      </c>
      <c r="D435">
        <v>0</v>
      </c>
    </row>
    <row r="436" spans="1:7" x14ac:dyDescent="0.2">
      <c r="A436" s="61">
        <v>42430</v>
      </c>
      <c r="B436">
        <v>35989316</v>
      </c>
      <c r="C436">
        <v>492.60464860620425</v>
      </c>
      <c r="D436">
        <v>0</v>
      </c>
    </row>
    <row r="437" spans="1:7" x14ac:dyDescent="0.2">
      <c r="A437" s="61">
        <v>42461</v>
      </c>
      <c r="B437">
        <v>35989316</v>
      </c>
      <c r="C437">
        <v>404.22901780211924</v>
      </c>
      <c r="D437">
        <v>0</v>
      </c>
    </row>
    <row r="438" spans="1:7" x14ac:dyDescent="0.2">
      <c r="A438" s="61">
        <v>42491</v>
      </c>
      <c r="B438">
        <v>35989316</v>
      </c>
      <c r="C438">
        <v>155.39744067700505</v>
      </c>
      <c r="D438">
        <v>21.058176555393324</v>
      </c>
    </row>
    <row r="439" spans="1:7" x14ac:dyDescent="0.2">
      <c r="A439" s="61">
        <v>42522</v>
      </c>
      <c r="B439">
        <v>35989316</v>
      </c>
      <c r="C439">
        <v>46.788311108402816</v>
      </c>
      <c r="D439">
        <v>50.246382369480614</v>
      </c>
    </row>
    <row r="440" spans="1:7" x14ac:dyDescent="0.2">
      <c r="A440" s="61">
        <v>42552</v>
      </c>
      <c r="B440">
        <v>35989316</v>
      </c>
      <c r="C440">
        <v>11.497582148554702</v>
      </c>
      <c r="D440">
        <v>102.71311527339199</v>
      </c>
    </row>
    <row r="441" spans="1:7" x14ac:dyDescent="0.2">
      <c r="A441" s="61">
        <v>42583</v>
      </c>
      <c r="B441">
        <v>35989316</v>
      </c>
      <c r="C441">
        <v>13.943600191538417</v>
      </c>
      <c r="D441">
        <v>113.21639785514115</v>
      </c>
    </row>
    <row r="442" spans="1:7" x14ac:dyDescent="0.2">
      <c r="A442" s="61">
        <v>42614</v>
      </c>
      <c r="B442">
        <v>35989316</v>
      </c>
      <c r="C442">
        <v>85.12142069074055</v>
      </c>
      <c r="D442">
        <v>35.067726971829316</v>
      </c>
    </row>
    <row r="443" spans="1:7" x14ac:dyDescent="0.2">
      <c r="A443" s="61">
        <v>42644</v>
      </c>
      <c r="B443">
        <v>35989316</v>
      </c>
      <c r="C443">
        <v>269.33335462610347</v>
      </c>
      <c r="D443">
        <v>1.3543661088982208</v>
      </c>
    </row>
    <row r="444" spans="1:7" x14ac:dyDescent="0.2">
      <c r="A444" s="61">
        <v>42675</v>
      </c>
      <c r="B444">
        <v>35989316</v>
      </c>
      <c r="C444">
        <v>382.30083885072446</v>
      </c>
      <c r="D444">
        <v>0</v>
      </c>
      <c r="G444" s="42"/>
    </row>
    <row r="445" spans="1:7" x14ac:dyDescent="0.2">
      <c r="A445" s="61">
        <v>42705</v>
      </c>
      <c r="B445">
        <v>35989316</v>
      </c>
      <c r="C445">
        <v>683.71386944878475</v>
      </c>
      <c r="D445">
        <v>0</v>
      </c>
    </row>
    <row r="446" spans="1:7" x14ac:dyDescent="0.2">
      <c r="A446" s="61">
        <v>42736</v>
      </c>
      <c r="B446">
        <v>36423189</v>
      </c>
      <c r="C446">
        <v>671.50365937302251</v>
      </c>
      <c r="D446">
        <v>0</v>
      </c>
    </row>
    <row r="447" spans="1:7" x14ac:dyDescent="0.2">
      <c r="A447" s="61">
        <v>42767</v>
      </c>
      <c r="B447">
        <v>36423189</v>
      </c>
      <c r="C447">
        <v>577.45343018766619</v>
      </c>
      <c r="D447">
        <v>0</v>
      </c>
    </row>
    <row r="448" spans="1:7" x14ac:dyDescent="0.2">
      <c r="A448" s="61">
        <v>42795</v>
      </c>
      <c r="B448">
        <v>36423189</v>
      </c>
      <c r="C448">
        <v>592.72311701518436</v>
      </c>
      <c r="D448">
        <v>0</v>
      </c>
    </row>
    <row r="449" spans="1:4" x14ac:dyDescent="0.2">
      <c r="A449" s="61">
        <v>42826</v>
      </c>
      <c r="B449">
        <v>36423189</v>
      </c>
      <c r="C449">
        <v>309.68242965496057</v>
      </c>
      <c r="D449">
        <v>6.6836179597638878E-2</v>
      </c>
    </row>
    <row r="450" spans="1:4" x14ac:dyDescent="0.2">
      <c r="A450" s="61">
        <v>42856</v>
      </c>
      <c r="B450">
        <v>36423189</v>
      </c>
      <c r="C450">
        <v>180.49578436427802</v>
      </c>
      <c r="D450">
        <v>6.9463984565386712</v>
      </c>
    </row>
    <row r="451" spans="1:4" x14ac:dyDescent="0.2">
      <c r="A451" s="61">
        <v>42887</v>
      </c>
      <c r="B451">
        <v>36423189</v>
      </c>
      <c r="C451">
        <v>51.679794958424523</v>
      </c>
      <c r="D451">
        <v>41.103733904983727</v>
      </c>
    </row>
    <row r="452" spans="1:4" x14ac:dyDescent="0.2">
      <c r="A452" s="61">
        <v>42917</v>
      </c>
      <c r="B452">
        <v>36423189</v>
      </c>
      <c r="C452">
        <v>9.6143643797549974</v>
      </c>
      <c r="D452">
        <v>74.062583138947787</v>
      </c>
    </row>
    <row r="453" spans="1:4" x14ac:dyDescent="0.2">
      <c r="A453" s="61">
        <v>42948</v>
      </c>
      <c r="B453">
        <v>36423189</v>
      </c>
      <c r="C453">
        <v>22.249859713303277</v>
      </c>
      <c r="D453">
        <v>53.555223689550751</v>
      </c>
    </row>
    <row r="454" spans="1:4" x14ac:dyDescent="0.2">
      <c r="A454" s="61">
        <v>42979</v>
      </c>
      <c r="B454">
        <v>36423189</v>
      </c>
      <c r="C454">
        <v>79.53110173904426</v>
      </c>
      <c r="D454">
        <v>45.633084438923881</v>
      </c>
    </row>
    <row r="455" spans="1:4" x14ac:dyDescent="0.2">
      <c r="A455" s="61">
        <v>43009</v>
      </c>
      <c r="B455">
        <v>36423189</v>
      </c>
      <c r="C455">
        <v>211.551099432418</v>
      </c>
      <c r="D455">
        <v>3.6438208405336425</v>
      </c>
    </row>
    <row r="456" spans="1:4" x14ac:dyDescent="0.2">
      <c r="A456" s="61">
        <v>43040</v>
      </c>
      <c r="B456">
        <v>36423189</v>
      </c>
      <c r="C456">
        <v>479.24093927739995</v>
      </c>
      <c r="D456">
        <v>0</v>
      </c>
    </row>
    <row r="457" spans="1:4" x14ac:dyDescent="0.2">
      <c r="A457" s="61">
        <v>43070</v>
      </c>
      <c r="B457">
        <v>36423189</v>
      </c>
      <c r="C457">
        <v>742.21731873116062</v>
      </c>
      <c r="D457">
        <v>0</v>
      </c>
    </row>
    <row r="458" spans="1:4" x14ac:dyDescent="0.2">
      <c r="A458" s="61">
        <v>43101</v>
      </c>
      <c r="B458">
        <v>36941441</v>
      </c>
      <c r="C458">
        <v>747.61624879322528</v>
      </c>
      <c r="D458">
        <v>0</v>
      </c>
    </row>
    <row r="459" spans="1:4" x14ac:dyDescent="0.2">
      <c r="A459" s="61">
        <v>43132</v>
      </c>
      <c r="B459">
        <v>36941441</v>
      </c>
      <c r="C459">
        <v>625.77550001275188</v>
      </c>
      <c r="D459">
        <v>0</v>
      </c>
    </row>
    <row r="460" spans="1:4" x14ac:dyDescent="0.2">
      <c r="A460" s="61">
        <v>43160</v>
      </c>
      <c r="B460">
        <v>36941441</v>
      </c>
      <c r="C460">
        <v>577.01999326528733</v>
      </c>
      <c r="D460">
        <v>0</v>
      </c>
    </row>
    <row r="461" spans="1:4" x14ac:dyDescent="0.2">
      <c r="A461" s="61">
        <v>43191</v>
      </c>
      <c r="B461">
        <v>36941441</v>
      </c>
      <c r="C461">
        <v>429.20578765614988</v>
      </c>
      <c r="D461">
        <v>0</v>
      </c>
    </row>
    <row r="462" spans="1:4" x14ac:dyDescent="0.2">
      <c r="A462" s="61">
        <v>43221</v>
      </c>
      <c r="B462">
        <v>36941441</v>
      </c>
      <c r="C462">
        <v>107.12474986975465</v>
      </c>
      <c r="D462">
        <v>21.066679480145602</v>
      </c>
    </row>
    <row r="463" spans="1:4" x14ac:dyDescent="0.2">
      <c r="A463" s="61">
        <v>43252</v>
      </c>
      <c r="B463">
        <v>36941441</v>
      </c>
      <c r="C463">
        <v>48.501893417411431</v>
      </c>
      <c r="D463">
        <v>40.032176054798704</v>
      </c>
    </row>
    <row r="464" spans="1:4" x14ac:dyDescent="0.2">
      <c r="A464" s="61">
        <v>43282</v>
      </c>
      <c r="B464">
        <v>36941441</v>
      </c>
      <c r="C464">
        <v>10.473842833849103</v>
      </c>
      <c r="D464">
        <v>125.37044813350971</v>
      </c>
    </row>
    <row r="465" spans="1:4" x14ac:dyDescent="0.2">
      <c r="A465" s="61">
        <v>43313</v>
      </c>
      <c r="B465">
        <v>36941441</v>
      </c>
      <c r="C465">
        <v>17.739011918253958</v>
      </c>
      <c r="D465">
        <v>110.52690991439907</v>
      </c>
    </row>
    <row r="466" spans="1:4" x14ac:dyDescent="0.2">
      <c r="A466" s="61">
        <v>43344</v>
      </c>
      <c r="B466">
        <v>36941441</v>
      </c>
      <c r="C466">
        <v>115.79190165549289</v>
      </c>
      <c r="D466">
        <v>42.282272155947801</v>
      </c>
    </row>
    <row r="467" spans="1:4" x14ac:dyDescent="0.2">
      <c r="A467" s="61">
        <v>43374</v>
      </c>
      <c r="B467">
        <v>36941441</v>
      </c>
      <c r="C467">
        <v>308.54354297379302</v>
      </c>
      <c r="D467">
        <v>2.7565711880094521</v>
      </c>
    </row>
    <row r="468" spans="1:4" x14ac:dyDescent="0.2">
      <c r="A468" s="61">
        <v>43405</v>
      </c>
      <c r="B468">
        <v>36941441</v>
      </c>
      <c r="C468">
        <v>519.09100775315187</v>
      </c>
      <c r="D468">
        <v>0</v>
      </c>
    </row>
    <row r="469" spans="1:4" x14ac:dyDescent="0.2">
      <c r="A469" s="61">
        <v>43435</v>
      </c>
      <c r="B469">
        <v>36941441</v>
      </c>
      <c r="C469">
        <v>637.9203896089715</v>
      </c>
      <c r="D469">
        <v>0</v>
      </c>
    </row>
    <row r="470" spans="1:4" x14ac:dyDescent="0.2">
      <c r="A470" s="61">
        <v>43466</v>
      </c>
      <c r="B470">
        <v>37476206</v>
      </c>
      <c r="C470">
        <v>764.18647064068466</v>
      </c>
      <c r="D470">
        <v>0</v>
      </c>
    </row>
    <row r="471" spans="1:4" x14ac:dyDescent="0.2">
      <c r="A471" s="61">
        <v>43497</v>
      </c>
      <c r="B471">
        <v>37476206</v>
      </c>
      <c r="C471">
        <v>729.60251973132404</v>
      </c>
      <c r="D471">
        <v>0</v>
      </c>
    </row>
    <row r="472" spans="1:4" x14ac:dyDescent="0.2">
      <c r="A472" s="61">
        <v>43525</v>
      </c>
      <c r="B472">
        <v>37476206</v>
      </c>
      <c r="C472">
        <v>604.81691555070336</v>
      </c>
      <c r="D472">
        <v>0</v>
      </c>
    </row>
    <row r="473" spans="1:4" x14ac:dyDescent="0.2">
      <c r="A473" s="61">
        <v>43556</v>
      </c>
      <c r="B473">
        <v>37476206</v>
      </c>
      <c r="C473">
        <v>360.45692712337296</v>
      </c>
      <c r="D473">
        <v>0</v>
      </c>
    </row>
    <row r="474" spans="1:4" x14ac:dyDescent="0.2">
      <c r="A474" s="61">
        <v>43586</v>
      </c>
      <c r="B474">
        <v>37476206</v>
      </c>
      <c r="C474">
        <v>202.60772470213129</v>
      </c>
      <c r="D474">
        <v>0.34531738380627286</v>
      </c>
    </row>
    <row r="475" spans="1:4" x14ac:dyDescent="0.2">
      <c r="A475" s="61">
        <v>43617</v>
      </c>
      <c r="B475">
        <v>37476206</v>
      </c>
      <c r="C475">
        <v>55.813859324261138</v>
      </c>
      <c r="D475">
        <v>27.376049581704677</v>
      </c>
    </row>
    <row r="476" spans="1:4" x14ac:dyDescent="0.2">
      <c r="A476" s="61">
        <v>43647</v>
      </c>
      <c r="B476">
        <v>37476206</v>
      </c>
      <c r="C476">
        <v>14.311612160249819</v>
      </c>
      <c r="D476">
        <v>112.19790971981783</v>
      </c>
    </row>
    <row r="477" spans="1:4" x14ac:dyDescent="0.2">
      <c r="A477" s="61">
        <v>43678</v>
      </c>
      <c r="B477">
        <v>37476206</v>
      </c>
      <c r="C477">
        <v>19.423803267190689</v>
      </c>
      <c r="D477">
        <v>66.142485536901461</v>
      </c>
    </row>
    <row r="478" spans="1:4" x14ac:dyDescent="0.2">
      <c r="A478" s="61">
        <v>43709</v>
      </c>
      <c r="B478">
        <v>37476206</v>
      </c>
      <c r="C478">
        <v>91.441992882061399</v>
      </c>
      <c r="D478">
        <v>13.261930300846414</v>
      </c>
    </row>
    <row r="479" spans="1:4" x14ac:dyDescent="0.2">
      <c r="A479" s="61">
        <v>43739</v>
      </c>
      <c r="B479">
        <v>37476206</v>
      </c>
      <c r="C479">
        <v>298.61453844715186</v>
      </c>
      <c r="D479">
        <v>1.6931783418556581</v>
      </c>
    </row>
    <row r="480" spans="1:4" x14ac:dyDescent="0.2">
      <c r="A480" s="61">
        <v>43770</v>
      </c>
      <c r="B480">
        <v>37476206</v>
      </c>
      <c r="C480">
        <v>536.75827094284693</v>
      </c>
      <c r="D480">
        <v>0</v>
      </c>
    </row>
    <row r="481" spans="1:4" x14ac:dyDescent="0.2">
      <c r="A481" s="61">
        <v>43800</v>
      </c>
      <c r="B481">
        <v>37476206</v>
      </c>
      <c r="C481">
        <v>635.56689370560071</v>
      </c>
      <c r="D481">
        <v>0</v>
      </c>
    </row>
    <row r="482" spans="1:4" x14ac:dyDescent="0.2">
      <c r="A482" s="61">
        <v>43831</v>
      </c>
      <c r="B482">
        <v>37902697</v>
      </c>
      <c r="C482">
        <v>680.74074571636311</v>
      </c>
      <c r="D482">
        <v>0</v>
      </c>
    </row>
    <row r="483" spans="1:4" x14ac:dyDescent="0.2">
      <c r="A483" s="61">
        <v>43862</v>
      </c>
      <c r="B483">
        <v>37902697</v>
      </c>
      <c r="C483">
        <v>635.63388688346606</v>
      </c>
      <c r="D483">
        <v>0</v>
      </c>
    </row>
    <row r="484" spans="1:4" x14ac:dyDescent="0.2">
      <c r="A484" s="61">
        <v>43891</v>
      </c>
      <c r="B484">
        <v>37902697</v>
      </c>
      <c r="C484">
        <v>523.67575316173611</v>
      </c>
      <c r="D484">
        <v>0</v>
      </c>
    </row>
    <row r="485" spans="1:4" x14ac:dyDescent="0.2">
      <c r="A485" s="61">
        <v>43922</v>
      </c>
      <c r="B485">
        <v>37902697</v>
      </c>
      <c r="C485">
        <v>385.40700428657317</v>
      </c>
      <c r="D485">
        <v>0</v>
      </c>
    </row>
    <row r="486" spans="1:4" x14ac:dyDescent="0.2">
      <c r="A486" s="61">
        <v>43952</v>
      </c>
      <c r="B486">
        <v>37902697</v>
      </c>
      <c r="C486">
        <v>202.23355678187571</v>
      </c>
      <c r="D486">
        <v>18.533633201362093</v>
      </c>
    </row>
    <row r="487" spans="1:4" x14ac:dyDescent="0.2">
      <c r="A487" s="61">
        <v>43983</v>
      </c>
      <c r="B487">
        <v>37902697</v>
      </c>
      <c r="C487">
        <v>53.44679518921842</v>
      </c>
      <c r="D487">
        <v>63.300590089708763</v>
      </c>
    </row>
    <row r="488" spans="1:4" x14ac:dyDescent="0.2">
      <c r="A488" s="61">
        <v>44013</v>
      </c>
      <c r="B488">
        <v>37902697</v>
      </c>
      <c r="C488">
        <v>15.04470366515833</v>
      </c>
      <c r="D488">
        <v>138.34395542665916</v>
      </c>
    </row>
    <row r="489" spans="1:4" x14ac:dyDescent="0.2">
      <c r="A489" s="61">
        <v>44044</v>
      </c>
      <c r="B489">
        <v>37902697</v>
      </c>
      <c r="C489">
        <v>21.922322840383597</v>
      </c>
      <c r="D489">
        <v>82.153530478613575</v>
      </c>
    </row>
    <row r="490" spans="1:4" x14ac:dyDescent="0.2">
      <c r="A490" s="61">
        <v>44075</v>
      </c>
      <c r="B490">
        <v>37902697</v>
      </c>
      <c r="C490">
        <v>99.451847013072154</v>
      </c>
      <c r="D490">
        <v>15.296555764756615</v>
      </c>
    </row>
    <row r="491" spans="1:4" x14ac:dyDescent="0.2">
      <c r="A491" s="61">
        <v>44105</v>
      </c>
      <c r="B491">
        <v>37902697</v>
      </c>
      <c r="C491">
        <v>311.52967120240794</v>
      </c>
      <c r="D491">
        <v>8.3405779805062388E-3</v>
      </c>
    </row>
    <row r="492" spans="1:4" x14ac:dyDescent="0.2">
      <c r="A492" s="61">
        <v>44136</v>
      </c>
      <c r="B492">
        <v>37902697</v>
      </c>
      <c r="C492">
        <v>411.28071916104096</v>
      </c>
      <c r="D492">
        <v>0</v>
      </c>
    </row>
    <row r="493" spans="1:4" x14ac:dyDescent="0.2">
      <c r="A493" s="61">
        <v>44166</v>
      </c>
      <c r="B493">
        <v>37902697</v>
      </c>
      <c r="C493">
        <v>582.90155242949595</v>
      </c>
      <c r="D493">
        <v>0</v>
      </c>
    </row>
    <row r="494" spans="1:4" x14ac:dyDescent="0.2">
      <c r="A494" s="61">
        <v>44197</v>
      </c>
      <c r="B494">
        <v>38112238</v>
      </c>
      <c r="C494">
        <v>662.91578370255309</v>
      </c>
      <c r="D494">
        <v>0</v>
      </c>
    </row>
    <row r="495" spans="1:4" x14ac:dyDescent="0.2">
      <c r="A495" s="61">
        <v>44228</v>
      </c>
      <c r="B495">
        <v>38112238</v>
      </c>
      <c r="C495">
        <v>660.08228352892581</v>
      </c>
      <c r="D495">
        <v>0</v>
      </c>
    </row>
    <row r="496" spans="1:4" x14ac:dyDescent="0.2">
      <c r="A496" s="61">
        <v>44256</v>
      </c>
      <c r="B496">
        <v>38112238</v>
      </c>
      <c r="C496">
        <v>486.43849107991798</v>
      </c>
      <c r="D496">
        <v>0</v>
      </c>
    </row>
    <row r="497" spans="1:4" x14ac:dyDescent="0.2">
      <c r="A497" s="61">
        <v>44287</v>
      </c>
      <c r="B497">
        <v>38112238</v>
      </c>
      <c r="C497">
        <v>313.53757366702712</v>
      </c>
      <c r="D497">
        <v>0</v>
      </c>
    </row>
    <row r="498" spans="1:4" x14ac:dyDescent="0.2">
      <c r="A498" s="61">
        <v>44317</v>
      </c>
      <c r="B498">
        <v>38112238</v>
      </c>
      <c r="C498">
        <v>180.14245883486259</v>
      </c>
      <c r="D498">
        <v>17.914385562479858</v>
      </c>
    </row>
    <row r="499" spans="1:4" x14ac:dyDescent="0.2">
      <c r="A499" s="61">
        <v>44348</v>
      </c>
      <c r="B499">
        <v>38112238</v>
      </c>
      <c r="C499">
        <v>27.385622901006201</v>
      </c>
      <c r="D499">
        <v>87.121464035528646</v>
      </c>
    </row>
    <row r="500" spans="1:4" x14ac:dyDescent="0.2">
      <c r="A500" s="61">
        <v>44378</v>
      </c>
      <c r="B500">
        <v>38112238</v>
      </c>
      <c r="C500">
        <v>10.268849307798899</v>
      </c>
      <c r="D500">
        <v>76.782796695524439</v>
      </c>
    </row>
    <row r="501" spans="1:4" x14ac:dyDescent="0.2">
      <c r="A501" s="61">
        <v>44409</v>
      </c>
      <c r="B501">
        <v>38112238</v>
      </c>
      <c r="C501">
        <v>16.560153280425382</v>
      </c>
      <c r="D501">
        <v>123.09979513089087</v>
      </c>
    </row>
    <row r="502" spans="1:4" x14ac:dyDescent="0.2">
      <c r="A502" s="61">
        <v>44440</v>
      </c>
      <c r="B502">
        <v>38112238</v>
      </c>
      <c r="C502">
        <v>69.378499009264416</v>
      </c>
      <c r="D502">
        <v>15.385418480958696</v>
      </c>
    </row>
    <row r="503" spans="1:4" x14ac:dyDescent="0.2">
      <c r="A503" s="61">
        <v>44470</v>
      </c>
      <c r="B503">
        <v>38112238</v>
      </c>
      <c r="C503">
        <v>220.5392727006963</v>
      </c>
      <c r="D503">
        <v>2.5925390682398501</v>
      </c>
    </row>
    <row r="504" spans="1:4" x14ac:dyDescent="0.2">
      <c r="A504" s="61">
        <v>44501</v>
      </c>
      <c r="B504">
        <v>38112238</v>
      </c>
      <c r="C504">
        <v>437.14218110793189</v>
      </c>
      <c r="D504">
        <v>0</v>
      </c>
    </row>
    <row r="505" spans="1:4" x14ac:dyDescent="0.2">
      <c r="A505" s="61">
        <v>44531</v>
      </c>
      <c r="B505">
        <v>38112238</v>
      </c>
      <c r="C505">
        <v>628.32379616403728</v>
      </c>
      <c r="D505">
        <v>0</v>
      </c>
    </row>
    <row r="506" spans="1:4" x14ac:dyDescent="0.2">
      <c r="A506" s="61">
        <v>44562</v>
      </c>
      <c r="B506">
        <v>38821029</v>
      </c>
      <c r="C506">
        <v>796.39539178353721</v>
      </c>
      <c r="D506">
        <v>0</v>
      </c>
    </row>
    <row r="507" spans="1:4" x14ac:dyDescent="0.2">
      <c r="A507" s="61">
        <v>44593</v>
      </c>
      <c r="B507">
        <v>38821029</v>
      </c>
      <c r="C507">
        <v>630.8830991644503</v>
      </c>
      <c r="D507">
        <v>0</v>
      </c>
    </row>
    <row r="508" spans="1:4" x14ac:dyDescent="0.2">
      <c r="A508" s="61">
        <v>44621</v>
      </c>
      <c r="B508">
        <v>38821029</v>
      </c>
      <c r="C508">
        <v>540.18931917745851</v>
      </c>
      <c r="D508">
        <v>0</v>
      </c>
    </row>
    <row r="509" spans="1:4" x14ac:dyDescent="0.2">
      <c r="A509" s="61">
        <v>44652</v>
      </c>
      <c r="B509">
        <v>38821029</v>
      </c>
      <c r="C509">
        <v>363.88090887509327</v>
      </c>
      <c r="D509">
        <v>0</v>
      </c>
    </row>
    <row r="510" spans="1:4" x14ac:dyDescent="0.2">
      <c r="A510" s="61">
        <v>44682</v>
      </c>
      <c r="B510">
        <v>38821029</v>
      </c>
      <c r="C510">
        <v>145.87228286490446</v>
      </c>
      <c r="D510">
        <v>21.088364378403291</v>
      </c>
    </row>
    <row r="511" spans="1:4" x14ac:dyDescent="0.2">
      <c r="A511" s="61">
        <v>44713</v>
      </c>
      <c r="B511">
        <v>38821029</v>
      </c>
      <c r="C511">
        <v>45.818805541327585</v>
      </c>
      <c r="D511">
        <v>36.089854297435494</v>
      </c>
    </row>
    <row r="512" spans="1:4" x14ac:dyDescent="0.2">
      <c r="A512" s="61">
        <v>44743</v>
      </c>
      <c r="B512">
        <v>38821029</v>
      </c>
      <c r="C512">
        <v>8.743537174748413</v>
      </c>
      <c r="D512">
        <v>100.4467726368985</v>
      </c>
    </row>
    <row r="513" spans="1:4" x14ac:dyDescent="0.2">
      <c r="A513" s="61">
        <v>44774</v>
      </c>
      <c r="B513">
        <v>38821029</v>
      </c>
      <c r="C513">
        <v>6.0148290496326497</v>
      </c>
      <c r="D513">
        <v>96.993818123549147</v>
      </c>
    </row>
    <row r="514" spans="1:4" x14ac:dyDescent="0.2">
      <c r="A514" s="61">
        <v>44805</v>
      </c>
      <c r="B514">
        <v>38821029</v>
      </c>
      <c r="C514">
        <v>80.552414912080962</v>
      </c>
      <c r="D514">
        <v>25.420304574636376</v>
      </c>
    </row>
    <row r="515" spans="1:4" x14ac:dyDescent="0.2">
      <c r="A515" s="61">
        <v>44835</v>
      </c>
      <c r="B515">
        <v>38821029</v>
      </c>
      <c r="C515">
        <v>245.04654505663984</v>
      </c>
      <c r="D515">
        <v>0.44563521362361447</v>
      </c>
    </row>
    <row r="516" spans="1:4" x14ac:dyDescent="0.2">
      <c r="A516" s="61">
        <v>44866</v>
      </c>
      <c r="B516">
        <v>38821029</v>
      </c>
      <c r="C516">
        <v>459.70219762389252</v>
      </c>
      <c r="D516">
        <v>0.43047102250938452</v>
      </c>
    </row>
    <row r="517" spans="1:4" x14ac:dyDescent="0.2">
      <c r="A517" s="61">
        <v>44896</v>
      </c>
      <c r="B517">
        <v>38821029</v>
      </c>
      <c r="C517">
        <v>656.62650945094992</v>
      </c>
      <c r="D517">
        <v>0</v>
      </c>
    </row>
    <row r="518" spans="1:4" x14ac:dyDescent="0.2">
      <c r="A518" s="61">
        <v>44927</v>
      </c>
      <c r="B518">
        <v>39918139</v>
      </c>
      <c r="C518">
        <v>634.45148505606312</v>
      </c>
      <c r="D518">
        <v>0</v>
      </c>
    </row>
    <row r="519" spans="1:4" x14ac:dyDescent="0.2">
      <c r="A519" s="61">
        <v>44958</v>
      </c>
      <c r="B519">
        <v>39918139</v>
      </c>
      <c r="C519">
        <v>615.41471290647667</v>
      </c>
      <c r="D519">
        <v>0</v>
      </c>
    </row>
    <row r="520" spans="1:4" x14ac:dyDescent="0.2">
      <c r="A520" s="61">
        <v>44986</v>
      </c>
      <c r="B520">
        <v>39918139</v>
      </c>
      <c r="C520">
        <v>575.24240274115346</v>
      </c>
      <c r="D520">
        <v>0</v>
      </c>
    </row>
    <row r="521" spans="1:4" x14ac:dyDescent="0.2">
      <c r="A521" s="61">
        <v>45017</v>
      </c>
      <c r="B521">
        <v>39918139</v>
      </c>
      <c r="C521">
        <v>322.04646393008198</v>
      </c>
      <c r="D521">
        <v>2.3519935104892551</v>
      </c>
    </row>
    <row r="522" spans="1:4" x14ac:dyDescent="0.2">
      <c r="A522" s="61">
        <v>45047</v>
      </c>
      <c r="B522">
        <v>39918139</v>
      </c>
      <c r="C522">
        <v>143.30364243880373</v>
      </c>
      <c r="D522">
        <v>11.552445890482367</v>
      </c>
    </row>
    <row r="523" spans="1:4" x14ac:dyDescent="0.2">
      <c r="A523" s="61">
        <v>45078</v>
      </c>
      <c r="B523">
        <v>39918139</v>
      </c>
      <c r="C523">
        <v>39.916024588709476</v>
      </c>
      <c r="D523">
        <v>48.674145394944922</v>
      </c>
    </row>
    <row r="524" spans="1:4" x14ac:dyDescent="0.2">
      <c r="A524" s="61">
        <v>45108</v>
      </c>
      <c r="B524">
        <v>39918139</v>
      </c>
      <c r="C524">
        <v>10.943488271671555</v>
      </c>
      <c r="D524">
        <v>99.270761514233541</v>
      </c>
    </row>
    <row r="525" spans="1:4" x14ac:dyDescent="0.2">
      <c r="A525" s="61">
        <v>45139</v>
      </c>
      <c r="B525">
        <v>39918139</v>
      </c>
      <c r="C525">
        <v>17.34282814330798</v>
      </c>
      <c r="D525">
        <v>50.646849805055439</v>
      </c>
    </row>
    <row r="526" spans="1:4" x14ac:dyDescent="0.2">
      <c r="A526" s="61">
        <v>45170</v>
      </c>
      <c r="B526">
        <v>39918139</v>
      </c>
      <c r="C526">
        <v>63.781582729175959</v>
      </c>
      <c r="D526">
        <v>31.441329509272101</v>
      </c>
    </row>
    <row r="527" spans="1:4" x14ac:dyDescent="0.2">
      <c r="A527" s="61">
        <v>45200</v>
      </c>
      <c r="B527">
        <v>39918139</v>
      </c>
      <c r="C527">
        <v>235.90076661312369</v>
      </c>
      <c r="D527">
        <v>12.053731026622028</v>
      </c>
    </row>
    <row r="528" spans="1:4" x14ac:dyDescent="0.2">
      <c r="A528" s="61">
        <v>45231</v>
      </c>
      <c r="B528">
        <v>39918139</v>
      </c>
      <c r="C528">
        <v>455.501155134258</v>
      </c>
      <c r="D528">
        <v>0</v>
      </c>
    </row>
    <row r="529" spans="1:4" x14ac:dyDescent="0.2">
      <c r="A529" s="61">
        <v>45261</v>
      </c>
      <c r="B529">
        <v>39918139</v>
      </c>
      <c r="C529">
        <v>526.33542645398529</v>
      </c>
      <c r="D529">
        <v>0</v>
      </c>
    </row>
    <row r="530" spans="1:4" x14ac:dyDescent="0.2">
      <c r="A530" s="61">
        <v>45292</v>
      </c>
      <c r="B530">
        <v>41128067</v>
      </c>
      <c r="C530">
        <v>683.40737004116784</v>
      </c>
      <c r="D530">
        <v>0</v>
      </c>
    </row>
    <row r="531" spans="1:4" x14ac:dyDescent="0.2">
      <c r="A531" s="61">
        <v>45323</v>
      </c>
      <c r="B531">
        <v>41128067</v>
      </c>
      <c r="C531">
        <v>560.7383625809083</v>
      </c>
      <c r="D531">
        <v>0</v>
      </c>
    </row>
    <row r="532" spans="1:4" x14ac:dyDescent="0.2">
      <c r="A532" s="61">
        <v>45352</v>
      </c>
      <c r="B532">
        <v>41128067</v>
      </c>
      <c r="C532">
        <v>499.7578432145425</v>
      </c>
      <c r="D532">
        <v>0</v>
      </c>
    </row>
    <row r="533" spans="1:4" x14ac:dyDescent="0.2">
      <c r="A533" s="61">
        <v>45383</v>
      </c>
      <c r="B533">
        <v>41128067</v>
      </c>
      <c r="C533">
        <v>314.62383065734355</v>
      </c>
      <c r="D533">
        <v>0</v>
      </c>
    </row>
    <row r="534" spans="1:4" x14ac:dyDescent="0.2">
      <c r="A534" s="61">
        <v>45413</v>
      </c>
      <c r="B534">
        <v>41128067</v>
      </c>
      <c r="C534">
        <v>129.14667477845776</v>
      </c>
      <c r="D534">
        <v>14.509159382514593</v>
      </c>
    </row>
    <row r="535" spans="1:4" x14ac:dyDescent="0.2">
      <c r="A535" s="61">
        <v>45444</v>
      </c>
      <c r="B535">
        <v>41128067</v>
      </c>
      <c r="C535">
        <v>53.273790087033944</v>
      </c>
      <c r="D535">
        <v>52.844534028108029</v>
      </c>
    </row>
    <row r="536" spans="1:4" x14ac:dyDescent="0.2">
      <c r="A536" s="61">
        <v>45474</v>
      </c>
      <c r="B536">
        <v>41128067</v>
      </c>
      <c r="C536">
        <v>5.5263037604463676</v>
      </c>
      <c r="D536">
        <v>111.63500878018843</v>
      </c>
    </row>
    <row r="537" spans="1:4" x14ac:dyDescent="0.2">
      <c r="A537" s="61">
        <v>45505</v>
      </c>
      <c r="B537">
        <v>41128067</v>
      </c>
      <c r="C537">
        <v>17.219287900121373</v>
      </c>
      <c r="D537">
        <v>71.421802773289102</v>
      </c>
    </row>
    <row r="538" spans="1:4" x14ac:dyDescent="0.2">
      <c r="A538" s="61">
        <v>45536</v>
      </c>
      <c r="B538">
        <v>41128067</v>
      </c>
      <c r="C538">
        <v>54.700111998164701</v>
      </c>
      <c r="D538">
        <v>29.490362294656663</v>
      </c>
    </row>
    <row r="539" spans="1:4" x14ac:dyDescent="0.2">
      <c r="A539" s="61">
        <v>45566</v>
      </c>
      <c r="B539">
        <v>41128067</v>
      </c>
      <c r="C539">
        <v>237.71666660022467</v>
      </c>
      <c r="D539">
        <v>1.8066537173625057</v>
      </c>
    </row>
    <row r="540" spans="1:4" x14ac:dyDescent="0.2">
      <c r="A540" s="61">
        <v>45597</v>
      </c>
      <c r="B540">
        <v>41128067</v>
      </c>
      <c r="C540">
        <v>416.24731208707533</v>
      </c>
      <c r="D540">
        <v>0.56476335397767408</v>
      </c>
    </row>
    <row r="541" spans="1:4" x14ac:dyDescent="0.2">
      <c r="A541" s="61">
        <v>45627</v>
      </c>
      <c r="B541">
        <v>41128067</v>
      </c>
      <c r="C541">
        <v>621.32624147818308</v>
      </c>
      <c r="D541">
        <v>0.56476335397767408</v>
      </c>
    </row>
    <row r="542" spans="1:4" x14ac:dyDescent="0.2">
      <c r="A542" s="61">
        <v>45658</v>
      </c>
      <c r="B542">
        <v>41515595</v>
      </c>
      <c r="C542">
        <v>732.23191700550819</v>
      </c>
      <c r="D542">
        <v>0</v>
      </c>
    </row>
    <row r="543" spans="1:4" x14ac:dyDescent="0.2">
      <c r="A543" s="61">
        <v>45689</v>
      </c>
      <c r="B543">
        <v>41515595</v>
      </c>
      <c r="C543">
        <v>693.31495877733073</v>
      </c>
      <c r="D543">
        <v>0</v>
      </c>
    </row>
    <row r="544" spans="1:4" x14ac:dyDescent="0.2">
      <c r="A544" s="61">
        <v>45717</v>
      </c>
      <c r="B544">
        <v>41515595</v>
      </c>
      <c r="C544">
        <v>512.24083962204986</v>
      </c>
      <c r="D544">
        <v>0</v>
      </c>
    </row>
    <row r="545" spans="1:4" x14ac:dyDescent="0.2">
      <c r="A545" s="61">
        <v>45748</v>
      </c>
      <c r="B545">
        <v>41515595</v>
      </c>
      <c r="C545">
        <v>322.8958284484346</v>
      </c>
      <c r="D545">
        <v>0</v>
      </c>
    </row>
    <row r="546" spans="1:4" x14ac:dyDescent="0.2">
      <c r="A546" s="61">
        <v>45778</v>
      </c>
      <c r="B546">
        <v>41515595</v>
      </c>
      <c r="C546">
        <v>149.44227237133467</v>
      </c>
      <c r="D546">
        <v>8.0351586538656932</v>
      </c>
    </row>
    <row r="547" spans="1:4" x14ac:dyDescent="0.2">
      <c r="A547" s="61">
        <v>45809</v>
      </c>
      <c r="B547">
        <v>41515595</v>
      </c>
      <c r="C547">
        <v>40.785728925156953</v>
      </c>
      <c r="D547">
        <v>56.665034425370159</v>
      </c>
    </row>
    <row r="548" spans="1:4" x14ac:dyDescent="0.2">
      <c r="A548" s="61">
        <v>45839</v>
      </c>
      <c r="B548">
        <v>41515595</v>
      </c>
      <c r="C548">
        <v>14.70431183238655</v>
      </c>
      <c r="D548">
        <v>116.86810377445232</v>
      </c>
    </row>
    <row r="549" spans="1:4" x14ac:dyDescent="0.2">
      <c r="A549" s="61">
        <v>45870</v>
      </c>
      <c r="B549">
        <v>41515595</v>
      </c>
      <c r="C549">
        <v>19.031838449258153</v>
      </c>
      <c r="D549">
        <v>82.427355562991664</v>
      </c>
    </row>
    <row r="550" spans="1:4" x14ac:dyDescent="0.2">
      <c r="A550" s="61">
        <v>45901</v>
      </c>
      <c r="B550">
        <v>41515595</v>
      </c>
      <c r="C550">
        <v>46.919204214048357</v>
      </c>
      <c r="D550">
        <v>19.069971812149664</v>
      </c>
    </row>
    <row r="551" spans="1:4" x14ac:dyDescent="0.2">
      <c r="A551" s="61">
        <v>45931</v>
      </c>
      <c r="B551">
        <v>41515595</v>
      </c>
      <c r="C551">
        <v>242.50118864521198</v>
      </c>
      <c r="D551">
        <v>6.3168415174229766</v>
      </c>
    </row>
    <row r="552" spans="1:4" x14ac:dyDescent="0.2">
      <c r="A552" s="61">
        <v>45962</v>
      </c>
      <c r="B552">
        <v>41515595</v>
      </c>
      <c r="C552">
        <v>464.48667889275981</v>
      </c>
      <c r="D552">
        <v>0</v>
      </c>
    </row>
    <row r="553" spans="1:4" x14ac:dyDescent="0.2">
      <c r="A553" s="61">
        <v>45992</v>
      </c>
      <c r="B553">
        <v>41515595</v>
      </c>
      <c r="C553">
        <v>758.8283785019911</v>
      </c>
      <c r="D553">
        <v>0</v>
      </c>
    </row>
    <row r="554" spans="1:4" x14ac:dyDescent="0.2">
      <c r="A554" s="61">
        <v>46023</v>
      </c>
      <c r="B554">
        <v>41515595</v>
      </c>
      <c r="C554">
        <v>744.16223318900643</v>
      </c>
      <c r="D554">
        <v>0</v>
      </c>
    </row>
    <row r="555" spans="1:4" x14ac:dyDescent="0.2">
      <c r="A555" s="61">
        <v>46054</v>
      </c>
      <c r="B555">
        <v>41515595</v>
      </c>
      <c r="C555">
        <v>634.48069443554186</v>
      </c>
      <c r="D555">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53317-FA67-4F5B-A5EF-C59C4C97E211}">
  <sheetPr codeName="Sheet8"/>
  <dimension ref="A1:E5541"/>
  <sheetViews>
    <sheetView topLeftCell="A5484" zoomScaleNormal="100" workbookViewId="0">
      <selection activeCell="E7132" sqref="E7132"/>
    </sheetView>
  </sheetViews>
  <sheetFormatPr defaultRowHeight="14.25" x14ac:dyDescent="0.2"/>
  <cols>
    <col min="1" max="1" width="9.125" bestFit="1" customWidth="1"/>
    <col min="2" max="2" width="24" bestFit="1" customWidth="1"/>
    <col min="3" max="3" width="7" bestFit="1" customWidth="1"/>
    <col min="4" max="5" width="15.5" bestFit="1" customWidth="1"/>
    <col min="6" max="6" width="12.375" bestFit="1" customWidth="1"/>
    <col min="7" max="8" width="16.5" bestFit="1" customWidth="1"/>
  </cols>
  <sheetData>
    <row r="1" spans="1:5" x14ac:dyDescent="0.2">
      <c r="A1" t="s">
        <v>64</v>
      </c>
      <c r="B1" t="s">
        <v>67</v>
      </c>
      <c r="C1" t="s">
        <v>65</v>
      </c>
      <c r="D1" t="s">
        <v>245</v>
      </c>
      <c r="E1" t="s">
        <v>246</v>
      </c>
    </row>
    <row r="2" spans="1:5" x14ac:dyDescent="0.2">
      <c r="A2" s="61">
        <v>29221</v>
      </c>
      <c r="B2" s="62" t="s">
        <v>71</v>
      </c>
      <c r="C2">
        <v>1980</v>
      </c>
    </row>
    <row r="3" spans="1:5" x14ac:dyDescent="0.2">
      <c r="A3" s="61">
        <v>29221</v>
      </c>
      <c r="B3" s="62" t="s">
        <v>2</v>
      </c>
      <c r="C3">
        <v>1980</v>
      </c>
    </row>
    <row r="4" spans="1:5" x14ac:dyDescent="0.2">
      <c r="A4" s="61">
        <v>29221</v>
      </c>
      <c r="B4" s="62" t="s">
        <v>61</v>
      </c>
      <c r="C4">
        <v>1980</v>
      </c>
    </row>
    <row r="5" spans="1:5" x14ac:dyDescent="0.2">
      <c r="A5" s="61">
        <v>29221</v>
      </c>
      <c r="B5" s="62" t="s">
        <v>62</v>
      </c>
      <c r="C5">
        <v>1980</v>
      </c>
    </row>
    <row r="6" spans="1:5" x14ac:dyDescent="0.2">
      <c r="A6" s="61">
        <v>29221</v>
      </c>
      <c r="B6" s="62" t="s">
        <v>63</v>
      </c>
      <c r="C6">
        <v>1980</v>
      </c>
    </row>
    <row r="7" spans="1:5" x14ac:dyDescent="0.2">
      <c r="A7" s="61">
        <v>29221</v>
      </c>
      <c r="B7" s="62" t="s">
        <v>86</v>
      </c>
      <c r="C7">
        <v>1980</v>
      </c>
    </row>
    <row r="8" spans="1:5" x14ac:dyDescent="0.2">
      <c r="A8" s="61">
        <v>29221</v>
      </c>
      <c r="B8" s="62" t="s">
        <v>89</v>
      </c>
      <c r="C8">
        <v>1980</v>
      </c>
    </row>
    <row r="9" spans="1:5" x14ac:dyDescent="0.2">
      <c r="A9" s="61">
        <v>29221</v>
      </c>
      <c r="B9" s="62" t="s">
        <v>92</v>
      </c>
      <c r="C9">
        <v>1980</v>
      </c>
    </row>
    <row r="10" spans="1:5" x14ac:dyDescent="0.2">
      <c r="A10" s="61">
        <v>29221</v>
      </c>
      <c r="B10" s="62" t="s">
        <v>95</v>
      </c>
      <c r="C10">
        <v>1980</v>
      </c>
    </row>
    <row r="11" spans="1:5" x14ac:dyDescent="0.2">
      <c r="A11" s="61">
        <v>29221</v>
      </c>
      <c r="B11" s="62" t="s">
        <v>98</v>
      </c>
      <c r="C11">
        <v>1980</v>
      </c>
    </row>
    <row r="12" spans="1:5" x14ac:dyDescent="0.2">
      <c r="A12" s="61">
        <v>29252</v>
      </c>
      <c r="B12" s="62" t="s">
        <v>71</v>
      </c>
      <c r="C12">
        <v>1980</v>
      </c>
    </row>
    <row r="13" spans="1:5" x14ac:dyDescent="0.2">
      <c r="A13" s="61">
        <v>29252</v>
      </c>
      <c r="B13" s="62" t="s">
        <v>2</v>
      </c>
      <c r="C13">
        <v>1980</v>
      </c>
    </row>
    <row r="14" spans="1:5" x14ac:dyDescent="0.2">
      <c r="A14" s="61">
        <v>29252</v>
      </c>
      <c r="B14" s="62" t="s">
        <v>61</v>
      </c>
      <c r="C14">
        <v>1980</v>
      </c>
    </row>
    <row r="15" spans="1:5" x14ac:dyDescent="0.2">
      <c r="A15" s="61">
        <v>29252</v>
      </c>
      <c r="B15" s="62" t="s">
        <v>62</v>
      </c>
      <c r="C15">
        <v>1980</v>
      </c>
    </row>
    <row r="16" spans="1:5" x14ac:dyDescent="0.2">
      <c r="A16" s="61">
        <v>29252</v>
      </c>
      <c r="B16" s="62" t="s">
        <v>63</v>
      </c>
      <c r="C16">
        <v>1980</v>
      </c>
    </row>
    <row r="17" spans="1:3" x14ac:dyDescent="0.2">
      <c r="A17" s="61">
        <v>29252</v>
      </c>
      <c r="B17" s="62" t="s">
        <v>86</v>
      </c>
      <c r="C17">
        <v>1980</v>
      </c>
    </row>
    <row r="18" spans="1:3" x14ac:dyDescent="0.2">
      <c r="A18" s="61">
        <v>29252</v>
      </c>
      <c r="B18" s="62" t="s">
        <v>89</v>
      </c>
      <c r="C18">
        <v>1980</v>
      </c>
    </row>
    <row r="19" spans="1:3" x14ac:dyDescent="0.2">
      <c r="A19" s="61">
        <v>29252</v>
      </c>
      <c r="B19" s="62" t="s">
        <v>92</v>
      </c>
      <c r="C19">
        <v>1980</v>
      </c>
    </row>
    <row r="20" spans="1:3" x14ac:dyDescent="0.2">
      <c r="A20" s="61">
        <v>29252</v>
      </c>
      <c r="B20" s="62" t="s">
        <v>95</v>
      </c>
      <c r="C20">
        <v>1980</v>
      </c>
    </row>
    <row r="21" spans="1:3" x14ac:dyDescent="0.2">
      <c r="A21" s="61">
        <v>29252</v>
      </c>
      <c r="B21" s="62" t="s">
        <v>98</v>
      </c>
      <c r="C21">
        <v>1980</v>
      </c>
    </row>
    <row r="22" spans="1:3" x14ac:dyDescent="0.2">
      <c r="A22" s="61">
        <v>29281</v>
      </c>
      <c r="B22" s="62" t="s">
        <v>71</v>
      </c>
      <c r="C22">
        <v>1980</v>
      </c>
    </row>
    <row r="23" spans="1:3" x14ac:dyDescent="0.2">
      <c r="A23" s="61">
        <v>29281</v>
      </c>
      <c r="B23" s="62" t="s">
        <v>2</v>
      </c>
      <c r="C23">
        <v>1980</v>
      </c>
    </row>
    <row r="24" spans="1:3" x14ac:dyDescent="0.2">
      <c r="A24" s="61">
        <v>29281</v>
      </c>
      <c r="B24" s="62" t="s">
        <v>61</v>
      </c>
      <c r="C24">
        <v>1980</v>
      </c>
    </row>
    <row r="25" spans="1:3" x14ac:dyDescent="0.2">
      <c r="A25" s="61">
        <v>29281</v>
      </c>
      <c r="B25" s="62" t="s">
        <v>62</v>
      </c>
      <c r="C25">
        <v>1980</v>
      </c>
    </row>
    <row r="26" spans="1:3" x14ac:dyDescent="0.2">
      <c r="A26" s="61">
        <v>29281</v>
      </c>
      <c r="B26" s="62" t="s">
        <v>63</v>
      </c>
      <c r="C26">
        <v>1980</v>
      </c>
    </row>
    <row r="27" spans="1:3" x14ac:dyDescent="0.2">
      <c r="A27" s="61">
        <v>29281</v>
      </c>
      <c r="B27" s="62" t="s">
        <v>86</v>
      </c>
      <c r="C27">
        <v>1980</v>
      </c>
    </row>
    <row r="28" spans="1:3" x14ac:dyDescent="0.2">
      <c r="A28" s="61">
        <v>29281</v>
      </c>
      <c r="B28" s="62" t="s">
        <v>89</v>
      </c>
      <c r="C28">
        <v>1980</v>
      </c>
    </row>
    <row r="29" spans="1:3" x14ac:dyDescent="0.2">
      <c r="A29" s="61">
        <v>29281</v>
      </c>
      <c r="B29" s="62" t="s">
        <v>92</v>
      </c>
      <c r="C29">
        <v>1980</v>
      </c>
    </row>
    <row r="30" spans="1:3" x14ac:dyDescent="0.2">
      <c r="A30" s="61">
        <v>29281</v>
      </c>
      <c r="B30" s="62" t="s">
        <v>95</v>
      </c>
      <c r="C30">
        <v>1980</v>
      </c>
    </row>
    <row r="31" spans="1:3" x14ac:dyDescent="0.2">
      <c r="A31" s="61">
        <v>29281</v>
      </c>
      <c r="B31" s="62" t="s">
        <v>98</v>
      </c>
      <c r="C31">
        <v>1980</v>
      </c>
    </row>
    <row r="32" spans="1:3" x14ac:dyDescent="0.2">
      <c r="A32" s="61">
        <v>29312</v>
      </c>
      <c r="B32" s="62" t="s">
        <v>71</v>
      </c>
      <c r="C32">
        <v>1980</v>
      </c>
    </row>
    <row r="33" spans="1:3" x14ac:dyDescent="0.2">
      <c r="A33" s="61">
        <v>29312</v>
      </c>
      <c r="B33" s="62" t="s">
        <v>2</v>
      </c>
      <c r="C33">
        <v>1980</v>
      </c>
    </row>
    <row r="34" spans="1:3" x14ac:dyDescent="0.2">
      <c r="A34" s="61">
        <v>29312</v>
      </c>
      <c r="B34" s="62" t="s">
        <v>61</v>
      </c>
      <c r="C34">
        <v>1980</v>
      </c>
    </row>
    <row r="35" spans="1:3" x14ac:dyDescent="0.2">
      <c r="A35" s="61">
        <v>29312</v>
      </c>
      <c r="B35" s="62" t="s">
        <v>62</v>
      </c>
      <c r="C35">
        <v>1980</v>
      </c>
    </row>
    <row r="36" spans="1:3" x14ac:dyDescent="0.2">
      <c r="A36" s="61">
        <v>29312</v>
      </c>
      <c r="B36" s="62" t="s">
        <v>63</v>
      </c>
      <c r="C36">
        <v>1980</v>
      </c>
    </row>
    <row r="37" spans="1:3" x14ac:dyDescent="0.2">
      <c r="A37" s="61">
        <v>29312</v>
      </c>
      <c r="B37" s="62" t="s">
        <v>86</v>
      </c>
      <c r="C37">
        <v>1980</v>
      </c>
    </row>
    <row r="38" spans="1:3" x14ac:dyDescent="0.2">
      <c r="A38" s="61">
        <v>29312</v>
      </c>
      <c r="B38" s="62" t="s">
        <v>89</v>
      </c>
      <c r="C38">
        <v>1980</v>
      </c>
    </row>
    <row r="39" spans="1:3" x14ac:dyDescent="0.2">
      <c r="A39" s="61">
        <v>29312</v>
      </c>
      <c r="B39" s="62" t="s">
        <v>92</v>
      </c>
      <c r="C39">
        <v>1980</v>
      </c>
    </row>
    <row r="40" spans="1:3" x14ac:dyDescent="0.2">
      <c r="A40" s="61">
        <v>29312</v>
      </c>
      <c r="B40" s="62" t="s">
        <v>95</v>
      </c>
      <c r="C40">
        <v>1980</v>
      </c>
    </row>
    <row r="41" spans="1:3" x14ac:dyDescent="0.2">
      <c r="A41" s="61">
        <v>29312</v>
      </c>
      <c r="B41" s="62" t="s">
        <v>98</v>
      </c>
      <c r="C41">
        <v>1980</v>
      </c>
    </row>
    <row r="42" spans="1:3" x14ac:dyDescent="0.2">
      <c r="A42" s="61">
        <v>29342</v>
      </c>
      <c r="B42" s="62" t="s">
        <v>71</v>
      </c>
      <c r="C42">
        <v>1980</v>
      </c>
    </row>
    <row r="43" spans="1:3" x14ac:dyDescent="0.2">
      <c r="A43" s="61">
        <v>29342</v>
      </c>
      <c r="B43" s="62" t="s">
        <v>2</v>
      </c>
      <c r="C43">
        <v>1980</v>
      </c>
    </row>
    <row r="44" spans="1:3" x14ac:dyDescent="0.2">
      <c r="A44" s="61">
        <v>29342</v>
      </c>
      <c r="B44" s="62" t="s">
        <v>61</v>
      </c>
      <c r="C44">
        <v>1980</v>
      </c>
    </row>
    <row r="45" spans="1:3" x14ac:dyDescent="0.2">
      <c r="A45" s="61">
        <v>29342</v>
      </c>
      <c r="B45" s="62" t="s">
        <v>62</v>
      </c>
      <c r="C45">
        <v>1980</v>
      </c>
    </row>
    <row r="46" spans="1:3" x14ac:dyDescent="0.2">
      <c r="A46" s="61">
        <v>29342</v>
      </c>
      <c r="B46" s="62" t="s">
        <v>63</v>
      </c>
      <c r="C46">
        <v>1980</v>
      </c>
    </row>
    <row r="47" spans="1:3" x14ac:dyDescent="0.2">
      <c r="A47" s="61">
        <v>29342</v>
      </c>
      <c r="B47" s="62" t="s">
        <v>86</v>
      </c>
      <c r="C47">
        <v>1980</v>
      </c>
    </row>
    <row r="48" spans="1:3" x14ac:dyDescent="0.2">
      <c r="A48" s="61">
        <v>29342</v>
      </c>
      <c r="B48" s="62" t="s">
        <v>89</v>
      </c>
      <c r="C48">
        <v>1980</v>
      </c>
    </row>
    <row r="49" spans="1:3" x14ac:dyDescent="0.2">
      <c r="A49" s="61">
        <v>29342</v>
      </c>
      <c r="B49" s="62" t="s">
        <v>92</v>
      </c>
      <c r="C49">
        <v>1980</v>
      </c>
    </row>
    <row r="50" spans="1:3" x14ac:dyDescent="0.2">
      <c r="A50" s="61">
        <v>29342</v>
      </c>
      <c r="B50" s="62" t="s">
        <v>95</v>
      </c>
      <c r="C50">
        <v>1980</v>
      </c>
    </row>
    <row r="51" spans="1:3" x14ac:dyDescent="0.2">
      <c r="A51" s="61">
        <v>29342</v>
      </c>
      <c r="B51" s="62" t="s">
        <v>98</v>
      </c>
      <c r="C51">
        <v>1980</v>
      </c>
    </row>
    <row r="52" spans="1:3" x14ac:dyDescent="0.2">
      <c r="A52" s="61">
        <v>29373</v>
      </c>
      <c r="B52" s="62" t="s">
        <v>71</v>
      </c>
      <c r="C52">
        <v>1980</v>
      </c>
    </row>
    <row r="53" spans="1:3" x14ac:dyDescent="0.2">
      <c r="A53" s="61">
        <v>29373</v>
      </c>
      <c r="B53" s="62" t="s">
        <v>2</v>
      </c>
      <c r="C53">
        <v>1980</v>
      </c>
    </row>
    <row r="54" spans="1:3" x14ac:dyDescent="0.2">
      <c r="A54" s="61">
        <v>29373</v>
      </c>
      <c r="B54" s="62" t="s">
        <v>61</v>
      </c>
      <c r="C54">
        <v>1980</v>
      </c>
    </row>
    <row r="55" spans="1:3" x14ac:dyDescent="0.2">
      <c r="A55" s="61">
        <v>29373</v>
      </c>
      <c r="B55" s="62" t="s">
        <v>62</v>
      </c>
      <c r="C55">
        <v>1980</v>
      </c>
    </row>
    <row r="56" spans="1:3" x14ac:dyDescent="0.2">
      <c r="A56" s="61">
        <v>29373</v>
      </c>
      <c r="B56" s="62" t="s">
        <v>63</v>
      </c>
      <c r="C56">
        <v>1980</v>
      </c>
    </row>
    <row r="57" spans="1:3" x14ac:dyDescent="0.2">
      <c r="A57" s="61">
        <v>29373</v>
      </c>
      <c r="B57" s="62" t="s">
        <v>86</v>
      </c>
      <c r="C57">
        <v>1980</v>
      </c>
    </row>
    <row r="58" spans="1:3" x14ac:dyDescent="0.2">
      <c r="A58" s="61">
        <v>29373</v>
      </c>
      <c r="B58" s="62" t="s">
        <v>89</v>
      </c>
      <c r="C58">
        <v>1980</v>
      </c>
    </row>
    <row r="59" spans="1:3" x14ac:dyDescent="0.2">
      <c r="A59" s="61">
        <v>29373</v>
      </c>
      <c r="B59" s="62" t="s">
        <v>92</v>
      </c>
      <c r="C59">
        <v>1980</v>
      </c>
    </row>
    <row r="60" spans="1:3" x14ac:dyDescent="0.2">
      <c r="A60" s="61">
        <v>29373</v>
      </c>
      <c r="B60" s="62" t="s">
        <v>95</v>
      </c>
      <c r="C60">
        <v>1980</v>
      </c>
    </row>
    <row r="61" spans="1:3" x14ac:dyDescent="0.2">
      <c r="A61" s="61">
        <v>29373</v>
      </c>
      <c r="B61" s="62" t="s">
        <v>98</v>
      </c>
      <c r="C61">
        <v>1980</v>
      </c>
    </row>
    <row r="62" spans="1:3" x14ac:dyDescent="0.2">
      <c r="A62" s="61">
        <v>29403</v>
      </c>
      <c r="B62" s="62" t="s">
        <v>71</v>
      </c>
      <c r="C62">
        <v>1980</v>
      </c>
    </row>
    <row r="63" spans="1:3" x14ac:dyDescent="0.2">
      <c r="A63" s="61">
        <v>29403</v>
      </c>
      <c r="B63" s="62" t="s">
        <v>2</v>
      </c>
      <c r="C63">
        <v>1980</v>
      </c>
    </row>
    <row r="64" spans="1:3" x14ac:dyDescent="0.2">
      <c r="A64" s="61">
        <v>29403</v>
      </c>
      <c r="B64" s="62" t="s">
        <v>61</v>
      </c>
      <c r="C64">
        <v>1980</v>
      </c>
    </row>
    <row r="65" spans="1:3" x14ac:dyDescent="0.2">
      <c r="A65" s="61">
        <v>29403</v>
      </c>
      <c r="B65" s="62" t="s">
        <v>62</v>
      </c>
      <c r="C65">
        <v>1980</v>
      </c>
    </row>
    <row r="66" spans="1:3" x14ac:dyDescent="0.2">
      <c r="A66" s="61">
        <v>29403</v>
      </c>
      <c r="B66" s="62" t="s">
        <v>63</v>
      </c>
      <c r="C66">
        <v>1980</v>
      </c>
    </row>
    <row r="67" spans="1:3" x14ac:dyDescent="0.2">
      <c r="A67" s="61">
        <v>29403</v>
      </c>
      <c r="B67" s="62" t="s">
        <v>86</v>
      </c>
      <c r="C67">
        <v>1980</v>
      </c>
    </row>
    <row r="68" spans="1:3" x14ac:dyDescent="0.2">
      <c r="A68" s="61">
        <v>29403</v>
      </c>
      <c r="B68" s="62" t="s">
        <v>89</v>
      </c>
      <c r="C68">
        <v>1980</v>
      </c>
    </row>
    <row r="69" spans="1:3" x14ac:dyDescent="0.2">
      <c r="A69" s="61">
        <v>29403</v>
      </c>
      <c r="B69" s="62" t="s">
        <v>92</v>
      </c>
      <c r="C69">
        <v>1980</v>
      </c>
    </row>
    <row r="70" spans="1:3" x14ac:dyDescent="0.2">
      <c r="A70" s="61">
        <v>29403</v>
      </c>
      <c r="B70" s="62" t="s">
        <v>95</v>
      </c>
      <c r="C70">
        <v>1980</v>
      </c>
    </row>
    <row r="71" spans="1:3" x14ac:dyDescent="0.2">
      <c r="A71" s="61">
        <v>29403</v>
      </c>
      <c r="B71" s="62" t="s">
        <v>98</v>
      </c>
      <c r="C71">
        <v>1980</v>
      </c>
    </row>
    <row r="72" spans="1:3" x14ac:dyDescent="0.2">
      <c r="A72" s="61">
        <v>29434</v>
      </c>
      <c r="B72" s="62" t="s">
        <v>71</v>
      </c>
      <c r="C72">
        <v>1980</v>
      </c>
    </row>
    <row r="73" spans="1:3" x14ac:dyDescent="0.2">
      <c r="A73" s="61">
        <v>29434</v>
      </c>
      <c r="B73" s="62" t="s">
        <v>2</v>
      </c>
      <c r="C73">
        <v>1980</v>
      </c>
    </row>
    <row r="74" spans="1:3" x14ac:dyDescent="0.2">
      <c r="A74" s="61">
        <v>29434</v>
      </c>
      <c r="B74" s="62" t="s">
        <v>61</v>
      </c>
      <c r="C74">
        <v>1980</v>
      </c>
    </row>
    <row r="75" spans="1:3" x14ac:dyDescent="0.2">
      <c r="A75" s="61">
        <v>29434</v>
      </c>
      <c r="B75" s="62" t="s">
        <v>62</v>
      </c>
      <c r="C75">
        <v>1980</v>
      </c>
    </row>
    <row r="76" spans="1:3" x14ac:dyDescent="0.2">
      <c r="A76" s="61">
        <v>29434</v>
      </c>
      <c r="B76" s="62" t="s">
        <v>63</v>
      </c>
      <c r="C76">
        <v>1980</v>
      </c>
    </row>
    <row r="77" spans="1:3" x14ac:dyDescent="0.2">
      <c r="A77" s="61">
        <v>29434</v>
      </c>
      <c r="B77" s="62" t="s">
        <v>86</v>
      </c>
      <c r="C77">
        <v>1980</v>
      </c>
    </row>
    <row r="78" spans="1:3" x14ac:dyDescent="0.2">
      <c r="A78" s="61">
        <v>29434</v>
      </c>
      <c r="B78" s="62" t="s">
        <v>89</v>
      </c>
      <c r="C78">
        <v>1980</v>
      </c>
    </row>
    <row r="79" spans="1:3" x14ac:dyDescent="0.2">
      <c r="A79" s="61">
        <v>29434</v>
      </c>
      <c r="B79" s="62" t="s">
        <v>92</v>
      </c>
      <c r="C79">
        <v>1980</v>
      </c>
    </row>
    <row r="80" spans="1:3" x14ac:dyDescent="0.2">
      <c r="A80" s="61">
        <v>29434</v>
      </c>
      <c r="B80" s="62" t="s">
        <v>95</v>
      </c>
      <c r="C80">
        <v>1980</v>
      </c>
    </row>
    <row r="81" spans="1:3" x14ac:dyDescent="0.2">
      <c r="A81" s="61">
        <v>29434</v>
      </c>
      <c r="B81" s="62" t="s">
        <v>98</v>
      </c>
      <c r="C81">
        <v>1980</v>
      </c>
    </row>
    <row r="82" spans="1:3" x14ac:dyDescent="0.2">
      <c r="A82" s="61">
        <v>29465</v>
      </c>
      <c r="B82" s="62" t="s">
        <v>71</v>
      </c>
      <c r="C82">
        <v>1980</v>
      </c>
    </row>
    <row r="83" spans="1:3" x14ac:dyDescent="0.2">
      <c r="A83" s="61">
        <v>29465</v>
      </c>
      <c r="B83" s="62" t="s">
        <v>2</v>
      </c>
      <c r="C83">
        <v>1980</v>
      </c>
    </row>
    <row r="84" spans="1:3" x14ac:dyDescent="0.2">
      <c r="A84" s="61">
        <v>29465</v>
      </c>
      <c r="B84" s="62" t="s">
        <v>61</v>
      </c>
      <c r="C84">
        <v>1980</v>
      </c>
    </row>
    <row r="85" spans="1:3" x14ac:dyDescent="0.2">
      <c r="A85" s="61">
        <v>29465</v>
      </c>
      <c r="B85" s="62" t="s">
        <v>62</v>
      </c>
      <c r="C85">
        <v>1980</v>
      </c>
    </row>
    <row r="86" spans="1:3" x14ac:dyDescent="0.2">
      <c r="A86" s="61">
        <v>29465</v>
      </c>
      <c r="B86" s="62" t="s">
        <v>63</v>
      </c>
      <c r="C86">
        <v>1980</v>
      </c>
    </row>
    <row r="87" spans="1:3" x14ac:dyDescent="0.2">
      <c r="A87" s="61">
        <v>29465</v>
      </c>
      <c r="B87" s="62" t="s">
        <v>86</v>
      </c>
      <c r="C87">
        <v>1980</v>
      </c>
    </row>
    <row r="88" spans="1:3" x14ac:dyDescent="0.2">
      <c r="A88" s="61">
        <v>29465</v>
      </c>
      <c r="B88" s="62" t="s">
        <v>89</v>
      </c>
      <c r="C88">
        <v>1980</v>
      </c>
    </row>
    <row r="89" spans="1:3" x14ac:dyDescent="0.2">
      <c r="A89" s="61">
        <v>29465</v>
      </c>
      <c r="B89" s="62" t="s">
        <v>92</v>
      </c>
      <c r="C89">
        <v>1980</v>
      </c>
    </row>
    <row r="90" spans="1:3" x14ac:dyDescent="0.2">
      <c r="A90" s="61">
        <v>29465</v>
      </c>
      <c r="B90" s="62" t="s">
        <v>95</v>
      </c>
      <c r="C90">
        <v>1980</v>
      </c>
    </row>
    <row r="91" spans="1:3" x14ac:dyDescent="0.2">
      <c r="A91" s="61">
        <v>29465</v>
      </c>
      <c r="B91" s="62" t="s">
        <v>98</v>
      </c>
      <c r="C91">
        <v>1980</v>
      </c>
    </row>
    <row r="92" spans="1:3" x14ac:dyDescent="0.2">
      <c r="A92" s="61">
        <v>29495</v>
      </c>
      <c r="B92" s="62" t="s">
        <v>71</v>
      </c>
      <c r="C92">
        <v>1980</v>
      </c>
    </row>
    <row r="93" spans="1:3" x14ac:dyDescent="0.2">
      <c r="A93" s="61">
        <v>29495</v>
      </c>
      <c r="B93" s="62" t="s">
        <v>2</v>
      </c>
      <c r="C93">
        <v>1980</v>
      </c>
    </row>
    <row r="94" spans="1:3" x14ac:dyDescent="0.2">
      <c r="A94" s="61">
        <v>29495</v>
      </c>
      <c r="B94" s="62" t="s">
        <v>61</v>
      </c>
      <c r="C94">
        <v>1980</v>
      </c>
    </row>
    <row r="95" spans="1:3" x14ac:dyDescent="0.2">
      <c r="A95" s="61">
        <v>29495</v>
      </c>
      <c r="B95" s="62" t="s">
        <v>62</v>
      </c>
      <c r="C95">
        <v>1980</v>
      </c>
    </row>
    <row r="96" spans="1:3" x14ac:dyDescent="0.2">
      <c r="A96" s="61">
        <v>29495</v>
      </c>
      <c r="B96" s="62" t="s">
        <v>63</v>
      </c>
      <c r="C96">
        <v>1980</v>
      </c>
    </row>
    <row r="97" spans="1:3" x14ac:dyDescent="0.2">
      <c r="A97" s="61">
        <v>29495</v>
      </c>
      <c r="B97" s="62" t="s">
        <v>86</v>
      </c>
      <c r="C97">
        <v>1980</v>
      </c>
    </row>
    <row r="98" spans="1:3" x14ac:dyDescent="0.2">
      <c r="A98" s="61">
        <v>29495</v>
      </c>
      <c r="B98" s="62" t="s">
        <v>89</v>
      </c>
      <c r="C98">
        <v>1980</v>
      </c>
    </row>
    <row r="99" spans="1:3" x14ac:dyDescent="0.2">
      <c r="A99" s="61">
        <v>29495</v>
      </c>
      <c r="B99" s="62" t="s">
        <v>92</v>
      </c>
      <c r="C99">
        <v>1980</v>
      </c>
    </row>
    <row r="100" spans="1:3" x14ac:dyDescent="0.2">
      <c r="A100" s="61">
        <v>29495</v>
      </c>
      <c r="B100" s="62" t="s">
        <v>95</v>
      </c>
      <c r="C100">
        <v>1980</v>
      </c>
    </row>
    <row r="101" spans="1:3" x14ac:dyDescent="0.2">
      <c r="A101" s="61">
        <v>29495</v>
      </c>
      <c r="B101" s="62" t="s">
        <v>98</v>
      </c>
      <c r="C101">
        <v>1980</v>
      </c>
    </row>
    <row r="102" spans="1:3" x14ac:dyDescent="0.2">
      <c r="A102" s="61">
        <v>29526</v>
      </c>
      <c r="B102" s="62" t="s">
        <v>71</v>
      </c>
      <c r="C102">
        <v>1980</v>
      </c>
    </row>
    <row r="103" spans="1:3" x14ac:dyDescent="0.2">
      <c r="A103" s="61">
        <v>29526</v>
      </c>
      <c r="B103" s="62" t="s">
        <v>2</v>
      </c>
      <c r="C103">
        <v>1980</v>
      </c>
    </row>
    <row r="104" spans="1:3" x14ac:dyDescent="0.2">
      <c r="A104" s="61">
        <v>29526</v>
      </c>
      <c r="B104" s="62" t="s">
        <v>61</v>
      </c>
      <c r="C104">
        <v>1980</v>
      </c>
    </row>
    <row r="105" spans="1:3" x14ac:dyDescent="0.2">
      <c r="A105" s="61">
        <v>29526</v>
      </c>
      <c r="B105" s="62" t="s">
        <v>62</v>
      </c>
      <c r="C105">
        <v>1980</v>
      </c>
    </row>
    <row r="106" spans="1:3" x14ac:dyDescent="0.2">
      <c r="A106" s="61">
        <v>29526</v>
      </c>
      <c r="B106" s="62" t="s">
        <v>63</v>
      </c>
      <c r="C106">
        <v>1980</v>
      </c>
    </row>
    <row r="107" spans="1:3" x14ac:dyDescent="0.2">
      <c r="A107" s="61">
        <v>29526</v>
      </c>
      <c r="B107" s="62" t="s">
        <v>86</v>
      </c>
      <c r="C107">
        <v>1980</v>
      </c>
    </row>
    <row r="108" spans="1:3" x14ac:dyDescent="0.2">
      <c r="A108" s="61">
        <v>29526</v>
      </c>
      <c r="B108" s="62" t="s">
        <v>89</v>
      </c>
      <c r="C108">
        <v>1980</v>
      </c>
    </row>
    <row r="109" spans="1:3" x14ac:dyDescent="0.2">
      <c r="A109" s="61">
        <v>29526</v>
      </c>
      <c r="B109" s="62" t="s">
        <v>92</v>
      </c>
      <c r="C109">
        <v>1980</v>
      </c>
    </row>
    <row r="110" spans="1:3" x14ac:dyDescent="0.2">
      <c r="A110" s="61">
        <v>29526</v>
      </c>
      <c r="B110" s="62" t="s">
        <v>95</v>
      </c>
      <c r="C110">
        <v>1980</v>
      </c>
    </row>
    <row r="111" spans="1:3" x14ac:dyDescent="0.2">
      <c r="A111" s="61">
        <v>29526</v>
      </c>
      <c r="B111" s="62" t="s">
        <v>98</v>
      </c>
      <c r="C111">
        <v>1980</v>
      </c>
    </row>
    <row r="112" spans="1:3" x14ac:dyDescent="0.2">
      <c r="A112" s="61">
        <v>29556</v>
      </c>
      <c r="B112" s="62" t="s">
        <v>71</v>
      </c>
      <c r="C112">
        <v>1980</v>
      </c>
    </row>
    <row r="113" spans="1:3" x14ac:dyDescent="0.2">
      <c r="A113" s="61">
        <v>29556</v>
      </c>
      <c r="B113" s="62" t="s">
        <v>2</v>
      </c>
      <c r="C113">
        <v>1980</v>
      </c>
    </row>
    <row r="114" spans="1:3" x14ac:dyDescent="0.2">
      <c r="A114" s="61">
        <v>29556</v>
      </c>
      <c r="B114" s="62" t="s">
        <v>61</v>
      </c>
      <c r="C114">
        <v>1980</v>
      </c>
    </row>
    <row r="115" spans="1:3" x14ac:dyDescent="0.2">
      <c r="A115" s="61">
        <v>29556</v>
      </c>
      <c r="B115" s="62" t="s">
        <v>62</v>
      </c>
      <c r="C115">
        <v>1980</v>
      </c>
    </row>
    <row r="116" spans="1:3" x14ac:dyDescent="0.2">
      <c r="A116" s="61">
        <v>29556</v>
      </c>
      <c r="B116" s="62" t="s">
        <v>63</v>
      </c>
      <c r="C116">
        <v>1980</v>
      </c>
    </row>
    <row r="117" spans="1:3" x14ac:dyDescent="0.2">
      <c r="A117" s="61">
        <v>29556</v>
      </c>
      <c r="B117" s="62" t="s">
        <v>86</v>
      </c>
      <c r="C117">
        <v>1980</v>
      </c>
    </row>
    <row r="118" spans="1:3" x14ac:dyDescent="0.2">
      <c r="A118" s="61">
        <v>29556</v>
      </c>
      <c r="B118" s="62" t="s">
        <v>89</v>
      </c>
      <c r="C118">
        <v>1980</v>
      </c>
    </row>
    <row r="119" spans="1:3" x14ac:dyDescent="0.2">
      <c r="A119" s="61">
        <v>29556</v>
      </c>
      <c r="B119" s="62" t="s">
        <v>92</v>
      </c>
      <c r="C119">
        <v>1980</v>
      </c>
    </row>
    <row r="120" spans="1:3" x14ac:dyDescent="0.2">
      <c r="A120" s="61">
        <v>29556</v>
      </c>
      <c r="B120" s="62" t="s">
        <v>95</v>
      </c>
      <c r="C120">
        <v>1980</v>
      </c>
    </row>
    <row r="121" spans="1:3" x14ac:dyDescent="0.2">
      <c r="A121" s="61">
        <v>29556</v>
      </c>
      <c r="B121" s="62" t="s">
        <v>98</v>
      </c>
      <c r="C121">
        <v>1980</v>
      </c>
    </row>
    <row r="122" spans="1:3" x14ac:dyDescent="0.2">
      <c r="A122" s="61">
        <v>29587</v>
      </c>
      <c r="B122" s="62" t="s">
        <v>71</v>
      </c>
      <c r="C122">
        <v>1981</v>
      </c>
    </row>
    <row r="123" spans="1:3" x14ac:dyDescent="0.2">
      <c r="A123" s="61">
        <v>29587</v>
      </c>
      <c r="B123" s="62" t="s">
        <v>2</v>
      </c>
      <c r="C123">
        <v>1981</v>
      </c>
    </row>
    <row r="124" spans="1:3" x14ac:dyDescent="0.2">
      <c r="A124" s="61">
        <v>29587</v>
      </c>
      <c r="B124" s="62" t="s">
        <v>61</v>
      </c>
      <c r="C124">
        <v>1981</v>
      </c>
    </row>
    <row r="125" spans="1:3" x14ac:dyDescent="0.2">
      <c r="A125" s="61">
        <v>29587</v>
      </c>
      <c r="B125" s="62" t="s">
        <v>62</v>
      </c>
      <c r="C125">
        <v>1981</v>
      </c>
    </row>
    <row r="126" spans="1:3" x14ac:dyDescent="0.2">
      <c r="A126" s="61">
        <v>29587</v>
      </c>
      <c r="B126" s="62" t="s">
        <v>63</v>
      </c>
      <c r="C126">
        <v>1981</v>
      </c>
    </row>
    <row r="127" spans="1:3" x14ac:dyDescent="0.2">
      <c r="A127" s="61">
        <v>29587</v>
      </c>
      <c r="B127" s="62" t="s">
        <v>86</v>
      </c>
      <c r="C127">
        <v>1981</v>
      </c>
    </row>
    <row r="128" spans="1:3" x14ac:dyDescent="0.2">
      <c r="A128" s="61">
        <v>29587</v>
      </c>
      <c r="B128" s="62" t="s">
        <v>89</v>
      </c>
      <c r="C128">
        <v>1981</v>
      </c>
    </row>
    <row r="129" spans="1:3" x14ac:dyDescent="0.2">
      <c r="A129" s="61">
        <v>29587</v>
      </c>
      <c r="B129" s="62" t="s">
        <v>92</v>
      </c>
      <c r="C129">
        <v>1981</v>
      </c>
    </row>
    <row r="130" spans="1:3" x14ac:dyDescent="0.2">
      <c r="A130" s="61">
        <v>29587</v>
      </c>
      <c r="B130" s="62" t="s">
        <v>95</v>
      </c>
      <c r="C130">
        <v>1981</v>
      </c>
    </row>
    <row r="131" spans="1:3" x14ac:dyDescent="0.2">
      <c r="A131" s="61">
        <v>29587</v>
      </c>
      <c r="B131" s="62" t="s">
        <v>98</v>
      </c>
      <c r="C131">
        <v>1981</v>
      </c>
    </row>
    <row r="132" spans="1:3" x14ac:dyDescent="0.2">
      <c r="A132" s="61">
        <v>29618</v>
      </c>
      <c r="B132" s="62" t="s">
        <v>71</v>
      </c>
      <c r="C132">
        <v>1981</v>
      </c>
    </row>
    <row r="133" spans="1:3" x14ac:dyDescent="0.2">
      <c r="A133" s="61">
        <v>29618</v>
      </c>
      <c r="B133" s="62" t="s">
        <v>2</v>
      </c>
      <c r="C133">
        <v>1981</v>
      </c>
    </row>
    <row r="134" spans="1:3" x14ac:dyDescent="0.2">
      <c r="A134" s="61">
        <v>29618</v>
      </c>
      <c r="B134" s="62" t="s">
        <v>61</v>
      </c>
      <c r="C134">
        <v>1981</v>
      </c>
    </row>
    <row r="135" spans="1:3" x14ac:dyDescent="0.2">
      <c r="A135" s="61">
        <v>29618</v>
      </c>
      <c r="B135" s="62" t="s">
        <v>62</v>
      </c>
      <c r="C135">
        <v>1981</v>
      </c>
    </row>
    <row r="136" spans="1:3" x14ac:dyDescent="0.2">
      <c r="A136" s="61">
        <v>29618</v>
      </c>
      <c r="B136" s="62" t="s">
        <v>63</v>
      </c>
      <c r="C136">
        <v>1981</v>
      </c>
    </row>
    <row r="137" spans="1:3" x14ac:dyDescent="0.2">
      <c r="A137" s="61">
        <v>29618</v>
      </c>
      <c r="B137" s="62" t="s">
        <v>86</v>
      </c>
      <c r="C137">
        <v>1981</v>
      </c>
    </row>
    <row r="138" spans="1:3" x14ac:dyDescent="0.2">
      <c r="A138" s="61">
        <v>29618</v>
      </c>
      <c r="B138" s="62" t="s">
        <v>89</v>
      </c>
      <c r="C138">
        <v>1981</v>
      </c>
    </row>
    <row r="139" spans="1:3" x14ac:dyDescent="0.2">
      <c r="A139" s="61">
        <v>29618</v>
      </c>
      <c r="B139" s="62" t="s">
        <v>92</v>
      </c>
      <c r="C139">
        <v>1981</v>
      </c>
    </row>
    <row r="140" spans="1:3" x14ac:dyDescent="0.2">
      <c r="A140" s="61">
        <v>29618</v>
      </c>
      <c r="B140" s="62" t="s">
        <v>95</v>
      </c>
      <c r="C140">
        <v>1981</v>
      </c>
    </row>
    <row r="141" spans="1:3" x14ac:dyDescent="0.2">
      <c r="A141" s="61">
        <v>29618</v>
      </c>
      <c r="B141" s="62" t="s">
        <v>98</v>
      </c>
      <c r="C141">
        <v>1981</v>
      </c>
    </row>
    <row r="142" spans="1:3" x14ac:dyDescent="0.2">
      <c r="A142" s="61">
        <v>29646</v>
      </c>
      <c r="B142" s="62" t="s">
        <v>71</v>
      </c>
      <c r="C142">
        <v>1981</v>
      </c>
    </row>
    <row r="143" spans="1:3" x14ac:dyDescent="0.2">
      <c r="A143" s="61">
        <v>29646</v>
      </c>
      <c r="B143" s="62" t="s">
        <v>2</v>
      </c>
      <c r="C143">
        <v>1981</v>
      </c>
    </row>
    <row r="144" spans="1:3" x14ac:dyDescent="0.2">
      <c r="A144" s="61">
        <v>29646</v>
      </c>
      <c r="B144" s="62" t="s">
        <v>61</v>
      </c>
      <c r="C144">
        <v>1981</v>
      </c>
    </row>
    <row r="145" spans="1:3" x14ac:dyDescent="0.2">
      <c r="A145" s="61">
        <v>29646</v>
      </c>
      <c r="B145" s="62" t="s">
        <v>62</v>
      </c>
      <c r="C145">
        <v>1981</v>
      </c>
    </row>
    <row r="146" spans="1:3" x14ac:dyDescent="0.2">
      <c r="A146" s="61">
        <v>29646</v>
      </c>
      <c r="B146" s="62" t="s">
        <v>63</v>
      </c>
      <c r="C146">
        <v>1981</v>
      </c>
    </row>
    <row r="147" spans="1:3" x14ac:dyDescent="0.2">
      <c r="A147" s="61">
        <v>29646</v>
      </c>
      <c r="B147" s="62" t="s">
        <v>86</v>
      </c>
      <c r="C147">
        <v>1981</v>
      </c>
    </row>
    <row r="148" spans="1:3" x14ac:dyDescent="0.2">
      <c r="A148" s="61">
        <v>29646</v>
      </c>
      <c r="B148" s="62" t="s">
        <v>89</v>
      </c>
      <c r="C148">
        <v>1981</v>
      </c>
    </row>
    <row r="149" spans="1:3" x14ac:dyDescent="0.2">
      <c r="A149" s="61">
        <v>29646</v>
      </c>
      <c r="B149" s="62" t="s">
        <v>92</v>
      </c>
      <c r="C149">
        <v>1981</v>
      </c>
    </row>
    <row r="150" spans="1:3" x14ac:dyDescent="0.2">
      <c r="A150" s="61">
        <v>29646</v>
      </c>
      <c r="B150" s="62" t="s">
        <v>95</v>
      </c>
      <c r="C150">
        <v>1981</v>
      </c>
    </row>
    <row r="151" spans="1:3" x14ac:dyDescent="0.2">
      <c r="A151" s="61">
        <v>29646</v>
      </c>
      <c r="B151" s="62" t="s">
        <v>98</v>
      </c>
      <c r="C151">
        <v>1981</v>
      </c>
    </row>
    <row r="152" spans="1:3" x14ac:dyDescent="0.2">
      <c r="A152" s="61">
        <v>29677</v>
      </c>
      <c r="B152" s="62" t="s">
        <v>71</v>
      </c>
      <c r="C152">
        <v>1981</v>
      </c>
    </row>
    <row r="153" spans="1:3" x14ac:dyDescent="0.2">
      <c r="A153" s="61">
        <v>29677</v>
      </c>
      <c r="B153" s="62" t="s">
        <v>2</v>
      </c>
      <c r="C153">
        <v>1981</v>
      </c>
    </row>
    <row r="154" spans="1:3" x14ac:dyDescent="0.2">
      <c r="A154" s="61">
        <v>29677</v>
      </c>
      <c r="B154" s="62" t="s">
        <v>61</v>
      </c>
      <c r="C154">
        <v>1981</v>
      </c>
    </row>
    <row r="155" spans="1:3" x14ac:dyDescent="0.2">
      <c r="A155" s="61">
        <v>29677</v>
      </c>
      <c r="B155" s="62" t="s">
        <v>62</v>
      </c>
      <c r="C155">
        <v>1981</v>
      </c>
    </row>
    <row r="156" spans="1:3" x14ac:dyDescent="0.2">
      <c r="A156" s="61">
        <v>29677</v>
      </c>
      <c r="B156" s="62" t="s">
        <v>63</v>
      </c>
      <c r="C156">
        <v>1981</v>
      </c>
    </row>
    <row r="157" spans="1:3" x14ac:dyDescent="0.2">
      <c r="A157" s="61">
        <v>29677</v>
      </c>
      <c r="B157" s="62" t="s">
        <v>86</v>
      </c>
      <c r="C157">
        <v>1981</v>
      </c>
    </row>
    <row r="158" spans="1:3" x14ac:dyDescent="0.2">
      <c r="A158" s="61">
        <v>29677</v>
      </c>
      <c r="B158" s="62" t="s">
        <v>89</v>
      </c>
      <c r="C158">
        <v>1981</v>
      </c>
    </row>
    <row r="159" spans="1:3" x14ac:dyDescent="0.2">
      <c r="A159" s="61">
        <v>29677</v>
      </c>
      <c r="B159" s="62" t="s">
        <v>92</v>
      </c>
      <c r="C159">
        <v>1981</v>
      </c>
    </row>
    <row r="160" spans="1:3" x14ac:dyDescent="0.2">
      <c r="A160" s="61">
        <v>29677</v>
      </c>
      <c r="B160" s="62" t="s">
        <v>95</v>
      </c>
      <c r="C160">
        <v>1981</v>
      </c>
    </row>
    <row r="161" spans="1:3" x14ac:dyDescent="0.2">
      <c r="A161" s="61">
        <v>29677</v>
      </c>
      <c r="B161" s="62" t="s">
        <v>98</v>
      </c>
      <c r="C161">
        <v>1981</v>
      </c>
    </row>
    <row r="162" spans="1:3" x14ac:dyDescent="0.2">
      <c r="A162" s="61">
        <v>29707</v>
      </c>
      <c r="B162" s="62" t="s">
        <v>71</v>
      </c>
      <c r="C162">
        <v>1981</v>
      </c>
    </row>
    <row r="163" spans="1:3" x14ac:dyDescent="0.2">
      <c r="A163" s="61">
        <v>29707</v>
      </c>
      <c r="B163" s="62" t="s">
        <v>2</v>
      </c>
      <c r="C163">
        <v>1981</v>
      </c>
    </row>
    <row r="164" spans="1:3" x14ac:dyDescent="0.2">
      <c r="A164" s="61">
        <v>29707</v>
      </c>
      <c r="B164" s="62" t="s">
        <v>61</v>
      </c>
      <c r="C164">
        <v>1981</v>
      </c>
    </row>
    <row r="165" spans="1:3" x14ac:dyDescent="0.2">
      <c r="A165" s="61">
        <v>29707</v>
      </c>
      <c r="B165" s="62" t="s">
        <v>62</v>
      </c>
      <c r="C165">
        <v>1981</v>
      </c>
    </row>
    <row r="166" spans="1:3" x14ac:dyDescent="0.2">
      <c r="A166" s="61">
        <v>29707</v>
      </c>
      <c r="B166" s="62" t="s">
        <v>63</v>
      </c>
      <c r="C166">
        <v>1981</v>
      </c>
    </row>
    <row r="167" spans="1:3" x14ac:dyDescent="0.2">
      <c r="A167" s="61">
        <v>29707</v>
      </c>
      <c r="B167" s="62" t="s">
        <v>86</v>
      </c>
      <c r="C167">
        <v>1981</v>
      </c>
    </row>
    <row r="168" spans="1:3" x14ac:dyDescent="0.2">
      <c r="A168" s="61">
        <v>29707</v>
      </c>
      <c r="B168" s="62" t="s">
        <v>89</v>
      </c>
      <c r="C168">
        <v>1981</v>
      </c>
    </row>
    <row r="169" spans="1:3" x14ac:dyDescent="0.2">
      <c r="A169" s="61">
        <v>29707</v>
      </c>
      <c r="B169" s="62" t="s">
        <v>92</v>
      </c>
      <c r="C169">
        <v>1981</v>
      </c>
    </row>
    <row r="170" spans="1:3" x14ac:dyDescent="0.2">
      <c r="A170" s="61">
        <v>29707</v>
      </c>
      <c r="B170" s="62" t="s">
        <v>95</v>
      </c>
      <c r="C170">
        <v>1981</v>
      </c>
    </row>
    <row r="171" spans="1:3" x14ac:dyDescent="0.2">
      <c r="A171" s="61">
        <v>29707</v>
      </c>
      <c r="B171" s="62" t="s">
        <v>98</v>
      </c>
      <c r="C171">
        <v>1981</v>
      </c>
    </row>
    <row r="172" spans="1:3" x14ac:dyDescent="0.2">
      <c r="A172" s="61">
        <v>29738</v>
      </c>
      <c r="B172" s="62" t="s">
        <v>71</v>
      </c>
      <c r="C172">
        <v>1981</v>
      </c>
    </row>
    <row r="173" spans="1:3" x14ac:dyDescent="0.2">
      <c r="A173" s="61">
        <v>29738</v>
      </c>
      <c r="B173" s="62" t="s">
        <v>2</v>
      </c>
      <c r="C173">
        <v>1981</v>
      </c>
    </row>
    <row r="174" spans="1:3" x14ac:dyDescent="0.2">
      <c r="A174" s="61">
        <v>29738</v>
      </c>
      <c r="B174" s="62" t="s">
        <v>61</v>
      </c>
      <c r="C174">
        <v>1981</v>
      </c>
    </row>
    <row r="175" spans="1:3" x14ac:dyDescent="0.2">
      <c r="A175" s="61">
        <v>29738</v>
      </c>
      <c r="B175" s="62" t="s">
        <v>62</v>
      </c>
      <c r="C175">
        <v>1981</v>
      </c>
    </row>
    <row r="176" spans="1:3" x14ac:dyDescent="0.2">
      <c r="A176" s="61">
        <v>29738</v>
      </c>
      <c r="B176" s="62" t="s">
        <v>63</v>
      </c>
      <c r="C176">
        <v>1981</v>
      </c>
    </row>
    <row r="177" spans="1:3" x14ac:dyDescent="0.2">
      <c r="A177" s="61">
        <v>29738</v>
      </c>
      <c r="B177" s="62" t="s">
        <v>86</v>
      </c>
      <c r="C177">
        <v>1981</v>
      </c>
    </row>
    <row r="178" spans="1:3" x14ac:dyDescent="0.2">
      <c r="A178" s="61">
        <v>29738</v>
      </c>
      <c r="B178" s="62" t="s">
        <v>89</v>
      </c>
      <c r="C178">
        <v>1981</v>
      </c>
    </row>
    <row r="179" spans="1:3" x14ac:dyDescent="0.2">
      <c r="A179" s="61">
        <v>29738</v>
      </c>
      <c r="B179" s="62" t="s">
        <v>92</v>
      </c>
      <c r="C179">
        <v>1981</v>
      </c>
    </row>
    <row r="180" spans="1:3" x14ac:dyDescent="0.2">
      <c r="A180" s="61">
        <v>29738</v>
      </c>
      <c r="B180" s="62" t="s">
        <v>95</v>
      </c>
      <c r="C180">
        <v>1981</v>
      </c>
    </row>
    <row r="181" spans="1:3" x14ac:dyDescent="0.2">
      <c r="A181" s="61">
        <v>29738</v>
      </c>
      <c r="B181" s="62" t="s">
        <v>98</v>
      </c>
      <c r="C181">
        <v>1981</v>
      </c>
    </row>
    <row r="182" spans="1:3" x14ac:dyDescent="0.2">
      <c r="A182" s="61">
        <v>29768</v>
      </c>
      <c r="B182" s="62" t="s">
        <v>71</v>
      </c>
      <c r="C182">
        <v>1981</v>
      </c>
    </row>
    <row r="183" spans="1:3" x14ac:dyDescent="0.2">
      <c r="A183" s="61">
        <v>29768</v>
      </c>
      <c r="B183" s="62" t="s">
        <v>2</v>
      </c>
      <c r="C183">
        <v>1981</v>
      </c>
    </row>
    <row r="184" spans="1:3" x14ac:dyDescent="0.2">
      <c r="A184" s="61">
        <v>29768</v>
      </c>
      <c r="B184" s="62" t="s">
        <v>61</v>
      </c>
      <c r="C184">
        <v>1981</v>
      </c>
    </row>
    <row r="185" spans="1:3" x14ac:dyDescent="0.2">
      <c r="A185" s="61">
        <v>29768</v>
      </c>
      <c r="B185" s="62" t="s">
        <v>62</v>
      </c>
      <c r="C185">
        <v>1981</v>
      </c>
    </row>
    <row r="186" spans="1:3" x14ac:dyDescent="0.2">
      <c r="A186" s="61">
        <v>29768</v>
      </c>
      <c r="B186" s="62" t="s">
        <v>63</v>
      </c>
      <c r="C186">
        <v>1981</v>
      </c>
    </row>
    <row r="187" spans="1:3" x14ac:dyDescent="0.2">
      <c r="A187" s="61">
        <v>29768</v>
      </c>
      <c r="B187" s="62" t="s">
        <v>86</v>
      </c>
      <c r="C187">
        <v>1981</v>
      </c>
    </row>
    <row r="188" spans="1:3" x14ac:dyDescent="0.2">
      <c r="A188" s="61">
        <v>29768</v>
      </c>
      <c r="B188" s="62" t="s">
        <v>89</v>
      </c>
      <c r="C188">
        <v>1981</v>
      </c>
    </row>
    <row r="189" spans="1:3" x14ac:dyDescent="0.2">
      <c r="A189" s="61">
        <v>29768</v>
      </c>
      <c r="B189" s="62" t="s">
        <v>92</v>
      </c>
      <c r="C189">
        <v>1981</v>
      </c>
    </row>
    <row r="190" spans="1:3" x14ac:dyDescent="0.2">
      <c r="A190" s="61">
        <v>29768</v>
      </c>
      <c r="B190" s="62" t="s">
        <v>95</v>
      </c>
      <c r="C190">
        <v>1981</v>
      </c>
    </row>
    <row r="191" spans="1:3" x14ac:dyDescent="0.2">
      <c r="A191" s="61">
        <v>29768</v>
      </c>
      <c r="B191" s="62" t="s">
        <v>98</v>
      </c>
      <c r="C191">
        <v>1981</v>
      </c>
    </row>
    <row r="192" spans="1:3" x14ac:dyDescent="0.2">
      <c r="A192" s="61">
        <v>29799</v>
      </c>
      <c r="B192" s="62" t="s">
        <v>71</v>
      </c>
      <c r="C192">
        <v>1981</v>
      </c>
    </row>
    <row r="193" spans="1:3" x14ac:dyDescent="0.2">
      <c r="A193" s="61">
        <v>29799</v>
      </c>
      <c r="B193" s="62" t="s">
        <v>2</v>
      </c>
      <c r="C193">
        <v>1981</v>
      </c>
    </row>
    <row r="194" spans="1:3" x14ac:dyDescent="0.2">
      <c r="A194" s="61">
        <v>29799</v>
      </c>
      <c r="B194" s="62" t="s">
        <v>61</v>
      </c>
      <c r="C194">
        <v>1981</v>
      </c>
    </row>
    <row r="195" spans="1:3" x14ac:dyDescent="0.2">
      <c r="A195" s="61">
        <v>29799</v>
      </c>
      <c r="B195" s="62" t="s">
        <v>62</v>
      </c>
      <c r="C195">
        <v>1981</v>
      </c>
    </row>
    <row r="196" spans="1:3" x14ac:dyDescent="0.2">
      <c r="A196" s="61">
        <v>29799</v>
      </c>
      <c r="B196" s="62" t="s">
        <v>63</v>
      </c>
      <c r="C196">
        <v>1981</v>
      </c>
    </row>
    <row r="197" spans="1:3" x14ac:dyDescent="0.2">
      <c r="A197" s="61">
        <v>29799</v>
      </c>
      <c r="B197" s="62" t="s">
        <v>86</v>
      </c>
      <c r="C197">
        <v>1981</v>
      </c>
    </row>
    <row r="198" spans="1:3" x14ac:dyDescent="0.2">
      <c r="A198" s="61">
        <v>29799</v>
      </c>
      <c r="B198" s="62" t="s">
        <v>89</v>
      </c>
      <c r="C198">
        <v>1981</v>
      </c>
    </row>
    <row r="199" spans="1:3" x14ac:dyDescent="0.2">
      <c r="A199" s="61">
        <v>29799</v>
      </c>
      <c r="B199" s="62" t="s">
        <v>92</v>
      </c>
      <c r="C199">
        <v>1981</v>
      </c>
    </row>
    <row r="200" spans="1:3" x14ac:dyDescent="0.2">
      <c r="A200" s="61">
        <v>29799</v>
      </c>
      <c r="B200" s="62" t="s">
        <v>95</v>
      </c>
      <c r="C200">
        <v>1981</v>
      </c>
    </row>
    <row r="201" spans="1:3" x14ac:dyDescent="0.2">
      <c r="A201" s="61">
        <v>29799</v>
      </c>
      <c r="B201" s="62" t="s">
        <v>98</v>
      </c>
      <c r="C201">
        <v>1981</v>
      </c>
    </row>
    <row r="202" spans="1:3" x14ac:dyDescent="0.2">
      <c r="A202" s="61">
        <v>29830</v>
      </c>
      <c r="B202" s="62" t="s">
        <v>71</v>
      </c>
      <c r="C202">
        <v>1981</v>
      </c>
    </row>
    <row r="203" spans="1:3" x14ac:dyDescent="0.2">
      <c r="A203" s="61">
        <v>29830</v>
      </c>
      <c r="B203" s="62" t="s">
        <v>2</v>
      </c>
      <c r="C203">
        <v>1981</v>
      </c>
    </row>
    <row r="204" spans="1:3" x14ac:dyDescent="0.2">
      <c r="A204" s="61">
        <v>29830</v>
      </c>
      <c r="B204" s="62" t="s">
        <v>61</v>
      </c>
      <c r="C204">
        <v>1981</v>
      </c>
    </row>
    <row r="205" spans="1:3" x14ac:dyDescent="0.2">
      <c r="A205" s="61">
        <v>29830</v>
      </c>
      <c r="B205" s="62" t="s">
        <v>62</v>
      </c>
      <c r="C205">
        <v>1981</v>
      </c>
    </row>
    <row r="206" spans="1:3" x14ac:dyDescent="0.2">
      <c r="A206" s="61">
        <v>29830</v>
      </c>
      <c r="B206" s="62" t="s">
        <v>63</v>
      </c>
      <c r="C206">
        <v>1981</v>
      </c>
    </row>
    <row r="207" spans="1:3" x14ac:dyDescent="0.2">
      <c r="A207" s="61">
        <v>29830</v>
      </c>
      <c r="B207" s="62" t="s">
        <v>86</v>
      </c>
      <c r="C207">
        <v>1981</v>
      </c>
    </row>
    <row r="208" spans="1:3" x14ac:dyDescent="0.2">
      <c r="A208" s="61">
        <v>29830</v>
      </c>
      <c r="B208" s="62" t="s">
        <v>89</v>
      </c>
      <c r="C208">
        <v>1981</v>
      </c>
    </row>
    <row r="209" spans="1:3" x14ac:dyDescent="0.2">
      <c r="A209" s="61">
        <v>29830</v>
      </c>
      <c r="B209" s="62" t="s">
        <v>92</v>
      </c>
      <c r="C209">
        <v>1981</v>
      </c>
    </row>
    <row r="210" spans="1:3" x14ac:dyDescent="0.2">
      <c r="A210" s="61">
        <v>29830</v>
      </c>
      <c r="B210" s="62" t="s">
        <v>95</v>
      </c>
      <c r="C210">
        <v>1981</v>
      </c>
    </row>
    <row r="211" spans="1:3" x14ac:dyDescent="0.2">
      <c r="A211" s="61">
        <v>29830</v>
      </c>
      <c r="B211" s="62" t="s">
        <v>98</v>
      </c>
      <c r="C211">
        <v>1981</v>
      </c>
    </row>
    <row r="212" spans="1:3" x14ac:dyDescent="0.2">
      <c r="A212" s="61">
        <v>29860</v>
      </c>
      <c r="B212" s="62" t="s">
        <v>71</v>
      </c>
      <c r="C212">
        <v>1981</v>
      </c>
    </row>
    <row r="213" spans="1:3" x14ac:dyDescent="0.2">
      <c r="A213" s="61">
        <v>29860</v>
      </c>
      <c r="B213" s="62" t="s">
        <v>2</v>
      </c>
      <c r="C213">
        <v>1981</v>
      </c>
    </row>
    <row r="214" spans="1:3" x14ac:dyDescent="0.2">
      <c r="A214" s="61">
        <v>29860</v>
      </c>
      <c r="B214" s="62" t="s">
        <v>61</v>
      </c>
      <c r="C214">
        <v>1981</v>
      </c>
    </row>
    <row r="215" spans="1:3" x14ac:dyDescent="0.2">
      <c r="A215" s="61">
        <v>29860</v>
      </c>
      <c r="B215" s="62" t="s">
        <v>62</v>
      </c>
      <c r="C215">
        <v>1981</v>
      </c>
    </row>
    <row r="216" spans="1:3" x14ac:dyDescent="0.2">
      <c r="A216" s="61">
        <v>29860</v>
      </c>
      <c r="B216" s="62" t="s">
        <v>63</v>
      </c>
      <c r="C216">
        <v>1981</v>
      </c>
    </row>
    <row r="217" spans="1:3" x14ac:dyDescent="0.2">
      <c r="A217" s="61">
        <v>29860</v>
      </c>
      <c r="B217" s="62" t="s">
        <v>86</v>
      </c>
      <c r="C217">
        <v>1981</v>
      </c>
    </row>
    <row r="218" spans="1:3" x14ac:dyDescent="0.2">
      <c r="A218" s="61">
        <v>29860</v>
      </c>
      <c r="B218" s="62" t="s">
        <v>89</v>
      </c>
      <c r="C218">
        <v>1981</v>
      </c>
    </row>
    <row r="219" spans="1:3" x14ac:dyDescent="0.2">
      <c r="A219" s="61">
        <v>29860</v>
      </c>
      <c r="B219" s="62" t="s">
        <v>92</v>
      </c>
      <c r="C219">
        <v>1981</v>
      </c>
    </row>
    <row r="220" spans="1:3" x14ac:dyDescent="0.2">
      <c r="A220" s="61">
        <v>29860</v>
      </c>
      <c r="B220" s="62" t="s">
        <v>95</v>
      </c>
      <c r="C220">
        <v>1981</v>
      </c>
    </row>
    <row r="221" spans="1:3" x14ac:dyDescent="0.2">
      <c r="A221" s="61">
        <v>29860</v>
      </c>
      <c r="B221" s="62" t="s">
        <v>98</v>
      </c>
      <c r="C221">
        <v>1981</v>
      </c>
    </row>
    <row r="222" spans="1:3" x14ac:dyDescent="0.2">
      <c r="A222" s="61">
        <v>29891</v>
      </c>
      <c r="B222" s="62" t="s">
        <v>71</v>
      </c>
      <c r="C222">
        <v>1981</v>
      </c>
    </row>
    <row r="223" spans="1:3" x14ac:dyDescent="0.2">
      <c r="A223" s="61">
        <v>29891</v>
      </c>
      <c r="B223" s="62" t="s">
        <v>2</v>
      </c>
      <c r="C223">
        <v>1981</v>
      </c>
    </row>
    <row r="224" spans="1:3" x14ac:dyDescent="0.2">
      <c r="A224" s="61">
        <v>29891</v>
      </c>
      <c r="B224" s="62" t="s">
        <v>61</v>
      </c>
      <c r="C224">
        <v>1981</v>
      </c>
    </row>
    <row r="225" spans="1:3" x14ac:dyDescent="0.2">
      <c r="A225" s="61">
        <v>29891</v>
      </c>
      <c r="B225" s="62" t="s">
        <v>62</v>
      </c>
      <c r="C225">
        <v>1981</v>
      </c>
    </row>
    <row r="226" spans="1:3" x14ac:dyDescent="0.2">
      <c r="A226" s="61">
        <v>29891</v>
      </c>
      <c r="B226" s="62" t="s">
        <v>63</v>
      </c>
      <c r="C226">
        <v>1981</v>
      </c>
    </row>
    <row r="227" spans="1:3" x14ac:dyDescent="0.2">
      <c r="A227" s="61">
        <v>29891</v>
      </c>
      <c r="B227" s="62" t="s">
        <v>86</v>
      </c>
      <c r="C227">
        <v>1981</v>
      </c>
    </row>
    <row r="228" spans="1:3" x14ac:dyDescent="0.2">
      <c r="A228" s="61">
        <v>29891</v>
      </c>
      <c r="B228" s="62" t="s">
        <v>89</v>
      </c>
      <c r="C228">
        <v>1981</v>
      </c>
    </row>
    <row r="229" spans="1:3" x14ac:dyDescent="0.2">
      <c r="A229" s="61">
        <v>29891</v>
      </c>
      <c r="B229" s="62" t="s">
        <v>92</v>
      </c>
      <c r="C229">
        <v>1981</v>
      </c>
    </row>
    <row r="230" spans="1:3" x14ac:dyDescent="0.2">
      <c r="A230" s="61">
        <v>29891</v>
      </c>
      <c r="B230" s="62" t="s">
        <v>95</v>
      </c>
      <c r="C230">
        <v>1981</v>
      </c>
    </row>
    <row r="231" spans="1:3" x14ac:dyDescent="0.2">
      <c r="A231" s="61">
        <v>29891</v>
      </c>
      <c r="B231" s="62" t="s">
        <v>98</v>
      </c>
      <c r="C231">
        <v>1981</v>
      </c>
    </row>
    <row r="232" spans="1:3" x14ac:dyDescent="0.2">
      <c r="A232" s="61">
        <v>29921</v>
      </c>
      <c r="B232" s="62" t="s">
        <v>71</v>
      </c>
      <c r="C232">
        <v>1981</v>
      </c>
    </row>
    <row r="233" spans="1:3" x14ac:dyDescent="0.2">
      <c r="A233" s="61">
        <v>29921</v>
      </c>
      <c r="B233" s="62" t="s">
        <v>2</v>
      </c>
      <c r="C233">
        <v>1981</v>
      </c>
    </row>
    <row r="234" spans="1:3" x14ac:dyDescent="0.2">
      <c r="A234" s="61">
        <v>29921</v>
      </c>
      <c r="B234" s="62" t="s">
        <v>61</v>
      </c>
      <c r="C234">
        <v>1981</v>
      </c>
    </row>
    <row r="235" spans="1:3" x14ac:dyDescent="0.2">
      <c r="A235" s="61">
        <v>29921</v>
      </c>
      <c r="B235" s="62" t="s">
        <v>62</v>
      </c>
      <c r="C235">
        <v>1981</v>
      </c>
    </row>
    <row r="236" spans="1:3" x14ac:dyDescent="0.2">
      <c r="A236" s="61">
        <v>29921</v>
      </c>
      <c r="B236" s="62" t="s">
        <v>63</v>
      </c>
      <c r="C236">
        <v>1981</v>
      </c>
    </row>
    <row r="237" spans="1:3" x14ac:dyDescent="0.2">
      <c r="A237" s="61">
        <v>29921</v>
      </c>
      <c r="B237" s="62" t="s">
        <v>86</v>
      </c>
      <c r="C237">
        <v>1981</v>
      </c>
    </row>
    <row r="238" spans="1:3" x14ac:dyDescent="0.2">
      <c r="A238" s="61">
        <v>29921</v>
      </c>
      <c r="B238" s="62" t="s">
        <v>89</v>
      </c>
      <c r="C238">
        <v>1981</v>
      </c>
    </row>
    <row r="239" spans="1:3" x14ac:dyDescent="0.2">
      <c r="A239" s="61">
        <v>29921</v>
      </c>
      <c r="B239" s="62" t="s">
        <v>92</v>
      </c>
      <c r="C239">
        <v>1981</v>
      </c>
    </row>
    <row r="240" spans="1:3" x14ac:dyDescent="0.2">
      <c r="A240" s="61">
        <v>29921</v>
      </c>
      <c r="B240" s="62" t="s">
        <v>95</v>
      </c>
      <c r="C240">
        <v>1981</v>
      </c>
    </row>
    <row r="241" spans="1:3" x14ac:dyDescent="0.2">
      <c r="A241" s="61">
        <v>29921</v>
      </c>
      <c r="B241" s="62" t="s">
        <v>98</v>
      </c>
      <c r="C241">
        <v>1981</v>
      </c>
    </row>
    <row r="242" spans="1:3" x14ac:dyDescent="0.2">
      <c r="A242" s="61">
        <v>29952</v>
      </c>
      <c r="B242" s="62" t="s">
        <v>71</v>
      </c>
      <c r="C242">
        <v>1982</v>
      </c>
    </row>
    <row r="243" spans="1:3" x14ac:dyDescent="0.2">
      <c r="A243" s="61">
        <v>29952</v>
      </c>
      <c r="B243" s="62" t="s">
        <v>2</v>
      </c>
      <c r="C243">
        <v>1982</v>
      </c>
    </row>
    <row r="244" spans="1:3" x14ac:dyDescent="0.2">
      <c r="A244" s="61">
        <v>29952</v>
      </c>
      <c r="B244" s="62" t="s">
        <v>61</v>
      </c>
      <c r="C244">
        <v>1982</v>
      </c>
    </row>
    <row r="245" spans="1:3" x14ac:dyDescent="0.2">
      <c r="A245" s="61">
        <v>29952</v>
      </c>
      <c r="B245" s="62" t="s">
        <v>62</v>
      </c>
      <c r="C245">
        <v>1982</v>
      </c>
    </row>
    <row r="246" spans="1:3" x14ac:dyDescent="0.2">
      <c r="A246" s="61">
        <v>29952</v>
      </c>
      <c r="B246" s="62" t="s">
        <v>63</v>
      </c>
      <c r="C246">
        <v>1982</v>
      </c>
    </row>
    <row r="247" spans="1:3" x14ac:dyDescent="0.2">
      <c r="A247" s="61">
        <v>29952</v>
      </c>
      <c r="B247" s="62" t="s">
        <v>86</v>
      </c>
      <c r="C247">
        <v>1982</v>
      </c>
    </row>
    <row r="248" spans="1:3" x14ac:dyDescent="0.2">
      <c r="A248" s="61">
        <v>29952</v>
      </c>
      <c r="B248" s="62" t="s">
        <v>89</v>
      </c>
      <c r="C248">
        <v>1982</v>
      </c>
    </row>
    <row r="249" spans="1:3" x14ac:dyDescent="0.2">
      <c r="A249" s="61">
        <v>29952</v>
      </c>
      <c r="B249" s="62" t="s">
        <v>92</v>
      </c>
      <c r="C249">
        <v>1982</v>
      </c>
    </row>
    <row r="250" spans="1:3" x14ac:dyDescent="0.2">
      <c r="A250" s="61">
        <v>29952</v>
      </c>
      <c r="B250" s="62" t="s">
        <v>95</v>
      </c>
      <c r="C250">
        <v>1982</v>
      </c>
    </row>
    <row r="251" spans="1:3" x14ac:dyDescent="0.2">
      <c r="A251" s="61">
        <v>29952</v>
      </c>
      <c r="B251" s="62" t="s">
        <v>98</v>
      </c>
      <c r="C251">
        <v>1982</v>
      </c>
    </row>
    <row r="252" spans="1:3" x14ac:dyDescent="0.2">
      <c r="A252" s="61">
        <v>29983</v>
      </c>
      <c r="B252" s="62" t="s">
        <v>71</v>
      </c>
      <c r="C252">
        <v>1982</v>
      </c>
    </row>
    <row r="253" spans="1:3" x14ac:dyDescent="0.2">
      <c r="A253" s="61">
        <v>29983</v>
      </c>
      <c r="B253" s="62" t="s">
        <v>2</v>
      </c>
      <c r="C253">
        <v>1982</v>
      </c>
    </row>
    <row r="254" spans="1:3" x14ac:dyDescent="0.2">
      <c r="A254" s="61">
        <v>29983</v>
      </c>
      <c r="B254" s="62" t="s">
        <v>61</v>
      </c>
      <c r="C254">
        <v>1982</v>
      </c>
    </row>
    <row r="255" spans="1:3" x14ac:dyDescent="0.2">
      <c r="A255" s="61">
        <v>29983</v>
      </c>
      <c r="B255" s="62" t="s">
        <v>62</v>
      </c>
      <c r="C255">
        <v>1982</v>
      </c>
    </row>
    <row r="256" spans="1:3" x14ac:dyDescent="0.2">
      <c r="A256" s="61">
        <v>29983</v>
      </c>
      <c r="B256" s="62" t="s">
        <v>63</v>
      </c>
      <c r="C256">
        <v>1982</v>
      </c>
    </row>
    <row r="257" spans="1:3" x14ac:dyDescent="0.2">
      <c r="A257" s="61">
        <v>29983</v>
      </c>
      <c r="B257" s="62" t="s">
        <v>86</v>
      </c>
      <c r="C257">
        <v>1982</v>
      </c>
    </row>
    <row r="258" spans="1:3" x14ac:dyDescent="0.2">
      <c r="A258" s="61">
        <v>29983</v>
      </c>
      <c r="B258" s="62" t="s">
        <v>89</v>
      </c>
      <c r="C258">
        <v>1982</v>
      </c>
    </row>
    <row r="259" spans="1:3" x14ac:dyDescent="0.2">
      <c r="A259" s="61">
        <v>29983</v>
      </c>
      <c r="B259" s="62" t="s">
        <v>92</v>
      </c>
      <c r="C259">
        <v>1982</v>
      </c>
    </row>
    <row r="260" spans="1:3" x14ac:dyDescent="0.2">
      <c r="A260" s="61">
        <v>29983</v>
      </c>
      <c r="B260" s="62" t="s">
        <v>95</v>
      </c>
      <c r="C260">
        <v>1982</v>
      </c>
    </row>
    <row r="261" spans="1:3" x14ac:dyDescent="0.2">
      <c r="A261" s="61">
        <v>29983</v>
      </c>
      <c r="B261" s="62" t="s">
        <v>98</v>
      </c>
      <c r="C261">
        <v>1982</v>
      </c>
    </row>
    <row r="262" spans="1:3" x14ac:dyDescent="0.2">
      <c r="A262" s="61">
        <v>30011</v>
      </c>
      <c r="B262" s="62" t="s">
        <v>71</v>
      </c>
      <c r="C262">
        <v>1982</v>
      </c>
    </row>
    <row r="263" spans="1:3" x14ac:dyDescent="0.2">
      <c r="A263" s="61">
        <v>30011</v>
      </c>
      <c r="B263" s="62" t="s">
        <v>2</v>
      </c>
      <c r="C263">
        <v>1982</v>
      </c>
    </row>
    <row r="264" spans="1:3" x14ac:dyDescent="0.2">
      <c r="A264" s="61">
        <v>30011</v>
      </c>
      <c r="B264" s="62" t="s">
        <v>61</v>
      </c>
      <c r="C264">
        <v>1982</v>
      </c>
    </row>
    <row r="265" spans="1:3" x14ac:dyDescent="0.2">
      <c r="A265" s="61">
        <v>30011</v>
      </c>
      <c r="B265" s="62" t="s">
        <v>62</v>
      </c>
      <c r="C265">
        <v>1982</v>
      </c>
    </row>
    <row r="266" spans="1:3" x14ac:dyDescent="0.2">
      <c r="A266" s="61">
        <v>30011</v>
      </c>
      <c r="B266" s="62" t="s">
        <v>63</v>
      </c>
      <c r="C266">
        <v>1982</v>
      </c>
    </row>
    <row r="267" spans="1:3" x14ac:dyDescent="0.2">
      <c r="A267" s="61">
        <v>30011</v>
      </c>
      <c r="B267" s="62" t="s">
        <v>86</v>
      </c>
      <c r="C267">
        <v>1982</v>
      </c>
    </row>
    <row r="268" spans="1:3" x14ac:dyDescent="0.2">
      <c r="A268" s="61">
        <v>30011</v>
      </c>
      <c r="B268" s="62" t="s">
        <v>89</v>
      </c>
      <c r="C268">
        <v>1982</v>
      </c>
    </row>
    <row r="269" spans="1:3" x14ac:dyDescent="0.2">
      <c r="A269" s="61">
        <v>30011</v>
      </c>
      <c r="B269" s="62" t="s">
        <v>92</v>
      </c>
      <c r="C269">
        <v>1982</v>
      </c>
    </row>
    <row r="270" spans="1:3" x14ac:dyDescent="0.2">
      <c r="A270" s="61">
        <v>30011</v>
      </c>
      <c r="B270" s="62" t="s">
        <v>95</v>
      </c>
      <c r="C270">
        <v>1982</v>
      </c>
    </row>
    <row r="271" spans="1:3" x14ac:dyDescent="0.2">
      <c r="A271" s="61">
        <v>30011</v>
      </c>
      <c r="B271" s="62" t="s">
        <v>98</v>
      </c>
      <c r="C271">
        <v>1982</v>
      </c>
    </row>
    <row r="272" spans="1:3" x14ac:dyDescent="0.2">
      <c r="A272" s="61">
        <v>30042</v>
      </c>
      <c r="B272" s="62" t="s">
        <v>71</v>
      </c>
      <c r="C272">
        <v>1982</v>
      </c>
    </row>
    <row r="273" spans="1:3" x14ac:dyDescent="0.2">
      <c r="A273" s="61">
        <v>30042</v>
      </c>
      <c r="B273" s="62" t="s">
        <v>2</v>
      </c>
      <c r="C273">
        <v>1982</v>
      </c>
    </row>
    <row r="274" spans="1:3" x14ac:dyDescent="0.2">
      <c r="A274" s="61">
        <v>30042</v>
      </c>
      <c r="B274" s="62" t="s">
        <v>61</v>
      </c>
      <c r="C274">
        <v>1982</v>
      </c>
    </row>
    <row r="275" spans="1:3" x14ac:dyDescent="0.2">
      <c r="A275" s="61">
        <v>30042</v>
      </c>
      <c r="B275" s="62" t="s">
        <v>62</v>
      </c>
      <c r="C275">
        <v>1982</v>
      </c>
    </row>
    <row r="276" spans="1:3" x14ac:dyDescent="0.2">
      <c r="A276" s="61">
        <v>30042</v>
      </c>
      <c r="B276" s="62" t="s">
        <v>63</v>
      </c>
      <c r="C276">
        <v>1982</v>
      </c>
    </row>
    <row r="277" spans="1:3" x14ac:dyDescent="0.2">
      <c r="A277" s="61">
        <v>30042</v>
      </c>
      <c r="B277" s="62" t="s">
        <v>86</v>
      </c>
      <c r="C277">
        <v>1982</v>
      </c>
    </row>
    <row r="278" spans="1:3" x14ac:dyDescent="0.2">
      <c r="A278" s="61">
        <v>30042</v>
      </c>
      <c r="B278" s="62" t="s">
        <v>89</v>
      </c>
      <c r="C278">
        <v>1982</v>
      </c>
    </row>
    <row r="279" spans="1:3" x14ac:dyDescent="0.2">
      <c r="A279" s="61">
        <v>30042</v>
      </c>
      <c r="B279" s="62" t="s">
        <v>92</v>
      </c>
      <c r="C279">
        <v>1982</v>
      </c>
    </row>
    <row r="280" spans="1:3" x14ac:dyDescent="0.2">
      <c r="A280" s="61">
        <v>30042</v>
      </c>
      <c r="B280" s="62" t="s">
        <v>95</v>
      </c>
      <c r="C280">
        <v>1982</v>
      </c>
    </row>
    <row r="281" spans="1:3" x14ac:dyDescent="0.2">
      <c r="A281" s="61">
        <v>30042</v>
      </c>
      <c r="B281" s="62" t="s">
        <v>98</v>
      </c>
      <c r="C281">
        <v>1982</v>
      </c>
    </row>
    <row r="282" spans="1:3" x14ac:dyDescent="0.2">
      <c r="A282" s="61">
        <v>30072</v>
      </c>
      <c r="B282" s="62" t="s">
        <v>71</v>
      </c>
      <c r="C282">
        <v>1982</v>
      </c>
    </row>
    <row r="283" spans="1:3" x14ac:dyDescent="0.2">
      <c r="A283" s="61">
        <v>30072</v>
      </c>
      <c r="B283" s="62" t="s">
        <v>2</v>
      </c>
      <c r="C283">
        <v>1982</v>
      </c>
    </row>
    <row r="284" spans="1:3" x14ac:dyDescent="0.2">
      <c r="A284" s="61">
        <v>30072</v>
      </c>
      <c r="B284" s="62" t="s">
        <v>61</v>
      </c>
      <c r="C284">
        <v>1982</v>
      </c>
    </row>
    <row r="285" spans="1:3" x14ac:dyDescent="0.2">
      <c r="A285" s="61">
        <v>30072</v>
      </c>
      <c r="B285" s="62" t="s">
        <v>62</v>
      </c>
      <c r="C285">
        <v>1982</v>
      </c>
    </row>
    <row r="286" spans="1:3" x14ac:dyDescent="0.2">
      <c r="A286" s="61">
        <v>30072</v>
      </c>
      <c r="B286" s="62" t="s">
        <v>63</v>
      </c>
      <c r="C286">
        <v>1982</v>
      </c>
    </row>
    <row r="287" spans="1:3" x14ac:dyDescent="0.2">
      <c r="A287" s="61">
        <v>30072</v>
      </c>
      <c r="B287" s="62" t="s">
        <v>86</v>
      </c>
      <c r="C287">
        <v>1982</v>
      </c>
    </row>
    <row r="288" spans="1:3" x14ac:dyDescent="0.2">
      <c r="A288" s="61">
        <v>30072</v>
      </c>
      <c r="B288" s="62" t="s">
        <v>89</v>
      </c>
      <c r="C288">
        <v>1982</v>
      </c>
    </row>
    <row r="289" spans="1:3" x14ac:dyDescent="0.2">
      <c r="A289" s="61">
        <v>30072</v>
      </c>
      <c r="B289" s="62" t="s">
        <v>92</v>
      </c>
      <c r="C289">
        <v>1982</v>
      </c>
    </row>
    <row r="290" spans="1:3" x14ac:dyDescent="0.2">
      <c r="A290" s="61">
        <v>30072</v>
      </c>
      <c r="B290" s="62" t="s">
        <v>95</v>
      </c>
      <c r="C290">
        <v>1982</v>
      </c>
    </row>
    <row r="291" spans="1:3" x14ac:dyDescent="0.2">
      <c r="A291" s="61">
        <v>30072</v>
      </c>
      <c r="B291" s="62" t="s">
        <v>98</v>
      </c>
      <c r="C291">
        <v>1982</v>
      </c>
    </row>
    <row r="292" spans="1:3" x14ac:dyDescent="0.2">
      <c r="A292" s="61">
        <v>30103</v>
      </c>
      <c r="B292" s="62" t="s">
        <v>71</v>
      </c>
      <c r="C292">
        <v>1982</v>
      </c>
    </row>
    <row r="293" spans="1:3" x14ac:dyDescent="0.2">
      <c r="A293" s="61">
        <v>30103</v>
      </c>
      <c r="B293" s="62" t="s">
        <v>2</v>
      </c>
      <c r="C293">
        <v>1982</v>
      </c>
    </row>
    <row r="294" spans="1:3" x14ac:dyDescent="0.2">
      <c r="A294" s="61">
        <v>30103</v>
      </c>
      <c r="B294" s="62" t="s">
        <v>61</v>
      </c>
      <c r="C294">
        <v>1982</v>
      </c>
    </row>
    <row r="295" spans="1:3" x14ac:dyDescent="0.2">
      <c r="A295" s="61">
        <v>30103</v>
      </c>
      <c r="B295" s="62" t="s">
        <v>62</v>
      </c>
      <c r="C295">
        <v>1982</v>
      </c>
    </row>
    <row r="296" spans="1:3" x14ac:dyDescent="0.2">
      <c r="A296" s="61">
        <v>30103</v>
      </c>
      <c r="B296" s="62" t="s">
        <v>63</v>
      </c>
      <c r="C296">
        <v>1982</v>
      </c>
    </row>
    <row r="297" spans="1:3" x14ac:dyDescent="0.2">
      <c r="A297" s="61">
        <v>30103</v>
      </c>
      <c r="B297" s="62" t="s">
        <v>86</v>
      </c>
      <c r="C297">
        <v>1982</v>
      </c>
    </row>
    <row r="298" spans="1:3" x14ac:dyDescent="0.2">
      <c r="A298" s="61">
        <v>30103</v>
      </c>
      <c r="B298" s="62" t="s">
        <v>89</v>
      </c>
      <c r="C298">
        <v>1982</v>
      </c>
    </row>
    <row r="299" spans="1:3" x14ac:dyDescent="0.2">
      <c r="A299" s="61">
        <v>30103</v>
      </c>
      <c r="B299" s="62" t="s">
        <v>92</v>
      </c>
      <c r="C299">
        <v>1982</v>
      </c>
    </row>
    <row r="300" spans="1:3" x14ac:dyDescent="0.2">
      <c r="A300" s="61">
        <v>30103</v>
      </c>
      <c r="B300" s="62" t="s">
        <v>95</v>
      </c>
      <c r="C300">
        <v>1982</v>
      </c>
    </row>
    <row r="301" spans="1:3" x14ac:dyDescent="0.2">
      <c r="A301" s="61">
        <v>30103</v>
      </c>
      <c r="B301" s="62" t="s">
        <v>98</v>
      </c>
      <c r="C301">
        <v>1982</v>
      </c>
    </row>
    <row r="302" spans="1:3" x14ac:dyDescent="0.2">
      <c r="A302" s="61">
        <v>30133</v>
      </c>
      <c r="B302" s="62" t="s">
        <v>71</v>
      </c>
      <c r="C302">
        <v>1982</v>
      </c>
    </row>
    <row r="303" spans="1:3" x14ac:dyDescent="0.2">
      <c r="A303" s="61">
        <v>30133</v>
      </c>
      <c r="B303" s="62" t="s">
        <v>2</v>
      </c>
      <c r="C303">
        <v>1982</v>
      </c>
    </row>
    <row r="304" spans="1:3" x14ac:dyDescent="0.2">
      <c r="A304" s="61">
        <v>30133</v>
      </c>
      <c r="B304" s="62" t="s">
        <v>61</v>
      </c>
      <c r="C304">
        <v>1982</v>
      </c>
    </row>
    <row r="305" spans="1:3" x14ac:dyDescent="0.2">
      <c r="A305" s="61">
        <v>30133</v>
      </c>
      <c r="B305" s="62" t="s">
        <v>62</v>
      </c>
      <c r="C305">
        <v>1982</v>
      </c>
    </row>
    <row r="306" spans="1:3" x14ac:dyDescent="0.2">
      <c r="A306" s="61">
        <v>30133</v>
      </c>
      <c r="B306" s="62" t="s">
        <v>63</v>
      </c>
      <c r="C306">
        <v>1982</v>
      </c>
    </row>
    <row r="307" spans="1:3" x14ac:dyDescent="0.2">
      <c r="A307" s="61">
        <v>30133</v>
      </c>
      <c r="B307" s="62" t="s">
        <v>86</v>
      </c>
      <c r="C307">
        <v>1982</v>
      </c>
    </row>
    <row r="308" spans="1:3" x14ac:dyDescent="0.2">
      <c r="A308" s="61">
        <v>30133</v>
      </c>
      <c r="B308" s="62" t="s">
        <v>89</v>
      </c>
      <c r="C308">
        <v>1982</v>
      </c>
    </row>
    <row r="309" spans="1:3" x14ac:dyDescent="0.2">
      <c r="A309" s="61">
        <v>30133</v>
      </c>
      <c r="B309" s="62" t="s">
        <v>92</v>
      </c>
      <c r="C309">
        <v>1982</v>
      </c>
    </row>
    <row r="310" spans="1:3" x14ac:dyDescent="0.2">
      <c r="A310" s="61">
        <v>30133</v>
      </c>
      <c r="B310" s="62" t="s">
        <v>95</v>
      </c>
      <c r="C310">
        <v>1982</v>
      </c>
    </row>
    <row r="311" spans="1:3" x14ac:dyDescent="0.2">
      <c r="A311" s="61">
        <v>30133</v>
      </c>
      <c r="B311" s="62" t="s">
        <v>98</v>
      </c>
      <c r="C311">
        <v>1982</v>
      </c>
    </row>
    <row r="312" spans="1:3" x14ac:dyDescent="0.2">
      <c r="A312" s="61">
        <v>30164</v>
      </c>
      <c r="B312" s="62" t="s">
        <v>71</v>
      </c>
      <c r="C312">
        <v>1982</v>
      </c>
    </row>
    <row r="313" spans="1:3" x14ac:dyDescent="0.2">
      <c r="A313" s="61">
        <v>30164</v>
      </c>
      <c r="B313" s="62" t="s">
        <v>2</v>
      </c>
      <c r="C313">
        <v>1982</v>
      </c>
    </row>
    <row r="314" spans="1:3" x14ac:dyDescent="0.2">
      <c r="A314" s="61">
        <v>30164</v>
      </c>
      <c r="B314" s="62" t="s">
        <v>61</v>
      </c>
      <c r="C314">
        <v>1982</v>
      </c>
    </row>
    <row r="315" spans="1:3" x14ac:dyDescent="0.2">
      <c r="A315" s="61">
        <v>30164</v>
      </c>
      <c r="B315" s="62" t="s">
        <v>62</v>
      </c>
      <c r="C315">
        <v>1982</v>
      </c>
    </row>
    <row r="316" spans="1:3" x14ac:dyDescent="0.2">
      <c r="A316" s="61">
        <v>30164</v>
      </c>
      <c r="B316" s="62" t="s">
        <v>63</v>
      </c>
      <c r="C316">
        <v>1982</v>
      </c>
    </row>
    <row r="317" spans="1:3" x14ac:dyDescent="0.2">
      <c r="A317" s="61">
        <v>30164</v>
      </c>
      <c r="B317" s="62" t="s">
        <v>86</v>
      </c>
      <c r="C317">
        <v>1982</v>
      </c>
    </row>
    <row r="318" spans="1:3" x14ac:dyDescent="0.2">
      <c r="A318" s="61">
        <v>30164</v>
      </c>
      <c r="B318" s="62" t="s">
        <v>89</v>
      </c>
      <c r="C318">
        <v>1982</v>
      </c>
    </row>
    <row r="319" spans="1:3" x14ac:dyDescent="0.2">
      <c r="A319" s="61">
        <v>30164</v>
      </c>
      <c r="B319" s="62" t="s">
        <v>92</v>
      </c>
      <c r="C319">
        <v>1982</v>
      </c>
    </row>
    <row r="320" spans="1:3" x14ac:dyDescent="0.2">
      <c r="A320" s="61">
        <v>30164</v>
      </c>
      <c r="B320" s="62" t="s">
        <v>95</v>
      </c>
      <c r="C320">
        <v>1982</v>
      </c>
    </row>
    <row r="321" spans="1:3" x14ac:dyDescent="0.2">
      <c r="A321" s="61">
        <v>30164</v>
      </c>
      <c r="B321" s="62" t="s">
        <v>98</v>
      </c>
      <c r="C321">
        <v>1982</v>
      </c>
    </row>
    <row r="322" spans="1:3" x14ac:dyDescent="0.2">
      <c r="A322" s="61">
        <v>30195</v>
      </c>
      <c r="B322" s="62" t="s">
        <v>71</v>
      </c>
      <c r="C322">
        <v>1982</v>
      </c>
    </row>
    <row r="323" spans="1:3" x14ac:dyDescent="0.2">
      <c r="A323" s="61">
        <v>30195</v>
      </c>
      <c r="B323" s="62" t="s">
        <v>2</v>
      </c>
      <c r="C323">
        <v>1982</v>
      </c>
    </row>
    <row r="324" spans="1:3" x14ac:dyDescent="0.2">
      <c r="A324" s="61">
        <v>30195</v>
      </c>
      <c r="B324" s="62" t="s">
        <v>61</v>
      </c>
      <c r="C324">
        <v>1982</v>
      </c>
    </row>
    <row r="325" spans="1:3" x14ac:dyDescent="0.2">
      <c r="A325" s="61">
        <v>30195</v>
      </c>
      <c r="B325" s="62" t="s">
        <v>62</v>
      </c>
      <c r="C325">
        <v>1982</v>
      </c>
    </row>
    <row r="326" spans="1:3" x14ac:dyDescent="0.2">
      <c r="A326" s="61">
        <v>30195</v>
      </c>
      <c r="B326" s="62" t="s">
        <v>63</v>
      </c>
      <c r="C326">
        <v>1982</v>
      </c>
    </row>
    <row r="327" spans="1:3" x14ac:dyDescent="0.2">
      <c r="A327" s="61">
        <v>30195</v>
      </c>
      <c r="B327" s="62" t="s">
        <v>86</v>
      </c>
      <c r="C327">
        <v>1982</v>
      </c>
    </row>
    <row r="328" spans="1:3" x14ac:dyDescent="0.2">
      <c r="A328" s="61">
        <v>30195</v>
      </c>
      <c r="B328" s="62" t="s">
        <v>89</v>
      </c>
      <c r="C328">
        <v>1982</v>
      </c>
    </row>
    <row r="329" spans="1:3" x14ac:dyDescent="0.2">
      <c r="A329" s="61">
        <v>30195</v>
      </c>
      <c r="B329" s="62" t="s">
        <v>92</v>
      </c>
      <c r="C329">
        <v>1982</v>
      </c>
    </row>
    <row r="330" spans="1:3" x14ac:dyDescent="0.2">
      <c r="A330" s="61">
        <v>30195</v>
      </c>
      <c r="B330" s="62" t="s">
        <v>95</v>
      </c>
      <c r="C330">
        <v>1982</v>
      </c>
    </row>
    <row r="331" spans="1:3" x14ac:dyDescent="0.2">
      <c r="A331" s="61">
        <v>30195</v>
      </c>
      <c r="B331" s="62" t="s">
        <v>98</v>
      </c>
      <c r="C331">
        <v>1982</v>
      </c>
    </row>
    <row r="332" spans="1:3" x14ac:dyDescent="0.2">
      <c r="A332" s="61">
        <v>30225</v>
      </c>
      <c r="B332" s="62" t="s">
        <v>71</v>
      </c>
      <c r="C332">
        <v>1982</v>
      </c>
    </row>
    <row r="333" spans="1:3" x14ac:dyDescent="0.2">
      <c r="A333" s="61">
        <v>30225</v>
      </c>
      <c r="B333" s="62" t="s">
        <v>2</v>
      </c>
      <c r="C333">
        <v>1982</v>
      </c>
    </row>
    <row r="334" spans="1:3" x14ac:dyDescent="0.2">
      <c r="A334" s="61">
        <v>30225</v>
      </c>
      <c r="B334" s="62" t="s">
        <v>61</v>
      </c>
      <c r="C334">
        <v>1982</v>
      </c>
    </row>
    <row r="335" spans="1:3" x14ac:dyDescent="0.2">
      <c r="A335" s="61">
        <v>30225</v>
      </c>
      <c r="B335" s="62" t="s">
        <v>62</v>
      </c>
      <c r="C335">
        <v>1982</v>
      </c>
    </row>
    <row r="336" spans="1:3" x14ac:dyDescent="0.2">
      <c r="A336" s="61">
        <v>30225</v>
      </c>
      <c r="B336" s="62" t="s">
        <v>63</v>
      </c>
      <c r="C336">
        <v>1982</v>
      </c>
    </row>
    <row r="337" spans="1:3" x14ac:dyDescent="0.2">
      <c r="A337" s="61">
        <v>30225</v>
      </c>
      <c r="B337" s="62" t="s">
        <v>86</v>
      </c>
      <c r="C337">
        <v>1982</v>
      </c>
    </row>
    <row r="338" spans="1:3" x14ac:dyDescent="0.2">
      <c r="A338" s="61">
        <v>30225</v>
      </c>
      <c r="B338" s="62" t="s">
        <v>89</v>
      </c>
      <c r="C338">
        <v>1982</v>
      </c>
    </row>
    <row r="339" spans="1:3" x14ac:dyDescent="0.2">
      <c r="A339" s="61">
        <v>30225</v>
      </c>
      <c r="B339" s="62" t="s">
        <v>92</v>
      </c>
      <c r="C339">
        <v>1982</v>
      </c>
    </row>
    <row r="340" spans="1:3" x14ac:dyDescent="0.2">
      <c r="A340" s="61">
        <v>30225</v>
      </c>
      <c r="B340" s="62" t="s">
        <v>95</v>
      </c>
      <c r="C340">
        <v>1982</v>
      </c>
    </row>
    <row r="341" spans="1:3" x14ac:dyDescent="0.2">
      <c r="A341" s="61">
        <v>30225</v>
      </c>
      <c r="B341" s="62" t="s">
        <v>98</v>
      </c>
      <c r="C341">
        <v>1982</v>
      </c>
    </row>
    <row r="342" spans="1:3" x14ac:dyDescent="0.2">
      <c r="A342" s="61">
        <v>30256</v>
      </c>
      <c r="B342" s="62" t="s">
        <v>71</v>
      </c>
      <c r="C342">
        <v>1982</v>
      </c>
    </row>
    <row r="343" spans="1:3" x14ac:dyDescent="0.2">
      <c r="A343" s="61">
        <v>30256</v>
      </c>
      <c r="B343" s="62" t="s">
        <v>2</v>
      </c>
      <c r="C343">
        <v>1982</v>
      </c>
    </row>
    <row r="344" spans="1:3" x14ac:dyDescent="0.2">
      <c r="A344" s="61">
        <v>30256</v>
      </c>
      <c r="B344" s="62" t="s">
        <v>61</v>
      </c>
      <c r="C344">
        <v>1982</v>
      </c>
    </row>
    <row r="345" spans="1:3" x14ac:dyDescent="0.2">
      <c r="A345" s="61">
        <v>30256</v>
      </c>
      <c r="B345" s="62" t="s">
        <v>62</v>
      </c>
      <c r="C345">
        <v>1982</v>
      </c>
    </row>
    <row r="346" spans="1:3" x14ac:dyDescent="0.2">
      <c r="A346" s="61">
        <v>30256</v>
      </c>
      <c r="B346" s="62" t="s">
        <v>63</v>
      </c>
      <c r="C346">
        <v>1982</v>
      </c>
    </row>
    <row r="347" spans="1:3" x14ac:dyDescent="0.2">
      <c r="A347" s="61">
        <v>30256</v>
      </c>
      <c r="B347" s="62" t="s">
        <v>86</v>
      </c>
      <c r="C347">
        <v>1982</v>
      </c>
    </row>
    <row r="348" spans="1:3" x14ac:dyDescent="0.2">
      <c r="A348" s="61">
        <v>30256</v>
      </c>
      <c r="B348" s="62" t="s">
        <v>89</v>
      </c>
      <c r="C348">
        <v>1982</v>
      </c>
    </row>
    <row r="349" spans="1:3" x14ac:dyDescent="0.2">
      <c r="A349" s="61">
        <v>30256</v>
      </c>
      <c r="B349" s="62" t="s">
        <v>92</v>
      </c>
      <c r="C349">
        <v>1982</v>
      </c>
    </row>
    <row r="350" spans="1:3" x14ac:dyDescent="0.2">
      <c r="A350" s="61">
        <v>30256</v>
      </c>
      <c r="B350" s="62" t="s">
        <v>95</v>
      </c>
      <c r="C350">
        <v>1982</v>
      </c>
    </row>
    <row r="351" spans="1:3" x14ac:dyDescent="0.2">
      <c r="A351" s="61">
        <v>30256</v>
      </c>
      <c r="B351" s="62" t="s">
        <v>98</v>
      </c>
      <c r="C351">
        <v>1982</v>
      </c>
    </row>
    <row r="352" spans="1:3" x14ac:dyDescent="0.2">
      <c r="A352" s="61">
        <v>30286</v>
      </c>
      <c r="B352" s="62" t="s">
        <v>71</v>
      </c>
      <c r="C352">
        <v>1982</v>
      </c>
    </row>
    <row r="353" spans="1:3" x14ac:dyDescent="0.2">
      <c r="A353" s="61">
        <v>30286</v>
      </c>
      <c r="B353" s="62" t="s">
        <v>2</v>
      </c>
      <c r="C353">
        <v>1982</v>
      </c>
    </row>
    <row r="354" spans="1:3" x14ac:dyDescent="0.2">
      <c r="A354" s="61">
        <v>30286</v>
      </c>
      <c r="B354" s="62" t="s">
        <v>61</v>
      </c>
      <c r="C354">
        <v>1982</v>
      </c>
    </row>
    <row r="355" spans="1:3" x14ac:dyDescent="0.2">
      <c r="A355" s="61">
        <v>30286</v>
      </c>
      <c r="B355" s="62" t="s">
        <v>62</v>
      </c>
      <c r="C355">
        <v>1982</v>
      </c>
    </row>
    <row r="356" spans="1:3" x14ac:dyDescent="0.2">
      <c r="A356" s="61">
        <v>30286</v>
      </c>
      <c r="B356" s="62" t="s">
        <v>63</v>
      </c>
      <c r="C356">
        <v>1982</v>
      </c>
    </row>
    <row r="357" spans="1:3" x14ac:dyDescent="0.2">
      <c r="A357" s="61">
        <v>30286</v>
      </c>
      <c r="B357" s="62" t="s">
        <v>86</v>
      </c>
      <c r="C357">
        <v>1982</v>
      </c>
    </row>
    <row r="358" spans="1:3" x14ac:dyDescent="0.2">
      <c r="A358" s="61">
        <v>30286</v>
      </c>
      <c r="B358" s="62" t="s">
        <v>89</v>
      </c>
      <c r="C358">
        <v>1982</v>
      </c>
    </row>
    <row r="359" spans="1:3" x14ac:dyDescent="0.2">
      <c r="A359" s="61">
        <v>30286</v>
      </c>
      <c r="B359" s="62" t="s">
        <v>92</v>
      </c>
      <c r="C359">
        <v>1982</v>
      </c>
    </row>
    <row r="360" spans="1:3" x14ac:dyDescent="0.2">
      <c r="A360" s="61">
        <v>30286</v>
      </c>
      <c r="B360" s="62" t="s">
        <v>95</v>
      </c>
      <c r="C360">
        <v>1982</v>
      </c>
    </row>
    <row r="361" spans="1:3" x14ac:dyDescent="0.2">
      <c r="A361" s="61">
        <v>30286</v>
      </c>
      <c r="B361" s="62" t="s">
        <v>98</v>
      </c>
      <c r="C361">
        <v>1982</v>
      </c>
    </row>
    <row r="362" spans="1:3" x14ac:dyDescent="0.2">
      <c r="A362" s="61">
        <v>30317</v>
      </c>
      <c r="B362" s="62" t="s">
        <v>71</v>
      </c>
      <c r="C362">
        <v>1983</v>
      </c>
    </row>
    <row r="363" spans="1:3" x14ac:dyDescent="0.2">
      <c r="A363" s="61">
        <v>30317</v>
      </c>
      <c r="B363" s="62" t="s">
        <v>2</v>
      </c>
      <c r="C363">
        <v>1983</v>
      </c>
    </row>
    <row r="364" spans="1:3" x14ac:dyDescent="0.2">
      <c r="A364" s="61">
        <v>30317</v>
      </c>
      <c r="B364" s="62" t="s">
        <v>61</v>
      </c>
      <c r="C364">
        <v>1983</v>
      </c>
    </row>
    <row r="365" spans="1:3" x14ac:dyDescent="0.2">
      <c r="A365" s="61">
        <v>30317</v>
      </c>
      <c r="B365" s="62" t="s">
        <v>62</v>
      </c>
      <c r="C365">
        <v>1983</v>
      </c>
    </row>
    <row r="366" spans="1:3" x14ac:dyDescent="0.2">
      <c r="A366" s="61">
        <v>30317</v>
      </c>
      <c r="B366" s="62" t="s">
        <v>63</v>
      </c>
      <c r="C366">
        <v>1983</v>
      </c>
    </row>
    <row r="367" spans="1:3" x14ac:dyDescent="0.2">
      <c r="A367" s="61">
        <v>30317</v>
      </c>
      <c r="B367" s="62" t="s">
        <v>86</v>
      </c>
      <c r="C367">
        <v>1983</v>
      </c>
    </row>
    <row r="368" spans="1:3" x14ac:dyDescent="0.2">
      <c r="A368" s="61">
        <v>30317</v>
      </c>
      <c r="B368" s="62" t="s">
        <v>89</v>
      </c>
      <c r="C368">
        <v>1983</v>
      </c>
    </row>
    <row r="369" spans="1:3" x14ac:dyDescent="0.2">
      <c r="A369" s="61">
        <v>30317</v>
      </c>
      <c r="B369" s="62" t="s">
        <v>92</v>
      </c>
      <c r="C369">
        <v>1983</v>
      </c>
    </row>
    <row r="370" spans="1:3" x14ac:dyDescent="0.2">
      <c r="A370" s="61">
        <v>30317</v>
      </c>
      <c r="B370" s="62" t="s">
        <v>95</v>
      </c>
      <c r="C370">
        <v>1983</v>
      </c>
    </row>
    <row r="371" spans="1:3" x14ac:dyDescent="0.2">
      <c r="A371" s="61">
        <v>30317</v>
      </c>
      <c r="B371" s="62" t="s">
        <v>98</v>
      </c>
      <c r="C371">
        <v>1983</v>
      </c>
    </row>
    <row r="372" spans="1:3" x14ac:dyDescent="0.2">
      <c r="A372" s="61">
        <v>30348</v>
      </c>
      <c r="B372" s="62" t="s">
        <v>71</v>
      </c>
      <c r="C372">
        <v>1983</v>
      </c>
    </row>
    <row r="373" spans="1:3" x14ac:dyDescent="0.2">
      <c r="A373" s="61">
        <v>30348</v>
      </c>
      <c r="B373" s="62" t="s">
        <v>2</v>
      </c>
      <c r="C373">
        <v>1983</v>
      </c>
    </row>
    <row r="374" spans="1:3" x14ac:dyDescent="0.2">
      <c r="A374" s="61">
        <v>30348</v>
      </c>
      <c r="B374" s="62" t="s">
        <v>61</v>
      </c>
      <c r="C374">
        <v>1983</v>
      </c>
    </row>
    <row r="375" spans="1:3" x14ac:dyDescent="0.2">
      <c r="A375" s="61">
        <v>30348</v>
      </c>
      <c r="B375" s="62" t="s">
        <v>62</v>
      </c>
      <c r="C375">
        <v>1983</v>
      </c>
    </row>
    <row r="376" spans="1:3" x14ac:dyDescent="0.2">
      <c r="A376" s="61">
        <v>30348</v>
      </c>
      <c r="B376" s="62" t="s">
        <v>63</v>
      </c>
      <c r="C376">
        <v>1983</v>
      </c>
    </row>
    <row r="377" spans="1:3" x14ac:dyDescent="0.2">
      <c r="A377" s="61">
        <v>30348</v>
      </c>
      <c r="B377" s="62" t="s">
        <v>86</v>
      </c>
      <c r="C377">
        <v>1983</v>
      </c>
    </row>
    <row r="378" spans="1:3" x14ac:dyDescent="0.2">
      <c r="A378" s="61">
        <v>30348</v>
      </c>
      <c r="B378" s="62" t="s">
        <v>89</v>
      </c>
      <c r="C378">
        <v>1983</v>
      </c>
    </row>
    <row r="379" spans="1:3" x14ac:dyDescent="0.2">
      <c r="A379" s="61">
        <v>30348</v>
      </c>
      <c r="B379" s="62" t="s">
        <v>92</v>
      </c>
      <c r="C379">
        <v>1983</v>
      </c>
    </row>
    <row r="380" spans="1:3" x14ac:dyDescent="0.2">
      <c r="A380" s="61">
        <v>30348</v>
      </c>
      <c r="B380" s="62" t="s">
        <v>95</v>
      </c>
      <c r="C380">
        <v>1983</v>
      </c>
    </row>
    <row r="381" spans="1:3" x14ac:dyDescent="0.2">
      <c r="A381" s="61">
        <v>30348</v>
      </c>
      <c r="B381" s="62" t="s">
        <v>98</v>
      </c>
      <c r="C381">
        <v>1983</v>
      </c>
    </row>
    <row r="382" spans="1:3" x14ac:dyDescent="0.2">
      <c r="A382" s="61">
        <v>30376</v>
      </c>
      <c r="B382" s="62" t="s">
        <v>71</v>
      </c>
      <c r="C382">
        <v>1983</v>
      </c>
    </row>
    <row r="383" spans="1:3" x14ac:dyDescent="0.2">
      <c r="A383" s="61">
        <v>30376</v>
      </c>
      <c r="B383" s="62" t="s">
        <v>2</v>
      </c>
      <c r="C383">
        <v>1983</v>
      </c>
    </row>
    <row r="384" spans="1:3" x14ac:dyDescent="0.2">
      <c r="A384" s="61">
        <v>30376</v>
      </c>
      <c r="B384" s="62" t="s">
        <v>61</v>
      </c>
      <c r="C384">
        <v>1983</v>
      </c>
    </row>
    <row r="385" spans="1:3" x14ac:dyDescent="0.2">
      <c r="A385" s="61">
        <v>30376</v>
      </c>
      <c r="B385" s="62" t="s">
        <v>62</v>
      </c>
      <c r="C385">
        <v>1983</v>
      </c>
    </row>
    <row r="386" spans="1:3" x14ac:dyDescent="0.2">
      <c r="A386" s="61">
        <v>30376</v>
      </c>
      <c r="B386" s="62" t="s">
        <v>63</v>
      </c>
      <c r="C386">
        <v>1983</v>
      </c>
    </row>
    <row r="387" spans="1:3" x14ac:dyDescent="0.2">
      <c r="A387" s="61">
        <v>30376</v>
      </c>
      <c r="B387" s="62" t="s">
        <v>86</v>
      </c>
      <c r="C387">
        <v>1983</v>
      </c>
    </row>
    <row r="388" spans="1:3" x14ac:dyDescent="0.2">
      <c r="A388" s="61">
        <v>30376</v>
      </c>
      <c r="B388" s="62" t="s">
        <v>89</v>
      </c>
      <c r="C388">
        <v>1983</v>
      </c>
    </row>
    <row r="389" spans="1:3" x14ac:dyDescent="0.2">
      <c r="A389" s="61">
        <v>30376</v>
      </c>
      <c r="B389" s="62" t="s">
        <v>92</v>
      </c>
      <c r="C389">
        <v>1983</v>
      </c>
    </row>
    <row r="390" spans="1:3" x14ac:dyDescent="0.2">
      <c r="A390" s="61">
        <v>30376</v>
      </c>
      <c r="B390" s="62" t="s">
        <v>95</v>
      </c>
      <c r="C390">
        <v>1983</v>
      </c>
    </row>
    <row r="391" spans="1:3" x14ac:dyDescent="0.2">
      <c r="A391" s="61">
        <v>30376</v>
      </c>
      <c r="B391" s="62" t="s">
        <v>98</v>
      </c>
      <c r="C391">
        <v>1983</v>
      </c>
    </row>
    <row r="392" spans="1:3" x14ac:dyDescent="0.2">
      <c r="A392" s="61">
        <v>30407</v>
      </c>
      <c r="B392" s="62" t="s">
        <v>71</v>
      </c>
      <c r="C392">
        <v>1983</v>
      </c>
    </row>
    <row r="393" spans="1:3" x14ac:dyDescent="0.2">
      <c r="A393" s="61">
        <v>30407</v>
      </c>
      <c r="B393" s="62" t="s">
        <v>2</v>
      </c>
      <c r="C393">
        <v>1983</v>
      </c>
    </row>
    <row r="394" spans="1:3" x14ac:dyDescent="0.2">
      <c r="A394" s="61">
        <v>30407</v>
      </c>
      <c r="B394" s="62" t="s">
        <v>61</v>
      </c>
      <c r="C394">
        <v>1983</v>
      </c>
    </row>
    <row r="395" spans="1:3" x14ac:dyDescent="0.2">
      <c r="A395" s="61">
        <v>30407</v>
      </c>
      <c r="B395" s="62" t="s">
        <v>62</v>
      </c>
      <c r="C395">
        <v>1983</v>
      </c>
    </row>
    <row r="396" spans="1:3" x14ac:dyDescent="0.2">
      <c r="A396" s="61">
        <v>30407</v>
      </c>
      <c r="B396" s="62" t="s">
        <v>63</v>
      </c>
      <c r="C396">
        <v>1983</v>
      </c>
    </row>
    <row r="397" spans="1:3" x14ac:dyDescent="0.2">
      <c r="A397" s="61">
        <v>30407</v>
      </c>
      <c r="B397" s="62" t="s">
        <v>86</v>
      </c>
      <c r="C397">
        <v>1983</v>
      </c>
    </row>
    <row r="398" spans="1:3" x14ac:dyDescent="0.2">
      <c r="A398" s="61">
        <v>30407</v>
      </c>
      <c r="B398" s="62" t="s">
        <v>89</v>
      </c>
      <c r="C398">
        <v>1983</v>
      </c>
    </row>
    <row r="399" spans="1:3" x14ac:dyDescent="0.2">
      <c r="A399" s="61">
        <v>30407</v>
      </c>
      <c r="B399" s="62" t="s">
        <v>92</v>
      </c>
      <c r="C399">
        <v>1983</v>
      </c>
    </row>
    <row r="400" spans="1:3" x14ac:dyDescent="0.2">
      <c r="A400" s="61">
        <v>30407</v>
      </c>
      <c r="B400" s="62" t="s">
        <v>95</v>
      </c>
      <c r="C400">
        <v>1983</v>
      </c>
    </row>
    <row r="401" spans="1:3" x14ac:dyDescent="0.2">
      <c r="A401" s="61">
        <v>30407</v>
      </c>
      <c r="B401" s="62" t="s">
        <v>98</v>
      </c>
      <c r="C401">
        <v>1983</v>
      </c>
    </row>
    <row r="402" spans="1:3" x14ac:dyDescent="0.2">
      <c r="A402" s="61">
        <v>30437</v>
      </c>
      <c r="B402" s="62" t="s">
        <v>71</v>
      </c>
      <c r="C402">
        <v>1983</v>
      </c>
    </row>
    <row r="403" spans="1:3" x14ac:dyDescent="0.2">
      <c r="A403" s="61">
        <v>30437</v>
      </c>
      <c r="B403" s="62" t="s">
        <v>2</v>
      </c>
      <c r="C403">
        <v>1983</v>
      </c>
    </row>
    <row r="404" spans="1:3" x14ac:dyDescent="0.2">
      <c r="A404" s="61">
        <v>30437</v>
      </c>
      <c r="B404" s="62" t="s">
        <v>61</v>
      </c>
      <c r="C404">
        <v>1983</v>
      </c>
    </row>
    <row r="405" spans="1:3" x14ac:dyDescent="0.2">
      <c r="A405" s="61">
        <v>30437</v>
      </c>
      <c r="B405" s="62" t="s">
        <v>62</v>
      </c>
      <c r="C405">
        <v>1983</v>
      </c>
    </row>
    <row r="406" spans="1:3" x14ac:dyDescent="0.2">
      <c r="A406" s="61">
        <v>30437</v>
      </c>
      <c r="B406" s="62" t="s">
        <v>63</v>
      </c>
      <c r="C406">
        <v>1983</v>
      </c>
    </row>
    <row r="407" spans="1:3" x14ac:dyDescent="0.2">
      <c r="A407" s="61">
        <v>30437</v>
      </c>
      <c r="B407" s="62" t="s">
        <v>86</v>
      </c>
      <c r="C407">
        <v>1983</v>
      </c>
    </row>
    <row r="408" spans="1:3" x14ac:dyDescent="0.2">
      <c r="A408" s="61">
        <v>30437</v>
      </c>
      <c r="B408" s="62" t="s">
        <v>89</v>
      </c>
      <c r="C408">
        <v>1983</v>
      </c>
    </row>
    <row r="409" spans="1:3" x14ac:dyDescent="0.2">
      <c r="A409" s="61">
        <v>30437</v>
      </c>
      <c r="B409" s="62" t="s">
        <v>92</v>
      </c>
      <c r="C409">
        <v>1983</v>
      </c>
    </row>
    <row r="410" spans="1:3" x14ac:dyDescent="0.2">
      <c r="A410" s="61">
        <v>30437</v>
      </c>
      <c r="B410" s="62" t="s">
        <v>95</v>
      </c>
      <c r="C410">
        <v>1983</v>
      </c>
    </row>
    <row r="411" spans="1:3" x14ac:dyDescent="0.2">
      <c r="A411" s="61">
        <v>30437</v>
      </c>
      <c r="B411" s="62" t="s">
        <v>98</v>
      </c>
      <c r="C411">
        <v>1983</v>
      </c>
    </row>
    <row r="412" spans="1:3" x14ac:dyDescent="0.2">
      <c r="A412" s="61">
        <v>30468</v>
      </c>
      <c r="B412" s="62" t="s">
        <v>71</v>
      </c>
      <c r="C412">
        <v>1983</v>
      </c>
    </row>
    <row r="413" spans="1:3" x14ac:dyDescent="0.2">
      <c r="A413" s="61">
        <v>30468</v>
      </c>
      <c r="B413" s="62" t="s">
        <v>2</v>
      </c>
      <c r="C413">
        <v>1983</v>
      </c>
    </row>
    <row r="414" spans="1:3" x14ac:dyDescent="0.2">
      <c r="A414" s="61">
        <v>30468</v>
      </c>
      <c r="B414" s="62" t="s">
        <v>61</v>
      </c>
      <c r="C414">
        <v>1983</v>
      </c>
    </row>
    <row r="415" spans="1:3" x14ac:dyDescent="0.2">
      <c r="A415" s="61">
        <v>30468</v>
      </c>
      <c r="B415" s="62" t="s">
        <v>62</v>
      </c>
      <c r="C415">
        <v>1983</v>
      </c>
    </row>
    <row r="416" spans="1:3" x14ac:dyDescent="0.2">
      <c r="A416" s="61">
        <v>30468</v>
      </c>
      <c r="B416" s="62" t="s">
        <v>63</v>
      </c>
      <c r="C416">
        <v>1983</v>
      </c>
    </row>
    <row r="417" spans="1:3" x14ac:dyDescent="0.2">
      <c r="A417" s="61">
        <v>30468</v>
      </c>
      <c r="B417" s="62" t="s">
        <v>86</v>
      </c>
      <c r="C417">
        <v>1983</v>
      </c>
    </row>
    <row r="418" spans="1:3" x14ac:dyDescent="0.2">
      <c r="A418" s="61">
        <v>30468</v>
      </c>
      <c r="B418" s="62" t="s">
        <v>89</v>
      </c>
      <c r="C418">
        <v>1983</v>
      </c>
    </row>
    <row r="419" spans="1:3" x14ac:dyDescent="0.2">
      <c r="A419" s="61">
        <v>30468</v>
      </c>
      <c r="B419" s="62" t="s">
        <v>92</v>
      </c>
      <c r="C419">
        <v>1983</v>
      </c>
    </row>
    <row r="420" spans="1:3" x14ac:dyDescent="0.2">
      <c r="A420" s="61">
        <v>30468</v>
      </c>
      <c r="B420" s="62" t="s">
        <v>95</v>
      </c>
      <c r="C420">
        <v>1983</v>
      </c>
    </row>
    <row r="421" spans="1:3" x14ac:dyDescent="0.2">
      <c r="A421" s="61">
        <v>30468</v>
      </c>
      <c r="B421" s="62" t="s">
        <v>98</v>
      </c>
      <c r="C421">
        <v>1983</v>
      </c>
    </row>
    <row r="422" spans="1:3" x14ac:dyDescent="0.2">
      <c r="A422" s="61">
        <v>30498</v>
      </c>
      <c r="B422" s="62" t="s">
        <v>71</v>
      </c>
      <c r="C422">
        <v>1983</v>
      </c>
    </row>
    <row r="423" spans="1:3" x14ac:dyDescent="0.2">
      <c r="A423" s="61">
        <v>30498</v>
      </c>
      <c r="B423" s="62" t="s">
        <v>2</v>
      </c>
      <c r="C423">
        <v>1983</v>
      </c>
    </row>
    <row r="424" spans="1:3" x14ac:dyDescent="0.2">
      <c r="A424" s="61">
        <v>30498</v>
      </c>
      <c r="B424" s="62" t="s">
        <v>61</v>
      </c>
      <c r="C424">
        <v>1983</v>
      </c>
    </row>
    <row r="425" spans="1:3" x14ac:dyDescent="0.2">
      <c r="A425" s="61">
        <v>30498</v>
      </c>
      <c r="B425" s="62" t="s">
        <v>62</v>
      </c>
      <c r="C425">
        <v>1983</v>
      </c>
    </row>
    <row r="426" spans="1:3" x14ac:dyDescent="0.2">
      <c r="A426" s="61">
        <v>30498</v>
      </c>
      <c r="B426" s="62" t="s">
        <v>63</v>
      </c>
      <c r="C426">
        <v>1983</v>
      </c>
    </row>
    <row r="427" spans="1:3" x14ac:dyDescent="0.2">
      <c r="A427" s="61">
        <v>30498</v>
      </c>
      <c r="B427" s="62" t="s">
        <v>86</v>
      </c>
      <c r="C427">
        <v>1983</v>
      </c>
    </row>
    <row r="428" spans="1:3" x14ac:dyDescent="0.2">
      <c r="A428" s="61">
        <v>30498</v>
      </c>
      <c r="B428" s="62" t="s">
        <v>89</v>
      </c>
      <c r="C428">
        <v>1983</v>
      </c>
    </row>
    <row r="429" spans="1:3" x14ac:dyDescent="0.2">
      <c r="A429" s="61">
        <v>30498</v>
      </c>
      <c r="B429" s="62" t="s">
        <v>92</v>
      </c>
      <c r="C429">
        <v>1983</v>
      </c>
    </row>
    <row r="430" spans="1:3" x14ac:dyDescent="0.2">
      <c r="A430" s="61">
        <v>30498</v>
      </c>
      <c r="B430" s="62" t="s">
        <v>95</v>
      </c>
      <c r="C430">
        <v>1983</v>
      </c>
    </row>
    <row r="431" spans="1:3" x14ac:dyDescent="0.2">
      <c r="A431" s="61">
        <v>30498</v>
      </c>
      <c r="B431" s="62" t="s">
        <v>98</v>
      </c>
      <c r="C431">
        <v>1983</v>
      </c>
    </row>
    <row r="432" spans="1:3" x14ac:dyDescent="0.2">
      <c r="A432" s="61">
        <v>30529</v>
      </c>
      <c r="B432" s="62" t="s">
        <v>71</v>
      </c>
      <c r="C432">
        <v>1983</v>
      </c>
    </row>
    <row r="433" spans="1:3" x14ac:dyDescent="0.2">
      <c r="A433" s="61">
        <v>30529</v>
      </c>
      <c r="B433" s="62" t="s">
        <v>2</v>
      </c>
      <c r="C433">
        <v>1983</v>
      </c>
    </row>
    <row r="434" spans="1:3" x14ac:dyDescent="0.2">
      <c r="A434" s="61">
        <v>30529</v>
      </c>
      <c r="B434" s="62" t="s">
        <v>61</v>
      </c>
      <c r="C434">
        <v>1983</v>
      </c>
    </row>
    <row r="435" spans="1:3" x14ac:dyDescent="0.2">
      <c r="A435" s="61">
        <v>30529</v>
      </c>
      <c r="B435" s="62" t="s">
        <v>62</v>
      </c>
      <c r="C435">
        <v>1983</v>
      </c>
    </row>
    <row r="436" spans="1:3" x14ac:dyDescent="0.2">
      <c r="A436" s="61">
        <v>30529</v>
      </c>
      <c r="B436" s="62" t="s">
        <v>63</v>
      </c>
      <c r="C436">
        <v>1983</v>
      </c>
    </row>
    <row r="437" spans="1:3" x14ac:dyDescent="0.2">
      <c r="A437" s="61">
        <v>30529</v>
      </c>
      <c r="B437" s="62" t="s">
        <v>86</v>
      </c>
      <c r="C437">
        <v>1983</v>
      </c>
    </row>
    <row r="438" spans="1:3" x14ac:dyDescent="0.2">
      <c r="A438" s="61">
        <v>30529</v>
      </c>
      <c r="B438" s="62" t="s">
        <v>89</v>
      </c>
      <c r="C438">
        <v>1983</v>
      </c>
    </row>
    <row r="439" spans="1:3" x14ac:dyDescent="0.2">
      <c r="A439" s="61">
        <v>30529</v>
      </c>
      <c r="B439" s="62" t="s">
        <v>92</v>
      </c>
      <c r="C439">
        <v>1983</v>
      </c>
    </row>
    <row r="440" spans="1:3" x14ac:dyDescent="0.2">
      <c r="A440" s="61">
        <v>30529</v>
      </c>
      <c r="B440" s="62" t="s">
        <v>95</v>
      </c>
      <c r="C440">
        <v>1983</v>
      </c>
    </row>
    <row r="441" spans="1:3" x14ac:dyDescent="0.2">
      <c r="A441" s="61">
        <v>30529</v>
      </c>
      <c r="B441" s="62" t="s">
        <v>98</v>
      </c>
      <c r="C441">
        <v>1983</v>
      </c>
    </row>
    <row r="442" spans="1:3" x14ac:dyDescent="0.2">
      <c r="A442" s="61">
        <v>30560</v>
      </c>
      <c r="B442" s="62" t="s">
        <v>71</v>
      </c>
      <c r="C442">
        <v>1983</v>
      </c>
    </row>
    <row r="443" spans="1:3" x14ac:dyDescent="0.2">
      <c r="A443" s="61">
        <v>30560</v>
      </c>
      <c r="B443" s="62" t="s">
        <v>2</v>
      </c>
      <c r="C443">
        <v>1983</v>
      </c>
    </row>
    <row r="444" spans="1:3" x14ac:dyDescent="0.2">
      <c r="A444" s="61">
        <v>30560</v>
      </c>
      <c r="B444" s="62" t="s">
        <v>61</v>
      </c>
      <c r="C444">
        <v>1983</v>
      </c>
    </row>
    <row r="445" spans="1:3" x14ac:dyDescent="0.2">
      <c r="A445" s="61">
        <v>30560</v>
      </c>
      <c r="B445" s="62" t="s">
        <v>62</v>
      </c>
      <c r="C445">
        <v>1983</v>
      </c>
    </row>
    <row r="446" spans="1:3" x14ac:dyDescent="0.2">
      <c r="A446" s="61">
        <v>30560</v>
      </c>
      <c r="B446" s="62" t="s">
        <v>63</v>
      </c>
      <c r="C446">
        <v>1983</v>
      </c>
    </row>
    <row r="447" spans="1:3" x14ac:dyDescent="0.2">
      <c r="A447" s="61">
        <v>30560</v>
      </c>
      <c r="B447" s="62" t="s">
        <v>86</v>
      </c>
      <c r="C447">
        <v>1983</v>
      </c>
    </row>
    <row r="448" spans="1:3" x14ac:dyDescent="0.2">
      <c r="A448" s="61">
        <v>30560</v>
      </c>
      <c r="B448" s="62" t="s">
        <v>89</v>
      </c>
      <c r="C448">
        <v>1983</v>
      </c>
    </row>
    <row r="449" spans="1:3" x14ac:dyDescent="0.2">
      <c r="A449" s="61">
        <v>30560</v>
      </c>
      <c r="B449" s="62" t="s">
        <v>92</v>
      </c>
      <c r="C449">
        <v>1983</v>
      </c>
    </row>
    <row r="450" spans="1:3" x14ac:dyDescent="0.2">
      <c r="A450" s="61">
        <v>30560</v>
      </c>
      <c r="B450" s="62" t="s">
        <v>95</v>
      </c>
      <c r="C450">
        <v>1983</v>
      </c>
    </row>
    <row r="451" spans="1:3" x14ac:dyDescent="0.2">
      <c r="A451" s="61">
        <v>30560</v>
      </c>
      <c r="B451" s="62" t="s">
        <v>98</v>
      </c>
      <c r="C451">
        <v>1983</v>
      </c>
    </row>
    <row r="452" spans="1:3" x14ac:dyDescent="0.2">
      <c r="A452" s="61">
        <v>30590</v>
      </c>
      <c r="B452" s="62" t="s">
        <v>71</v>
      </c>
      <c r="C452">
        <v>1983</v>
      </c>
    </row>
    <row r="453" spans="1:3" x14ac:dyDescent="0.2">
      <c r="A453" s="61">
        <v>30590</v>
      </c>
      <c r="B453" s="62" t="s">
        <v>2</v>
      </c>
      <c r="C453">
        <v>1983</v>
      </c>
    </row>
    <row r="454" spans="1:3" x14ac:dyDescent="0.2">
      <c r="A454" s="61">
        <v>30590</v>
      </c>
      <c r="B454" s="62" t="s">
        <v>61</v>
      </c>
      <c r="C454">
        <v>1983</v>
      </c>
    </row>
    <row r="455" spans="1:3" x14ac:dyDescent="0.2">
      <c r="A455" s="61">
        <v>30590</v>
      </c>
      <c r="B455" s="62" t="s">
        <v>62</v>
      </c>
      <c r="C455">
        <v>1983</v>
      </c>
    </row>
    <row r="456" spans="1:3" x14ac:dyDescent="0.2">
      <c r="A456" s="61">
        <v>30590</v>
      </c>
      <c r="B456" s="62" t="s">
        <v>63</v>
      </c>
      <c r="C456">
        <v>1983</v>
      </c>
    </row>
    <row r="457" spans="1:3" x14ac:dyDescent="0.2">
      <c r="A457" s="61">
        <v>30590</v>
      </c>
      <c r="B457" s="62" t="s">
        <v>86</v>
      </c>
      <c r="C457">
        <v>1983</v>
      </c>
    </row>
    <row r="458" spans="1:3" x14ac:dyDescent="0.2">
      <c r="A458" s="61">
        <v>30590</v>
      </c>
      <c r="B458" s="62" t="s">
        <v>89</v>
      </c>
      <c r="C458">
        <v>1983</v>
      </c>
    </row>
    <row r="459" spans="1:3" x14ac:dyDescent="0.2">
      <c r="A459" s="61">
        <v>30590</v>
      </c>
      <c r="B459" s="62" t="s">
        <v>92</v>
      </c>
      <c r="C459">
        <v>1983</v>
      </c>
    </row>
    <row r="460" spans="1:3" x14ac:dyDescent="0.2">
      <c r="A460" s="61">
        <v>30590</v>
      </c>
      <c r="B460" s="62" t="s">
        <v>95</v>
      </c>
      <c r="C460">
        <v>1983</v>
      </c>
    </row>
    <row r="461" spans="1:3" x14ac:dyDescent="0.2">
      <c r="A461" s="61">
        <v>30590</v>
      </c>
      <c r="B461" s="62" t="s">
        <v>98</v>
      </c>
      <c r="C461">
        <v>1983</v>
      </c>
    </row>
    <row r="462" spans="1:3" x14ac:dyDescent="0.2">
      <c r="A462" s="61">
        <v>30621</v>
      </c>
      <c r="B462" s="62" t="s">
        <v>71</v>
      </c>
      <c r="C462">
        <v>1983</v>
      </c>
    </row>
    <row r="463" spans="1:3" x14ac:dyDescent="0.2">
      <c r="A463" s="61">
        <v>30621</v>
      </c>
      <c r="B463" s="62" t="s">
        <v>2</v>
      </c>
      <c r="C463">
        <v>1983</v>
      </c>
    </row>
    <row r="464" spans="1:3" x14ac:dyDescent="0.2">
      <c r="A464" s="61">
        <v>30621</v>
      </c>
      <c r="B464" s="62" t="s">
        <v>61</v>
      </c>
      <c r="C464">
        <v>1983</v>
      </c>
    </row>
    <row r="465" spans="1:3" x14ac:dyDescent="0.2">
      <c r="A465" s="61">
        <v>30621</v>
      </c>
      <c r="B465" s="62" t="s">
        <v>62</v>
      </c>
      <c r="C465">
        <v>1983</v>
      </c>
    </row>
    <row r="466" spans="1:3" x14ac:dyDescent="0.2">
      <c r="A466" s="61">
        <v>30621</v>
      </c>
      <c r="B466" s="62" t="s">
        <v>63</v>
      </c>
      <c r="C466">
        <v>1983</v>
      </c>
    </row>
    <row r="467" spans="1:3" x14ac:dyDescent="0.2">
      <c r="A467" s="61">
        <v>30621</v>
      </c>
      <c r="B467" s="62" t="s">
        <v>86</v>
      </c>
      <c r="C467">
        <v>1983</v>
      </c>
    </row>
    <row r="468" spans="1:3" x14ac:dyDescent="0.2">
      <c r="A468" s="61">
        <v>30621</v>
      </c>
      <c r="B468" s="62" t="s">
        <v>89</v>
      </c>
      <c r="C468">
        <v>1983</v>
      </c>
    </row>
    <row r="469" spans="1:3" x14ac:dyDescent="0.2">
      <c r="A469" s="61">
        <v>30621</v>
      </c>
      <c r="B469" s="62" t="s">
        <v>92</v>
      </c>
      <c r="C469">
        <v>1983</v>
      </c>
    </row>
    <row r="470" spans="1:3" x14ac:dyDescent="0.2">
      <c r="A470" s="61">
        <v>30621</v>
      </c>
      <c r="B470" s="62" t="s">
        <v>95</v>
      </c>
      <c r="C470">
        <v>1983</v>
      </c>
    </row>
    <row r="471" spans="1:3" x14ac:dyDescent="0.2">
      <c r="A471" s="61">
        <v>30621</v>
      </c>
      <c r="B471" s="62" t="s">
        <v>98</v>
      </c>
      <c r="C471">
        <v>1983</v>
      </c>
    </row>
    <row r="472" spans="1:3" x14ac:dyDescent="0.2">
      <c r="A472" s="61">
        <v>30651</v>
      </c>
      <c r="B472" s="62" t="s">
        <v>71</v>
      </c>
      <c r="C472">
        <v>1983</v>
      </c>
    </row>
    <row r="473" spans="1:3" x14ac:dyDescent="0.2">
      <c r="A473" s="61">
        <v>30651</v>
      </c>
      <c r="B473" s="62" t="s">
        <v>2</v>
      </c>
      <c r="C473">
        <v>1983</v>
      </c>
    </row>
    <row r="474" spans="1:3" x14ac:dyDescent="0.2">
      <c r="A474" s="61">
        <v>30651</v>
      </c>
      <c r="B474" s="62" t="s">
        <v>61</v>
      </c>
      <c r="C474">
        <v>1983</v>
      </c>
    </row>
    <row r="475" spans="1:3" x14ac:dyDescent="0.2">
      <c r="A475" s="61">
        <v>30651</v>
      </c>
      <c r="B475" s="62" t="s">
        <v>62</v>
      </c>
      <c r="C475">
        <v>1983</v>
      </c>
    </row>
    <row r="476" spans="1:3" x14ac:dyDescent="0.2">
      <c r="A476" s="61">
        <v>30651</v>
      </c>
      <c r="B476" s="62" t="s">
        <v>63</v>
      </c>
      <c r="C476">
        <v>1983</v>
      </c>
    </row>
    <row r="477" spans="1:3" x14ac:dyDescent="0.2">
      <c r="A477" s="61">
        <v>30651</v>
      </c>
      <c r="B477" s="62" t="s">
        <v>86</v>
      </c>
      <c r="C477">
        <v>1983</v>
      </c>
    </row>
    <row r="478" spans="1:3" x14ac:dyDescent="0.2">
      <c r="A478" s="61">
        <v>30651</v>
      </c>
      <c r="B478" s="62" t="s">
        <v>89</v>
      </c>
      <c r="C478">
        <v>1983</v>
      </c>
    </row>
    <row r="479" spans="1:3" x14ac:dyDescent="0.2">
      <c r="A479" s="61">
        <v>30651</v>
      </c>
      <c r="B479" s="62" t="s">
        <v>92</v>
      </c>
      <c r="C479">
        <v>1983</v>
      </c>
    </row>
    <row r="480" spans="1:3" x14ac:dyDescent="0.2">
      <c r="A480" s="61">
        <v>30651</v>
      </c>
      <c r="B480" s="62" t="s">
        <v>95</v>
      </c>
      <c r="C480">
        <v>1983</v>
      </c>
    </row>
    <row r="481" spans="1:3" x14ac:dyDescent="0.2">
      <c r="A481" s="61">
        <v>30651</v>
      </c>
      <c r="B481" s="62" t="s">
        <v>98</v>
      </c>
      <c r="C481">
        <v>1983</v>
      </c>
    </row>
    <row r="482" spans="1:3" x14ac:dyDescent="0.2">
      <c r="A482" s="61">
        <v>30682</v>
      </c>
      <c r="B482" s="62" t="s">
        <v>71</v>
      </c>
      <c r="C482">
        <v>1984</v>
      </c>
    </row>
    <row r="483" spans="1:3" x14ac:dyDescent="0.2">
      <c r="A483" s="61">
        <v>30682</v>
      </c>
      <c r="B483" s="62" t="s">
        <v>2</v>
      </c>
      <c r="C483">
        <v>1984</v>
      </c>
    </row>
    <row r="484" spans="1:3" x14ac:dyDescent="0.2">
      <c r="A484" s="61">
        <v>30682</v>
      </c>
      <c r="B484" s="62" t="s">
        <v>61</v>
      </c>
      <c r="C484">
        <v>1984</v>
      </c>
    </row>
    <row r="485" spans="1:3" x14ac:dyDescent="0.2">
      <c r="A485" s="61">
        <v>30682</v>
      </c>
      <c r="B485" s="62" t="s">
        <v>62</v>
      </c>
      <c r="C485">
        <v>1984</v>
      </c>
    </row>
    <row r="486" spans="1:3" x14ac:dyDescent="0.2">
      <c r="A486" s="61">
        <v>30682</v>
      </c>
      <c r="B486" s="62" t="s">
        <v>63</v>
      </c>
      <c r="C486">
        <v>1984</v>
      </c>
    </row>
    <row r="487" spans="1:3" x14ac:dyDescent="0.2">
      <c r="A487" s="61">
        <v>30682</v>
      </c>
      <c r="B487" s="62" t="s">
        <v>86</v>
      </c>
      <c r="C487">
        <v>1984</v>
      </c>
    </row>
    <row r="488" spans="1:3" x14ac:dyDescent="0.2">
      <c r="A488" s="61">
        <v>30682</v>
      </c>
      <c r="B488" s="62" t="s">
        <v>89</v>
      </c>
      <c r="C488">
        <v>1984</v>
      </c>
    </row>
    <row r="489" spans="1:3" x14ac:dyDescent="0.2">
      <c r="A489" s="61">
        <v>30682</v>
      </c>
      <c r="B489" s="62" t="s">
        <v>92</v>
      </c>
      <c r="C489">
        <v>1984</v>
      </c>
    </row>
    <row r="490" spans="1:3" x14ac:dyDescent="0.2">
      <c r="A490" s="61">
        <v>30682</v>
      </c>
      <c r="B490" s="62" t="s">
        <v>95</v>
      </c>
      <c r="C490">
        <v>1984</v>
      </c>
    </row>
    <row r="491" spans="1:3" x14ac:dyDescent="0.2">
      <c r="A491" s="61">
        <v>30682</v>
      </c>
      <c r="B491" s="62" t="s">
        <v>98</v>
      </c>
      <c r="C491">
        <v>1984</v>
      </c>
    </row>
    <row r="492" spans="1:3" x14ac:dyDescent="0.2">
      <c r="A492" s="61">
        <v>30713</v>
      </c>
      <c r="B492" s="62" t="s">
        <v>71</v>
      </c>
      <c r="C492">
        <v>1984</v>
      </c>
    </row>
    <row r="493" spans="1:3" x14ac:dyDescent="0.2">
      <c r="A493" s="61">
        <v>30713</v>
      </c>
      <c r="B493" s="62" t="s">
        <v>2</v>
      </c>
      <c r="C493">
        <v>1984</v>
      </c>
    </row>
    <row r="494" spans="1:3" x14ac:dyDescent="0.2">
      <c r="A494" s="61">
        <v>30713</v>
      </c>
      <c r="B494" s="62" t="s">
        <v>61</v>
      </c>
      <c r="C494">
        <v>1984</v>
      </c>
    </row>
    <row r="495" spans="1:3" x14ac:dyDescent="0.2">
      <c r="A495" s="61">
        <v>30713</v>
      </c>
      <c r="B495" s="62" t="s">
        <v>62</v>
      </c>
      <c r="C495">
        <v>1984</v>
      </c>
    </row>
    <row r="496" spans="1:3" x14ac:dyDescent="0.2">
      <c r="A496" s="61">
        <v>30713</v>
      </c>
      <c r="B496" s="62" t="s">
        <v>63</v>
      </c>
      <c r="C496">
        <v>1984</v>
      </c>
    </row>
    <row r="497" spans="1:3" x14ac:dyDescent="0.2">
      <c r="A497" s="61">
        <v>30713</v>
      </c>
      <c r="B497" s="62" t="s">
        <v>86</v>
      </c>
      <c r="C497">
        <v>1984</v>
      </c>
    </row>
    <row r="498" spans="1:3" x14ac:dyDescent="0.2">
      <c r="A498" s="61">
        <v>30713</v>
      </c>
      <c r="B498" s="62" t="s">
        <v>89</v>
      </c>
      <c r="C498">
        <v>1984</v>
      </c>
    </row>
    <row r="499" spans="1:3" x14ac:dyDescent="0.2">
      <c r="A499" s="61">
        <v>30713</v>
      </c>
      <c r="B499" s="62" t="s">
        <v>92</v>
      </c>
      <c r="C499">
        <v>1984</v>
      </c>
    </row>
    <row r="500" spans="1:3" x14ac:dyDescent="0.2">
      <c r="A500" s="61">
        <v>30713</v>
      </c>
      <c r="B500" s="62" t="s">
        <v>95</v>
      </c>
      <c r="C500">
        <v>1984</v>
      </c>
    </row>
    <row r="501" spans="1:3" x14ac:dyDescent="0.2">
      <c r="A501" s="61">
        <v>30713</v>
      </c>
      <c r="B501" s="62" t="s">
        <v>98</v>
      </c>
      <c r="C501">
        <v>1984</v>
      </c>
    </row>
    <row r="502" spans="1:3" x14ac:dyDescent="0.2">
      <c r="A502" s="61">
        <v>30742</v>
      </c>
      <c r="B502" s="62" t="s">
        <v>71</v>
      </c>
      <c r="C502">
        <v>1984</v>
      </c>
    </row>
    <row r="503" spans="1:3" x14ac:dyDescent="0.2">
      <c r="A503" s="61">
        <v>30742</v>
      </c>
      <c r="B503" s="62" t="s">
        <v>2</v>
      </c>
      <c r="C503">
        <v>1984</v>
      </c>
    </row>
    <row r="504" spans="1:3" x14ac:dyDescent="0.2">
      <c r="A504" s="61">
        <v>30742</v>
      </c>
      <c r="B504" s="62" t="s">
        <v>61</v>
      </c>
      <c r="C504">
        <v>1984</v>
      </c>
    </row>
    <row r="505" spans="1:3" x14ac:dyDescent="0.2">
      <c r="A505" s="61">
        <v>30742</v>
      </c>
      <c r="B505" s="62" t="s">
        <v>62</v>
      </c>
      <c r="C505">
        <v>1984</v>
      </c>
    </row>
    <row r="506" spans="1:3" x14ac:dyDescent="0.2">
      <c r="A506" s="61">
        <v>30742</v>
      </c>
      <c r="B506" s="62" t="s">
        <v>63</v>
      </c>
      <c r="C506">
        <v>1984</v>
      </c>
    </row>
    <row r="507" spans="1:3" x14ac:dyDescent="0.2">
      <c r="A507" s="61">
        <v>30742</v>
      </c>
      <c r="B507" s="62" t="s">
        <v>86</v>
      </c>
      <c r="C507">
        <v>1984</v>
      </c>
    </row>
    <row r="508" spans="1:3" x14ac:dyDescent="0.2">
      <c r="A508" s="61">
        <v>30742</v>
      </c>
      <c r="B508" s="62" t="s">
        <v>89</v>
      </c>
      <c r="C508">
        <v>1984</v>
      </c>
    </row>
    <row r="509" spans="1:3" x14ac:dyDescent="0.2">
      <c r="A509" s="61">
        <v>30742</v>
      </c>
      <c r="B509" s="62" t="s">
        <v>92</v>
      </c>
      <c r="C509">
        <v>1984</v>
      </c>
    </row>
    <row r="510" spans="1:3" x14ac:dyDescent="0.2">
      <c r="A510" s="61">
        <v>30742</v>
      </c>
      <c r="B510" s="62" t="s">
        <v>95</v>
      </c>
      <c r="C510">
        <v>1984</v>
      </c>
    </row>
    <row r="511" spans="1:3" x14ac:dyDescent="0.2">
      <c r="A511" s="61">
        <v>30742</v>
      </c>
      <c r="B511" s="62" t="s">
        <v>98</v>
      </c>
      <c r="C511">
        <v>1984</v>
      </c>
    </row>
    <row r="512" spans="1:3" x14ac:dyDescent="0.2">
      <c r="A512" s="61">
        <v>30773</v>
      </c>
      <c r="B512" s="62" t="s">
        <v>71</v>
      </c>
      <c r="C512">
        <v>1984</v>
      </c>
    </row>
    <row r="513" spans="1:3" x14ac:dyDescent="0.2">
      <c r="A513" s="61">
        <v>30773</v>
      </c>
      <c r="B513" s="62" t="s">
        <v>2</v>
      </c>
      <c r="C513">
        <v>1984</v>
      </c>
    </row>
    <row r="514" spans="1:3" x14ac:dyDescent="0.2">
      <c r="A514" s="61">
        <v>30773</v>
      </c>
      <c r="B514" s="62" t="s">
        <v>61</v>
      </c>
      <c r="C514">
        <v>1984</v>
      </c>
    </row>
    <row r="515" spans="1:3" x14ac:dyDescent="0.2">
      <c r="A515" s="61">
        <v>30773</v>
      </c>
      <c r="B515" s="62" t="s">
        <v>62</v>
      </c>
      <c r="C515">
        <v>1984</v>
      </c>
    </row>
    <row r="516" spans="1:3" x14ac:dyDescent="0.2">
      <c r="A516" s="61">
        <v>30773</v>
      </c>
      <c r="B516" s="62" t="s">
        <v>63</v>
      </c>
      <c r="C516">
        <v>1984</v>
      </c>
    </row>
    <row r="517" spans="1:3" x14ac:dyDescent="0.2">
      <c r="A517" s="61">
        <v>30773</v>
      </c>
      <c r="B517" s="62" t="s">
        <v>86</v>
      </c>
      <c r="C517">
        <v>1984</v>
      </c>
    </row>
    <row r="518" spans="1:3" x14ac:dyDescent="0.2">
      <c r="A518" s="61">
        <v>30773</v>
      </c>
      <c r="B518" s="62" t="s">
        <v>89</v>
      </c>
      <c r="C518">
        <v>1984</v>
      </c>
    </row>
    <row r="519" spans="1:3" x14ac:dyDescent="0.2">
      <c r="A519" s="61">
        <v>30773</v>
      </c>
      <c r="B519" s="62" t="s">
        <v>92</v>
      </c>
      <c r="C519">
        <v>1984</v>
      </c>
    </row>
    <row r="520" spans="1:3" x14ac:dyDescent="0.2">
      <c r="A520" s="61">
        <v>30773</v>
      </c>
      <c r="B520" s="62" t="s">
        <v>95</v>
      </c>
      <c r="C520">
        <v>1984</v>
      </c>
    </row>
    <row r="521" spans="1:3" x14ac:dyDescent="0.2">
      <c r="A521" s="61">
        <v>30773</v>
      </c>
      <c r="B521" s="62" t="s">
        <v>98</v>
      </c>
      <c r="C521">
        <v>1984</v>
      </c>
    </row>
    <row r="522" spans="1:3" x14ac:dyDescent="0.2">
      <c r="A522" s="61">
        <v>30803</v>
      </c>
      <c r="B522" s="62" t="s">
        <v>71</v>
      </c>
      <c r="C522">
        <v>1984</v>
      </c>
    </row>
    <row r="523" spans="1:3" x14ac:dyDescent="0.2">
      <c r="A523" s="61">
        <v>30803</v>
      </c>
      <c r="B523" s="62" t="s">
        <v>2</v>
      </c>
      <c r="C523">
        <v>1984</v>
      </c>
    </row>
    <row r="524" spans="1:3" x14ac:dyDescent="0.2">
      <c r="A524" s="61">
        <v>30803</v>
      </c>
      <c r="B524" s="62" t="s">
        <v>61</v>
      </c>
      <c r="C524">
        <v>1984</v>
      </c>
    </row>
    <row r="525" spans="1:3" x14ac:dyDescent="0.2">
      <c r="A525" s="61">
        <v>30803</v>
      </c>
      <c r="B525" s="62" t="s">
        <v>62</v>
      </c>
      <c r="C525">
        <v>1984</v>
      </c>
    </row>
    <row r="526" spans="1:3" x14ac:dyDescent="0.2">
      <c r="A526" s="61">
        <v>30803</v>
      </c>
      <c r="B526" s="62" t="s">
        <v>63</v>
      </c>
      <c r="C526">
        <v>1984</v>
      </c>
    </row>
    <row r="527" spans="1:3" x14ac:dyDescent="0.2">
      <c r="A527" s="61">
        <v>30803</v>
      </c>
      <c r="B527" s="62" t="s">
        <v>86</v>
      </c>
      <c r="C527">
        <v>1984</v>
      </c>
    </row>
    <row r="528" spans="1:3" x14ac:dyDescent="0.2">
      <c r="A528" s="61">
        <v>30803</v>
      </c>
      <c r="B528" s="62" t="s">
        <v>89</v>
      </c>
      <c r="C528">
        <v>1984</v>
      </c>
    </row>
    <row r="529" spans="1:3" x14ac:dyDescent="0.2">
      <c r="A529" s="61">
        <v>30803</v>
      </c>
      <c r="B529" s="62" t="s">
        <v>92</v>
      </c>
      <c r="C529">
        <v>1984</v>
      </c>
    </row>
    <row r="530" spans="1:3" x14ac:dyDescent="0.2">
      <c r="A530" s="61">
        <v>30803</v>
      </c>
      <c r="B530" s="62" t="s">
        <v>95</v>
      </c>
      <c r="C530">
        <v>1984</v>
      </c>
    </row>
    <row r="531" spans="1:3" x14ac:dyDescent="0.2">
      <c r="A531" s="61">
        <v>30803</v>
      </c>
      <c r="B531" s="62" t="s">
        <v>98</v>
      </c>
      <c r="C531">
        <v>1984</v>
      </c>
    </row>
    <row r="532" spans="1:3" x14ac:dyDescent="0.2">
      <c r="A532" s="61">
        <v>30834</v>
      </c>
      <c r="B532" s="62" t="s">
        <v>71</v>
      </c>
      <c r="C532">
        <v>1984</v>
      </c>
    </row>
    <row r="533" spans="1:3" x14ac:dyDescent="0.2">
      <c r="A533" s="61">
        <v>30834</v>
      </c>
      <c r="B533" s="62" t="s">
        <v>2</v>
      </c>
      <c r="C533">
        <v>1984</v>
      </c>
    </row>
    <row r="534" spans="1:3" x14ac:dyDescent="0.2">
      <c r="A534" s="61">
        <v>30834</v>
      </c>
      <c r="B534" s="62" t="s">
        <v>61</v>
      </c>
      <c r="C534">
        <v>1984</v>
      </c>
    </row>
    <row r="535" spans="1:3" x14ac:dyDescent="0.2">
      <c r="A535" s="61">
        <v>30834</v>
      </c>
      <c r="B535" s="62" t="s">
        <v>62</v>
      </c>
      <c r="C535">
        <v>1984</v>
      </c>
    </row>
    <row r="536" spans="1:3" x14ac:dyDescent="0.2">
      <c r="A536" s="61">
        <v>30834</v>
      </c>
      <c r="B536" s="62" t="s">
        <v>63</v>
      </c>
      <c r="C536">
        <v>1984</v>
      </c>
    </row>
    <row r="537" spans="1:3" x14ac:dyDescent="0.2">
      <c r="A537" s="61">
        <v>30834</v>
      </c>
      <c r="B537" s="62" t="s">
        <v>86</v>
      </c>
      <c r="C537">
        <v>1984</v>
      </c>
    </row>
    <row r="538" spans="1:3" x14ac:dyDescent="0.2">
      <c r="A538" s="61">
        <v>30834</v>
      </c>
      <c r="B538" s="62" t="s">
        <v>89</v>
      </c>
      <c r="C538">
        <v>1984</v>
      </c>
    </row>
    <row r="539" spans="1:3" x14ac:dyDescent="0.2">
      <c r="A539" s="61">
        <v>30834</v>
      </c>
      <c r="B539" s="62" t="s">
        <v>92</v>
      </c>
      <c r="C539">
        <v>1984</v>
      </c>
    </row>
    <row r="540" spans="1:3" x14ac:dyDescent="0.2">
      <c r="A540" s="61">
        <v>30834</v>
      </c>
      <c r="B540" s="62" t="s">
        <v>95</v>
      </c>
      <c r="C540">
        <v>1984</v>
      </c>
    </row>
    <row r="541" spans="1:3" x14ac:dyDescent="0.2">
      <c r="A541" s="61">
        <v>30834</v>
      </c>
      <c r="B541" s="62" t="s">
        <v>98</v>
      </c>
      <c r="C541">
        <v>1984</v>
      </c>
    </row>
    <row r="542" spans="1:3" x14ac:dyDescent="0.2">
      <c r="A542" s="61">
        <v>30864</v>
      </c>
      <c r="B542" s="62" t="s">
        <v>71</v>
      </c>
      <c r="C542">
        <v>1984</v>
      </c>
    </row>
    <row r="543" spans="1:3" x14ac:dyDescent="0.2">
      <c r="A543" s="61">
        <v>30864</v>
      </c>
      <c r="B543" s="62" t="s">
        <v>2</v>
      </c>
      <c r="C543">
        <v>1984</v>
      </c>
    </row>
    <row r="544" spans="1:3" x14ac:dyDescent="0.2">
      <c r="A544" s="61">
        <v>30864</v>
      </c>
      <c r="B544" s="62" t="s">
        <v>61</v>
      </c>
      <c r="C544">
        <v>1984</v>
      </c>
    </row>
    <row r="545" spans="1:3" x14ac:dyDescent="0.2">
      <c r="A545" s="61">
        <v>30864</v>
      </c>
      <c r="B545" s="62" t="s">
        <v>62</v>
      </c>
      <c r="C545">
        <v>1984</v>
      </c>
    </row>
    <row r="546" spans="1:3" x14ac:dyDescent="0.2">
      <c r="A546" s="61">
        <v>30864</v>
      </c>
      <c r="B546" s="62" t="s">
        <v>63</v>
      </c>
      <c r="C546">
        <v>1984</v>
      </c>
    </row>
    <row r="547" spans="1:3" x14ac:dyDescent="0.2">
      <c r="A547" s="61">
        <v>30864</v>
      </c>
      <c r="B547" s="62" t="s">
        <v>86</v>
      </c>
      <c r="C547">
        <v>1984</v>
      </c>
    </row>
    <row r="548" spans="1:3" x14ac:dyDescent="0.2">
      <c r="A548" s="61">
        <v>30864</v>
      </c>
      <c r="B548" s="62" t="s">
        <v>89</v>
      </c>
      <c r="C548">
        <v>1984</v>
      </c>
    </row>
    <row r="549" spans="1:3" x14ac:dyDescent="0.2">
      <c r="A549" s="61">
        <v>30864</v>
      </c>
      <c r="B549" s="62" t="s">
        <v>92</v>
      </c>
      <c r="C549">
        <v>1984</v>
      </c>
    </row>
    <row r="550" spans="1:3" x14ac:dyDescent="0.2">
      <c r="A550" s="61">
        <v>30864</v>
      </c>
      <c r="B550" s="62" t="s">
        <v>95</v>
      </c>
      <c r="C550">
        <v>1984</v>
      </c>
    </row>
    <row r="551" spans="1:3" x14ac:dyDescent="0.2">
      <c r="A551" s="61">
        <v>30864</v>
      </c>
      <c r="B551" s="62" t="s">
        <v>98</v>
      </c>
      <c r="C551">
        <v>1984</v>
      </c>
    </row>
    <row r="552" spans="1:3" x14ac:dyDescent="0.2">
      <c r="A552" s="61">
        <v>30895</v>
      </c>
      <c r="B552" s="62" t="s">
        <v>71</v>
      </c>
      <c r="C552">
        <v>1984</v>
      </c>
    </row>
    <row r="553" spans="1:3" x14ac:dyDescent="0.2">
      <c r="A553" s="61">
        <v>30895</v>
      </c>
      <c r="B553" s="62" t="s">
        <v>2</v>
      </c>
      <c r="C553">
        <v>1984</v>
      </c>
    </row>
    <row r="554" spans="1:3" x14ac:dyDescent="0.2">
      <c r="A554" s="61">
        <v>30895</v>
      </c>
      <c r="B554" s="62" t="s">
        <v>61</v>
      </c>
      <c r="C554">
        <v>1984</v>
      </c>
    </row>
    <row r="555" spans="1:3" x14ac:dyDescent="0.2">
      <c r="A555" s="61">
        <v>30895</v>
      </c>
      <c r="B555" s="62" t="s">
        <v>62</v>
      </c>
      <c r="C555">
        <v>1984</v>
      </c>
    </row>
    <row r="556" spans="1:3" x14ac:dyDescent="0.2">
      <c r="A556" s="61">
        <v>30895</v>
      </c>
      <c r="B556" s="62" t="s">
        <v>63</v>
      </c>
      <c r="C556">
        <v>1984</v>
      </c>
    </row>
    <row r="557" spans="1:3" x14ac:dyDescent="0.2">
      <c r="A557" s="61">
        <v>30895</v>
      </c>
      <c r="B557" s="62" t="s">
        <v>86</v>
      </c>
      <c r="C557">
        <v>1984</v>
      </c>
    </row>
    <row r="558" spans="1:3" x14ac:dyDescent="0.2">
      <c r="A558" s="61">
        <v>30895</v>
      </c>
      <c r="B558" s="62" t="s">
        <v>89</v>
      </c>
      <c r="C558">
        <v>1984</v>
      </c>
    </row>
    <row r="559" spans="1:3" x14ac:dyDescent="0.2">
      <c r="A559" s="61">
        <v>30895</v>
      </c>
      <c r="B559" s="62" t="s">
        <v>92</v>
      </c>
      <c r="C559">
        <v>1984</v>
      </c>
    </row>
    <row r="560" spans="1:3" x14ac:dyDescent="0.2">
      <c r="A560" s="61">
        <v>30895</v>
      </c>
      <c r="B560" s="62" t="s">
        <v>95</v>
      </c>
      <c r="C560">
        <v>1984</v>
      </c>
    </row>
    <row r="561" spans="1:3" x14ac:dyDescent="0.2">
      <c r="A561" s="61">
        <v>30895</v>
      </c>
      <c r="B561" s="62" t="s">
        <v>98</v>
      </c>
      <c r="C561">
        <v>1984</v>
      </c>
    </row>
    <row r="562" spans="1:3" x14ac:dyDescent="0.2">
      <c r="A562" s="61">
        <v>30926</v>
      </c>
      <c r="B562" s="62" t="s">
        <v>71</v>
      </c>
      <c r="C562">
        <v>1984</v>
      </c>
    </row>
    <row r="563" spans="1:3" x14ac:dyDescent="0.2">
      <c r="A563" s="61">
        <v>30926</v>
      </c>
      <c r="B563" s="62" t="s">
        <v>2</v>
      </c>
      <c r="C563">
        <v>1984</v>
      </c>
    </row>
    <row r="564" spans="1:3" x14ac:dyDescent="0.2">
      <c r="A564" s="61">
        <v>30926</v>
      </c>
      <c r="B564" s="62" t="s">
        <v>61</v>
      </c>
      <c r="C564">
        <v>1984</v>
      </c>
    </row>
    <row r="565" spans="1:3" x14ac:dyDescent="0.2">
      <c r="A565" s="61">
        <v>30926</v>
      </c>
      <c r="B565" s="62" t="s">
        <v>62</v>
      </c>
      <c r="C565">
        <v>1984</v>
      </c>
    </row>
    <row r="566" spans="1:3" x14ac:dyDescent="0.2">
      <c r="A566" s="61">
        <v>30926</v>
      </c>
      <c r="B566" s="62" t="s">
        <v>63</v>
      </c>
      <c r="C566">
        <v>1984</v>
      </c>
    </row>
    <row r="567" spans="1:3" x14ac:dyDescent="0.2">
      <c r="A567" s="61">
        <v>30926</v>
      </c>
      <c r="B567" s="62" t="s">
        <v>86</v>
      </c>
      <c r="C567">
        <v>1984</v>
      </c>
    </row>
    <row r="568" spans="1:3" x14ac:dyDescent="0.2">
      <c r="A568" s="61">
        <v>30926</v>
      </c>
      <c r="B568" s="62" t="s">
        <v>89</v>
      </c>
      <c r="C568">
        <v>1984</v>
      </c>
    </row>
    <row r="569" spans="1:3" x14ac:dyDescent="0.2">
      <c r="A569" s="61">
        <v>30926</v>
      </c>
      <c r="B569" s="62" t="s">
        <v>92</v>
      </c>
      <c r="C569">
        <v>1984</v>
      </c>
    </row>
    <row r="570" spans="1:3" x14ac:dyDescent="0.2">
      <c r="A570" s="61">
        <v>30926</v>
      </c>
      <c r="B570" s="62" t="s">
        <v>95</v>
      </c>
      <c r="C570">
        <v>1984</v>
      </c>
    </row>
    <row r="571" spans="1:3" x14ac:dyDescent="0.2">
      <c r="A571" s="61">
        <v>30926</v>
      </c>
      <c r="B571" s="62" t="s">
        <v>98</v>
      </c>
      <c r="C571">
        <v>1984</v>
      </c>
    </row>
    <row r="572" spans="1:3" x14ac:dyDescent="0.2">
      <c r="A572" s="61">
        <v>30956</v>
      </c>
      <c r="B572" s="62" t="s">
        <v>71</v>
      </c>
      <c r="C572">
        <v>1984</v>
      </c>
    </row>
    <row r="573" spans="1:3" x14ac:dyDescent="0.2">
      <c r="A573" s="61">
        <v>30956</v>
      </c>
      <c r="B573" s="62" t="s">
        <v>2</v>
      </c>
      <c r="C573">
        <v>1984</v>
      </c>
    </row>
    <row r="574" spans="1:3" x14ac:dyDescent="0.2">
      <c r="A574" s="61">
        <v>30956</v>
      </c>
      <c r="B574" s="62" t="s">
        <v>61</v>
      </c>
      <c r="C574">
        <v>1984</v>
      </c>
    </row>
    <row r="575" spans="1:3" x14ac:dyDescent="0.2">
      <c r="A575" s="61">
        <v>30956</v>
      </c>
      <c r="B575" s="62" t="s">
        <v>62</v>
      </c>
      <c r="C575">
        <v>1984</v>
      </c>
    </row>
    <row r="576" spans="1:3" x14ac:dyDescent="0.2">
      <c r="A576" s="61">
        <v>30956</v>
      </c>
      <c r="B576" s="62" t="s">
        <v>63</v>
      </c>
      <c r="C576">
        <v>1984</v>
      </c>
    </row>
    <row r="577" spans="1:3" x14ac:dyDescent="0.2">
      <c r="A577" s="61">
        <v>30956</v>
      </c>
      <c r="B577" s="62" t="s">
        <v>86</v>
      </c>
      <c r="C577">
        <v>1984</v>
      </c>
    </row>
    <row r="578" spans="1:3" x14ac:dyDescent="0.2">
      <c r="A578" s="61">
        <v>30956</v>
      </c>
      <c r="B578" s="62" t="s">
        <v>89</v>
      </c>
      <c r="C578">
        <v>1984</v>
      </c>
    </row>
    <row r="579" spans="1:3" x14ac:dyDescent="0.2">
      <c r="A579" s="61">
        <v>30956</v>
      </c>
      <c r="B579" s="62" t="s">
        <v>92</v>
      </c>
      <c r="C579">
        <v>1984</v>
      </c>
    </row>
    <row r="580" spans="1:3" x14ac:dyDescent="0.2">
      <c r="A580" s="61">
        <v>30956</v>
      </c>
      <c r="B580" s="62" t="s">
        <v>95</v>
      </c>
      <c r="C580">
        <v>1984</v>
      </c>
    </row>
    <row r="581" spans="1:3" x14ac:dyDescent="0.2">
      <c r="A581" s="61">
        <v>30956</v>
      </c>
      <c r="B581" s="62" t="s">
        <v>98</v>
      </c>
      <c r="C581">
        <v>1984</v>
      </c>
    </row>
    <row r="582" spans="1:3" x14ac:dyDescent="0.2">
      <c r="A582" s="61">
        <v>30987</v>
      </c>
      <c r="B582" s="62" t="s">
        <v>71</v>
      </c>
      <c r="C582">
        <v>1984</v>
      </c>
    </row>
    <row r="583" spans="1:3" x14ac:dyDescent="0.2">
      <c r="A583" s="61">
        <v>30987</v>
      </c>
      <c r="B583" s="62" t="s">
        <v>2</v>
      </c>
      <c r="C583">
        <v>1984</v>
      </c>
    </row>
    <row r="584" spans="1:3" x14ac:dyDescent="0.2">
      <c r="A584" s="61">
        <v>30987</v>
      </c>
      <c r="B584" s="62" t="s">
        <v>61</v>
      </c>
      <c r="C584">
        <v>1984</v>
      </c>
    </row>
    <row r="585" spans="1:3" x14ac:dyDescent="0.2">
      <c r="A585" s="61">
        <v>30987</v>
      </c>
      <c r="B585" s="62" t="s">
        <v>62</v>
      </c>
      <c r="C585">
        <v>1984</v>
      </c>
    </row>
    <row r="586" spans="1:3" x14ac:dyDescent="0.2">
      <c r="A586" s="61">
        <v>30987</v>
      </c>
      <c r="B586" s="62" t="s">
        <v>63</v>
      </c>
      <c r="C586">
        <v>1984</v>
      </c>
    </row>
    <row r="587" spans="1:3" x14ac:dyDescent="0.2">
      <c r="A587" s="61">
        <v>30987</v>
      </c>
      <c r="B587" s="62" t="s">
        <v>86</v>
      </c>
      <c r="C587">
        <v>1984</v>
      </c>
    </row>
    <row r="588" spans="1:3" x14ac:dyDescent="0.2">
      <c r="A588" s="61">
        <v>30987</v>
      </c>
      <c r="B588" s="62" t="s">
        <v>89</v>
      </c>
      <c r="C588">
        <v>1984</v>
      </c>
    </row>
    <row r="589" spans="1:3" x14ac:dyDescent="0.2">
      <c r="A589" s="61">
        <v>30987</v>
      </c>
      <c r="B589" s="62" t="s">
        <v>92</v>
      </c>
      <c r="C589">
        <v>1984</v>
      </c>
    </row>
    <row r="590" spans="1:3" x14ac:dyDescent="0.2">
      <c r="A590" s="61">
        <v>30987</v>
      </c>
      <c r="B590" s="62" t="s">
        <v>95</v>
      </c>
      <c r="C590">
        <v>1984</v>
      </c>
    </row>
    <row r="591" spans="1:3" x14ac:dyDescent="0.2">
      <c r="A591" s="61">
        <v>30987</v>
      </c>
      <c r="B591" s="62" t="s">
        <v>98</v>
      </c>
      <c r="C591">
        <v>1984</v>
      </c>
    </row>
    <row r="592" spans="1:3" x14ac:dyDescent="0.2">
      <c r="A592" s="61">
        <v>31017</v>
      </c>
      <c r="B592" s="62" t="s">
        <v>71</v>
      </c>
      <c r="C592">
        <v>1984</v>
      </c>
    </row>
    <row r="593" spans="1:3" x14ac:dyDescent="0.2">
      <c r="A593" s="61">
        <v>31017</v>
      </c>
      <c r="B593" s="62" t="s">
        <v>2</v>
      </c>
      <c r="C593">
        <v>1984</v>
      </c>
    </row>
    <row r="594" spans="1:3" x14ac:dyDescent="0.2">
      <c r="A594" s="61">
        <v>31017</v>
      </c>
      <c r="B594" s="62" t="s">
        <v>61</v>
      </c>
      <c r="C594">
        <v>1984</v>
      </c>
    </row>
    <row r="595" spans="1:3" x14ac:dyDescent="0.2">
      <c r="A595" s="61">
        <v>31017</v>
      </c>
      <c r="B595" s="62" t="s">
        <v>62</v>
      </c>
      <c r="C595">
        <v>1984</v>
      </c>
    </row>
    <row r="596" spans="1:3" x14ac:dyDescent="0.2">
      <c r="A596" s="61">
        <v>31017</v>
      </c>
      <c r="B596" s="62" t="s">
        <v>63</v>
      </c>
      <c r="C596">
        <v>1984</v>
      </c>
    </row>
    <row r="597" spans="1:3" x14ac:dyDescent="0.2">
      <c r="A597" s="61">
        <v>31017</v>
      </c>
      <c r="B597" s="62" t="s">
        <v>86</v>
      </c>
      <c r="C597">
        <v>1984</v>
      </c>
    </row>
    <row r="598" spans="1:3" x14ac:dyDescent="0.2">
      <c r="A598" s="61">
        <v>31017</v>
      </c>
      <c r="B598" s="62" t="s">
        <v>89</v>
      </c>
      <c r="C598">
        <v>1984</v>
      </c>
    </row>
    <row r="599" spans="1:3" x14ac:dyDescent="0.2">
      <c r="A599" s="61">
        <v>31017</v>
      </c>
      <c r="B599" s="62" t="s">
        <v>92</v>
      </c>
      <c r="C599">
        <v>1984</v>
      </c>
    </row>
    <row r="600" spans="1:3" x14ac:dyDescent="0.2">
      <c r="A600" s="61">
        <v>31017</v>
      </c>
      <c r="B600" s="62" t="s">
        <v>95</v>
      </c>
      <c r="C600">
        <v>1984</v>
      </c>
    </row>
    <row r="601" spans="1:3" x14ac:dyDescent="0.2">
      <c r="A601" s="61">
        <v>31017</v>
      </c>
      <c r="B601" s="62" t="s">
        <v>98</v>
      </c>
      <c r="C601">
        <v>1984</v>
      </c>
    </row>
    <row r="602" spans="1:3" x14ac:dyDescent="0.2">
      <c r="A602" s="61">
        <v>31048</v>
      </c>
      <c r="B602" s="62" t="s">
        <v>71</v>
      </c>
      <c r="C602">
        <v>1985</v>
      </c>
    </row>
    <row r="603" spans="1:3" x14ac:dyDescent="0.2">
      <c r="A603" s="61">
        <v>31048</v>
      </c>
      <c r="B603" s="62" t="s">
        <v>2</v>
      </c>
      <c r="C603">
        <v>1985</v>
      </c>
    </row>
    <row r="604" spans="1:3" x14ac:dyDescent="0.2">
      <c r="A604" s="61">
        <v>31048</v>
      </c>
      <c r="B604" s="62" t="s">
        <v>61</v>
      </c>
      <c r="C604">
        <v>1985</v>
      </c>
    </row>
    <row r="605" spans="1:3" x14ac:dyDescent="0.2">
      <c r="A605" s="61">
        <v>31048</v>
      </c>
      <c r="B605" s="62" t="s">
        <v>62</v>
      </c>
      <c r="C605">
        <v>1985</v>
      </c>
    </row>
    <row r="606" spans="1:3" x14ac:dyDescent="0.2">
      <c r="A606" s="61">
        <v>31048</v>
      </c>
      <c r="B606" s="62" t="s">
        <v>63</v>
      </c>
      <c r="C606">
        <v>1985</v>
      </c>
    </row>
    <row r="607" spans="1:3" x14ac:dyDescent="0.2">
      <c r="A607" s="61">
        <v>31048</v>
      </c>
      <c r="B607" s="62" t="s">
        <v>86</v>
      </c>
      <c r="C607">
        <v>1985</v>
      </c>
    </row>
    <row r="608" spans="1:3" x14ac:dyDescent="0.2">
      <c r="A608" s="61">
        <v>31048</v>
      </c>
      <c r="B608" s="62" t="s">
        <v>89</v>
      </c>
      <c r="C608">
        <v>1985</v>
      </c>
    </row>
    <row r="609" spans="1:3" x14ac:dyDescent="0.2">
      <c r="A609" s="61">
        <v>31048</v>
      </c>
      <c r="B609" s="62" t="s">
        <v>92</v>
      </c>
      <c r="C609">
        <v>1985</v>
      </c>
    </row>
    <row r="610" spans="1:3" x14ac:dyDescent="0.2">
      <c r="A610" s="61">
        <v>31048</v>
      </c>
      <c r="B610" s="62" t="s">
        <v>95</v>
      </c>
      <c r="C610">
        <v>1985</v>
      </c>
    </row>
    <row r="611" spans="1:3" x14ac:dyDescent="0.2">
      <c r="A611" s="61">
        <v>31048</v>
      </c>
      <c r="B611" s="62" t="s">
        <v>98</v>
      </c>
      <c r="C611">
        <v>1985</v>
      </c>
    </row>
    <row r="612" spans="1:3" x14ac:dyDescent="0.2">
      <c r="A612" s="61">
        <v>31079</v>
      </c>
      <c r="B612" s="62" t="s">
        <v>71</v>
      </c>
      <c r="C612">
        <v>1985</v>
      </c>
    </row>
    <row r="613" spans="1:3" x14ac:dyDescent="0.2">
      <c r="A613" s="61">
        <v>31079</v>
      </c>
      <c r="B613" s="62" t="s">
        <v>2</v>
      </c>
      <c r="C613">
        <v>1985</v>
      </c>
    </row>
    <row r="614" spans="1:3" x14ac:dyDescent="0.2">
      <c r="A614" s="61">
        <v>31079</v>
      </c>
      <c r="B614" s="62" t="s">
        <v>61</v>
      </c>
      <c r="C614">
        <v>1985</v>
      </c>
    </row>
    <row r="615" spans="1:3" x14ac:dyDescent="0.2">
      <c r="A615" s="61">
        <v>31079</v>
      </c>
      <c r="B615" s="62" t="s">
        <v>62</v>
      </c>
      <c r="C615">
        <v>1985</v>
      </c>
    </row>
    <row r="616" spans="1:3" x14ac:dyDescent="0.2">
      <c r="A616" s="61">
        <v>31079</v>
      </c>
      <c r="B616" s="62" t="s">
        <v>63</v>
      </c>
      <c r="C616">
        <v>1985</v>
      </c>
    </row>
    <row r="617" spans="1:3" x14ac:dyDescent="0.2">
      <c r="A617" s="61">
        <v>31079</v>
      </c>
      <c r="B617" s="62" t="s">
        <v>86</v>
      </c>
      <c r="C617">
        <v>1985</v>
      </c>
    </row>
    <row r="618" spans="1:3" x14ac:dyDescent="0.2">
      <c r="A618" s="61">
        <v>31079</v>
      </c>
      <c r="B618" s="62" t="s">
        <v>89</v>
      </c>
      <c r="C618">
        <v>1985</v>
      </c>
    </row>
    <row r="619" spans="1:3" x14ac:dyDescent="0.2">
      <c r="A619" s="61">
        <v>31079</v>
      </c>
      <c r="B619" s="62" t="s">
        <v>92</v>
      </c>
      <c r="C619">
        <v>1985</v>
      </c>
    </row>
    <row r="620" spans="1:3" x14ac:dyDescent="0.2">
      <c r="A620" s="61">
        <v>31079</v>
      </c>
      <c r="B620" s="62" t="s">
        <v>95</v>
      </c>
      <c r="C620">
        <v>1985</v>
      </c>
    </row>
    <row r="621" spans="1:3" x14ac:dyDescent="0.2">
      <c r="A621" s="61">
        <v>31079</v>
      </c>
      <c r="B621" s="62" t="s">
        <v>98</v>
      </c>
      <c r="C621">
        <v>1985</v>
      </c>
    </row>
    <row r="622" spans="1:3" x14ac:dyDescent="0.2">
      <c r="A622" s="61">
        <v>31107</v>
      </c>
      <c r="B622" s="62" t="s">
        <v>71</v>
      </c>
      <c r="C622">
        <v>1985</v>
      </c>
    </row>
    <row r="623" spans="1:3" x14ac:dyDescent="0.2">
      <c r="A623" s="61">
        <v>31107</v>
      </c>
      <c r="B623" s="62" t="s">
        <v>2</v>
      </c>
      <c r="C623">
        <v>1985</v>
      </c>
    </row>
    <row r="624" spans="1:3" x14ac:dyDescent="0.2">
      <c r="A624" s="61">
        <v>31107</v>
      </c>
      <c r="B624" s="62" t="s">
        <v>61</v>
      </c>
      <c r="C624">
        <v>1985</v>
      </c>
    </row>
    <row r="625" spans="1:3" x14ac:dyDescent="0.2">
      <c r="A625" s="61">
        <v>31107</v>
      </c>
      <c r="B625" s="62" t="s">
        <v>62</v>
      </c>
      <c r="C625">
        <v>1985</v>
      </c>
    </row>
    <row r="626" spans="1:3" x14ac:dyDescent="0.2">
      <c r="A626" s="61">
        <v>31107</v>
      </c>
      <c r="B626" s="62" t="s">
        <v>63</v>
      </c>
      <c r="C626">
        <v>1985</v>
      </c>
    </row>
    <row r="627" spans="1:3" x14ac:dyDescent="0.2">
      <c r="A627" s="61">
        <v>31107</v>
      </c>
      <c r="B627" s="62" t="s">
        <v>86</v>
      </c>
      <c r="C627">
        <v>1985</v>
      </c>
    </row>
    <row r="628" spans="1:3" x14ac:dyDescent="0.2">
      <c r="A628" s="61">
        <v>31107</v>
      </c>
      <c r="B628" s="62" t="s">
        <v>89</v>
      </c>
      <c r="C628">
        <v>1985</v>
      </c>
    </row>
    <row r="629" spans="1:3" x14ac:dyDescent="0.2">
      <c r="A629" s="61">
        <v>31107</v>
      </c>
      <c r="B629" s="62" t="s">
        <v>92</v>
      </c>
      <c r="C629">
        <v>1985</v>
      </c>
    </row>
    <row r="630" spans="1:3" x14ac:dyDescent="0.2">
      <c r="A630" s="61">
        <v>31107</v>
      </c>
      <c r="B630" s="62" t="s">
        <v>95</v>
      </c>
      <c r="C630">
        <v>1985</v>
      </c>
    </row>
    <row r="631" spans="1:3" x14ac:dyDescent="0.2">
      <c r="A631" s="61">
        <v>31107</v>
      </c>
      <c r="B631" s="62" t="s">
        <v>98</v>
      </c>
      <c r="C631">
        <v>1985</v>
      </c>
    </row>
    <row r="632" spans="1:3" x14ac:dyDescent="0.2">
      <c r="A632" s="61">
        <v>31138</v>
      </c>
      <c r="B632" s="62" t="s">
        <v>71</v>
      </c>
      <c r="C632">
        <v>1985</v>
      </c>
    </row>
    <row r="633" spans="1:3" x14ac:dyDescent="0.2">
      <c r="A633" s="61">
        <v>31138</v>
      </c>
      <c r="B633" s="62" t="s">
        <v>2</v>
      </c>
      <c r="C633">
        <v>1985</v>
      </c>
    </row>
    <row r="634" spans="1:3" x14ac:dyDescent="0.2">
      <c r="A634" s="61">
        <v>31138</v>
      </c>
      <c r="B634" s="62" t="s">
        <v>61</v>
      </c>
      <c r="C634">
        <v>1985</v>
      </c>
    </row>
    <row r="635" spans="1:3" x14ac:dyDescent="0.2">
      <c r="A635" s="61">
        <v>31138</v>
      </c>
      <c r="B635" s="62" t="s">
        <v>62</v>
      </c>
      <c r="C635">
        <v>1985</v>
      </c>
    </row>
    <row r="636" spans="1:3" x14ac:dyDescent="0.2">
      <c r="A636" s="61">
        <v>31138</v>
      </c>
      <c r="B636" s="62" t="s">
        <v>63</v>
      </c>
      <c r="C636">
        <v>1985</v>
      </c>
    </row>
    <row r="637" spans="1:3" x14ac:dyDescent="0.2">
      <c r="A637" s="61">
        <v>31138</v>
      </c>
      <c r="B637" s="62" t="s">
        <v>86</v>
      </c>
      <c r="C637">
        <v>1985</v>
      </c>
    </row>
    <row r="638" spans="1:3" x14ac:dyDescent="0.2">
      <c r="A638" s="61">
        <v>31138</v>
      </c>
      <c r="B638" s="62" t="s">
        <v>89</v>
      </c>
      <c r="C638">
        <v>1985</v>
      </c>
    </row>
    <row r="639" spans="1:3" x14ac:dyDescent="0.2">
      <c r="A639" s="61">
        <v>31138</v>
      </c>
      <c r="B639" s="62" t="s">
        <v>92</v>
      </c>
      <c r="C639">
        <v>1985</v>
      </c>
    </row>
    <row r="640" spans="1:3" x14ac:dyDescent="0.2">
      <c r="A640" s="61">
        <v>31138</v>
      </c>
      <c r="B640" s="62" t="s">
        <v>95</v>
      </c>
      <c r="C640">
        <v>1985</v>
      </c>
    </row>
    <row r="641" spans="1:3" x14ac:dyDescent="0.2">
      <c r="A641" s="61">
        <v>31138</v>
      </c>
      <c r="B641" s="62" t="s">
        <v>98</v>
      </c>
      <c r="C641">
        <v>1985</v>
      </c>
    </row>
    <row r="642" spans="1:3" x14ac:dyDescent="0.2">
      <c r="A642" s="61">
        <v>31168</v>
      </c>
      <c r="B642" s="62" t="s">
        <v>71</v>
      </c>
      <c r="C642">
        <v>1985</v>
      </c>
    </row>
    <row r="643" spans="1:3" x14ac:dyDescent="0.2">
      <c r="A643" s="61">
        <v>31168</v>
      </c>
      <c r="B643" s="62" t="s">
        <v>2</v>
      </c>
      <c r="C643">
        <v>1985</v>
      </c>
    </row>
    <row r="644" spans="1:3" x14ac:dyDescent="0.2">
      <c r="A644" s="61">
        <v>31168</v>
      </c>
      <c r="B644" s="62" t="s">
        <v>61</v>
      </c>
      <c r="C644">
        <v>1985</v>
      </c>
    </row>
    <row r="645" spans="1:3" x14ac:dyDescent="0.2">
      <c r="A645" s="61">
        <v>31168</v>
      </c>
      <c r="B645" s="62" t="s">
        <v>62</v>
      </c>
      <c r="C645">
        <v>1985</v>
      </c>
    </row>
    <row r="646" spans="1:3" x14ac:dyDescent="0.2">
      <c r="A646" s="61">
        <v>31168</v>
      </c>
      <c r="B646" s="62" t="s">
        <v>63</v>
      </c>
      <c r="C646">
        <v>1985</v>
      </c>
    </row>
    <row r="647" spans="1:3" x14ac:dyDescent="0.2">
      <c r="A647" s="61">
        <v>31168</v>
      </c>
      <c r="B647" s="62" t="s">
        <v>86</v>
      </c>
      <c r="C647">
        <v>1985</v>
      </c>
    </row>
    <row r="648" spans="1:3" x14ac:dyDescent="0.2">
      <c r="A648" s="61">
        <v>31168</v>
      </c>
      <c r="B648" s="62" t="s">
        <v>89</v>
      </c>
      <c r="C648">
        <v>1985</v>
      </c>
    </row>
    <row r="649" spans="1:3" x14ac:dyDescent="0.2">
      <c r="A649" s="61">
        <v>31168</v>
      </c>
      <c r="B649" s="62" t="s">
        <v>92</v>
      </c>
      <c r="C649">
        <v>1985</v>
      </c>
    </row>
    <row r="650" spans="1:3" x14ac:dyDescent="0.2">
      <c r="A650" s="61">
        <v>31168</v>
      </c>
      <c r="B650" s="62" t="s">
        <v>95</v>
      </c>
      <c r="C650">
        <v>1985</v>
      </c>
    </row>
    <row r="651" spans="1:3" x14ac:dyDescent="0.2">
      <c r="A651" s="61">
        <v>31168</v>
      </c>
      <c r="B651" s="62" t="s">
        <v>98</v>
      </c>
      <c r="C651">
        <v>1985</v>
      </c>
    </row>
    <row r="652" spans="1:3" x14ac:dyDescent="0.2">
      <c r="A652" s="61">
        <v>31199</v>
      </c>
      <c r="B652" s="62" t="s">
        <v>71</v>
      </c>
      <c r="C652">
        <v>1985</v>
      </c>
    </row>
    <row r="653" spans="1:3" x14ac:dyDescent="0.2">
      <c r="A653" s="61">
        <v>31199</v>
      </c>
      <c r="B653" s="62" t="s">
        <v>2</v>
      </c>
      <c r="C653">
        <v>1985</v>
      </c>
    </row>
    <row r="654" spans="1:3" x14ac:dyDescent="0.2">
      <c r="A654" s="61">
        <v>31199</v>
      </c>
      <c r="B654" s="62" t="s">
        <v>61</v>
      </c>
      <c r="C654">
        <v>1985</v>
      </c>
    </row>
    <row r="655" spans="1:3" x14ac:dyDescent="0.2">
      <c r="A655" s="61">
        <v>31199</v>
      </c>
      <c r="B655" s="62" t="s">
        <v>62</v>
      </c>
      <c r="C655">
        <v>1985</v>
      </c>
    </row>
    <row r="656" spans="1:3" x14ac:dyDescent="0.2">
      <c r="A656" s="61">
        <v>31199</v>
      </c>
      <c r="B656" s="62" t="s">
        <v>63</v>
      </c>
      <c r="C656">
        <v>1985</v>
      </c>
    </row>
    <row r="657" spans="1:3" x14ac:dyDescent="0.2">
      <c r="A657" s="61">
        <v>31199</v>
      </c>
      <c r="B657" s="62" t="s">
        <v>86</v>
      </c>
      <c r="C657">
        <v>1985</v>
      </c>
    </row>
    <row r="658" spans="1:3" x14ac:dyDescent="0.2">
      <c r="A658" s="61">
        <v>31199</v>
      </c>
      <c r="B658" s="62" t="s">
        <v>89</v>
      </c>
      <c r="C658">
        <v>1985</v>
      </c>
    </row>
    <row r="659" spans="1:3" x14ac:dyDescent="0.2">
      <c r="A659" s="61">
        <v>31199</v>
      </c>
      <c r="B659" s="62" t="s">
        <v>92</v>
      </c>
      <c r="C659">
        <v>1985</v>
      </c>
    </row>
    <row r="660" spans="1:3" x14ac:dyDescent="0.2">
      <c r="A660" s="61">
        <v>31199</v>
      </c>
      <c r="B660" s="62" t="s">
        <v>95</v>
      </c>
      <c r="C660">
        <v>1985</v>
      </c>
    </row>
    <row r="661" spans="1:3" x14ac:dyDescent="0.2">
      <c r="A661" s="61">
        <v>31199</v>
      </c>
      <c r="B661" s="62" t="s">
        <v>98</v>
      </c>
      <c r="C661">
        <v>1985</v>
      </c>
    </row>
    <row r="662" spans="1:3" x14ac:dyDescent="0.2">
      <c r="A662" s="61">
        <v>31229</v>
      </c>
      <c r="B662" s="62" t="s">
        <v>71</v>
      </c>
      <c r="C662">
        <v>1985</v>
      </c>
    </row>
    <row r="663" spans="1:3" x14ac:dyDescent="0.2">
      <c r="A663" s="61">
        <v>31229</v>
      </c>
      <c r="B663" s="62" t="s">
        <v>2</v>
      </c>
      <c r="C663">
        <v>1985</v>
      </c>
    </row>
    <row r="664" spans="1:3" x14ac:dyDescent="0.2">
      <c r="A664" s="61">
        <v>31229</v>
      </c>
      <c r="B664" s="62" t="s">
        <v>61</v>
      </c>
      <c r="C664">
        <v>1985</v>
      </c>
    </row>
    <row r="665" spans="1:3" x14ac:dyDescent="0.2">
      <c r="A665" s="61">
        <v>31229</v>
      </c>
      <c r="B665" s="62" t="s">
        <v>62</v>
      </c>
      <c r="C665">
        <v>1985</v>
      </c>
    </row>
    <row r="666" spans="1:3" x14ac:dyDescent="0.2">
      <c r="A666" s="61">
        <v>31229</v>
      </c>
      <c r="B666" s="62" t="s">
        <v>63</v>
      </c>
      <c r="C666">
        <v>1985</v>
      </c>
    </row>
    <row r="667" spans="1:3" x14ac:dyDescent="0.2">
      <c r="A667" s="61">
        <v>31229</v>
      </c>
      <c r="B667" s="62" t="s">
        <v>86</v>
      </c>
      <c r="C667">
        <v>1985</v>
      </c>
    </row>
    <row r="668" spans="1:3" x14ac:dyDescent="0.2">
      <c r="A668" s="61">
        <v>31229</v>
      </c>
      <c r="B668" s="62" t="s">
        <v>89</v>
      </c>
      <c r="C668">
        <v>1985</v>
      </c>
    </row>
    <row r="669" spans="1:3" x14ac:dyDescent="0.2">
      <c r="A669" s="61">
        <v>31229</v>
      </c>
      <c r="B669" s="62" t="s">
        <v>92</v>
      </c>
      <c r="C669">
        <v>1985</v>
      </c>
    </row>
    <row r="670" spans="1:3" x14ac:dyDescent="0.2">
      <c r="A670" s="61">
        <v>31229</v>
      </c>
      <c r="B670" s="62" t="s">
        <v>95</v>
      </c>
      <c r="C670">
        <v>1985</v>
      </c>
    </row>
    <row r="671" spans="1:3" x14ac:dyDescent="0.2">
      <c r="A671" s="61">
        <v>31229</v>
      </c>
      <c r="B671" s="62" t="s">
        <v>98</v>
      </c>
      <c r="C671">
        <v>1985</v>
      </c>
    </row>
    <row r="672" spans="1:3" x14ac:dyDescent="0.2">
      <c r="A672" s="61">
        <v>31260</v>
      </c>
      <c r="B672" s="62" t="s">
        <v>71</v>
      </c>
      <c r="C672">
        <v>1985</v>
      </c>
    </row>
    <row r="673" spans="1:3" x14ac:dyDescent="0.2">
      <c r="A673" s="61">
        <v>31260</v>
      </c>
      <c r="B673" s="62" t="s">
        <v>2</v>
      </c>
      <c r="C673">
        <v>1985</v>
      </c>
    </row>
    <row r="674" spans="1:3" x14ac:dyDescent="0.2">
      <c r="A674" s="61">
        <v>31260</v>
      </c>
      <c r="B674" s="62" t="s">
        <v>61</v>
      </c>
      <c r="C674">
        <v>1985</v>
      </c>
    </row>
    <row r="675" spans="1:3" x14ac:dyDescent="0.2">
      <c r="A675" s="61">
        <v>31260</v>
      </c>
      <c r="B675" s="62" t="s">
        <v>62</v>
      </c>
      <c r="C675">
        <v>1985</v>
      </c>
    </row>
    <row r="676" spans="1:3" x14ac:dyDescent="0.2">
      <c r="A676" s="61">
        <v>31260</v>
      </c>
      <c r="B676" s="62" t="s">
        <v>63</v>
      </c>
      <c r="C676">
        <v>1985</v>
      </c>
    </row>
    <row r="677" spans="1:3" x14ac:dyDescent="0.2">
      <c r="A677" s="61">
        <v>31260</v>
      </c>
      <c r="B677" s="62" t="s">
        <v>86</v>
      </c>
      <c r="C677">
        <v>1985</v>
      </c>
    </row>
    <row r="678" spans="1:3" x14ac:dyDescent="0.2">
      <c r="A678" s="61">
        <v>31260</v>
      </c>
      <c r="B678" s="62" t="s">
        <v>89</v>
      </c>
      <c r="C678">
        <v>1985</v>
      </c>
    </row>
    <row r="679" spans="1:3" x14ac:dyDescent="0.2">
      <c r="A679" s="61">
        <v>31260</v>
      </c>
      <c r="B679" s="62" t="s">
        <v>92</v>
      </c>
      <c r="C679">
        <v>1985</v>
      </c>
    </row>
    <row r="680" spans="1:3" x14ac:dyDescent="0.2">
      <c r="A680" s="61">
        <v>31260</v>
      </c>
      <c r="B680" s="62" t="s">
        <v>95</v>
      </c>
      <c r="C680">
        <v>1985</v>
      </c>
    </row>
    <row r="681" spans="1:3" x14ac:dyDescent="0.2">
      <c r="A681" s="61">
        <v>31260</v>
      </c>
      <c r="B681" s="62" t="s">
        <v>98</v>
      </c>
      <c r="C681">
        <v>1985</v>
      </c>
    </row>
    <row r="682" spans="1:3" x14ac:dyDescent="0.2">
      <c r="A682" s="61">
        <v>31291</v>
      </c>
      <c r="B682" s="62" t="s">
        <v>71</v>
      </c>
      <c r="C682">
        <v>1985</v>
      </c>
    </row>
    <row r="683" spans="1:3" x14ac:dyDescent="0.2">
      <c r="A683" s="61">
        <v>31291</v>
      </c>
      <c r="B683" s="62" t="s">
        <v>2</v>
      </c>
      <c r="C683">
        <v>1985</v>
      </c>
    </row>
    <row r="684" spans="1:3" x14ac:dyDescent="0.2">
      <c r="A684" s="61">
        <v>31291</v>
      </c>
      <c r="B684" s="62" t="s">
        <v>61</v>
      </c>
      <c r="C684">
        <v>1985</v>
      </c>
    </row>
    <row r="685" spans="1:3" x14ac:dyDescent="0.2">
      <c r="A685" s="61">
        <v>31291</v>
      </c>
      <c r="B685" s="62" t="s">
        <v>62</v>
      </c>
      <c r="C685">
        <v>1985</v>
      </c>
    </row>
    <row r="686" spans="1:3" x14ac:dyDescent="0.2">
      <c r="A686" s="61">
        <v>31291</v>
      </c>
      <c r="B686" s="62" t="s">
        <v>63</v>
      </c>
      <c r="C686">
        <v>1985</v>
      </c>
    </row>
    <row r="687" spans="1:3" x14ac:dyDescent="0.2">
      <c r="A687" s="61">
        <v>31291</v>
      </c>
      <c r="B687" s="62" t="s">
        <v>86</v>
      </c>
      <c r="C687">
        <v>1985</v>
      </c>
    </row>
    <row r="688" spans="1:3" x14ac:dyDescent="0.2">
      <c r="A688" s="61">
        <v>31291</v>
      </c>
      <c r="B688" s="62" t="s">
        <v>89</v>
      </c>
      <c r="C688">
        <v>1985</v>
      </c>
    </row>
    <row r="689" spans="1:3" x14ac:dyDescent="0.2">
      <c r="A689" s="61">
        <v>31291</v>
      </c>
      <c r="B689" s="62" t="s">
        <v>92</v>
      </c>
      <c r="C689">
        <v>1985</v>
      </c>
    </row>
    <row r="690" spans="1:3" x14ac:dyDescent="0.2">
      <c r="A690" s="61">
        <v>31291</v>
      </c>
      <c r="B690" s="62" t="s">
        <v>95</v>
      </c>
      <c r="C690">
        <v>1985</v>
      </c>
    </row>
    <row r="691" spans="1:3" x14ac:dyDescent="0.2">
      <c r="A691" s="61">
        <v>31291</v>
      </c>
      <c r="B691" s="62" t="s">
        <v>98</v>
      </c>
      <c r="C691">
        <v>1985</v>
      </c>
    </row>
    <row r="692" spans="1:3" x14ac:dyDescent="0.2">
      <c r="A692" s="61">
        <v>31321</v>
      </c>
      <c r="B692" s="62" t="s">
        <v>71</v>
      </c>
      <c r="C692">
        <v>1985</v>
      </c>
    </row>
    <row r="693" spans="1:3" x14ac:dyDescent="0.2">
      <c r="A693" s="61">
        <v>31321</v>
      </c>
      <c r="B693" s="62" t="s">
        <v>2</v>
      </c>
      <c r="C693">
        <v>1985</v>
      </c>
    </row>
    <row r="694" spans="1:3" x14ac:dyDescent="0.2">
      <c r="A694" s="61">
        <v>31321</v>
      </c>
      <c r="B694" s="62" t="s">
        <v>61</v>
      </c>
      <c r="C694">
        <v>1985</v>
      </c>
    </row>
    <row r="695" spans="1:3" x14ac:dyDescent="0.2">
      <c r="A695" s="61">
        <v>31321</v>
      </c>
      <c r="B695" s="62" t="s">
        <v>62</v>
      </c>
      <c r="C695">
        <v>1985</v>
      </c>
    </row>
    <row r="696" spans="1:3" x14ac:dyDescent="0.2">
      <c r="A696" s="61">
        <v>31321</v>
      </c>
      <c r="B696" s="62" t="s">
        <v>63</v>
      </c>
      <c r="C696">
        <v>1985</v>
      </c>
    </row>
    <row r="697" spans="1:3" x14ac:dyDescent="0.2">
      <c r="A697" s="61">
        <v>31321</v>
      </c>
      <c r="B697" s="62" t="s">
        <v>86</v>
      </c>
      <c r="C697">
        <v>1985</v>
      </c>
    </row>
    <row r="698" spans="1:3" x14ac:dyDescent="0.2">
      <c r="A698" s="61">
        <v>31321</v>
      </c>
      <c r="B698" s="62" t="s">
        <v>89</v>
      </c>
      <c r="C698">
        <v>1985</v>
      </c>
    </row>
    <row r="699" spans="1:3" x14ac:dyDescent="0.2">
      <c r="A699" s="61">
        <v>31321</v>
      </c>
      <c r="B699" s="62" t="s">
        <v>92</v>
      </c>
      <c r="C699">
        <v>1985</v>
      </c>
    </row>
    <row r="700" spans="1:3" x14ac:dyDescent="0.2">
      <c r="A700" s="61">
        <v>31321</v>
      </c>
      <c r="B700" s="62" t="s">
        <v>95</v>
      </c>
      <c r="C700">
        <v>1985</v>
      </c>
    </row>
    <row r="701" spans="1:3" x14ac:dyDescent="0.2">
      <c r="A701" s="61">
        <v>31321</v>
      </c>
      <c r="B701" s="62" t="s">
        <v>98</v>
      </c>
      <c r="C701">
        <v>1985</v>
      </c>
    </row>
    <row r="702" spans="1:3" x14ac:dyDescent="0.2">
      <c r="A702" s="61">
        <v>31352</v>
      </c>
      <c r="B702" s="62" t="s">
        <v>71</v>
      </c>
      <c r="C702">
        <v>1985</v>
      </c>
    </row>
    <row r="703" spans="1:3" x14ac:dyDescent="0.2">
      <c r="A703" s="61">
        <v>31352</v>
      </c>
      <c r="B703" s="62" t="s">
        <v>2</v>
      </c>
      <c r="C703">
        <v>1985</v>
      </c>
    </row>
    <row r="704" spans="1:3" x14ac:dyDescent="0.2">
      <c r="A704" s="61">
        <v>31352</v>
      </c>
      <c r="B704" s="62" t="s">
        <v>61</v>
      </c>
      <c r="C704">
        <v>1985</v>
      </c>
    </row>
    <row r="705" spans="1:3" x14ac:dyDescent="0.2">
      <c r="A705" s="61">
        <v>31352</v>
      </c>
      <c r="B705" s="62" t="s">
        <v>62</v>
      </c>
      <c r="C705">
        <v>1985</v>
      </c>
    </row>
    <row r="706" spans="1:3" x14ac:dyDescent="0.2">
      <c r="A706" s="61">
        <v>31352</v>
      </c>
      <c r="B706" s="62" t="s">
        <v>63</v>
      </c>
      <c r="C706">
        <v>1985</v>
      </c>
    </row>
    <row r="707" spans="1:3" x14ac:dyDescent="0.2">
      <c r="A707" s="61">
        <v>31352</v>
      </c>
      <c r="B707" s="62" t="s">
        <v>86</v>
      </c>
      <c r="C707">
        <v>1985</v>
      </c>
    </row>
    <row r="708" spans="1:3" x14ac:dyDescent="0.2">
      <c r="A708" s="61">
        <v>31352</v>
      </c>
      <c r="B708" s="62" t="s">
        <v>89</v>
      </c>
      <c r="C708">
        <v>1985</v>
      </c>
    </row>
    <row r="709" spans="1:3" x14ac:dyDescent="0.2">
      <c r="A709" s="61">
        <v>31352</v>
      </c>
      <c r="B709" s="62" t="s">
        <v>92</v>
      </c>
      <c r="C709">
        <v>1985</v>
      </c>
    </row>
    <row r="710" spans="1:3" x14ac:dyDescent="0.2">
      <c r="A710" s="61">
        <v>31352</v>
      </c>
      <c r="B710" s="62" t="s">
        <v>95</v>
      </c>
      <c r="C710">
        <v>1985</v>
      </c>
    </row>
    <row r="711" spans="1:3" x14ac:dyDescent="0.2">
      <c r="A711" s="61">
        <v>31352</v>
      </c>
      <c r="B711" s="62" t="s">
        <v>98</v>
      </c>
      <c r="C711">
        <v>1985</v>
      </c>
    </row>
    <row r="712" spans="1:3" x14ac:dyDescent="0.2">
      <c r="A712" s="61">
        <v>31382</v>
      </c>
      <c r="B712" s="62" t="s">
        <v>71</v>
      </c>
      <c r="C712">
        <v>1985</v>
      </c>
    </row>
    <row r="713" spans="1:3" x14ac:dyDescent="0.2">
      <c r="A713" s="61">
        <v>31382</v>
      </c>
      <c r="B713" s="62" t="s">
        <v>2</v>
      </c>
      <c r="C713">
        <v>1985</v>
      </c>
    </row>
    <row r="714" spans="1:3" x14ac:dyDescent="0.2">
      <c r="A714" s="61">
        <v>31382</v>
      </c>
      <c r="B714" s="62" t="s">
        <v>61</v>
      </c>
      <c r="C714">
        <v>1985</v>
      </c>
    </row>
    <row r="715" spans="1:3" x14ac:dyDescent="0.2">
      <c r="A715" s="61">
        <v>31382</v>
      </c>
      <c r="B715" s="62" t="s">
        <v>62</v>
      </c>
      <c r="C715">
        <v>1985</v>
      </c>
    </row>
    <row r="716" spans="1:3" x14ac:dyDescent="0.2">
      <c r="A716" s="61">
        <v>31382</v>
      </c>
      <c r="B716" s="62" t="s">
        <v>63</v>
      </c>
      <c r="C716">
        <v>1985</v>
      </c>
    </row>
    <row r="717" spans="1:3" x14ac:dyDescent="0.2">
      <c r="A717" s="61">
        <v>31382</v>
      </c>
      <c r="B717" s="62" t="s">
        <v>86</v>
      </c>
      <c r="C717">
        <v>1985</v>
      </c>
    </row>
    <row r="718" spans="1:3" x14ac:dyDescent="0.2">
      <c r="A718" s="61">
        <v>31382</v>
      </c>
      <c r="B718" s="62" t="s">
        <v>89</v>
      </c>
      <c r="C718">
        <v>1985</v>
      </c>
    </row>
    <row r="719" spans="1:3" x14ac:dyDescent="0.2">
      <c r="A719" s="61">
        <v>31382</v>
      </c>
      <c r="B719" s="62" t="s">
        <v>92</v>
      </c>
      <c r="C719">
        <v>1985</v>
      </c>
    </row>
    <row r="720" spans="1:3" x14ac:dyDescent="0.2">
      <c r="A720" s="61">
        <v>31382</v>
      </c>
      <c r="B720" s="62" t="s">
        <v>95</v>
      </c>
      <c r="C720">
        <v>1985</v>
      </c>
    </row>
    <row r="721" spans="1:3" x14ac:dyDescent="0.2">
      <c r="A721" s="61">
        <v>31382</v>
      </c>
      <c r="B721" s="62" t="s">
        <v>98</v>
      </c>
      <c r="C721">
        <v>1985</v>
      </c>
    </row>
    <row r="722" spans="1:3" x14ac:dyDescent="0.2">
      <c r="A722" s="61">
        <v>31413</v>
      </c>
      <c r="B722" s="62" t="s">
        <v>71</v>
      </c>
      <c r="C722">
        <v>1986</v>
      </c>
    </row>
    <row r="723" spans="1:3" x14ac:dyDescent="0.2">
      <c r="A723" s="61">
        <v>31413</v>
      </c>
      <c r="B723" s="62" t="s">
        <v>2</v>
      </c>
      <c r="C723">
        <v>1986</v>
      </c>
    </row>
    <row r="724" spans="1:3" x14ac:dyDescent="0.2">
      <c r="A724" s="61">
        <v>31413</v>
      </c>
      <c r="B724" s="62" t="s">
        <v>61</v>
      </c>
      <c r="C724">
        <v>1986</v>
      </c>
    </row>
    <row r="725" spans="1:3" x14ac:dyDescent="0.2">
      <c r="A725" s="61">
        <v>31413</v>
      </c>
      <c r="B725" s="62" t="s">
        <v>62</v>
      </c>
      <c r="C725">
        <v>1986</v>
      </c>
    </row>
    <row r="726" spans="1:3" x14ac:dyDescent="0.2">
      <c r="A726" s="61">
        <v>31413</v>
      </c>
      <c r="B726" s="62" t="s">
        <v>63</v>
      </c>
      <c r="C726">
        <v>1986</v>
      </c>
    </row>
    <row r="727" spans="1:3" x14ac:dyDescent="0.2">
      <c r="A727" s="61">
        <v>31413</v>
      </c>
      <c r="B727" s="62" t="s">
        <v>86</v>
      </c>
      <c r="C727">
        <v>1986</v>
      </c>
    </row>
    <row r="728" spans="1:3" x14ac:dyDescent="0.2">
      <c r="A728" s="61">
        <v>31413</v>
      </c>
      <c r="B728" s="62" t="s">
        <v>89</v>
      </c>
      <c r="C728">
        <v>1986</v>
      </c>
    </row>
    <row r="729" spans="1:3" x14ac:dyDescent="0.2">
      <c r="A729" s="61">
        <v>31413</v>
      </c>
      <c r="B729" s="62" t="s">
        <v>92</v>
      </c>
      <c r="C729">
        <v>1986</v>
      </c>
    </row>
    <row r="730" spans="1:3" x14ac:dyDescent="0.2">
      <c r="A730" s="61">
        <v>31413</v>
      </c>
      <c r="B730" s="62" t="s">
        <v>95</v>
      </c>
      <c r="C730">
        <v>1986</v>
      </c>
    </row>
    <row r="731" spans="1:3" x14ac:dyDescent="0.2">
      <c r="A731" s="61">
        <v>31413</v>
      </c>
      <c r="B731" s="62" t="s">
        <v>98</v>
      </c>
      <c r="C731">
        <v>1986</v>
      </c>
    </row>
    <row r="732" spans="1:3" x14ac:dyDescent="0.2">
      <c r="A732" s="61">
        <v>31444</v>
      </c>
      <c r="B732" s="62" t="s">
        <v>71</v>
      </c>
      <c r="C732">
        <v>1986</v>
      </c>
    </row>
    <row r="733" spans="1:3" x14ac:dyDescent="0.2">
      <c r="A733" s="61">
        <v>31444</v>
      </c>
      <c r="B733" s="62" t="s">
        <v>2</v>
      </c>
      <c r="C733">
        <v>1986</v>
      </c>
    </row>
    <row r="734" spans="1:3" x14ac:dyDescent="0.2">
      <c r="A734" s="61">
        <v>31444</v>
      </c>
      <c r="B734" s="62" t="s">
        <v>61</v>
      </c>
      <c r="C734">
        <v>1986</v>
      </c>
    </row>
    <row r="735" spans="1:3" x14ac:dyDescent="0.2">
      <c r="A735" s="61">
        <v>31444</v>
      </c>
      <c r="B735" s="62" t="s">
        <v>62</v>
      </c>
      <c r="C735">
        <v>1986</v>
      </c>
    </row>
    <row r="736" spans="1:3" x14ac:dyDescent="0.2">
      <c r="A736" s="61">
        <v>31444</v>
      </c>
      <c r="B736" s="62" t="s">
        <v>63</v>
      </c>
      <c r="C736">
        <v>1986</v>
      </c>
    </row>
    <row r="737" spans="1:3" x14ac:dyDescent="0.2">
      <c r="A737" s="61">
        <v>31444</v>
      </c>
      <c r="B737" s="62" t="s">
        <v>86</v>
      </c>
      <c r="C737">
        <v>1986</v>
      </c>
    </row>
    <row r="738" spans="1:3" x14ac:dyDescent="0.2">
      <c r="A738" s="61">
        <v>31444</v>
      </c>
      <c r="B738" s="62" t="s">
        <v>89</v>
      </c>
      <c r="C738">
        <v>1986</v>
      </c>
    </row>
    <row r="739" spans="1:3" x14ac:dyDescent="0.2">
      <c r="A739" s="61">
        <v>31444</v>
      </c>
      <c r="B739" s="62" t="s">
        <v>92</v>
      </c>
      <c r="C739">
        <v>1986</v>
      </c>
    </row>
    <row r="740" spans="1:3" x14ac:dyDescent="0.2">
      <c r="A740" s="61">
        <v>31444</v>
      </c>
      <c r="B740" s="62" t="s">
        <v>95</v>
      </c>
      <c r="C740">
        <v>1986</v>
      </c>
    </row>
    <row r="741" spans="1:3" x14ac:dyDescent="0.2">
      <c r="A741" s="61">
        <v>31444</v>
      </c>
      <c r="B741" s="62" t="s">
        <v>98</v>
      </c>
      <c r="C741">
        <v>1986</v>
      </c>
    </row>
    <row r="742" spans="1:3" x14ac:dyDescent="0.2">
      <c r="A742" s="61">
        <v>31472</v>
      </c>
      <c r="B742" s="62" t="s">
        <v>71</v>
      </c>
      <c r="C742">
        <v>1986</v>
      </c>
    </row>
    <row r="743" spans="1:3" x14ac:dyDescent="0.2">
      <c r="A743" s="61">
        <v>31472</v>
      </c>
      <c r="B743" s="62" t="s">
        <v>2</v>
      </c>
      <c r="C743">
        <v>1986</v>
      </c>
    </row>
    <row r="744" spans="1:3" x14ac:dyDescent="0.2">
      <c r="A744" s="61">
        <v>31472</v>
      </c>
      <c r="B744" s="62" t="s">
        <v>61</v>
      </c>
      <c r="C744">
        <v>1986</v>
      </c>
    </row>
    <row r="745" spans="1:3" x14ac:dyDescent="0.2">
      <c r="A745" s="61">
        <v>31472</v>
      </c>
      <c r="B745" s="62" t="s">
        <v>62</v>
      </c>
      <c r="C745">
        <v>1986</v>
      </c>
    </row>
    <row r="746" spans="1:3" x14ac:dyDescent="0.2">
      <c r="A746" s="61">
        <v>31472</v>
      </c>
      <c r="B746" s="62" t="s">
        <v>63</v>
      </c>
      <c r="C746">
        <v>1986</v>
      </c>
    </row>
    <row r="747" spans="1:3" x14ac:dyDescent="0.2">
      <c r="A747" s="61">
        <v>31472</v>
      </c>
      <c r="B747" s="62" t="s">
        <v>86</v>
      </c>
      <c r="C747">
        <v>1986</v>
      </c>
    </row>
    <row r="748" spans="1:3" x14ac:dyDescent="0.2">
      <c r="A748" s="61">
        <v>31472</v>
      </c>
      <c r="B748" s="62" t="s">
        <v>89</v>
      </c>
      <c r="C748">
        <v>1986</v>
      </c>
    </row>
    <row r="749" spans="1:3" x14ac:dyDescent="0.2">
      <c r="A749" s="61">
        <v>31472</v>
      </c>
      <c r="B749" s="62" t="s">
        <v>92</v>
      </c>
      <c r="C749">
        <v>1986</v>
      </c>
    </row>
    <row r="750" spans="1:3" x14ac:dyDescent="0.2">
      <c r="A750" s="61">
        <v>31472</v>
      </c>
      <c r="B750" s="62" t="s">
        <v>95</v>
      </c>
      <c r="C750">
        <v>1986</v>
      </c>
    </row>
    <row r="751" spans="1:3" x14ac:dyDescent="0.2">
      <c r="A751" s="61">
        <v>31472</v>
      </c>
      <c r="B751" s="62" t="s">
        <v>98</v>
      </c>
      <c r="C751">
        <v>1986</v>
      </c>
    </row>
    <row r="752" spans="1:3" x14ac:dyDescent="0.2">
      <c r="A752" s="61">
        <v>31503</v>
      </c>
      <c r="B752" s="62" t="s">
        <v>71</v>
      </c>
      <c r="C752">
        <v>1986</v>
      </c>
    </row>
    <row r="753" spans="1:3" x14ac:dyDescent="0.2">
      <c r="A753" s="61">
        <v>31503</v>
      </c>
      <c r="B753" s="62" t="s">
        <v>2</v>
      </c>
      <c r="C753">
        <v>1986</v>
      </c>
    </row>
    <row r="754" spans="1:3" x14ac:dyDescent="0.2">
      <c r="A754" s="61">
        <v>31503</v>
      </c>
      <c r="B754" s="62" t="s">
        <v>61</v>
      </c>
      <c r="C754">
        <v>1986</v>
      </c>
    </row>
    <row r="755" spans="1:3" x14ac:dyDescent="0.2">
      <c r="A755" s="61">
        <v>31503</v>
      </c>
      <c r="B755" s="62" t="s">
        <v>62</v>
      </c>
      <c r="C755">
        <v>1986</v>
      </c>
    </row>
    <row r="756" spans="1:3" x14ac:dyDescent="0.2">
      <c r="A756" s="61">
        <v>31503</v>
      </c>
      <c r="B756" s="62" t="s">
        <v>63</v>
      </c>
      <c r="C756">
        <v>1986</v>
      </c>
    </row>
    <row r="757" spans="1:3" x14ac:dyDescent="0.2">
      <c r="A757" s="61">
        <v>31503</v>
      </c>
      <c r="B757" s="62" t="s">
        <v>86</v>
      </c>
      <c r="C757">
        <v>1986</v>
      </c>
    </row>
    <row r="758" spans="1:3" x14ac:dyDescent="0.2">
      <c r="A758" s="61">
        <v>31503</v>
      </c>
      <c r="B758" s="62" t="s">
        <v>89</v>
      </c>
      <c r="C758">
        <v>1986</v>
      </c>
    </row>
    <row r="759" spans="1:3" x14ac:dyDescent="0.2">
      <c r="A759" s="61">
        <v>31503</v>
      </c>
      <c r="B759" s="62" t="s">
        <v>92</v>
      </c>
      <c r="C759">
        <v>1986</v>
      </c>
    </row>
    <row r="760" spans="1:3" x14ac:dyDescent="0.2">
      <c r="A760" s="61">
        <v>31503</v>
      </c>
      <c r="B760" s="62" t="s">
        <v>95</v>
      </c>
      <c r="C760">
        <v>1986</v>
      </c>
    </row>
    <row r="761" spans="1:3" x14ac:dyDescent="0.2">
      <c r="A761" s="61">
        <v>31503</v>
      </c>
      <c r="B761" s="62" t="s">
        <v>98</v>
      </c>
      <c r="C761">
        <v>1986</v>
      </c>
    </row>
    <row r="762" spans="1:3" x14ac:dyDescent="0.2">
      <c r="A762" s="61">
        <v>31533</v>
      </c>
      <c r="B762" s="62" t="s">
        <v>71</v>
      </c>
      <c r="C762">
        <v>1986</v>
      </c>
    </row>
    <row r="763" spans="1:3" x14ac:dyDescent="0.2">
      <c r="A763" s="61">
        <v>31533</v>
      </c>
      <c r="B763" s="62" t="s">
        <v>2</v>
      </c>
      <c r="C763">
        <v>1986</v>
      </c>
    </row>
    <row r="764" spans="1:3" x14ac:dyDescent="0.2">
      <c r="A764" s="61">
        <v>31533</v>
      </c>
      <c r="B764" s="62" t="s">
        <v>61</v>
      </c>
      <c r="C764">
        <v>1986</v>
      </c>
    </row>
    <row r="765" spans="1:3" x14ac:dyDescent="0.2">
      <c r="A765" s="61">
        <v>31533</v>
      </c>
      <c r="B765" s="62" t="s">
        <v>62</v>
      </c>
      <c r="C765">
        <v>1986</v>
      </c>
    </row>
    <row r="766" spans="1:3" x14ac:dyDescent="0.2">
      <c r="A766" s="61">
        <v>31533</v>
      </c>
      <c r="B766" s="62" t="s">
        <v>63</v>
      </c>
      <c r="C766">
        <v>1986</v>
      </c>
    </row>
    <row r="767" spans="1:3" x14ac:dyDescent="0.2">
      <c r="A767" s="61">
        <v>31533</v>
      </c>
      <c r="B767" s="62" t="s">
        <v>86</v>
      </c>
      <c r="C767">
        <v>1986</v>
      </c>
    </row>
    <row r="768" spans="1:3" x14ac:dyDescent="0.2">
      <c r="A768" s="61">
        <v>31533</v>
      </c>
      <c r="B768" s="62" t="s">
        <v>89</v>
      </c>
      <c r="C768">
        <v>1986</v>
      </c>
    </row>
    <row r="769" spans="1:3" x14ac:dyDescent="0.2">
      <c r="A769" s="61">
        <v>31533</v>
      </c>
      <c r="B769" s="62" t="s">
        <v>92</v>
      </c>
      <c r="C769">
        <v>1986</v>
      </c>
    </row>
    <row r="770" spans="1:3" x14ac:dyDescent="0.2">
      <c r="A770" s="61">
        <v>31533</v>
      </c>
      <c r="B770" s="62" t="s">
        <v>95</v>
      </c>
      <c r="C770">
        <v>1986</v>
      </c>
    </row>
    <row r="771" spans="1:3" x14ac:dyDescent="0.2">
      <c r="A771" s="61">
        <v>31533</v>
      </c>
      <c r="B771" s="62" t="s">
        <v>98</v>
      </c>
      <c r="C771">
        <v>1986</v>
      </c>
    </row>
    <row r="772" spans="1:3" x14ac:dyDescent="0.2">
      <c r="A772" s="61">
        <v>31564</v>
      </c>
      <c r="B772" s="62" t="s">
        <v>71</v>
      </c>
      <c r="C772">
        <v>1986</v>
      </c>
    </row>
    <row r="773" spans="1:3" x14ac:dyDescent="0.2">
      <c r="A773" s="61">
        <v>31564</v>
      </c>
      <c r="B773" s="62" t="s">
        <v>2</v>
      </c>
      <c r="C773">
        <v>1986</v>
      </c>
    </row>
    <row r="774" spans="1:3" x14ac:dyDescent="0.2">
      <c r="A774" s="61">
        <v>31564</v>
      </c>
      <c r="B774" s="62" t="s">
        <v>61</v>
      </c>
      <c r="C774">
        <v>1986</v>
      </c>
    </row>
    <row r="775" spans="1:3" x14ac:dyDescent="0.2">
      <c r="A775" s="61">
        <v>31564</v>
      </c>
      <c r="B775" s="62" t="s">
        <v>62</v>
      </c>
      <c r="C775">
        <v>1986</v>
      </c>
    </row>
    <row r="776" spans="1:3" x14ac:dyDescent="0.2">
      <c r="A776" s="61">
        <v>31564</v>
      </c>
      <c r="B776" s="62" t="s">
        <v>63</v>
      </c>
      <c r="C776">
        <v>1986</v>
      </c>
    </row>
    <row r="777" spans="1:3" x14ac:dyDescent="0.2">
      <c r="A777" s="61">
        <v>31564</v>
      </c>
      <c r="B777" s="62" t="s">
        <v>86</v>
      </c>
      <c r="C777">
        <v>1986</v>
      </c>
    </row>
    <row r="778" spans="1:3" x14ac:dyDescent="0.2">
      <c r="A778" s="61">
        <v>31564</v>
      </c>
      <c r="B778" s="62" t="s">
        <v>89</v>
      </c>
      <c r="C778">
        <v>1986</v>
      </c>
    </row>
    <row r="779" spans="1:3" x14ac:dyDescent="0.2">
      <c r="A779" s="61">
        <v>31564</v>
      </c>
      <c r="B779" s="62" t="s">
        <v>92</v>
      </c>
      <c r="C779">
        <v>1986</v>
      </c>
    </row>
    <row r="780" spans="1:3" x14ac:dyDescent="0.2">
      <c r="A780" s="61">
        <v>31564</v>
      </c>
      <c r="B780" s="62" t="s">
        <v>95</v>
      </c>
      <c r="C780">
        <v>1986</v>
      </c>
    </row>
    <row r="781" spans="1:3" x14ac:dyDescent="0.2">
      <c r="A781" s="61">
        <v>31564</v>
      </c>
      <c r="B781" s="62" t="s">
        <v>98</v>
      </c>
      <c r="C781">
        <v>1986</v>
      </c>
    </row>
    <row r="782" spans="1:3" x14ac:dyDescent="0.2">
      <c r="A782" s="61">
        <v>31594</v>
      </c>
      <c r="B782" s="62" t="s">
        <v>71</v>
      </c>
      <c r="C782">
        <v>1986</v>
      </c>
    </row>
    <row r="783" spans="1:3" x14ac:dyDescent="0.2">
      <c r="A783" s="61">
        <v>31594</v>
      </c>
      <c r="B783" s="62" t="s">
        <v>2</v>
      </c>
      <c r="C783">
        <v>1986</v>
      </c>
    </row>
    <row r="784" spans="1:3" x14ac:dyDescent="0.2">
      <c r="A784" s="61">
        <v>31594</v>
      </c>
      <c r="B784" s="62" t="s">
        <v>61</v>
      </c>
      <c r="C784">
        <v>1986</v>
      </c>
    </row>
    <row r="785" spans="1:3" x14ac:dyDescent="0.2">
      <c r="A785" s="61">
        <v>31594</v>
      </c>
      <c r="B785" s="62" t="s">
        <v>62</v>
      </c>
      <c r="C785">
        <v>1986</v>
      </c>
    </row>
    <row r="786" spans="1:3" x14ac:dyDescent="0.2">
      <c r="A786" s="61">
        <v>31594</v>
      </c>
      <c r="B786" s="62" t="s">
        <v>63</v>
      </c>
      <c r="C786">
        <v>1986</v>
      </c>
    </row>
    <row r="787" spans="1:3" x14ac:dyDescent="0.2">
      <c r="A787" s="61">
        <v>31594</v>
      </c>
      <c r="B787" s="62" t="s">
        <v>86</v>
      </c>
      <c r="C787">
        <v>1986</v>
      </c>
    </row>
    <row r="788" spans="1:3" x14ac:dyDescent="0.2">
      <c r="A788" s="61">
        <v>31594</v>
      </c>
      <c r="B788" s="62" t="s">
        <v>89</v>
      </c>
      <c r="C788">
        <v>1986</v>
      </c>
    </row>
    <row r="789" spans="1:3" x14ac:dyDescent="0.2">
      <c r="A789" s="61">
        <v>31594</v>
      </c>
      <c r="B789" s="62" t="s">
        <v>92</v>
      </c>
      <c r="C789">
        <v>1986</v>
      </c>
    </row>
    <row r="790" spans="1:3" x14ac:dyDescent="0.2">
      <c r="A790" s="61">
        <v>31594</v>
      </c>
      <c r="B790" s="62" t="s">
        <v>95</v>
      </c>
      <c r="C790">
        <v>1986</v>
      </c>
    </row>
    <row r="791" spans="1:3" x14ac:dyDescent="0.2">
      <c r="A791" s="61">
        <v>31594</v>
      </c>
      <c r="B791" s="62" t="s">
        <v>98</v>
      </c>
      <c r="C791">
        <v>1986</v>
      </c>
    </row>
    <row r="792" spans="1:3" x14ac:dyDescent="0.2">
      <c r="A792" s="61">
        <v>31625</v>
      </c>
      <c r="B792" s="62" t="s">
        <v>71</v>
      </c>
      <c r="C792">
        <v>1986</v>
      </c>
    </row>
    <row r="793" spans="1:3" x14ac:dyDescent="0.2">
      <c r="A793" s="61">
        <v>31625</v>
      </c>
      <c r="B793" s="62" t="s">
        <v>2</v>
      </c>
      <c r="C793">
        <v>1986</v>
      </c>
    </row>
    <row r="794" spans="1:3" x14ac:dyDescent="0.2">
      <c r="A794" s="61">
        <v>31625</v>
      </c>
      <c r="B794" s="62" t="s">
        <v>61</v>
      </c>
      <c r="C794">
        <v>1986</v>
      </c>
    </row>
    <row r="795" spans="1:3" x14ac:dyDescent="0.2">
      <c r="A795" s="61">
        <v>31625</v>
      </c>
      <c r="B795" s="62" t="s">
        <v>62</v>
      </c>
      <c r="C795">
        <v>1986</v>
      </c>
    </row>
    <row r="796" spans="1:3" x14ac:dyDescent="0.2">
      <c r="A796" s="61">
        <v>31625</v>
      </c>
      <c r="B796" s="62" t="s">
        <v>63</v>
      </c>
      <c r="C796">
        <v>1986</v>
      </c>
    </row>
    <row r="797" spans="1:3" x14ac:dyDescent="0.2">
      <c r="A797" s="61">
        <v>31625</v>
      </c>
      <c r="B797" s="62" t="s">
        <v>86</v>
      </c>
      <c r="C797">
        <v>1986</v>
      </c>
    </row>
    <row r="798" spans="1:3" x14ac:dyDescent="0.2">
      <c r="A798" s="61">
        <v>31625</v>
      </c>
      <c r="B798" s="62" t="s">
        <v>89</v>
      </c>
      <c r="C798">
        <v>1986</v>
      </c>
    </row>
    <row r="799" spans="1:3" x14ac:dyDescent="0.2">
      <c r="A799" s="61">
        <v>31625</v>
      </c>
      <c r="B799" s="62" t="s">
        <v>92</v>
      </c>
      <c r="C799">
        <v>1986</v>
      </c>
    </row>
    <row r="800" spans="1:3" x14ac:dyDescent="0.2">
      <c r="A800" s="61">
        <v>31625</v>
      </c>
      <c r="B800" s="62" t="s">
        <v>95</v>
      </c>
      <c r="C800">
        <v>1986</v>
      </c>
    </row>
    <row r="801" spans="1:3" x14ac:dyDescent="0.2">
      <c r="A801" s="61">
        <v>31625</v>
      </c>
      <c r="B801" s="62" t="s">
        <v>98</v>
      </c>
      <c r="C801">
        <v>1986</v>
      </c>
    </row>
    <row r="802" spans="1:3" x14ac:dyDescent="0.2">
      <c r="A802" s="61">
        <v>31656</v>
      </c>
      <c r="B802" s="62" t="s">
        <v>71</v>
      </c>
      <c r="C802">
        <v>1986</v>
      </c>
    </row>
    <row r="803" spans="1:3" x14ac:dyDescent="0.2">
      <c r="A803" s="61">
        <v>31656</v>
      </c>
      <c r="B803" s="62" t="s">
        <v>2</v>
      </c>
      <c r="C803">
        <v>1986</v>
      </c>
    </row>
    <row r="804" spans="1:3" x14ac:dyDescent="0.2">
      <c r="A804" s="61">
        <v>31656</v>
      </c>
      <c r="B804" s="62" t="s">
        <v>61</v>
      </c>
      <c r="C804">
        <v>1986</v>
      </c>
    </row>
    <row r="805" spans="1:3" x14ac:dyDescent="0.2">
      <c r="A805" s="61">
        <v>31656</v>
      </c>
      <c r="B805" s="62" t="s">
        <v>62</v>
      </c>
      <c r="C805">
        <v>1986</v>
      </c>
    </row>
    <row r="806" spans="1:3" x14ac:dyDescent="0.2">
      <c r="A806" s="61">
        <v>31656</v>
      </c>
      <c r="B806" s="62" t="s">
        <v>63</v>
      </c>
      <c r="C806">
        <v>1986</v>
      </c>
    </row>
    <row r="807" spans="1:3" x14ac:dyDescent="0.2">
      <c r="A807" s="61">
        <v>31656</v>
      </c>
      <c r="B807" s="62" t="s">
        <v>86</v>
      </c>
      <c r="C807">
        <v>1986</v>
      </c>
    </row>
    <row r="808" spans="1:3" x14ac:dyDescent="0.2">
      <c r="A808" s="61">
        <v>31656</v>
      </c>
      <c r="B808" s="62" t="s">
        <v>89</v>
      </c>
      <c r="C808">
        <v>1986</v>
      </c>
    </row>
    <row r="809" spans="1:3" x14ac:dyDescent="0.2">
      <c r="A809" s="61">
        <v>31656</v>
      </c>
      <c r="B809" s="62" t="s">
        <v>92</v>
      </c>
      <c r="C809">
        <v>1986</v>
      </c>
    </row>
    <row r="810" spans="1:3" x14ac:dyDescent="0.2">
      <c r="A810" s="61">
        <v>31656</v>
      </c>
      <c r="B810" s="62" t="s">
        <v>95</v>
      </c>
      <c r="C810">
        <v>1986</v>
      </c>
    </row>
    <row r="811" spans="1:3" x14ac:dyDescent="0.2">
      <c r="A811" s="61">
        <v>31656</v>
      </c>
      <c r="B811" s="62" t="s">
        <v>98</v>
      </c>
      <c r="C811">
        <v>1986</v>
      </c>
    </row>
    <row r="812" spans="1:3" x14ac:dyDescent="0.2">
      <c r="A812" s="61">
        <v>31686</v>
      </c>
      <c r="B812" s="62" t="s">
        <v>71</v>
      </c>
      <c r="C812">
        <v>1986</v>
      </c>
    </row>
    <row r="813" spans="1:3" x14ac:dyDescent="0.2">
      <c r="A813" s="61">
        <v>31686</v>
      </c>
      <c r="B813" s="62" t="s">
        <v>2</v>
      </c>
      <c r="C813">
        <v>1986</v>
      </c>
    </row>
    <row r="814" spans="1:3" x14ac:dyDescent="0.2">
      <c r="A814" s="61">
        <v>31686</v>
      </c>
      <c r="B814" s="62" t="s">
        <v>61</v>
      </c>
      <c r="C814">
        <v>1986</v>
      </c>
    </row>
    <row r="815" spans="1:3" x14ac:dyDescent="0.2">
      <c r="A815" s="61">
        <v>31686</v>
      </c>
      <c r="B815" s="62" t="s">
        <v>62</v>
      </c>
      <c r="C815">
        <v>1986</v>
      </c>
    </row>
    <row r="816" spans="1:3" x14ac:dyDescent="0.2">
      <c r="A816" s="61">
        <v>31686</v>
      </c>
      <c r="B816" s="62" t="s">
        <v>63</v>
      </c>
      <c r="C816">
        <v>1986</v>
      </c>
    </row>
    <row r="817" spans="1:3" x14ac:dyDescent="0.2">
      <c r="A817" s="61">
        <v>31686</v>
      </c>
      <c r="B817" s="62" t="s">
        <v>86</v>
      </c>
      <c r="C817">
        <v>1986</v>
      </c>
    </row>
    <row r="818" spans="1:3" x14ac:dyDescent="0.2">
      <c r="A818" s="61">
        <v>31686</v>
      </c>
      <c r="B818" s="62" t="s">
        <v>89</v>
      </c>
      <c r="C818">
        <v>1986</v>
      </c>
    </row>
    <row r="819" spans="1:3" x14ac:dyDescent="0.2">
      <c r="A819" s="61">
        <v>31686</v>
      </c>
      <c r="B819" s="62" t="s">
        <v>92</v>
      </c>
      <c r="C819">
        <v>1986</v>
      </c>
    </row>
    <row r="820" spans="1:3" x14ac:dyDescent="0.2">
      <c r="A820" s="61">
        <v>31686</v>
      </c>
      <c r="B820" s="62" t="s">
        <v>95</v>
      </c>
      <c r="C820">
        <v>1986</v>
      </c>
    </row>
    <row r="821" spans="1:3" x14ac:dyDescent="0.2">
      <c r="A821" s="61">
        <v>31686</v>
      </c>
      <c r="B821" s="62" t="s">
        <v>98</v>
      </c>
      <c r="C821">
        <v>1986</v>
      </c>
    </row>
    <row r="822" spans="1:3" x14ac:dyDescent="0.2">
      <c r="A822" s="61">
        <v>31717</v>
      </c>
      <c r="B822" s="62" t="s">
        <v>71</v>
      </c>
      <c r="C822">
        <v>1986</v>
      </c>
    </row>
    <row r="823" spans="1:3" x14ac:dyDescent="0.2">
      <c r="A823" s="61">
        <v>31717</v>
      </c>
      <c r="B823" s="62" t="s">
        <v>2</v>
      </c>
      <c r="C823">
        <v>1986</v>
      </c>
    </row>
    <row r="824" spans="1:3" x14ac:dyDescent="0.2">
      <c r="A824" s="61">
        <v>31717</v>
      </c>
      <c r="B824" s="62" t="s">
        <v>61</v>
      </c>
      <c r="C824">
        <v>1986</v>
      </c>
    </row>
    <row r="825" spans="1:3" x14ac:dyDescent="0.2">
      <c r="A825" s="61">
        <v>31717</v>
      </c>
      <c r="B825" s="62" t="s">
        <v>62</v>
      </c>
      <c r="C825">
        <v>1986</v>
      </c>
    </row>
    <row r="826" spans="1:3" x14ac:dyDescent="0.2">
      <c r="A826" s="61">
        <v>31717</v>
      </c>
      <c r="B826" s="62" t="s">
        <v>63</v>
      </c>
      <c r="C826">
        <v>1986</v>
      </c>
    </row>
    <row r="827" spans="1:3" x14ac:dyDescent="0.2">
      <c r="A827" s="61">
        <v>31717</v>
      </c>
      <c r="B827" s="62" t="s">
        <v>86</v>
      </c>
      <c r="C827">
        <v>1986</v>
      </c>
    </row>
    <row r="828" spans="1:3" x14ac:dyDescent="0.2">
      <c r="A828" s="61">
        <v>31717</v>
      </c>
      <c r="B828" s="62" t="s">
        <v>89</v>
      </c>
      <c r="C828">
        <v>1986</v>
      </c>
    </row>
    <row r="829" spans="1:3" x14ac:dyDescent="0.2">
      <c r="A829" s="61">
        <v>31717</v>
      </c>
      <c r="B829" s="62" t="s">
        <v>92</v>
      </c>
      <c r="C829">
        <v>1986</v>
      </c>
    </row>
    <row r="830" spans="1:3" x14ac:dyDescent="0.2">
      <c r="A830" s="61">
        <v>31717</v>
      </c>
      <c r="B830" s="62" t="s">
        <v>95</v>
      </c>
      <c r="C830">
        <v>1986</v>
      </c>
    </row>
    <row r="831" spans="1:3" x14ac:dyDescent="0.2">
      <c r="A831" s="61">
        <v>31717</v>
      </c>
      <c r="B831" s="62" t="s">
        <v>98</v>
      </c>
      <c r="C831">
        <v>1986</v>
      </c>
    </row>
    <row r="832" spans="1:3" x14ac:dyDescent="0.2">
      <c r="A832" s="61">
        <v>31747</v>
      </c>
      <c r="B832" s="62" t="s">
        <v>71</v>
      </c>
      <c r="C832">
        <v>1986</v>
      </c>
    </row>
    <row r="833" spans="1:3" x14ac:dyDescent="0.2">
      <c r="A833" s="61">
        <v>31747</v>
      </c>
      <c r="B833" s="62" t="s">
        <v>2</v>
      </c>
      <c r="C833">
        <v>1986</v>
      </c>
    </row>
    <row r="834" spans="1:3" x14ac:dyDescent="0.2">
      <c r="A834" s="61">
        <v>31747</v>
      </c>
      <c r="B834" s="62" t="s">
        <v>61</v>
      </c>
      <c r="C834">
        <v>1986</v>
      </c>
    </row>
    <row r="835" spans="1:3" x14ac:dyDescent="0.2">
      <c r="A835" s="61">
        <v>31747</v>
      </c>
      <c r="B835" s="62" t="s">
        <v>62</v>
      </c>
      <c r="C835">
        <v>1986</v>
      </c>
    </row>
    <row r="836" spans="1:3" x14ac:dyDescent="0.2">
      <c r="A836" s="61">
        <v>31747</v>
      </c>
      <c r="B836" s="62" t="s">
        <v>63</v>
      </c>
      <c r="C836">
        <v>1986</v>
      </c>
    </row>
    <row r="837" spans="1:3" x14ac:dyDescent="0.2">
      <c r="A837" s="61">
        <v>31747</v>
      </c>
      <c r="B837" s="62" t="s">
        <v>86</v>
      </c>
      <c r="C837">
        <v>1986</v>
      </c>
    </row>
    <row r="838" spans="1:3" x14ac:dyDescent="0.2">
      <c r="A838" s="61">
        <v>31747</v>
      </c>
      <c r="B838" s="62" t="s">
        <v>89</v>
      </c>
      <c r="C838">
        <v>1986</v>
      </c>
    </row>
    <row r="839" spans="1:3" x14ac:dyDescent="0.2">
      <c r="A839" s="61">
        <v>31747</v>
      </c>
      <c r="B839" s="62" t="s">
        <v>92</v>
      </c>
      <c r="C839">
        <v>1986</v>
      </c>
    </row>
    <row r="840" spans="1:3" x14ac:dyDescent="0.2">
      <c r="A840" s="61">
        <v>31747</v>
      </c>
      <c r="B840" s="62" t="s">
        <v>95</v>
      </c>
      <c r="C840">
        <v>1986</v>
      </c>
    </row>
    <row r="841" spans="1:3" x14ac:dyDescent="0.2">
      <c r="A841" s="61">
        <v>31747</v>
      </c>
      <c r="B841" s="62" t="s">
        <v>98</v>
      </c>
      <c r="C841">
        <v>1986</v>
      </c>
    </row>
    <row r="842" spans="1:3" x14ac:dyDescent="0.2">
      <c r="A842" s="61">
        <v>31778</v>
      </c>
      <c r="B842" s="62" t="s">
        <v>71</v>
      </c>
      <c r="C842">
        <v>1987</v>
      </c>
    </row>
    <row r="843" spans="1:3" x14ac:dyDescent="0.2">
      <c r="A843" s="61">
        <v>31778</v>
      </c>
      <c r="B843" s="62" t="s">
        <v>2</v>
      </c>
      <c r="C843">
        <v>1987</v>
      </c>
    </row>
    <row r="844" spans="1:3" x14ac:dyDescent="0.2">
      <c r="A844" s="61">
        <v>31778</v>
      </c>
      <c r="B844" s="62" t="s">
        <v>61</v>
      </c>
      <c r="C844">
        <v>1987</v>
      </c>
    </row>
    <row r="845" spans="1:3" x14ac:dyDescent="0.2">
      <c r="A845" s="61">
        <v>31778</v>
      </c>
      <c r="B845" s="62" t="s">
        <v>62</v>
      </c>
      <c r="C845">
        <v>1987</v>
      </c>
    </row>
    <row r="846" spans="1:3" x14ac:dyDescent="0.2">
      <c r="A846" s="61">
        <v>31778</v>
      </c>
      <c r="B846" s="62" t="s">
        <v>63</v>
      </c>
      <c r="C846">
        <v>1987</v>
      </c>
    </row>
    <row r="847" spans="1:3" x14ac:dyDescent="0.2">
      <c r="A847" s="61">
        <v>31778</v>
      </c>
      <c r="B847" s="62" t="s">
        <v>86</v>
      </c>
      <c r="C847">
        <v>1987</v>
      </c>
    </row>
    <row r="848" spans="1:3" x14ac:dyDescent="0.2">
      <c r="A848" s="61">
        <v>31778</v>
      </c>
      <c r="B848" s="62" t="s">
        <v>89</v>
      </c>
      <c r="C848">
        <v>1987</v>
      </c>
    </row>
    <row r="849" spans="1:3" x14ac:dyDescent="0.2">
      <c r="A849" s="61">
        <v>31778</v>
      </c>
      <c r="B849" s="62" t="s">
        <v>92</v>
      </c>
      <c r="C849">
        <v>1987</v>
      </c>
    </row>
    <row r="850" spans="1:3" x14ac:dyDescent="0.2">
      <c r="A850" s="61">
        <v>31778</v>
      </c>
      <c r="B850" s="62" t="s">
        <v>95</v>
      </c>
      <c r="C850">
        <v>1987</v>
      </c>
    </row>
    <row r="851" spans="1:3" x14ac:dyDescent="0.2">
      <c r="A851" s="61">
        <v>31778</v>
      </c>
      <c r="B851" s="62" t="s">
        <v>98</v>
      </c>
      <c r="C851">
        <v>1987</v>
      </c>
    </row>
    <row r="852" spans="1:3" x14ac:dyDescent="0.2">
      <c r="A852" s="61">
        <v>31809</v>
      </c>
      <c r="B852" s="62" t="s">
        <v>71</v>
      </c>
      <c r="C852">
        <v>1987</v>
      </c>
    </row>
    <row r="853" spans="1:3" x14ac:dyDescent="0.2">
      <c r="A853" s="61">
        <v>31809</v>
      </c>
      <c r="B853" s="62" t="s">
        <v>2</v>
      </c>
      <c r="C853">
        <v>1987</v>
      </c>
    </row>
    <row r="854" spans="1:3" x14ac:dyDescent="0.2">
      <c r="A854" s="61">
        <v>31809</v>
      </c>
      <c r="B854" s="62" t="s">
        <v>61</v>
      </c>
      <c r="C854">
        <v>1987</v>
      </c>
    </row>
    <row r="855" spans="1:3" x14ac:dyDescent="0.2">
      <c r="A855" s="61">
        <v>31809</v>
      </c>
      <c r="B855" s="62" t="s">
        <v>62</v>
      </c>
      <c r="C855">
        <v>1987</v>
      </c>
    </row>
    <row r="856" spans="1:3" x14ac:dyDescent="0.2">
      <c r="A856" s="61">
        <v>31809</v>
      </c>
      <c r="B856" s="62" t="s">
        <v>63</v>
      </c>
      <c r="C856">
        <v>1987</v>
      </c>
    </row>
    <row r="857" spans="1:3" x14ac:dyDescent="0.2">
      <c r="A857" s="61">
        <v>31809</v>
      </c>
      <c r="B857" s="62" t="s">
        <v>86</v>
      </c>
      <c r="C857">
        <v>1987</v>
      </c>
    </row>
    <row r="858" spans="1:3" x14ac:dyDescent="0.2">
      <c r="A858" s="61">
        <v>31809</v>
      </c>
      <c r="B858" s="62" t="s">
        <v>89</v>
      </c>
      <c r="C858">
        <v>1987</v>
      </c>
    </row>
    <row r="859" spans="1:3" x14ac:dyDescent="0.2">
      <c r="A859" s="61">
        <v>31809</v>
      </c>
      <c r="B859" s="62" t="s">
        <v>92</v>
      </c>
      <c r="C859">
        <v>1987</v>
      </c>
    </row>
    <row r="860" spans="1:3" x14ac:dyDescent="0.2">
      <c r="A860" s="61">
        <v>31809</v>
      </c>
      <c r="B860" s="62" t="s">
        <v>95</v>
      </c>
      <c r="C860">
        <v>1987</v>
      </c>
    </row>
    <row r="861" spans="1:3" x14ac:dyDescent="0.2">
      <c r="A861" s="61">
        <v>31809</v>
      </c>
      <c r="B861" s="62" t="s">
        <v>98</v>
      </c>
      <c r="C861">
        <v>1987</v>
      </c>
    </row>
    <row r="862" spans="1:3" x14ac:dyDescent="0.2">
      <c r="A862" s="61">
        <v>31837</v>
      </c>
      <c r="B862" s="62" t="s">
        <v>71</v>
      </c>
      <c r="C862">
        <v>1987</v>
      </c>
    </row>
    <row r="863" spans="1:3" x14ac:dyDescent="0.2">
      <c r="A863" s="61">
        <v>31837</v>
      </c>
      <c r="B863" s="62" t="s">
        <v>2</v>
      </c>
      <c r="C863">
        <v>1987</v>
      </c>
    </row>
    <row r="864" spans="1:3" x14ac:dyDescent="0.2">
      <c r="A864" s="61">
        <v>31837</v>
      </c>
      <c r="B864" s="62" t="s">
        <v>61</v>
      </c>
      <c r="C864">
        <v>1987</v>
      </c>
    </row>
    <row r="865" spans="1:3" x14ac:dyDescent="0.2">
      <c r="A865" s="61">
        <v>31837</v>
      </c>
      <c r="B865" s="62" t="s">
        <v>62</v>
      </c>
      <c r="C865">
        <v>1987</v>
      </c>
    </row>
    <row r="866" spans="1:3" x14ac:dyDescent="0.2">
      <c r="A866" s="61">
        <v>31837</v>
      </c>
      <c r="B866" s="62" t="s">
        <v>63</v>
      </c>
      <c r="C866">
        <v>1987</v>
      </c>
    </row>
    <row r="867" spans="1:3" x14ac:dyDescent="0.2">
      <c r="A867" s="61">
        <v>31837</v>
      </c>
      <c r="B867" s="62" t="s">
        <v>86</v>
      </c>
      <c r="C867">
        <v>1987</v>
      </c>
    </row>
    <row r="868" spans="1:3" x14ac:dyDescent="0.2">
      <c r="A868" s="61">
        <v>31837</v>
      </c>
      <c r="B868" s="62" t="s">
        <v>89</v>
      </c>
      <c r="C868">
        <v>1987</v>
      </c>
    </row>
    <row r="869" spans="1:3" x14ac:dyDescent="0.2">
      <c r="A869" s="61">
        <v>31837</v>
      </c>
      <c r="B869" s="62" t="s">
        <v>92</v>
      </c>
      <c r="C869">
        <v>1987</v>
      </c>
    </row>
    <row r="870" spans="1:3" x14ac:dyDescent="0.2">
      <c r="A870" s="61">
        <v>31837</v>
      </c>
      <c r="B870" s="62" t="s">
        <v>95</v>
      </c>
      <c r="C870">
        <v>1987</v>
      </c>
    </row>
    <row r="871" spans="1:3" x14ac:dyDescent="0.2">
      <c r="A871" s="61">
        <v>31837</v>
      </c>
      <c r="B871" s="62" t="s">
        <v>98</v>
      </c>
      <c r="C871">
        <v>1987</v>
      </c>
    </row>
    <row r="872" spans="1:3" x14ac:dyDescent="0.2">
      <c r="A872" s="61">
        <v>31868</v>
      </c>
      <c r="B872" s="62" t="s">
        <v>71</v>
      </c>
      <c r="C872">
        <v>1987</v>
      </c>
    </row>
    <row r="873" spans="1:3" x14ac:dyDescent="0.2">
      <c r="A873" s="61">
        <v>31868</v>
      </c>
      <c r="B873" s="62" t="s">
        <v>2</v>
      </c>
      <c r="C873">
        <v>1987</v>
      </c>
    </row>
    <row r="874" spans="1:3" x14ac:dyDescent="0.2">
      <c r="A874" s="61">
        <v>31868</v>
      </c>
      <c r="B874" s="62" t="s">
        <v>61</v>
      </c>
      <c r="C874">
        <v>1987</v>
      </c>
    </row>
    <row r="875" spans="1:3" x14ac:dyDescent="0.2">
      <c r="A875" s="61">
        <v>31868</v>
      </c>
      <c r="B875" s="62" t="s">
        <v>62</v>
      </c>
      <c r="C875">
        <v>1987</v>
      </c>
    </row>
    <row r="876" spans="1:3" x14ac:dyDescent="0.2">
      <c r="A876" s="61">
        <v>31868</v>
      </c>
      <c r="B876" s="62" t="s">
        <v>63</v>
      </c>
      <c r="C876">
        <v>1987</v>
      </c>
    </row>
    <row r="877" spans="1:3" x14ac:dyDescent="0.2">
      <c r="A877" s="61">
        <v>31868</v>
      </c>
      <c r="B877" s="62" t="s">
        <v>86</v>
      </c>
      <c r="C877">
        <v>1987</v>
      </c>
    </row>
    <row r="878" spans="1:3" x14ac:dyDescent="0.2">
      <c r="A878" s="61">
        <v>31868</v>
      </c>
      <c r="B878" s="62" t="s">
        <v>89</v>
      </c>
      <c r="C878">
        <v>1987</v>
      </c>
    </row>
    <row r="879" spans="1:3" x14ac:dyDescent="0.2">
      <c r="A879" s="61">
        <v>31868</v>
      </c>
      <c r="B879" s="62" t="s">
        <v>92</v>
      </c>
      <c r="C879">
        <v>1987</v>
      </c>
    </row>
    <row r="880" spans="1:3" x14ac:dyDescent="0.2">
      <c r="A880" s="61">
        <v>31868</v>
      </c>
      <c r="B880" s="62" t="s">
        <v>95</v>
      </c>
      <c r="C880">
        <v>1987</v>
      </c>
    </row>
    <row r="881" spans="1:3" x14ac:dyDescent="0.2">
      <c r="A881" s="61">
        <v>31868</v>
      </c>
      <c r="B881" s="62" t="s">
        <v>98</v>
      </c>
      <c r="C881">
        <v>1987</v>
      </c>
    </row>
    <row r="882" spans="1:3" x14ac:dyDescent="0.2">
      <c r="A882" s="61">
        <v>31898</v>
      </c>
      <c r="B882" s="62" t="s">
        <v>71</v>
      </c>
      <c r="C882">
        <v>1987</v>
      </c>
    </row>
    <row r="883" spans="1:3" x14ac:dyDescent="0.2">
      <c r="A883" s="61">
        <v>31898</v>
      </c>
      <c r="B883" s="62" t="s">
        <v>2</v>
      </c>
      <c r="C883">
        <v>1987</v>
      </c>
    </row>
    <row r="884" spans="1:3" x14ac:dyDescent="0.2">
      <c r="A884" s="61">
        <v>31898</v>
      </c>
      <c r="B884" s="62" t="s">
        <v>61</v>
      </c>
      <c r="C884">
        <v>1987</v>
      </c>
    </row>
    <row r="885" spans="1:3" x14ac:dyDescent="0.2">
      <c r="A885" s="61">
        <v>31898</v>
      </c>
      <c r="B885" s="62" t="s">
        <v>62</v>
      </c>
      <c r="C885">
        <v>1987</v>
      </c>
    </row>
    <row r="886" spans="1:3" x14ac:dyDescent="0.2">
      <c r="A886" s="61">
        <v>31898</v>
      </c>
      <c r="B886" s="62" t="s">
        <v>63</v>
      </c>
      <c r="C886">
        <v>1987</v>
      </c>
    </row>
    <row r="887" spans="1:3" x14ac:dyDescent="0.2">
      <c r="A887" s="61">
        <v>31898</v>
      </c>
      <c r="B887" s="62" t="s">
        <v>86</v>
      </c>
      <c r="C887">
        <v>1987</v>
      </c>
    </row>
    <row r="888" spans="1:3" x14ac:dyDescent="0.2">
      <c r="A888" s="61">
        <v>31898</v>
      </c>
      <c r="B888" s="62" t="s">
        <v>89</v>
      </c>
      <c r="C888">
        <v>1987</v>
      </c>
    </row>
    <row r="889" spans="1:3" x14ac:dyDescent="0.2">
      <c r="A889" s="61">
        <v>31898</v>
      </c>
      <c r="B889" s="62" t="s">
        <v>92</v>
      </c>
      <c r="C889">
        <v>1987</v>
      </c>
    </row>
    <row r="890" spans="1:3" x14ac:dyDescent="0.2">
      <c r="A890" s="61">
        <v>31898</v>
      </c>
      <c r="B890" s="62" t="s">
        <v>95</v>
      </c>
      <c r="C890">
        <v>1987</v>
      </c>
    </row>
    <row r="891" spans="1:3" x14ac:dyDescent="0.2">
      <c r="A891" s="61">
        <v>31898</v>
      </c>
      <c r="B891" s="62" t="s">
        <v>98</v>
      </c>
      <c r="C891">
        <v>1987</v>
      </c>
    </row>
    <row r="892" spans="1:3" x14ac:dyDescent="0.2">
      <c r="A892" s="61">
        <v>31929</v>
      </c>
      <c r="B892" s="62" t="s">
        <v>71</v>
      </c>
      <c r="C892">
        <v>1987</v>
      </c>
    </row>
    <row r="893" spans="1:3" x14ac:dyDescent="0.2">
      <c r="A893" s="61">
        <v>31929</v>
      </c>
      <c r="B893" s="62" t="s">
        <v>2</v>
      </c>
      <c r="C893">
        <v>1987</v>
      </c>
    </row>
    <row r="894" spans="1:3" x14ac:dyDescent="0.2">
      <c r="A894" s="61">
        <v>31929</v>
      </c>
      <c r="B894" s="62" t="s">
        <v>61</v>
      </c>
      <c r="C894">
        <v>1987</v>
      </c>
    </row>
    <row r="895" spans="1:3" x14ac:dyDescent="0.2">
      <c r="A895" s="61">
        <v>31929</v>
      </c>
      <c r="B895" s="62" t="s">
        <v>62</v>
      </c>
      <c r="C895">
        <v>1987</v>
      </c>
    </row>
    <row r="896" spans="1:3" x14ac:dyDescent="0.2">
      <c r="A896" s="61">
        <v>31929</v>
      </c>
      <c r="B896" s="62" t="s">
        <v>63</v>
      </c>
      <c r="C896">
        <v>1987</v>
      </c>
    </row>
    <row r="897" spans="1:3" x14ac:dyDescent="0.2">
      <c r="A897" s="61">
        <v>31929</v>
      </c>
      <c r="B897" s="62" t="s">
        <v>86</v>
      </c>
      <c r="C897">
        <v>1987</v>
      </c>
    </row>
    <row r="898" spans="1:3" x14ac:dyDescent="0.2">
      <c r="A898" s="61">
        <v>31929</v>
      </c>
      <c r="B898" s="62" t="s">
        <v>89</v>
      </c>
      <c r="C898">
        <v>1987</v>
      </c>
    </row>
    <row r="899" spans="1:3" x14ac:dyDescent="0.2">
      <c r="A899" s="61">
        <v>31929</v>
      </c>
      <c r="B899" s="62" t="s">
        <v>92</v>
      </c>
      <c r="C899">
        <v>1987</v>
      </c>
    </row>
    <row r="900" spans="1:3" x14ac:dyDescent="0.2">
      <c r="A900" s="61">
        <v>31929</v>
      </c>
      <c r="B900" s="62" t="s">
        <v>95</v>
      </c>
      <c r="C900">
        <v>1987</v>
      </c>
    </row>
    <row r="901" spans="1:3" x14ac:dyDescent="0.2">
      <c r="A901" s="61">
        <v>31929</v>
      </c>
      <c r="B901" s="62" t="s">
        <v>98</v>
      </c>
      <c r="C901">
        <v>1987</v>
      </c>
    </row>
    <row r="902" spans="1:3" x14ac:dyDescent="0.2">
      <c r="A902" s="61">
        <v>31959</v>
      </c>
      <c r="B902" s="62" t="s">
        <v>71</v>
      </c>
      <c r="C902">
        <v>1987</v>
      </c>
    </row>
    <row r="903" spans="1:3" x14ac:dyDescent="0.2">
      <c r="A903" s="61">
        <v>31959</v>
      </c>
      <c r="B903" s="62" t="s">
        <v>2</v>
      </c>
      <c r="C903">
        <v>1987</v>
      </c>
    </row>
    <row r="904" spans="1:3" x14ac:dyDescent="0.2">
      <c r="A904" s="61">
        <v>31959</v>
      </c>
      <c r="B904" s="62" t="s">
        <v>61</v>
      </c>
      <c r="C904">
        <v>1987</v>
      </c>
    </row>
    <row r="905" spans="1:3" x14ac:dyDescent="0.2">
      <c r="A905" s="61">
        <v>31959</v>
      </c>
      <c r="B905" s="62" t="s">
        <v>62</v>
      </c>
      <c r="C905">
        <v>1987</v>
      </c>
    </row>
    <row r="906" spans="1:3" x14ac:dyDescent="0.2">
      <c r="A906" s="61">
        <v>31959</v>
      </c>
      <c r="B906" s="62" t="s">
        <v>63</v>
      </c>
      <c r="C906">
        <v>1987</v>
      </c>
    </row>
    <row r="907" spans="1:3" x14ac:dyDescent="0.2">
      <c r="A907" s="61">
        <v>31959</v>
      </c>
      <c r="B907" s="62" t="s">
        <v>86</v>
      </c>
      <c r="C907">
        <v>1987</v>
      </c>
    </row>
    <row r="908" spans="1:3" x14ac:dyDescent="0.2">
      <c r="A908" s="61">
        <v>31959</v>
      </c>
      <c r="B908" s="62" t="s">
        <v>89</v>
      </c>
      <c r="C908">
        <v>1987</v>
      </c>
    </row>
    <row r="909" spans="1:3" x14ac:dyDescent="0.2">
      <c r="A909" s="61">
        <v>31959</v>
      </c>
      <c r="B909" s="62" t="s">
        <v>92</v>
      </c>
      <c r="C909">
        <v>1987</v>
      </c>
    </row>
    <row r="910" spans="1:3" x14ac:dyDescent="0.2">
      <c r="A910" s="61">
        <v>31959</v>
      </c>
      <c r="B910" s="62" t="s">
        <v>95</v>
      </c>
      <c r="C910">
        <v>1987</v>
      </c>
    </row>
    <row r="911" spans="1:3" x14ac:dyDescent="0.2">
      <c r="A911" s="61">
        <v>31959</v>
      </c>
      <c r="B911" s="62" t="s">
        <v>98</v>
      </c>
      <c r="C911">
        <v>1987</v>
      </c>
    </row>
    <row r="912" spans="1:3" x14ac:dyDescent="0.2">
      <c r="A912" s="61">
        <v>31990</v>
      </c>
      <c r="B912" s="62" t="s">
        <v>71</v>
      </c>
      <c r="C912">
        <v>1987</v>
      </c>
    </row>
    <row r="913" spans="1:3" x14ac:dyDescent="0.2">
      <c r="A913" s="61">
        <v>31990</v>
      </c>
      <c r="B913" s="62" t="s">
        <v>2</v>
      </c>
      <c r="C913">
        <v>1987</v>
      </c>
    </row>
    <row r="914" spans="1:3" x14ac:dyDescent="0.2">
      <c r="A914" s="61">
        <v>31990</v>
      </c>
      <c r="B914" s="62" t="s">
        <v>61</v>
      </c>
      <c r="C914">
        <v>1987</v>
      </c>
    </row>
    <row r="915" spans="1:3" x14ac:dyDescent="0.2">
      <c r="A915" s="61">
        <v>31990</v>
      </c>
      <c r="B915" s="62" t="s">
        <v>62</v>
      </c>
      <c r="C915">
        <v>1987</v>
      </c>
    </row>
    <row r="916" spans="1:3" x14ac:dyDescent="0.2">
      <c r="A916" s="61">
        <v>31990</v>
      </c>
      <c r="B916" s="62" t="s">
        <v>63</v>
      </c>
      <c r="C916">
        <v>1987</v>
      </c>
    </row>
    <row r="917" spans="1:3" x14ac:dyDescent="0.2">
      <c r="A917" s="61">
        <v>31990</v>
      </c>
      <c r="B917" s="62" t="s">
        <v>86</v>
      </c>
      <c r="C917">
        <v>1987</v>
      </c>
    </row>
    <row r="918" spans="1:3" x14ac:dyDescent="0.2">
      <c r="A918" s="61">
        <v>31990</v>
      </c>
      <c r="B918" s="62" t="s">
        <v>89</v>
      </c>
      <c r="C918">
        <v>1987</v>
      </c>
    </row>
    <row r="919" spans="1:3" x14ac:dyDescent="0.2">
      <c r="A919" s="61">
        <v>31990</v>
      </c>
      <c r="B919" s="62" t="s">
        <v>92</v>
      </c>
      <c r="C919">
        <v>1987</v>
      </c>
    </row>
    <row r="920" spans="1:3" x14ac:dyDescent="0.2">
      <c r="A920" s="61">
        <v>31990</v>
      </c>
      <c r="B920" s="62" t="s">
        <v>95</v>
      </c>
      <c r="C920">
        <v>1987</v>
      </c>
    </row>
    <row r="921" spans="1:3" x14ac:dyDescent="0.2">
      <c r="A921" s="61">
        <v>31990</v>
      </c>
      <c r="B921" s="62" t="s">
        <v>98</v>
      </c>
      <c r="C921">
        <v>1987</v>
      </c>
    </row>
    <row r="922" spans="1:3" x14ac:dyDescent="0.2">
      <c r="A922" s="61">
        <v>32021</v>
      </c>
      <c r="B922" s="62" t="s">
        <v>71</v>
      </c>
      <c r="C922">
        <v>1987</v>
      </c>
    </row>
    <row r="923" spans="1:3" x14ac:dyDescent="0.2">
      <c r="A923" s="61">
        <v>32021</v>
      </c>
      <c r="B923" s="62" t="s">
        <v>2</v>
      </c>
      <c r="C923">
        <v>1987</v>
      </c>
    </row>
    <row r="924" spans="1:3" x14ac:dyDescent="0.2">
      <c r="A924" s="61">
        <v>32021</v>
      </c>
      <c r="B924" s="62" t="s">
        <v>61</v>
      </c>
      <c r="C924">
        <v>1987</v>
      </c>
    </row>
    <row r="925" spans="1:3" x14ac:dyDescent="0.2">
      <c r="A925" s="61">
        <v>32021</v>
      </c>
      <c r="B925" s="62" t="s">
        <v>62</v>
      </c>
      <c r="C925">
        <v>1987</v>
      </c>
    </row>
    <row r="926" spans="1:3" x14ac:dyDescent="0.2">
      <c r="A926" s="61">
        <v>32021</v>
      </c>
      <c r="B926" s="62" t="s">
        <v>63</v>
      </c>
      <c r="C926">
        <v>1987</v>
      </c>
    </row>
    <row r="927" spans="1:3" x14ac:dyDescent="0.2">
      <c r="A927" s="61">
        <v>32021</v>
      </c>
      <c r="B927" s="62" t="s">
        <v>86</v>
      </c>
      <c r="C927">
        <v>1987</v>
      </c>
    </row>
    <row r="928" spans="1:3" x14ac:dyDescent="0.2">
      <c r="A928" s="61">
        <v>32021</v>
      </c>
      <c r="B928" s="62" t="s">
        <v>89</v>
      </c>
      <c r="C928">
        <v>1987</v>
      </c>
    </row>
    <row r="929" spans="1:3" x14ac:dyDescent="0.2">
      <c r="A929" s="61">
        <v>32021</v>
      </c>
      <c r="B929" s="62" t="s">
        <v>92</v>
      </c>
      <c r="C929">
        <v>1987</v>
      </c>
    </row>
    <row r="930" spans="1:3" x14ac:dyDescent="0.2">
      <c r="A930" s="61">
        <v>32021</v>
      </c>
      <c r="B930" s="62" t="s">
        <v>95</v>
      </c>
      <c r="C930">
        <v>1987</v>
      </c>
    </row>
    <row r="931" spans="1:3" x14ac:dyDescent="0.2">
      <c r="A931" s="61">
        <v>32021</v>
      </c>
      <c r="B931" s="62" t="s">
        <v>98</v>
      </c>
      <c r="C931">
        <v>1987</v>
      </c>
    </row>
    <row r="932" spans="1:3" x14ac:dyDescent="0.2">
      <c r="A932" s="61">
        <v>32051</v>
      </c>
      <c r="B932" s="62" t="s">
        <v>71</v>
      </c>
      <c r="C932">
        <v>1987</v>
      </c>
    </row>
    <row r="933" spans="1:3" x14ac:dyDescent="0.2">
      <c r="A933" s="61">
        <v>32051</v>
      </c>
      <c r="B933" s="62" t="s">
        <v>2</v>
      </c>
      <c r="C933">
        <v>1987</v>
      </c>
    </row>
    <row r="934" spans="1:3" x14ac:dyDescent="0.2">
      <c r="A934" s="61">
        <v>32051</v>
      </c>
      <c r="B934" s="62" t="s">
        <v>61</v>
      </c>
      <c r="C934">
        <v>1987</v>
      </c>
    </row>
    <row r="935" spans="1:3" x14ac:dyDescent="0.2">
      <c r="A935" s="61">
        <v>32051</v>
      </c>
      <c r="B935" s="62" t="s">
        <v>62</v>
      </c>
      <c r="C935">
        <v>1987</v>
      </c>
    </row>
    <row r="936" spans="1:3" x14ac:dyDescent="0.2">
      <c r="A936" s="61">
        <v>32051</v>
      </c>
      <c r="B936" s="62" t="s">
        <v>63</v>
      </c>
      <c r="C936">
        <v>1987</v>
      </c>
    </row>
    <row r="937" spans="1:3" x14ac:dyDescent="0.2">
      <c r="A937" s="61">
        <v>32051</v>
      </c>
      <c r="B937" s="62" t="s">
        <v>86</v>
      </c>
      <c r="C937">
        <v>1987</v>
      </c>
    </row>
    <row r="938" spans="1:3" x14ac:dyDescent="0.2">
      <c r="A938" s="61">
        <v>32051</v>
      </c>
      <c r="B938" s="62" t="s">
        <v>89</v>
      </c>
      <c r="C938">
        <v>1987</v>
      </c>
    </row>
    <row r="939" spans="1:3" x14ac:dyDescent="0.2">
      <c r="A939" s="61">
        <v>32051</v>
      </c>
      <c r="B939" s="62" t="s">
        <v>92</v>
      </c>
      <c r="C939">
        <v>1987</v>
      </c>
    </row>
    <row r="940" spans="1:3" x14ac:dyDescent="0.2">
      <c r="A940" s="61">
        <v>32051</v>
      </c>
      <c r="B940" s="62" t="s">
        <v>95</v>
      </c>
      <c r="C940">
        <v>1987</v>
      </c>
    </row>
    <row r="941" spans="1:3" x14ac:dyDescent="0.2">
      <c r="A941" s="61">
        <v>32051</v>
      </c>
      <c r="B941" s="62" t="s">
        <v>98</v>
      </c>
      <c r="C941">
        <v>1987</v>
      </c>
    </row>
    <row r="942" spans="1:3" x14ac:dyDescent="0.2">
      <c r="A942" s="61">
        <v>32082</v>
      </c>
      <c r="B942" s="62" t="s">
        <v>71</v>
      </c>
      <c r="C942">
        <v>1987</v>
      </c>
    </row>
    <row r="943" spans="1:3" x14ac:dyDescent="0.2">
      <c r="A943" s="61">
        <v>32082</v>
      </c>
      <c r="B943" s="62" t="s">
        <v>2</v>
      </c>
      <c r="C943">
        <v>1987</v>
      </c>
    </row>
    <row r="944" spans="1:3" x14ac:dyDescent="0.2">
      <c r="A944" s="61">
        <v>32082</v>
      </c>
      <c r="B944" s="62" t="s">
        <v>61</v>
      </c>
      <c r="C944">
        <v>1987</v>
      </c>
    </row>
    <row r="945" spans="1:3" x14ac:dyDescent="0.2">
      <c r="A945" s="61">
        <v>32082</v>
      </c>
      <c r="B945" s="62" t="s">
        <v>62</v>
      </c>
      <c r="C945">
        <v>1987</v>
      </c>
    </row>
    <row r="946" spans="1:3" x14ac:dyDescent="0.2">
      <c r="A946" s="61">
        <v>32082</v>
      </c>
      <c r="B946" s="62" t="s">
        <v>63</v>
      </c>
      <c r="C946">
        <v>1987</v>
      </c>
    </row>
    <row r="947" spans="1:3" x14ac:dyDescent="0.2">
      <c r="A947" s="61">
        <v>32082</v>
      </c>
      <c r="B947" s="62" t="s">
        <v>86</v>
      </c>
      <c r="C947">
        <v>1987</v>
      </c>
    </row>
    <row r="948" spans="1:3" x14ac:dyDescent="0.2">
      <c r="A948" s="61">
        <v>32082</v>
      </c>
      <c r="B948" s="62" t="s">
        <v>89</v>
      </c>
      <c r="C948">
        <v>1987</v>
      </c>
    </row>
    <row r="949" spans="1:3" x14ac:dyDescent="0.2">
      <c r="A949" s="61">
        <v>32082</v>
      </c>
      <c r="B949" s="62" t="s">
        <v>92</v>
      </c>
      <c r="C949">
        <v>1987</v>
      </c>
    </row>
    <row r="950" spans="1:3" x14ac:dyDescent="0.2">
      <c r="A950" s="61">
        <v>32082</v>
      </c>
      <c r="B950" s="62" t="s">
        <v>95</v>
      </c>
      <c r="C950">
        <v>1987</v>
      </c>
    </row>
    <row r="951" spans="1:3" x14ac:dyDescent="0.2">
      <c r="A951" s="61">
        <v>32082</v>
      </c>
      <c r="B951" s="62" t="s">
        <v>98</v>
      </c>
      <c r="C951">
        <v>1987</v>
      </c>
    </row>
    <row r="952" spans="1:3" x14ac:dyDescent="0.2">
      <c r="A952" s="61">
        <v>32112</v>
      </c>
      <c r="B952" s="62" t="s">
        <v>71</v>
      </c>
      <c r="C952">
        <v>1987</v>
      </c>
    </row>
    <row r="953" spans="1:3" x14ac:dyDescent="0.2">
      <c r="A953" s="61">
        <v>32112</v>
      </c>
      <c r="B953" s="62" t="s">
        <v>2</v>
      </c>
      <c r="C953">
        <v>1987</v>
      </c>
    </row>
    <row r="954" spans="1:3" x14ac:dyDescent="0.2">
      <c r="A954" s="61">
        <v>32112</v>
      </c>
      <c r="B954" s="62" t="s">
        <v>61</v>
      </c>
      <c r="C954">
        <v>1987</v>
      </c>
    </row>
    <row r="955" spans="1:3" x14ac:dyDescent="0.2">
      <c r="A955" s="61">
        <v>32112</v>
      </c>
      <c r="B955" s="62" t="s">
        <v>62</v>
      </c>
      <c r="C955">
        <v>1987</v>
      </c>
    </row>
    <row r="956" spans="1:3" x14ac:dyDescent="0.2">
      <c r="A956" s="61">
        <v>32112</v>
      </c>
      <c r="B956" s="62" t="s">
        <v>63</v>
      </c>
      <c r="C956">
        <v>1987</v>
      </c>
    </row>
    <row r="957" spans="1:3" x14ac:dyDescent="0.2">
      <c r="A957" s="61">
        <v>32112</v>
      </c>
      <c r="B957" s="62" t="s">
        <v>86</v>
      </c>
      <c r="C957">
        <v>1987</v>
      </c>
    </row>
    <row r="958" spans="1:3" x14ac:dyDescent="0.2">
      <c r="A958" s="61">
        <v>32112</v>
      </c>
      <c r="B958" s="62" t="s">
        <v>89</v>
      </c>
      <c r="C958">
        <v>1987</v>
      </c>
    </row>
    <row r="959" spans="1:3" x14ac:dyDescent="0.2">
      <c r="A959" s="61">
        <v>32112</v>
      </c>
      <c r="B959" s="62" t="s">
        <v>92</v>
      </c>
      <c r="C959">
        <v>1987</v>
      </c>
    </row>
    <row r="960" spans="1:3" x14ac:dyDescent="0.2">
      <c r="A960" s="61">
        <v>32112</v>
      </c>
      <c r="B960" s="62" t="s">
        <v>95</v>
      </c>
      <c r="C960">
        <v>1987</v>
      </c>
    </row>
    <row r="961" spans="1:3" x14ac:dyDescent="0.2">
      <c r="A961" s="61">
        <v>32112</v>
      </c>
      <c r="B961" s="62" t="s">
        <v>98</v>
      </c>
      <c r="C961">
        <v>1987</v>
      </c>
    </row>
    <row r="962" spans="1:3" x14ac:dyDescent="0.2">
      <c r="A962" s="61">
        <v>32143</v>
      </c>
      <c r="B962" s="62" t="s">
        <v>71</v>
      </c>
      <c r="C962">
        <v>1988</v>
      </c>
    </row>
    <row r="963" spans="1:3" x14ac:dyDescent="0.2">
      <c r="A963" s="61">
        <v>32143</v>
      </c>
      <c r="B963" s="62" t="s">
        <v>2</v>
      </c>
      <c r="C963">
        <v>1988</v>
      </c>
    </row>
    <row r="964" spans="1:3" x14ac:dyDescent="0.2">
      <c r="A964" s="61">
        <v>32143</v>
      </c>
      <c r="B964" s="62" t="s">
        <v>61</v>
      </c>
      <c r="C964">
        <v>1988</v>
      </c>
    </row>
    <row r="965" spans="1:3" x14ac:dyDescent="0.2">
      <c r="A965" s="61">
        <v>32143</v>
      </c>
      <c r="B965" s="62" t="s">
        <v>62</v>
      </c>
      <c r="C965">
        <v>1988</v>
      </c>
    </row>
    <row r="966" spans="1:3" x14ac:dyDescent="0.2">
      <c r="A966" s="61">
        <v>32143</v>
      </c>
      <c r="B966" s="62" t="s">
        <v>63</v>
      </c>
      <c r="C966">
        <v>1988</v>
      </c>
    </row>
    <row r="967" spans="1:3" x14ac:dyDescent="0.2">
      <c r="A967" s="61">
        <v>32143</v>
      </c>
      <c r="B967" s="62" t="s">
        <v>86</v>
      </c>
      <c r="C967">
        <v>1988</v>
      </c>
    </row>
    <row r="968" spans="1:3" x14ac:dyDescent="0.2">
      <c r="A968" s="61">
        <v>32143</v>
      </c>
      <c r="B968" s="62" t="s">
        <v>89</v>
      </c>
      <c r="C968">
        <v>1988</v>
      </c>
    </row>
    <row r="969" spans="1:3" x14ac:dyDescent="0.2">
      <c r="A969" s="61">
        <v>32143</v>
      </c>
      <c r="B969" s="62" t="s">
        <v>92</v>
      </c>
      <c r="C969">
        <v>1988</v>
      </c>
    </row>
    <row r="970" spans="1:3" x14ac:dyDescent="0.2">
      <c r="A970" s="61">
        <v>32143</v>
      </c>
      <c r="B970" s="62" t="s">
        <v>95</v>
      </c>
      <c r="C970">
        <v>1988</v>
      </c>
    </row>
    <row r="971" spans="1:3" x14ac:dyDescent="0.2">
      <c r="A971" s="61">
        <v>32143</v>
      </c>
      <c r="B971" s="62" t="s">
        <v>98</v>
      </c>
      <c r="C971">
        <v>1988</v>
      </c>
    </row>
    <row r="972" spans="1:3" x14ac:dyDescent="0.2">
      <c r="A972" s="61">
        <v>32174</v>
      </c>
      <c r="B972" s="62" t="s">
        <v>71</v>
      </c>
      <c r="C972">
        <v>1988</v>
      </c>
    </row>
    <row r="973" spans="1:3" x14ac:dyDescent="0.2">
      <c r="A973" s="61">
        <v>32174</v>
      </c>
      <c r="B973" s="62" t="s">
        <v>2</v>
      </c>
      <c r="C973">
        <v>1988</v>
      </c>
    </row>
    <row r="974" spans="1:3" x14ac:dyDescent="0.2">
      <c r="A974" s="61">
        <v>32174</v>
      </c>
      <c r="B974" s="62" t="s">
        <v>61</v>
      </c>
      <c r="C974">
        <v>1988</v>
      </c>
    </row>
    <row r="975" spans="1:3" x14ac:dyDescent="0.2">
      <c r="A975" s="61">
        <v>32174</v>
      </c>
      <c r="B975" s="62" t="s">
        <v>62</v>
      </c>
      <c r="C975">
        <v>1988</v>
      </c>
    </row>
    <row r="976" spans="1:3" x14ac:dyDescent="0.2">
      <c r="A976" s="61">
        <v>32174</v>
      </c>
      <c r="B976" s="62" t="s">
        <v>63</v>
      </c>
      <c r="C976">
        <v>1988</v>
      </c>
    </row>
    <row r="977" spans="1:3" x14ac:dyDescent="0.2">
      <c r="A977" s="61">
        <v>32174</v>
      </c>
      <c r="B977" s="62" t="s">
        <v>86</v>
      </c>
      <c r="C977">
        <v>1988</v>
      </c>
    </row>
    <row r="978" spans="1:3" x14ac:dyDescent="0.2">
      <c r="A978" s="61">
        <v>32174</v>
      </c>
      <c r="B978" s="62" t="s">
        <v>89</v>
      </c>
      <c r="C978">
        <v>1988</v>
      </c>
    </row>
    <row r="979" spans="1:3" x14ac:dyDescent="0.2">
      <c r="A979" s="61">
        <v>32174</v>
      </c>
      <c r="B979" s="62" t="s">
        <v>92</v>
      </c>
      <c r="C979">
        <v>1988</v>
      </c>
    </row>
    <row r="980" spans="1:3" x14ac:dyDescent="0.2">
      <c r="A980" s="61">
        <v>32174</v>
      </c>
      <c r="B980" s="62" t="s">
        <v>95</v>
      </c>
      <c r="C980">
        <v>1988</v>
      </c>
    </row>
    <row r="981" spans="1:3" x14ac:dyDescent="0.2">
      <c r="A981" s="61">
        <v>32174</v>
      </c>
      <c r="B981" s="62" t="s">
        <v>98</v>
      </c>
      <c r="C981">
        <v>1988</v>
      </c>
    </row>
    <row r="982" spans="1:3" x14ac:dyDescent="0.2">
      <c r="A982" s="61">
        <v>32203</v>
      </c>
      <c r="B982" s="62" t="s">
        <v>71</v>
      </c>
      <c r="C982">
        <v>1988</v>
      </c>
    </row>
    <row r="983" spans="1:3" x14ac:dyDescent="0.2">
      <c r="A983" s="61">
        <v>32203</v>
      </c>
      <c r="B983" s="62" t="s">
        <v>2</v>
      </c>
      <c r="C983">
        <v>1988</v>
      </c>
    </row>
    <row r="984" spans="1:3" x14ac:dyDescent="0.2">
      <c r="A984" s="61">
        <v>32203</v>
      </c>
      <c r="B984" s="62" t="s">
        <v>61</v>
      </c>
      <c r="C984">
        <v>1988</v>
      </c>
    </row>
    <row r="985" spans="1:3" x14ac:dyDescent="0.2">
      <c r="A985" s="61">
        <v>32203</v>
      </c>
      <c r="B985" s="62" t="s">
        <v>62</v>
      </c>
      <c r="C985">
        <v>1988</v>
      </c>
    </row>
    <row r="986" spans="1:3" x14ac:dyDescent="0.2">
      <c r="A986" s="61">
        <v>32203</v>
      </c>
      <c r="B986" s="62" t="s">
        <v>63</v>
      </c>
      <c r="C986">
        <v>1988</v>
      </c>
    </row>
    <row r="987" spans="1:3" x14ac:dyDescent="0.2">
      <c r="A987" s="61">
        <v>32203</v>
      </c>
      <c r="B987" s="62" t="s">
        <v>86</v>
      </c>
      <c r="C987">
        <v>1988</v>
      </c>
    </row>
    <row r="988" spans="1:3" x14ac:dyDescent="0.2">
      <c r="A988" s="61">
        <v>32203</v>
      </c>
      <c r="B988" s="62" t="s">
        <v>89</v>
      </c>
      <c r="C988">
        <v>1988</v>
      </c>
    </row>
    <row r="989" spans="1:3" x14ac:dyDescent="0.2">
      <c r="A989" s="61">
        <v>32203</v>
      </c>
      <c r="B989" s="62" t="s">
        <v>92</v>
      </c>
      <c r="C989">
        <v>1988</v>
      </c>
    </row>
    <row r="990" spans="1:3" x14ac:dyDescent="0.2">
      <c r="A990" s="61">
        <v>32203</v>
      </c>
      <c r="B990" s="62" t="s">
        <v>95</v>
      </c>
      <c r="C990">
        <v>1988</v>
      </c>
    </row>
    <row r="991" spans="1:3" x14ac:dyDescent="0.2">
      <c r="A991" s="61">
        <v>32203</v>
      </c>
      <c r="B991" s="62" t="s">
        <v>98</v>
      </c>
      <c r="C991">
        <v>1988</v>
      </c>
    </row>
    <row r="992" spans="1:3" x14ac:dyDescent="0.2">
      <c r="A992" s="61">
        <v>32234</v>
      </c>
      <c r="B992" s="62" t="s">
        <v>71</v>
      </c>
      <c r="C992">
        <v>1988</v>
      </c>
    </row>
    <row r="993" spans="1:3" x14ac:dyDescent="0.2">
      <c r="A993" s="61">
        <v>32234</v>
      </c>
      <c r="B993" s="62" t="s">
        <v>2</v>
      </c>
      <c r="C993">
        <v>1988</v>
      </c>
    </row>
    <row r="994" spans="1:3" x14ac:dyDescent="0.2">
      <c r="A994" s="61">
        <v>32234</v>
      </c>
      <c r="B994" s="62" t="s">
        <v>61</v>
      </c>
      <c r="C994">
        <v>1988</v>
      </c>
    </row>
    <row r="995" spans="1:3" x14ac:dyDescent="0.2">
      <c r="A995" s="61">
        <v>32234</v>
      </c>
      <c r="B995" s="62" t="s">
        <v>62</v>
      </c>
      <c r="C995">
        <v>1988</v>
      </c>
    </row>
    <row r="996" spans="1:3" x14ac:dyDescent="0.2">
      <c r="A996" s="61">
        <v>32234</v>
      </c>
      <c r="B996" s="62" t="s">
        <v>63</v>
      </c>
      <c r="C996">
        <v>1988</v>
      </c>
    </row>
    <row r="997" spans="1:3" x14ac:dyDescent="0.2">
      <c r="A997" s="61">
        <v>32234</v>
      </c>
      <c r="B997" s="62" t="s">
        <v>86</v>
      </c>
      <c r="C997">
        <v>1988</v>
      </c>
    </row>
    <row r="998" spans="1:3" x14ac:dyDescent="0.2">
      <c r="A998" s="61">
        <v>32234</v>
      </c>
      <c r="B998" s="62" t="s">
        <v>89</v>
      </c>
      <c r="C998">
        <v>1988</v>
      </c>
    </row>
    <row r="999" spans="1:3" x14ac:dyDescent="0.2">
      <c r="A999" s="61">
        <v>32234</v>
      </c>
      <c r="B999" s="62" t="s">
        <v>92</v>
      </c>
      <c r="C999">
        <v>1988</v>
      </c>
    </row>
    <row r="1000" spans="1:3" x14ac:dyDescent="0.2">
      <c r="A1000" s="61">
        <v>32234</v>
      </c>
      <c r="B1000" s="62" t="s">
        <v>95</v>
      </c>
      <c r="C1000">
        <v>1988</v>
      </c>
    </row>
    <row r="1001" spans="1:3" x14ac:dyDescent="0.2">
      <c r="A1001" s="61">
        <v>32234</v>
      </c>
      <c r="B1001" s="62" t="s">
        <v>98</v>
      </c>
      <c r="C1001">
        <v>1988</v>
      </c>
    </row>
    <row r="1002" spans="1:3" x14ac:dyDescent="0.2">
      <c r="A1002" s="61">
        <v>32264</v>
      </c>
      <c r="B1002" s="62" t="s">
        <v>71</v>
      </c>
      <c r="C1002">
        <v>1988</v>
      </c>
    </row>
    <row r="1003" spans="1:3" x14ac:dyDescent="0.2">
      <c r="A1003" s="61">
        <v>32264</v>
      </c>
      <c r="B1003" s="62" t="s">
        <v>2</v>
      </c>
      <c r="C1003">
        <v>1988</v>
      </c>
    </row>
    <row r="1004" spans="1:3" x14ac:dyDescent="0.2">
      <c r="A1004" s="61">
        <v>32264</v>
      </c>
      <c r="B1004" s="62" t="s">
        <v>61</v>
      </c>
      <c r="C1004">
        <v>1988</v>
      </c>
    </row>
    <row r="1005" spans="1:3" x14ac:dyDescent="0.2">
      <c r="A1005" s="61">
        <v>32264</v>
      </c>
      <c r="B1005" s="62" t="s">
        <v>62</v>
      </c>
      <c r="C1005">
        <v>1988</v>
      </c>
    </row>
    <row r="1006" spans="1:3" x14ac:dyDescent="0.2">
      <c r="A1006" s="61">
        <v>32264</v>
      </c>
      <c r="B1006" s="62" t="s">
        <v>63</v>
      </c>
      <c r="C1006">
        <v>1988</v>
      </c>
    </row>
    <row r="1007" spans="1:3" x14ac:dyDescent="0.2">
      <c r="A1007" s="61">
        <v>32264</v>
      </c>
      <c r="B1007" s="62" t="s">
        <v>86</v>
      </c>
      <c r="C1007">
        <v>1988</v>
      </c>
    </row>
    <row r="1008" spans="1:3" x14ac:dyDescent="0.2">
      <c r="A1008" s="61">
        <v>32264</v>
      </c>
      <c r="B1008" s="62" t="s">
        <v>89</v>
      </c>
      <c r="C1008">
        <v>1988</v>
      </c>
    </row>
    <row r="1009" spans="1:3" x14ac:dyDescent="0.2">
      <c r="A1009" s="61">
        <v>32264</v>
      </c>
      <c r="B1009" s="62" t="s">
        <v>92</v>
      </c>
      <c r="C1009">
        <v>1988</v>
      </c>
    </row>
    <row r="1010" spans="1:3" x14ac:dyDescent="0.2">
      <c r="A1010" s="61">
        <v>32264</v>
      </c>
      <c r="B1010" s="62" t="s">
        <v>95</v>
      </c>
      <c r="C1010">
        <v>1988</v>
      </c>
    </row>
    <row r="1011" spans="1:3" x14ac:dyDescent="0.2">
      <c r="A1011" s="61">
        <v>32264</v>
      </c>
      <c r="B1011" s="62" t="s">
        <v>98</v>
      </c>
      <c r="C1011">
        <v>1988</v>
      </c>
    </row>
    <row r="1012" spans="1:3" x14ac:dyDescent="0.2">
      <c r="A1012" s="61">
        <v>32295</v>
      </c>
      <c r="B1012" s="62" t="s">
        <v>71</v>
      </c>
      <c r="C1012">
        <v>1988</v>
      </c>
    </row>
    <row r="1013" spans="1:3" x14ac:dyDescent="0.2">
      <c r="A1013" s="61">
        <v>32295</v>
      </c>
      <c r="B1013" s="62" t="s">
        <v>2</v>
      </c>
      <c r="C1013">
        <v>1988</v>
      </c>
    </row>
    <row r="1014" spans="1:3" x14ac:dyDescent="0.2">
      <c r="A1014" s="61">
        <v>32295</v>
      </c>
      <c r="B1014" s="62" t="s">
        <v>61</v>
      </c>
      <c r="C1014">
        <v>1988</v>
      </c>
    </row>
    <row r="1015" spans="1:3" x14ac:dyDescent="0.2">
      <c r="A1015" s="61">
        <v>32295</v>
      </c>
      <c r="B1015" s="62" t="s">
        <v>62</v>
      </c>
      <c r="C1015">
        <v>1988</v>
      </c>
    </row>
    <row r="1016" spans="1:3" x14ac:dyDescent="0.2">
      <c r="A1016" s="61">
        <v>32295</v>
      </c>
      <c r="B1016" s="62" t="s">
        <v>63</v>
      </c>
      <c r="C1016">
        <v>1988</v>
      </c>
    </row>
    <row r="1017" spans="1:3" x14ac:dyDescent="0.2">
      <c r="A1017" s="61">
        <v>32295</v>
      </c>
      <c r="B1017" s="62" t="s">
        <v>86</v>
      </c>
      <c r="C1017">
        <v>1988</v>
      </c>
    </row>
    <row r="1018" spans="1:3" x14ac:dyDescent="0.2">
      <c r="A1018" s="61">
        <v>32295</v>
      </c>
      <c r="B1018" s="62" t="s">
        <v>89</v>
      </c>
      <c r="C1018">
        <v>1988</v>
      </c>
    </row>
    <row r="1019" spans="1:3" x14ac:dyDescent="0.2">
      <c r="A1019" s="61">
        <v>32295</v>
      </c>
      <c r="B1019" s="62" t="s">
        <v>92</v>
      </c>
      <c r="C1019">
        <v>1988</v>
      </c>
    </row>
    <row r="1020" spans="1:3" x14ac:dyDescent="0.2">
      <c r="A1020" s="61">
        <v>32295</v>
      </c>
      <c r="B1020" s="62" t="s">
        <v>95</v>
      </c>
      <c r="C1020">
        <v>1988</v>
      </c>
    </row>
    <row r="1021" spans="1:3" x14ac:dyDescent="0.2">
      <c r="A1021" s="61">
        <v>32295</v>
      </c>
      <c r="B1021" s="62" t="s">
        <v>98</v>
      </c>
      <c r="C1021">
        <v>1988</v>
      </c>
    </row>
    <row r="1022" spans="1:3" x14ac:dyDescent="0.2">
      <c r="A1022" s="61">
        <v>32325</v>
      </c>
      <c r="B1022" s="62" t="s">
        <v>71</v>
      </c>
      <c r="C1022">
        <v>1988</v>
      </c>
    </row>
    <row r="1023" spans="1:3" x14ac:dyDescent="0.2">
      <c r="A1023" s="61">
        <v>32325</v>
      </c>
      <c r="B1023" s="62" t="s">
        <v>2</v>
      </c>
      <c r="C1023">
        <v>1988</v>
      </c>
    </row>
    <row r="1024" spans="1:3" x14ac:dyDescent="0.2">
      <c r="A1024" s="61">
        <v>32325</v>
      </c>
      <c r="B1024" s="62" t="s">
        <v>61</v>
      </c>
      <c r="C1024">
        <v>1988</v>
      </c>
    </row>
    <row r="1025" spans="1:3" x14ac:dyDescent="0.2">
      <c r="A1025" s="61">
        <v>32325</v>
      </c>
      <c r="B1025" s="62" t="s">
        <v>62</v>
      </c>
      <c r="C1025">
        <v>1988</v>
      </c>
    </row>
    <row r="1026" spans="1:3" x14ac:dyDescent="0.2">
      <c r="A1026" s="61">
        <v>32325</v>
      </c>
      <c r="B1026" s="62" t="s">
        <v>63</v>
      </c>
      <c r="C1026">
        <v>1988</v>
      </c>
    </row>
    <row r="1027" spans="1:3" x14ac:dyDescent="0.2">
      <c r="A1027" s="61">
        <v>32325</v>
      </c>
      <c r="B1027" s="62" t="s">
        <v>86</v>
      </c>
      <c r="C1027">
        <v>1988</v>
      </c>
    </row>
    <row r="1028" spans="1:3" x14ac:dyDescent="0.2">
      <c r="A1028" s="61">
        <v>32325</v>
      </c>
      <c r="B1028" s="62" t="s">
        <v>89</v>
      </c>
      <c r="C1028">
        <v>1988</v>
      </c>
    </row>
    <row r="1029" spans="1:3" x14ac:dyDescent="0.2">
      <c r="A1029" s="61">
        <v>32325</v>
      </c>
      <c r="B1029" s="62" t="s">
        <v>92</v>
      </c>
      <c r="C1029">
        <v>1988</v>
      </c>
    </row>
    <row r="1030" spans="1:3" x14ac:dyDescent="0.2">
      <c r="A1030" s="61">
        <v>32325</v>
      </c>
      <c r="B1030" s="62" t="s">
        <v>95</v>
      </c>
      <c r="C1030">
        <v>1988</v>
      </c>
    </row>
    <row r="1031" spans="1:3" x14ac:dyDescent="0.2">
      <c r="A1031" s="61">
        <v>32325</v>
      </c>
      <c r="B1031" s="62" t="s">
        <v>98</v>
      </c>
      <c r="C1031">
        <v>1988</v>
      </c>
    </row>
    <row r="1032" spans="1:3" x14ac:dyDescent="0.2">
      <c r="A1032" s="61">
        <v>32356</v>
      </c>
      <c r="B1032" s="62" t="s">
        <v>71</v>
      </c>
      <c r="C1032">
        <v>1988</v>
      </c>
    </row>
    <row r="1033" spans="1:3" x14ac:dyDescent="0.2">
      <c r="A1033" s="61">
        <v>32356</v>
      </c>
      <c r="B1033" s="62" t="s">
        <v>2</v>
      </c>
      <c r="C1033">
        <v>1988</v>
      </c>
    </row>
    <row r="1034" spans="1:3" x14ac:dyDescent="0.2">
      <c r="A1034" s="61">
        <v>32356</v>
      </c>
      <c r="B1034" s="62" t="s">
        <v>61</v>
      </c>
      <c r="C1034">
        <v>1988</v>
      </c>
    </row>
    <row r="1035" spans="1:3" x14ac:dyDescent="0.2">
      <c r="A1035" s="61">
        <v>32356</v>
      </c>
      <c r="B1035" s="62" t="s">
        <v>62</v>
      </c>
      <c r="C1035">
        <v>1988</v>
      </c>
    </row>
    <row r="1036" spans="1:3" x14ac:dyDescent="0.2">
      <c r="A1036" s="61">
        <v>32356</v>
      </c>
      <c r="B1036" s="62" t="s">
        <v>63</v>
      </c>
      <c r="C1036">
        <v>1988</v>
      </c>
    </row>
    <row r="1037" spans="1:3" x14ac:dyDescent="0.2">
      <c r="A1037" s="61">
        <v>32356</v>
      </c>
      <c r="B1037" s="62" t="s">
        <v>86</v>
      </c>
      <c r="C1037">
        <v>1988</v>
      </c>
    </row>
    <row r="1038" spans="1:3" x14ac:dyDescent="0.2">
      <c r="A1038" s="61">
        <v>32356</v>
      </c>
      <c r="B1038" s="62" t="s">
        <v>89</v>
      </c>
      <c r="C1038">
        <v>1988</v>
      </c>
    </row>
    <row r="1039" spans="1:3" x14ac:dyDescent="0.2">
      <c r="A1039" s="61">
        <v>32356</v>
      </c>
      <c r="B1039" s="62" t="s">
        <v>92</v>
      </c>
      <c r="C1039">
        <v>1988</v>
      </c>
    </row>
    <row r="1040" spans="1:3" x14ac:dyDescent="0.2">
      <c r="A1040" s="61">
        <v>32356</v>
      </c>
      <c r="B1040" s="62" t="s">
        <v>95</v>
      </c>
      <c r="C1040">
        <v>1988</v>
      </c>
    </row>
    <row r="1041" spans="1:3" x14ac:dyDescent="0.2">
      <c r="A1041" s="61">
        <v>32356</v>
      </c>
      <c r="B1041" s="62" t="s">
        <v>98</v>
      </c>
      <c r="C1041">
        <v>1988</v>
      </c>
    </row>
    <row r="1042" spans="1:3" x14ac:dyDescent="0.2">
      <c r="A1042" s="61">
        <v>32387</v>
      </c>
      <c r="B1042" s="62" t="s">
        <v>71</v>
      </c>
      <c r="C1042">
        <v>1988</v>
      </c>
    </row>
    <row r="1043" spans="1:3" x14ac:dyDescent="0.2">
      <c r="A1043" s="61">
        <v>32387</v>
      </c>
      <c r="B1043" s="62" t="s">
        <v>2</v>
      </c>
      <c r="C1043">
        <v>1988</v>
      </c>
    </row>
    <row r="1044" spans="1:3" x14ac:dyDescent="0.2">
      <c r="A1044" s="61">
        <v>32387</v>
      </c>
      <c r="B1044" s="62" t="s">
        <v>61</v>
      </c>
      <c r="C1044">
        <v>1988</v>
      </c>
    </row>
    <row r="1045" spans="1:3" x14ac:dyDescent="0.2">
      <c r="A1045" s="61">
        <v>32387</v>
      </c>
      <c r="B1045" s="62" t="s">
        <v>62</v>
      </c>
      <c r="C1045">
        <v>1988</v>
      </c>
    </row>
    <row r="1046" spans="1:3" x14ac:dyDescent="0.2">
      <c r="A1046" s="61">
        <v>32387</v>
      </c>
      <c r="B1046" s="62" t="s">
        <v>63</v>
      </c>
      <c r="C1046">
        <v>1988</v>
      </c>
    </row>
    <row r="1047" spans="1:3" x14ac:dyDescent="0.2">
      <c r="A1047" s="61">
        <v>32387</v>
      </c>
      <c r="B1047" s="62" t="s">
        <v>86</v>
      </c>
      <c r="C1047">
        <v>1988</v>
      </c>
    </row>
    <row r="1048" spans="1:3" x14ac:dyDescent="0.2">
      <c r="A1048" s="61">
        <v>32387</v>
      </c>
      <c r="B1048" s="62" t="s">
        <v>89</v>
      </c>
      <c r="C1048">
        <v>1988</v>
      </c>
    </row>
    <row r="1049" spans="1:3" x14ac:dyDescent="0.2">
      <c r="A1049" s="61">
        <v>32387</v>
      </c>
      <c r="B1049" s="62" t="s">
        <v>92</v>
      </c>
      <c r="C1049">
        <v>1988</v>
      </c>
    </row>
    <row r="1050" spans="1:3" x14ac:dyDescent="0.2">
      <c r="A1050" s="61">
        <v>32387</v>
      </c>
      <c r="B1050" s="62" t="s">
        <v>95</v>
      </c>
      <c r="C1050">
        <v>1988</v>
      </c>
    </row>
    <row r="1051" spans="1:3" x14ac:dyDescent="0.2">
      <c r="A1051" s="61">
        <v>32387</v>
      </c>
      <c r="B1051" s="62" t="s">
        <v>98</v>
      </c>
      <c r="C1051">
        <v>1988</v>
      </c>
    </row>
    <row r="1052" spans="1:3" x14ac:dyDescent="0.2">
      <c r="A1052" s="61">
        <v>32417</v>
      </c>
      <c r="B1052" s="62" t="s">
        <v>71</v>
      </c>
      <c r="C1052">
        <v>1988</v>
      </c>
    </row>
    <row r="1053" spans="1:3" x14ac:dyDescent="0.2">
      <c r="A1053" s="61">
        <v>32417</v>
      </c>
      <c r="B1053" s="62" t="s">
        <v>2</v>
      </c>
      <c r="C1053">
        <v>1988</v>
      </c>
    </row>
    <row r="1054" spans="1:3" x14ac:dyDescent="0.2">
      <c r="A1054" s="61">
        <v>32417</v>
      </c>
      <c r="B1054" s="62" t="s">
        <v>61</v>
      </c>
      <c r="C1054">
        <v>1988</v>
      </c>
    </row>
    <row r="1055" spans="1:3" x14ac:dyDescent="0.2">
      <c r="A1055" s="61">
        <v>32417</v>
      </c>
      <c r="B1055" s="62" t="s">
        <v>62</v>
      </c>
      <c r="C1055">
        <v>1988</v>
      </c>
    </row>
    <row r="1056" spans="1:3" x14ac:dyDescent="0.2">
      <c r="A1056" s="61">
        <v>32417</v>
      </c>
      <c r="B1056" s="62" t="s">
        <v>63</v>
      </c>
      <c r="C1056">
        <v>1988</v>
      </c>
    </row>
    <row r="1057" spans="1:3" x14ac:dyDescent="0.2">
      <c r="A1057" s="61">
        <v>32417</v>
      </c>
      <c r="B1057" s="62" t="s">
        <v>86</v>
      </c>
      <c r="C1057">
        <v>1988</v>
      </c>
    </row>
    <row r="1058" spans="1:3" x14ac:dyDescent="0.2">
      <c r="A1058" s="61">
        <v>32417</v>
      </c>
      <c r="B1058" s="62" t="s">
        <v>89</v>
      </c>
      <c r="C1058">
        <v>1988</v>
      </c>
    </row>
    <row r="1059" spans="1:3" x14ac:dyDescent="0.2">
      <c r="A1059" s="61">
        <v>32417</v>
      </c>
      <c r="B1059" s="62" t="s">
        <v>92</v>
      </c>
      <c r="C1059">
        <v>1988</v>
      </c>
    </row>
    <row r="1060" spans="1:3" x14ac:dyDescent="0.2">
      <c r="A1060" s="61">
        <v>32417</v>
      </c>
      <c r="B1060" s="62" t="s">
        <v>95</v>
      </c>
      <c r="C1060">
        <v>1988</v>
      </c>
    </row>
    <row r="1061" spans="1:3" x14ac:dyDescent="0.2">
      <c r="A1061" s="61">
        <v>32417</v>
      </c>
      <c r="B1061" s="62" t="s">
        <v>98</v>
      </c>
      <c r="C1061">
        <v>1988</v>
      </c>
    </row>
    <row r="1062" spans="1:3" x14ac:dyDescent="0.2">
      <c r="A1062" s="61">
        <v>32448</v>
      </c>
      <c r="B1062" s="62" t="s">
        <v>71</v>
      </c>
      <c r="C1062">
        <v>1988</v>
      </c>
    </row>
    <row r="1063" spans="1:3" x14ac:dyDescent="0.2">
      <c r="A1063" s="61">
        <v>32448</v>
      </c>
      <c r="B1063" s="62" t="s">
        <v>2</v>
      </c>
      <c r="C1063">
        <v>1988</v>
      </c>
    </row>
    <row r="1064" spans="1:3" x14ac:dyDescent="0.2">
      <c r="A1064" s="61">
        <v>32448</v>
      </c>
      <c r="B1064" s="62" t="s">
        <v>61</v>
      </c>
      <c r="C1064">
        <v>1988</v>
      </c>
    </row>
    <row r="1065" spans="1:3" x14ac:dyDescent="0.2">
      <c r="A1065" s="61">
        <v>32448</v>
      </c>
      <c r="B1065" s="62" t="s">
        <v>62</v>
      </c>
      <c r="C1065">
        <v>1988</v>
      </c>
    </row>
    <row r="1066" spans="1:3" x14ac:dyDescent="0.2">
      <c r="A1066" s="61">
        <v>32448</v>
      </c>
      <c r="B1066" s="62" t="s">
        <v>63</v>
      </c>
      <c r="C1066">
        <v>1988</v>
      </c>
    </row>
    <row r="1067" spans="1:3" x14ac:dyDescent="0.2">
      <c r="A1067" s="61">
        <v>32448</v>
      </c>
      <c r="B1067" s="62" t="s">
        <v>86</v>
      </c>
      <c r="C1067">
        <v>1988</v>
      </c>
    </row>
    <row r="1068" spans="1:3" x14ac:dyDescent="0.2">
      <c r="A1068" s="61">
        <v>32448</v>
      </c>
      <c r="B1068" s="62" t="s">
        <v>89</v>
      </c>
      <c r="C1068">
        <v>1988</v>
      </c>
    </row>
    <row r="1069" spans="1:3" x14ac:dyDescent="0.2">
      <c r="A1069" s="61">
        <v>32448</v>
      </c>
      <c r="B1069" s="62" t="s">
        <v>92</v>
      </c>
      <c r="C1069">
        <v>1988</v>
      </c>
    </row>
    <row r="1070" spans="1:3" x14ac:dyDescent="0.2">
      <c r="A1070" s="61">
        <v>32448</v>
      </c>
      <c r="B1070" s="62" t="s">
        <v>95</v>
      </c>
      <c r="C1070">
        <v>1988</v>
      </c>
    </row>
    <row r="1071" spans="1:3" x14ac:dyDescent="0.2">
      <c r="A1071" s="61">
        <v>32448</v>
      </c>
      <c r="B1071" s="62" t="s">
        <v>98</v>
      </c>
      <c r="C1071">
        <v>1988</v>
      </c>
    </row>
    <row r="1072" spans="1:3" x14ac:dyDescent="0.2">
      <c r="A1072" s="61">
        <v>32478</v>
      </c>
      <c r="B1072" s="62" t="s">
        <v>71</v>
      </c>
      <c r="C1072">
        <v>1988</v>
      </c>
    </row>
    <row r="1073" spans="1:3" x14ac:dyDescent="0.2">
      <c r="A1073" s="61">
        <v>32478</v>
      </c>
      <c r="B1073" s="62" t="s">
        <v>2</v>
      </c>
      <c r="C1073">
        <v>1988</v>
      </c>
    </row>
    <row r="1074" spans="1:3" x14ac:dyDescent="0.2">
      <c r="A1074" s="61">
        <v>32478</v>
      </c>
      <c r="B1074" s="62" t="s">
        <v>61</v>
      </c>
      <c r="C1074">
        <v>1988</v>
      </c>
    </row>
    <row r="1075" spans="1:3" x14ac:dyDescent="0.2">
      <c r="A1075" s="61">
        <v>32478</v>
      </c>
      <c r="B1075" s="62" t="s">
        <v>62</v>
      </c>
      <c r="C1075">
        <v>1988</v>
      </c>
    </row>
    <row r="1076" spans="1:3" x14ac:dyDescent="0.2">
      <c r="A1076" s="61">
        <v>32478</v>
      </c>
      <c r="B1076" s="62" t="s">
        <v>63</v>
      </c>
      <c r="C1076">
        <v>1988</v>
      </c>
    </row>
    <row r="1077" spans="1:3" x14ac:dyDescent="0.2">
      <c r="A1077" s="61">
        <v>32478</v>
      </c>
      <c r="B1077" s="62" t="s">
        <v>86</v>
      </c>
      <c r="C1077">
        <v>1988</v>
      </c>
    </row>
    <row r="1078" spans="1:3" x14ac:dyDescent="0.2">
      <c r="A1078" s="61">
        <v>32478</v>
      </c>
      <c r="B1078" s="62" t="s">
        <v>89</v>
      </c>
      <c r="C1078">
        <v>1988</v>
      </c>
    </row>
    <row r="1079" spans="1:3" x14ac:dyDescent="0.2">
      <c r="A1079" s="61">
        <v>32478</v>
      </c>
      <c r="B1079" s="62" t="s">
        <v>92</v>
      </c>
      <c r="C1079">
        <v>1988</v>
      </c>
    </row>
    <row r="1080" spans="1:3" x14ac:dyDescent="0.2">
      <c r="A1080" s="61">
        <v>32478</v>
      </c>
      <c r="B1080" s="62" t="s">
        <v>95</v>
      </c>
      <c r="C1080">
        <v>1988</v>
      </c>
    </row>
    <row r="1081" spans="1:3" x14ac:dyDescent="0.2">
      <c r="A1081" s="61">
        <v>32478</v>
      </c>
      <c r="B1081" s="62" t="s">
        <v>98</v>
      </c>
      <c r="C1081">
        <v>1988</v>
      </c>
    </row>
    <row r="1082" spans="1:3" x14ac:dyDescent="0.2">
      <c r="A1082" s="61">
        <v>32509</v>
      </c>
      <c r="B1082" s="62" t="s">
        <v>71</v>
      </c>
      <c r="C1082">
        <v>1989</v>
      </c>
    </row>
    <row r="1083" spans="1:3" x14ac:dyDescent="0.2">
      <c r="A1083" s="61">
        <v>32509</v>
      </c>
      <c r="B1083" s="62" t="s">
        <v>2</v>
      </c>
      <c r="C1083">
        <v>1989</v>
      </c>
    </row>
    <row r="1084" spans="1:3" x14ac:dyDescent="0.2">
      <c r="A1084" s="61">
        <v>32509</v>
      </c>
      <c r="B1084" s="62" t="s">
        <v>61</v>
      </c>
      <c r="C1084">
        <v>1989</v>
      </c>
    </row>
    <row r="1085" spans="1:3" x14ac:dyDescent="0.2">
      <c r="A1085" s="61">
        <v>32509</v>
      </c>
      <c r="B1085" s="62" t="s">
        <v>62</v>
      </c>
      <c r="C1085">
        <v>1989</v>
      </c>
    </row>
    <row r="1086" spans="1:3" x14ac:dyDescent="0.2">
      <c r="A1086" s="61">
        <v>32509</v>
      </c>
      <c r="B1086" s="62" t="s">
        <v>63</v>
      </c>
      <c r="C1086">
        <v>1989</v>
      </c>
    </row>
    <row r="1087" spans="1:3" x14ac:dyDescent="0.2">
      <c r="A1087" s="61">
        <v>32509</v>
      </c>
      <c r="B1087" s="62" t="s">
        <v>86</v>
      </c>
      <c r="C1087">
        <v>1989</v>
      </c>
    </row>
    <row r="1088" spans="1:3" x14ac:dyDescent="0.2">
      <c r="A1088" s="61">
        <v>32509</v>
      </c>
      <c r="B1088" s="62" t="s">
        <v>89</v>
      </c>
      <c r="C1088">
        <v>1989</v>
      </c>
    </row>
    <row r="1089" spans="1:3" x14ac:dyDescent="0.2">
      <c r="A1089" s="61">
        <v>32509</v>
      </c>
      <c r="B1089" s="62" t="s">
        <v>92</v>
      </c>
      <c r="C1089">
        <v>1989</v>
      </c>
    </row>
    <row r="1090" spans="1:3" x14ac:dyDescent="0.2">
      <c r="A1090" s="61">
        <v>32509</v>
      </c>
      <c r="B1090" s="62" t="s">
        <v>95</v>
      </c>
      <c r="C1090">
        <v>1989</v>
      </c>
    </row>
    <row r="1091" spans="1:3" x14ac:dyDescent="0.2">
      <c r="A1091" s="61">
        <v>32509</v>
      </c>
      <c r="B1091" s="62" t="s">
        <v>98</v>
      </c>
      <c r="C1091">
        <v>1989</v>
      </c>
    </row>
    <row r="1092" spans="1:3" x14ac:dyDescent="0.2">
      <c r="A1092" s="61">
        <v>32540</v>
      </c>
      <c r="B1092" s="62" t="s">
        <v>71</v>
      </c>
      <c r="C1092">
        <v>1989</v>
      </c>
    </row>
    <row r="1093" spans="1:3" x14ac:dyDescent="0.2">
      <c r="A1093" s="61">
        <v>32540</v>
      </c>
      <c r="B1093" s="62" t="s">
        <v>2</v>
      </c>
      <c r="C1093">
        <v>1989</v>
      </c>
    </row>
    <row r="1094" spans="1:3" x14ac:dyDescent="0.2">
      <c r="A1094" s="61">
        <v>32540</v>
      </c>
      <c r="B1094" s="62" t="s">
        <v>61</v>
      </c>
      <c r="C1094">
        <v>1989</v>
      </c>
    </row>
    <row r="1095" spans="1:3" x14ac:dyDescent="0.2">
      <c r="A1095" s="61">
        <v>32540</v>
      </c>
      <c r="B1095" s="62" t="s">
        <v>62</v>
      </c>
      <c r="C1095">
        <v>1989</v>
      </c>
    </row>
    <row r="1096" spans="1:3" x14ac:dyDescent="0.2">
      <c r="A1096" s="61">
        <v>32540</v>
      </c>
      <c r="B1096" s="62" t="s">
        <v>63</v>
      </c>
      <c r="C1096">
        <v>1989</v>
      </c>
    </row>
    <row r="1097" spans="1:3" x14ac:dyDescent="0.2">
      <c r="A1097" s="61">
        <v>32540</v>
      </c>
      <c r="B1097" s="62" t="s">
        <v>86</v>
      </c>
      <c r="C1097">
        <v>1989</v>
      </c>
    </row>
    <row r="1098" spans="1:3" x14ac:dyDescent="0.2">
      <c r="A1098" s="61">
        <v>32540</v>
      </c>
      <c r="B1098" s="62" t="s">
        <v>89</v>
      </c>
      <c r="C1098">
        <v>1989</v>
      </c>
    </row>
    <row r="1099" spans="1:3" x14ac:dyDescent="0.2">
      <c r="A1099" s="61">
        <v>32540</v>
      </c>
      <c r="B1099" s="62" t="s">
        <v>92</v>
      </c>
      <c r="C1099">
        <v>1989</v>
      </c>
    </row>
    <row r="1100" spans="1:3" x14ac:dyDescent="0.2">
      <c r="A1100" s="61">
        <v>32540</v>
      </c>
      <c r="B1100" s="62" t="s">
        <v>95</v>
      </c>
      <c r="C1100">
        <v>1989</v>
      </c>
    </row>
    <row r="1101" spans="1:3" x14ac:dyDescent="0.2">
      <c r="A1101" s="61">
        <v>32540</v>
      </c>
      <c r="B1101" s="62" t="s">
        <v>98</v>
      </c>
      <c r="C1101">
        <v>1989</v>
      </c>
    </row>
    <row r="1102" spans="1:3" x14ac:dyDescent="0.2">
      <c r="A1102" s="61">
        <v>32568</v>
      </c>
      <c r="B1102" s="62" t="s">
        <v>71</v>
      </c>
      <c r="C1102">
        <v>1989</v>
      </c>
    </row>
    <row r="1103" spans="1:3" x14ac:dyDescent="0.2">
      <c r="A1103" s="61">
        <v>32568</v>
      </c>
      <c r="B1103" s="62" t="s">
        <v>2</v>
      </c>
      <c r="C1103">
        <v>1989</v>
      </c>
    </row>
    <row r="1104" spans="1:3" x14ac:dyDescent="0.2">
      <c r="A1104" s="61">
        <v>32568</v>
      </c>
      <c r="B1104" s="62" t="s">
        <v>61</v>
      </c>
      <c r="C1104">
        <v>1989</v>
      </c>
    </row>
    <row r="1105" spans="1:3" x14ac:dyDescent="0.2">
      <c r="A1105" s="61">
        <v>32568</v>
      </c>
      <c r="B1105" s="62" t="s">
        <v>62</v>
      </c>
      <c r="C1105">
        <v>1989</v>
      </c>
    </row>
    <row r="1106" spans="1:3" x14ac:dyDescent="0.2">
      <c r="A1106" s="61">
        <v>32568</v>
      </c>
      <c r="B1106" s="62" t="s">
        <v>63</v>
      </c>
      <c r="C1106">
        <v>1989</v>
      </c>
    </row>
    <row r="1107" spans="1:3" x14ac:dyDescent="0.2">
      <c r="A1107" s="61">
        <v>32568</v>
      </c>
      <c r="B1107" s="62" t="s">
        <v>86</v>
      </c>
      <c r="C1107">
        <v>1989</v>
      </c>
    </row>
    <row r="1108" spans="1:3" x14ac:dyDescent="0.2">
      <c r="A1108" s="61">
        <v>32568</v>
      </c>
      <c r="B1108" s="62" t="s">
        <v>89</v>
      </c>
      <c r="C1108">
        <v>1989</v>
      </c>
    </row>
    <row r="1109" spans="1:3" x14ac:dyDescent="0.2">
      <c r="A1109" s="61">
        <v>32568</v>
      </c>
      <c r="B1109" s="62" t="s">
        <v>92</v>
      </c>
      <c r="C1109">
        <v>1989</v>
      </c>
    </row>
    <row r="1110" spans="1:3" x14ac:dyDescent="0.2">
      <c r="A1110" s="61">
        <v>32568</v>
      </c>
      <c r="B1110" s="62" t="s">
        <v>95</v>
      </c>
      <c r="C1110">
        <v>1989</v>
      </c>
    </row>
    <row r="1111" spans="1:3" x14ac:dyDescent="0.2">
      <c r="A1111" s="61">
        <v>32568</v>
      </c>
      <c r="B1111" s="62" t="s">
        <v>98</v>
      </c>
      <c r="C1111">
        <v>1989</v>
      </c>
    </row>
    <row r="1112" spans="1:3" x14ac:dyDescent="0.2">
      <c r="A1112" s="61">
        <v>32599</v>
      </c>
      <c r="B1112" s="62" t="s">
        <v>71</v>
      </c>
      <c r="C1112">
        <v>1989</v>
      </c>
    </row>
    <row r="1113" spans="1:3" x14ac:dyDescent="0.2">
      <c r="A1113" s="61">
        <v>32599</v>
      </c>
      <c r="B1113" s="62" t="s">
        <v>2</v>
      </c>
      <c r="C1113">
        <v>1989</v>
      </c>
    </row>
    <row r="1114" spans="1:3" x14ac:dyDescent="0.2">
      <c r="A1114" s="61">
        <v>32599</v>
      </c>
      <c r="B1114" s="62" t="s">
        <v>61</v>
      </c>
      <c r="C1114">
        <v>1989</v>
      </c>
    </row>
    <row r="1115" spans="1:3" x14ac:dyDescent="0.2">
      <c r="A1115" s="61">
        <v>32599</v>
      </c>
      <c r="B1115" s="62" t="s">
        <v>62</v>
      </c>
      <c r="C1115">
        <v>1989</v>
      </c>
    </row>
    <row r="1116" spans="1:3" x14ac:dyDescent="0.2">
      <c r="A1116" s="61">
        <v>32599</v>
      </c>
      <c r="B1116" s="62" t="s">
        <v>63</v>
      </c>
      <c r="C1116">
        <v>1989</v>
      </c>
    </row>
    <row r="1117" spans="1:3" x14ac:dyDescent="0.2">
      <c r="A1117" s="61">
        <v>32599</v>
      </c>
      <c r="B1117" s="62" t="s">
        <v>86</v>
      </c>
      <c r="C1117">
        <v>1989</v>
      </c>
    </row>
    <row r="1118" spans="1:3" x14ac:dyDescent="0.2">
      <c r="A1118" s="61">
        <v>32599</v>
      </c>
      <c r="B1118" s="62" t="s">
        <v>89</v>
      </c>
      <c r="C1118">
        <v>1989</v>
      </c>
    </row>
    <row r="1119" spans="1:3" x14ac:dyDescent="0.2">
      <c r="A1119" s="61">
        <v>32599</v>
      </c>
      <c r="B1119" s="62" t="s">
        <v>92</v>
      </c>
      <c r="C1119">
        <v>1989</v>
      </c>
    </row>
    <row r="1120" spans="1:3" x14ac:dyDescent="0.2">
      <c r="A1120" s="61">
        <v>32599</v>
      </c>
      <c r="B1120" s="62" t="s">
        <v>95</v>
      </c>
      <c r="C1120">
        <v>1989</v>
      </c>
    </row>
    <row r="1121" spans="1:3" x14ac:dyDescent="0.2">
      <c r="A1121" s="61">
        <v>32599</v>
      </c>
      <c r="B1121" s="62" t="s">
        <v>98</v>
      </c>
      <c r="C1121">
        <v>1989</v>
      </c>
    </row>
    <row r="1122" spans="1:3" x14ac:dyDescent="0.2">
      <c r="A1122" s="61">
        <v>32629</v>
      </c>
      <c r="B1122" s="62" t="s">
        <v>71</v>
      </c>
      <c r="C1122">
        <v>1989</v>
      </c>
    </row>
    <row r="1123" spans="1:3" x14ac:dyDescent="0.2">
      <c r="A1123" s="61">
        <v>32629</v>
      </c>
      <c r="B1123" s="62" t="s">
        <v>2</v>
      </c>
      <c r="C1123">
        <v>1989</v>
      </c>
    </row>
    <row r="1124" spans="1:3" x14ac:dyDescent="0.2">
      <c r="A1124" s="61">
        <v>32629</v>
      </c>
      <c r="B1124" s="62" t="s">
        <v>61</v>
      </c>
      <c r="C1124">
        <v>1989</v>
      </c>
    </row>
    <row r="1125" spans="1:3" x14ac:dyDescent="0.2">
      <c r="A1125" s="61">
        <v>32629</v>
      </c>
      <c r="B1125" s="62" t="s">
        <v>62</v>
      </c>
      <c r="C1125">
        <v>1989</v>
      </c>
    </row>
    <row r="1126" spans="1:3" x14ac:dyDescent="0.2">
      <c r="A1126" s="61">
        <v>32629</v>
      </c>
      <c r="B1126" s="62" t="s">
        <v>63</v>
      </c>
      <c r="C1126">
        <v>1989</v>
      </c>
    </row>
    <row r="1127" spans="1:3" x14ac:dyDescent="0.2">
      <c r="A1127" s="61">
        <v>32629</v>
      </c>
      <c r="B1127" s="62" t="s">
        <v>86</v>
      </c>
      <c r="C1127">
        <v>1989</v>
      </c>
    </row>
    <row r="1128" spans="1:3" x14ac:dyDescent="0.2">
      <c r="A1128" s="61">
        <v>32629</v>
      </c>
      <c r="B1128" s="62" t="s">
        <v>89</v>
      </c>
      <c r="C1128">
        <v>1989</v>
      </c>
    </row>
    <row r="1129" spans="1:3" x14ac:dyDescent="0.2">
      <c r="A1129" s="61">
        <v>32629</v>
      </c>
      <c r="B1129" s="62" t="s">
        <v>92</v>
      </c>
      <c r="C1129">
        <v>1989</v>
      </c>
    </row>
    <row r="1130" spans="1:3" x14ac:dyDescent="0.2">
      <c r="A1130" s="61">
        <v>32629</v>
      </c>
      <c r="B1130" s="62" t="s">
        <v>95</v>
      </c>
      <c r="C1130">
        <v>1989</v>
      </c>
    </row>
    <row r="1131" spans="1:3" x14ac:dyDescent="0.2">
      <c r="A1131" s="61">
        <v>32629</v>
      </c>
      <c r="B1131" s="62" t="s">
        <v>98</v>
      </c>
      <c r="C1131">
        <v>1989</v>
      </c>
    </row>
    <row r="1132" spans="1:3" x14ac:dyDescent="0.2">
      <c r="A1132" s="61">
        <v>32660</v>
      </c>
      <c r="B1132" s="62" t="s">
        <v>71</v>
      </c>
      <c r="C1132">
        <v>1989</v>
      </c>
    </row>
    <row r="1133" spans="1:3" x14ac:dyDescent="0.2">
      <c r="A1133" s="61">
        <v>32660</v>
      </c>
      <c r="B1133" s="62" t="s">
        <v>2</v>
      </c>
      <c r="C1133">
        <v>1989</v>
      </c>
    </row>
    <row r="1134" spans="1:3" x14ac:dyDescent="0.2">
      <c r="A1134" s="61">
        <v>32660</v>
      </c>
      <c r="B1134" s="62" t="s">
        <v>61</v>
      </c>
      <c r="C1134">
        <v>1989</v>
      </c>
    </row>
    <row r="1135" spans="1:3" x14ac:dyDescent="0.2">
      <c r="A1135" s="61">
        <v>32660</v>
      </c>
      <c r="B1135" s="62" t="s">
        <v>62</v>
      </c>
      <c r="C1135">
        <v>1989</v>
      </c>
    </row>
    <row r="1136" spans="1:3" x14ac:dyDescent="0.2">
      <c r="A1136" s="61">
        <v>32660</v>
      </c>
      <c r="B1136" s="62" t="s">
        <v>63</v>
      </c>
      <c r="C1136">
        <v>1989</v>
      </c>
    </row>
    <row r="1137" spans="1:3" x14ac:dyDescent="0.2">
      <c r="A1137" s="61">
        <v>32660</v>
      </c>
      <c r="B1137" s="62" t="s">
        <v>86</v>
      </c>
      <c r="C1137">
        <v>1989</v>
      </c>
    </row>
    <row r="1138" spans="1:3" x14ac:dyDescent="0.2">
      <c r="A1138" s="61">
        <v>32660</v>
      </c>
      <c r="B1138" s="62" t="s">
        <v>89</v>
      </c>
      <c r="C1138">
        <v>1989</v>
      </c>
    </row>
    <row r="1139" spans="1:3" x14ac:dyDescent="0.2">
      <c r="A1139" s="61">
        <v>32660</v>
      </c>
      <c r="B1139" s="62" t="s">
        <v>92</v>
      </c>
      <c r="C1139">
        <v>1989</v>
      </c>
    </row>
    <row r="1140" spans="1:3" x14ac:dyDescent="0.2">
      <c r="A1140" s="61">
        <v>32660</v>
      </c>
      <c r="B1140" s="62" t="s">
        <v>95</v>
      </c>
      <c r="C1140">
        <v>1989</v>
      </c>
    </row>
    <row r="1141" spans="1:3" x14ac:dyDescent="0.2">
      <c r="A1141" s="61">
        <v>32660</v>
      </c>
      <c r="B1141" s="62" t="s">
        <v>98</v>
      </c>
      <c r="C1141">
        <v>1989</v>
      </c>
    </row>
    <row r="1142" spans="1:3" x14ac:dyDescent="0.2">
      <c r="A1142" s="61">
        <v>32690</v>
      </c>
      <c r="B1142" s="62" t="s">
        <v>71</v>
      </c>
      <c r="C1142">
        <v>1989</v>
      </c>
    </row>
    <row r="1143" spans="1:3" x14ac:dyDescent="0.2">
      <c r="A1143" s="61">
        <v>32690</v>
      </c>
      <c r="B1143" s="62" t="s">
        <v>2</v>
      </c>
      <c r="C1143">
        <v>1989</v>
      </c>
    </row>
    <row r="1144" spans="1:3" x14ac:dyDescent="0.2">
      <c r="A1144" s="61">
        <v>32690</v>
      </c>
      <c r="B1144" s="62" t="s">
        <v>61</v>
      </c>
      <c r="C1144">
        <v>1989</v>
      </c>
    </row>
    <row r="1145" spans="1:3" x14ac:dyDescent="0.2">
      <c r="A1145" s="61">
        <v>32690</v>
      </c>
      <c r="B1145" s="62" t="s">
        <v>62</v>
      </c>
      <c r="C1145">
        <v>1989</v>
      </c>
    </row>
    <row r="1146" spans="1:3" x14ac:dyDescent="0.2">
      <c r="A1146" s="61">
        <v>32690</v>
      </c>
      <c r="B1146" s="62" t="s">
        <v>63</v>
      </c>
      <c r="C1146">
        <v>1989</v>
      </c>
    </row>
    <row r="1147" spans="1:3" x14ac:dyDescent="0.2">
      <c r="A1147" s="61">
        <v>32690</v>
      </c>
      <c r="B1147" s="62" t="s">
        <v>86</v>
      </c>
      <c r="C1147">
        <v>1989</v>
      </c>
    </row>
    <row r="1148" spans="1:3" x14ac:dyDescent="0.2">
      <c r="A1148" s="61">
        <v>32690</v>
      </c>
      <c r="B1148" s="62" t="s">
        <v>89</v>
      </c>
      <c r="C1148">
        <v>1989</v>
      </c>
    </row>
    <row r="1149" spans="1:3" x14ac:dyDescent="0.2">
      <c r="A1149" s="61">
        <v>32690</v>
      </c>
      <c r="B1149" s="62" t="s">
        <v>92</v>
      </c>
      <c r="C1149">
        <v>1989</v>
      </c>
    </row>
    <row r="1150" spans="1:3" x14ac:dyDescent="0.2">
      <c r="A1150" s="61">
        <v>32690</v>
      </c>
      <c r="B1150" s="62" t="s">
        <v>95</v>
      </c>
      <c r="C1150">
        <v>1989</v>
      </c>
    </row>
    <row r="1151" spans="1:3" x14ac:dyDescent="0.2">
      <c r="A1151" s="61">
        <v>32690</v>
      </c>
      <c r="B1151" s="62" t="s">
        <v>98</v>
      </c>
      <c r="C1151">
        <v>1989</v>
      </c>
    </row>
    <row r="1152" spans="1:3" x14ac:dyDescent="0.2">
      <c r="A1152" s="61">
        <v>32721</v>
      </c>
      <c r="B1152" s="62" t="s">
        <v>71</v>
      </c>
      <c r="C1152">
        <v>1989</v>
      </c>
    </row>
    <row r="1153" spans="1:3" x14ac:dyDescent="0.2">
      <c r="A1153" s="61">
        <v>32721</v>
      </c>
      <c r="B1153" s="62" t="s">
        <v>2</v>
      </c>
      <c r="C1153">
        <v>1989</v>
      </c>
    </row>
    <row r="1154" spans="1:3" x14ac:dyDescent="0.2">
      <c r="A1154" s="61">
        <v>32721</v>
      </c>
      <c r="B1154" s="62" t="s">
        <v>61</v>
      </c>
      <c r="C1154">
        <v>1989</v>
      </c>
    </row>
    <row r="1155" spans="1:3" x14ac:dyDescent="0.2">
      <c r="A1155" s="61">
        <v>32721</v>
      </c>
      <c r="B1155" s="62" t="s">
        <v>62</v>
      </c>
      <c r="C1155">
        <v>1989</v>
      </c>
    </row>
    <row r="1156" spans="1:3" x14ac:dyDescent="0.2">
      <c r="A1156" s="61">
        <v>32721</v>
      </c>
      <c r="B1156" s="62" t="s">
        <v>63</v>
      </c>
      <c r="C1156">
        <v>1989</v>
      </c>
    </row>
    <row r="1157" spans="1:3" x14ac:dyDescent="0.2">
      <c r="A1157" s="61">
        <v>32721</v>
      </c>
      <c r="B1157" s="62" t="s">
        <v>86</v>
      </c>
      <c r="C1157">
        <v>1989</v>
      </c>
    </row>
    <row r="1158" spans="1:3" x14ac:dyDescent="0.2">
      <c r="A1158" s="61">
        <v>32721</v>
      </c>
      <c r="B1158" s="62" t="s">
        <v>89</v>
      </c>
      <c r="C1158">
        <v>1989</v>
      </c>
    </row>
    <row r="1159" spans="1:3" x14ac:dyDescent="0.2">
      <c r="A1159" s="61">
        <v>32721</v>
      </c>
      <c r="B1159" s="62" t="s">
        <v>92</v>
      </c>
      <c r="C1159">
        <v>1989</v>
      </c>
    </row>
    <row r="1160" spans="1:3" x14ac:dyDescent="0.2">
      <c r="A1160" s="61">
        <v>32721</v>
      </c>
      <c r="B1160" s="62" t="s">
        <v>95</v>
      </c>
      <c r="C1160">
        <v>1989</v>
      </c>
    </row>
    <row r="1161" spans="1:3" x14ac:dyDescent="0.2">
      <c r="A1161" s="61">
        <v>32721</v>
      </c>
      <c r="B1161" s="62" t="s">
        <v>98</v>
      </c>
      <c r="C1161">
        <v>1989</v>
      </c>
    </row>
    <row r="1162" spans="1:3" x14ac:dyDescent="0.2">
      <c r="A1162" s="61">
        <v>32752</v>
      </c>
      <c r="B1162" s="62" t="s">
        <v>71</v>
      </c>
      <c r="C1162">
        <v>1989</v>
      </c>
    </row>
    <row r="1163" spans="1:3" x14ac:dyDescent="0.2">
      <c r="A1163" s="61">
        <v>32752</v>
      </c>
      <c r="B1163" s="62" t="s">
        <v>2</v>
      </c>
      <c r="C1163">
        <v>1989</v>
      </c>
    </row>
    <row r="1164" spans="1:3" x14ac:dyDescent="0.2">
      <c r="A1164" s="61">
        <v>32752</v>
      </c>
      <c r="B1164" s="62" t="s">
        <v>61</v>
      </c>
      <c r="C1164">
        <v>1989</v>
      </c>
    </row>
    <row r="1165" spans="1:3" x14ac:dyDescent="0.2">
      <c r="A1165" s="61">
        <v>32752</v>
      </c>
      <c r="B1165" s="62" t="s">
        <v>62</v>
      </c>
      <c r="C1165">
        <v>1989</v>
      </c>
    </row>
    <row r="1166" spans="1:3" x14ac:dyDescent="0.2">
      <c r="A1166" s="61">
        <v>32752</v>
      </c>
      <c r="B1166" s="62" t="s">
        <v>63</v>
      </c>
      <c r="C1166">
        <v>1989</v>
      </c>
    </row>
    <row r="1167" spans="1:3" x14ac:dyDescent="0.2">
      <c r="A1167" s="61">
        <v>32752</v>
      </c>
      <c r="B1167" s="62" t="s">
        <v>86</v>
      </c>
      <c r="C1167">
        <v>1989</v>
      </c>
    </row>
    <row r="1168" spans="1:3" x14ac:dyDescent="0.2">
      <c r="A1168" s="61">
        <v>32752</v>
      </c>
      <c r="B1168" s="62" t="s">
        <v>89</v>
      </c>
      <c r="C1168">
        <v>1989</v>
      </c>
    </row>
    <row r="1169" spans="1:3" x14ac:dyDescent="0.2">
      <c r="A1169" s="61">
        <v>32752</v>
      </c>
      <c r="B1169" s="62" t="s">
        <v>92</v>
      </c>
      <c r="C1169">
        <v>1989</v>
      </c>
    </row>
    <row r="1170" spans="1:3" x14ac:dyDescent="0.2">
      <c r="A1170" s="61">
        <v>32752</v>
      </c>
      <c r="B1170" s="62" t="s">
        <v>95</v>
      </c>
      <c r="C1170">
        <v>1989</v>
      </c>
    </row>
    <row r="1171" spans="1:3" x14ac:dyDescent="0.2">
      <c r="A1171" s="61">
        <v>32752</v>
      </c>
      <c r="B1171" s="62" t="s">
        <v>98</v>
      </c>
      <c r="C1171">
        <v>1989</v>
      </c>
    </row>
    <row r="1172" spans="1:3" x14ac:dyDescent="0.2">
      <c r="A1172" s="61">
        <v>32782</v>
      </c>
      <c r="B1172" s="62" t="s">
        <v>71</v>
      </c>
      <c r="C1172">
        <v>1989</v>
      </c>
    </row>
    <row r="1173" spans="1:3" x14ac:dyDescent="0.2">
      <c r="A1173" s="61">
        <v>32782</v>
      </c>
      <c r="B1173" s="62" t="s">
        <v>2</v>
      </c>
      <c r="C1173">
        <v>1989</v>
      </c>
    </row>
    <row r="1174" spans="1:3" x14ac:dyDescent="0.2">
      <c r="A1174" s="61">
        <v>32782</v>
      </c>
      <c r="B1174" s="62" t="s">
        <v>61</v>
      </c>
      <c r="C1174">
        <v>1989</v>
      </c>
    </row>
    <row r="1175" spans="1:3" x14ac:dyDescent="0.2">
      <c r="A1175" s="61">
        <v>32782</v>
      </c>
      <c r="B1175" s="62" t="s">
        <v>62</v>
      </c>
      <c r="C1175">
        <v>1989</v>
      </c>
    </row>
    <row r="1176" spans="1:3" x14ac:dyDescent="0.2">
      <c r="A1176" s="61">
        <v>32782</v>
      </c>
      <c r="B1176" s="62" t="s">
        <v>63</v>
      </c>
      <c r="C1176">
        <v>1989</v>
      </c>
    </row>
    <row r="1177" spans="1:3" x14ac:dyDescent="0.2">
      <c r="A1177" s="61">
        <v>32782</v>
      </c>
      <c r="B1177" s="62" t="s">
        <v>86</v>
      </c>
      <c r="C1177">
        <v>1989</v>
      </c>
    </row>
    <row r="1178" spans="1:3" x14ac:dyDescent="0.2">
      <c r="A1178" s="61">
        <v>32782</v>
      </c>
      <c r="B1178" s="62" t="s">
        <v>89</v>
      </c>
      <c r="C1178">
        <v>1989</v>
      </c>
    </row>
    <row r="1179" spans="1:3" x14ac:dyDescent="0.2">
      <c r="A1179" s="61">
        <v>32782</v>
      </c>
      <c r="B1179" s="62" t="s">
        <v>92</v>
      </c>
      <c r="C1179">
        <v>1989</v>
      </c>
    </row>
    <row r="1180" spans="1:3" x14ac:dyDescent="0.2">
      <c r="A1180" s="61">
        <v>32782</v>
      </c>
      <c r="B1180" s="62" t="s">
        <v>95</v>
      </c>
      <c r="C1180">
        <v>1989</v>
      </c>
    </row>
    <row r="1181" spans="1:3" x14ac:dyDescent="0.2">
      <c r="A1181" s="61">
        <v>32782</v>
      </c>
      <c r="B1181" s="62" t="s">
        <v>98</v>
      </c>
      <c r="C1181">
        <v>1989</v>
      </c>
    </row>
    <row r="1182" spans="1:3" x14ac:dyDescent="0.2">
      <c r="A1182" s="61">
        <v>32813</v>
      </c>
      <c r="B1182" s="62" t="s">
        <v>71</v>
      </c>
      <c r="C1182">
        <v>1989</v>
      </c>
    </row>
    <row r="1183" spans="1:3" x14ac:dyDescent="0.2">
      <c r="A1183" s="61">
        <v>32813</v>
      </c>
      <c r="B1183" s="62" t="s">
        <v>2</v>
      </c>
      <c r="C1183">
        <v>1989</v>
      </c>
    </row>
    <row r="1184" spans="1:3" x14ac:dyDescent="0.2">
      <c r="A1184" s="61">
        <v>32813</v>
      </c>
      <c r="B1184" s="62" t="s">
        <v>61</v>
      </c>
      <c r="C1184">
        <v>1989</v>
      </c>
    </row>
    <row r="1185" spans="1:3" x14ac:dyDescent="0.2">
      <c r="A1185" s="61">
        <v>32813</v>
      </c>
      <c r="B1185" s="62" t="s">
        <v>62</v>
      </c>
      <c r="C1185">
        <v>1989</v>
      </c>
    </row>
    <row r="1186" spans="1:3" x14ac:dyDescent="0.2">
      <c r="A1186" s="61">
        <v>32813</v>
      </c>
      <c r="B1186" s="62" t="s">
        <v>63</v>
      </c>
      <c r="C1186">
        <v>1989</v>
      </c>
    </row>
    <row r="1187" spans="1:3" x14ac:dyDescent="0.2">
      <c r="A1187" s="61">
        <v>32813</v>
      </c>
      <c r="B1187" s="62" t="s">
        <v>86</v>
      </c>
      <c r="C1187">
        <v>1989</v>
      </c>
    </row>
    <row r="1188" spans="1:3" x14ac:dyDescent="0.2">
      <c r="A1188" s="61">
        <v>32813</v>
      </c>
      <c r="B1188" s="62" t="s">
        <v>89</v>
      </c>
      <c r="C1188">
        <v>1989</v>
      </c>
    </row>
    <row r="1189" spans="1:3" x14ac:dyDescent="0.2">
      <c r="A1189" s="61">
        <v>32813</v>
      </c>
      <c r="B1189" s="62" t="s">
        <v>92</v>
      </c>
      <c r="C1189">
        <v>1989</v>
      </c>
    </row>
    <row r="1190" spans="1:3" x14ac:dyDescent="0.2">
      <c r="A1190" s="61">
        <v>32813</v>
      </c>
      <c r="B1190" s="62" t="s">
        <v>95</v>
      </c>
      <c r="C1190">
        <v>1989</v>
      </c>
    </row>
    <row r="1191" spans="1:3" x14ac:dyDescent="0.2">
      <c r="A1191" s="61">
        <v>32813</v>
      </c>
      <c r="B1191" s="62" t="s">
        <v>98</v>
      </c>
      <c r="C1191">
        <v>1989</v>
      </c>
    </row>
    <row r="1192" spans="1:3" x14ac:dyDescent="0.2">
      <c r="A1192" s="61">
        <v>32843</v>
      </c>
      <c r="B1192" s="62" t="s">
        <v>71</v>
      </c>
      <c r="C1192">
        <v>1989</v>
      </c>
    </row>
    <row r="1193" spans="1:3" x14ac:dyDescent="0.2">
      <c r="A1193" s="61">
        <v>32843</v>
      </c>
      <c r="B1193" s="62" t="s">
        <v>2</v>
      </c>
      <c r="C1193">
        <v>1989</v>
      </c>
    </row>
    <row r="1194" spans="1:3" x14ac:dyDescent="0.2">
      <c r="A1194" s="61">
        <v>32843</v>
      </c>
      <c r="B1194" s="62" t="s">
        <v>61</v>
      </c>
      <c r="C1194">
        <v>1989</v>
      </c>
    </row>
    <row r="1195" spans="1:3" x14ac:dyDescent="0.2">
      <c r="A1195" s="61">
        <v>32843</v>
      </c>
      <c r="B1195" s="62" t="s">
        <v>62</v>
      </c>
      <c r="C1195">
        <v>1989</v>
      </c>
    </row>
    <row r="1196" spans="1:3" x14ac:dyDescent="0.2">
      <c r="A1196" s="61">
        <v>32843</v>
      </c>
      <c r="B1196" s="62" t="s">
        <v>63</v>
      </c>
      <c r="C1196">
        <v>1989</v>
      </c>
    </row>
    <row r="1197" spans="1:3" x14ac:dyDescent="0.2">
      <c r="A1197" s="61">
        <v>32843</v>
      </c>
      <c r="B1197" s="62" t="s">
        <v>86</v>
      </c>
      <c r="C1197">
        <v>1989</v>
      </c>
    </row>
    <row r="1198" spans="1:3" x14ac:dyDescent="0.2">
      <c r="A1198" s="61">
        <v>32843</v>
      </c>
      <c r="B1198" s="62" t="s">
        <v>89</v>
      </c>
      <c r="C1198">
        <v>1989</v>
      </c>
    </row>
    <row r="1199" spans="1:3" x14ac:dyDescent="0.2">
      <c r="A1199" s="61">
        <v>32843</v>
      </c>
      <c r="B1199" s="62" t="s">
        <v>92</v>
      </c>
      <c r="C1199">
        <v>1989</v>
      </c>
    </row>
    <row r="1200" spans="1:3" x14ac:dyDescent="0.2">
      <c r="A1200" s="61">
        <v>32843</v>
      </c>
      <c r="B1200" s="62" t="s">
        <v>95</v>
      </c>
      <c r="C1200">
        <v>1989</v>
      </c>
    </row>
    <row r="1201" spans="1:3" x14ac:dyDescent="0.2">
      <c r="A1201" s="61">
        <v>32843</v>
      </c>
      <c r="B1201" s="62" t="s">
        <v>98</v>
      </c>
      <c r="C1201">
        <v>1989</v>
      </c>
    </row>
    <row r="1202" spans="1:3" x14ac:dyDescent="0.2">
      <c r="A1202" s="61">
        <v>32874</v>
      </c>
      <c r="B1202" s="62" t="s">
        <v>71</v>
      </c>
      <c r="C1202">
        <v>1990</v>
      </c>
    </row>
    <row r="1203" spans="1:3" x14ac:dyDescent="0.2">
      <c r="A1203" s="61">
        <v>32874</v>
      </c>
      <c r="B1203" s="62" t="s">
        <v>2</v>
      </c>
      <c r="C1203">
        <v>1990</v>
      </c>
    </row>
    <row r="1204" spans="1:3" x14ac:dyDescent="0.2">
      <c r="A1204" s="61">
        <v>32874</v>
      </c>
      <c r="B1204" s="62" t="s">
        <v>61</v>
      </c>
      <c r="C1204">
        <v>1990</v>
      </c>
    </row>
    <row r="1205" spans="1:3" x14ac:dyDescent="0.2">
      <c r="A1205" s="61">
        <v>32874</v>
      </c>
      <c r="B1205" s="62" t="s">
        <v>62</v>
      </c>
      <c r="C1205">
        <v>1990</v>
      </c>
    </row>
    <row r="1206" spans="1:3" x14ac:dyDescent="0.2">
      <c r="A1206" s="61">
        <v>32874</v>
      </c>
      <c r="B1206" s="62" t="s">
        <v>63</v>
      </c>
      <c r="C1206">
        <v>1990</v>
      </c>
    </row>
    <row r="1207" spans="1:3" x14ac:dyDescent="0.2">
      <c r="A1207" s="61">
        <v>32874</v>
      </c>
      <c r="B1207" s="62" t="s">
        <v>86</v>
      </c>
      <c r="C1207">
        <v>1990</v>
      </c>
    </row>
    <row r="1208" spans="1:3" x14ac:dyDescent="0.2">
      <c r="A1208" s="61">
        <v>32874</v>
      </c>
      <c r="B1208" s="62" t="s">
        <v>89</v>
      </c>
      <c r="C1208">
        <v>1990</v>
      </c>
    </row>
    <row r="1209" spans="1:3" x14ac:dyDescent="0.2">
      <c r="A1209" s="61">
        <v>32874</v>
      </c>
      <c r="B1209" s="62" t="s">
        <v>92</v>
      </c>
      <c r="C1209">
        <v>1990</v>
      </c>
    </row>
    <row r="1210" spans="1:3" x14ac:dyDescent="0.2">
      <c r="A1210" s="61">
        <v>32874</v>
      </c>
      <c r="B1210" s="62" t="s">
        <v>95</v>
      </c>
      <c r="C1210">
        <v>1990</v>
      </c>
    </row>
    <row r="1211" spans="1:3" x14ac:dyDescent="0.2">
      <c r="A1211" s="61">
        <v>32874</v>
      </c>
      <c r="B1211" s="62" t="s">
        <v>98</v>
      </c>
      <c r="C1211">
        <v>1990</v>
      </c>
    </row>
    <row r="1212" spans="1:3" x14ac:dyDescent="0.2">
      <c r="A1212" s="61">
        <v>32905</v>
      </c>
      <c r="B1212" s="62" t="s">
        <v>71</v>
      </c>
      <c r="C1212">
        <v>1990</v>
      </c>
    </row>
    <row r="1213" spans="1:3" x14ac:dyDescent="0.2">
      <c r="A1213" s="61">
        <v>32905</v>
      </c>
      <c r="B1213" s="62" t="s">
        <v>2</v>
      </c>
      <c r="C1213">
        <v>1990</v>
      </c>
    </row>
    <row r="1214" spans="1:3" x14ac:dyDescent="0.2">
      <c r="A1214" s="61">
        <v>32905</v>
      </c>
      <c r="B1214" s="62" t="s">
        <v>61</v>
      </c>
      <c r="C1214">
        <v>1990</v>
      </c>
    </row>
    <row r="1215" spans="1:3" x14ac:dyDescent="0.2">
      <c r="A1215" s="61">
        <v>32905</v>
      </c>
      <c r="B1215" s="62" t="s">
        <v>62</v>
      </c>
      <c r="C1215">
        <v>1990</v>
      </c>
    </row>
    <row r="1216" spans="1:3" x14ac:dyDescent="0.2">
      <c r="A1216" s="61">
        <v>32905</v>
      </c>
      <c r="B1216" s="62" t="s">
        <v>63</v>
      </c>
      <c r="C1216">
        <v>1990</v>
      </c>
    </row>
    <row r="1217" spans="1:3" x14ac:dyDescent="0.2">
      <c r="A1217" s="61">
        <v>32905</v>
      </c>
      <c r="B1217" s="62" t="s">
        <v>86</v>
      </c>
      <c r="C1217">
        <v>1990</v>
      </c>
    </row>
    <row r="1218" spans="1:3" x14ac:dyDescent="0.2">
      <c r="A1218" s="61">
        <v>32905</v>
      </c>
      <c r="B1218" s="62" t="s">
        <v>89</v>
      </c>
      <c r="C1218">
        <v>1990</v>
      </c>
    </row>
    <row r="1219" spans="1:3" x14ac:dyDescent="0.2">
      <c r="A1219" s="61">
        <v>32905</v>
      </c>
      <c r="B1219" s="62" t="s">
        <v>92</v>
      </c>
      <c r="C1219">
        <v>1990</v>
      </c>
    </row>
    <row r="1220" spans="1:3" x14ac:dyDescent="0.2">
      <c r="A1220" s="61">
        <v>32905</v>
      </c>
      <c r="B1220" s="62" t="s">
        <v>95</v>
      </c>
      <c r="C1220">
        <v>1990</v>
      </c>
    </row>
    <row r="1221" spans="1:3" x14ac:dyDescent="0.2">
      <c r="A1221" s="61">
        <v>32905</v>
      </c>
      <c r="B1221" s="62" t="s">
        <v>98</v>
      </c>
      <c r="C1221">
        <v>1990</v>
      </c>
    </row>
    <row r="1222" spans="1:3" x14ac:dyDescent="0.2">
      <c r="A1222" s="61">
        <v>32933</v>
      </c>
      <c r="B1222" s="62" t="s">
        <v>71</v>
      </c>
      <c r="C1222">
        <v>1990</v>
      </c>
    </row>
    <row r="1223" spans="1:3" x14ac:dyDescent="0.2">
      <c r="A1223" s="61">
        <v>32933</v>
      </c>
      <c r="B1223" s="62" t="s">
        <v>2</v>
      </c>
      <c r="C1223">
        <v>1990</v>
      </c>
    </row>
    <row r="1224" spans="1:3" x14ac:dyDescent="0.2">
      <c r="A1224" s="61">
        <v>32933</v>
      </c>
      <c r="B1224" s="62" t="s">
        <v>61</v>
      </c>
      <c r="C1224">
        <v>1990</v>
      </c>
    </row>
    <row r="1225" spans="1:3" x14ac:dyDescent="0.2">
      <c r="A1225" s="61">
        <v>32933</v>
      </c>
      <c r="B1225" s="62" t="s">
        <v>62</v>
      </c>
      <c r="C1225">
        <v>1990</v>
      </c>
    </row>
    <row r="1226" spans="1:3" x14ac:dyDescent="0.2">
      <c r="A1226" s="61">
        <v>32933</v>
      </c>
      <c r="B1226" s="62" t="s">
        <v>63</v>
      </c>
      <c r="C1226">
        <v>1990</v>
      </c>
    </row>
    <row r="1227" spans="1:3" x14ac:dyDescent="0.2">
      <c r="A1227" s="61">
        <v>32933</v>
      </c>
      <c r="B1227" s="62" t="s">
        <v>86</v>
      </c>
      <c r="C1227">
        <v>1990</v>
      </c>
    </row>
    <row r="1228" spans="1:3" x14ac:dyDescent="0.2">
      <c r="A1228" s="61">
        <v>32933</v>
      </c>
      <c r="B1228" s="62" t="s">
        <v>89</v>
      </c>
      <c r="C1228">
        <v>1990</v>
      </c>
    </row>
    <row r="1229" spans="1:3" x14ac:dyDescent="0.2">
      <c r="A1229" s="61">
        <v>32933</v>
      </c>
      <c r="B1229" s="62" t="s">
        <v>92</v>
      </c>
      <c r="C1229">
        <v>1990</v>
      </c>
    </row>
    <row r="1230" spans="1:3" x14ac:dyDescent="0.2">
      <c r="A1230" s="61">
        <v>32933</v>
      </c>
      <c r="B1230" s="62" t="s">
        <v>95</v>
      </c>
      <c r="C1230">
        <v>1990</v>
      </c>
    </row>
    <row r="1231" spans="1:3" x14ac:dyDescent="0.2">
      <c r="A1231" s="61">
        <v>32933</v>
      </c>
      <c r="B1231" s="62" t="s">
        <v>98</v>
      </c>
      <c r="C1231">
        <v>1990</v>
      </c>
    </row>
    <row r="1232" spans="1:3" x14ac:dyDescent="0.2">
      <c r="A1232" s="61">
        <v>32964</v>
      </c>
      <c r="B1232" s="62" t="s">
        <v>71</v>
      </c>
      <c r="C1232">
        <v>1990</v>
      </c>
    </row>
    <row r="1233" spans="1:3" x14ac:dyDescent="0.2">
      <c r="A1233" s="61">
        <v>32964</v>
      </c>
      <c r="B1233" s="62" t="s">
        <v>2</v>
      </c>
      <c r="C1233">
        <v>1990</v>
      </c>
    </row>
    <row r="1234" spans="1:3" x14ac:dyDescent="0.2">
      <c r="A1234" s="61">
        <v>32964</v>
      </c>
      <c r="B1234" s="62" t="s">
        <v>61</v>
      </c>
      <c r="C1234">
        <v>1990</v>
      </c>
    </row>
    <row r="1235" spans="1:3" x14ac:dyDescent="0.2">
      <c r="A1235" s="61">
        <v>32964</v>
      </c>
      <c r="B1235" s="62" t="s">
        <v>62</v>
      </c>
      <c r="C1235">
        <v>1990</v>
      </c>
    </row>
    <row r="1236" spans="1:3" x14ac:dyDescent="0.2">
      <c r="A1236" s="61">
        <v>32964</v>
      </c>
      <c r="B1236" s="62" t="s">
        <v>63</v>
      </c>
      <c r="C1236">
        <v>1990</v>
      </c>
    </row>
    <row r="1237" spans="1:3" x14ac:dyDescent="0.2">
      <c r="A1237" s="61">
        <v>32964</v>
      </c>
      <c r="B1237" s="62" t="s">
        <v>86</v>
      </c>
      <c r="C1237">
        <v>1990</v>
      </c>
    </row>
    <row r="1238" spans="1:3" x14ac:dyDescent="0.2">
      <c r="A1238" s="61">
        <v>32964</v>
      </c>
      <c r="B1238" s="62" t="s">
        <v>89</v>
      </c>
      <c r="C1238">
        <v>1990</v>
      </c>
    </row>
    <row r="1239" spans="1:3" x14ac:dyDescent="0.2">
      <c r="A1239" s="61">
        <v>32964</v>
      </c>
      <c r="B1239" s="62" t="s">
        <v>92</v>
      </c>
      <c r="C1239">
        <v>1990</v>
      </c>
    </row>
    <row r="1240" spans="1:3" x14ac:dyDescent="0.2">
      <c r="A1240" s="61">
        <v>32964</v>
      </c>
      <c r="B1240" s="62" t="s">
        <v>95</v>
      </c>
      <c r="C1240">
        <v>1990</v>
      </c>
    </row>
    <row r="1241" spans="1:3" x14ac:dyDescent="0.2">
      <c r="A1241" s="61">
        <v>32964</v>
      </c>
      <c r="B1241" s="62" t="s">
        <v>98</v>
      </c>
      <c r="C1241">
        <v>1990</v>
      </c>
    </row>
    <row r="1242" spans="1:3" x14ac:dyDescent="0.2">
      <c r="A1242" s="61">
        <v>32994</v>
      </c>
      <c r="B1242" s="62" t="s">
        <v>71</v>
      </c>
      <c r="C1242">
        <v>1990</v>
      </c>
    </row>
    <row r="1243" spans="1:3" x14ac:dyDescent="0.2">
      <c r="A1243" s="61">
        <v>32994</v>
      </c>
      <c r="B1243" s="62" t="s">
        <v>2</v>
      </c>
      <c r="C1243">
        <v>1990</v>
      </c>
    </row>
    <row r="1244" spans="1:3" x14ac:dyDescent="0.2">
      <c r="A1244" s="61">
        <v>32994</v>
      </c>
      <c r="B1244" s="62" t="s">
        <v>61</v>
      </c>
      <c r="C1244">
        <v>1990</v>
      </c>
    </row>
    <row r="1245" spans="1:3" x14ac:dyDescent="0.2">
      <c r="A1245" s="61">
        <v>32994</v>
      </c>
      <c r="B1245" s="62" t="s">
        <v>62</v>
      </c>
      <c r="C1245">
        <v>1990</v>
      </c>
    </row>
    <row r="1246" spans="1:3" x14ac:dyDescent="0.2">
      <c r="A1246" s="61">
        <v>32994</v>
      </c>
      <c r="B1246" s="62" t="s">
        <v>63</v>
      </c>
      <c r="C1246">
        <v>1990</v>
      </c>
    </row>
    <row r="1247" spans="1:3" x14ac:dyDescent="0.2">
      <c r="A1247" s="61">
        <v>32994</v>
      </c>
      <c r="B1247" s="62" t="s">
        <v>86</v>
      </c>
      <c r="C1247">
        <v>1990</v>
      </c>
    </row>
    <row r="1248" spans="1:3" x14ac:dyDescent="0.2">
      <c r="A1248" s="61">
        <v>32994</v>
      </c>
      <c r="B1248" s="62" t="s">
        <v>89</v>
      </c>
      <c r="C1248">
        <v>1990</v>
      </c>
    </row>
    <row r="1249" spans="1:3" x14ac:dyDescent="0.2">
      <c r="A1249" s="61">
        <v>32994</v>
      </c>
      <c r="B1249" s="62" t="s">
        <v>92</v>
      </c>
      <c r="C1249">
        <v>1990</v>
      </c>
    </row>
    <row r="1250" spans="1:3" x14ac:dyDescent="0.2">
      <c r="A1250" s="61">
        <v>32994</v>
      </c>
      <c r="B1250" s="62" t="s">
        <v>95</v>
      </c>
      <c r="C1250">
        <v>1990</v>
      </c>
    </row>
    <row r="1251" spans="1:3" x14ac:dyDescent="0.2">
      <c r="A1251" s="61">
        <v>32994</v>
      </c>
      <c r="B1251" s="62" t="s">
        <v>98</v>
      </c>
      <c r="C1251">
        <v>1990</v>
      </c>
    </row>
    <row r="1252" spans="1:3" x14ac:dyDescent="0.2">
      <c r="A1252" s="61">
        <v>33025</v>
      </c>
      <c r="B1252" s="62" t="s">
        <v>71</v>
      </c>
      <c r="C1252">
        <v>1990</v>
      </c>
    </row>
    <row r="1253" spans="1:3" x14ac:dyDescent="0.2">
      <c r="A1253" s="61">
        <v>33025</v>
      </c>
      <c r="B1253" s="62" t="s">
        <v>2</v>
      </c>
      <c r="C1253">
        <v>1990</v>
      </c>
    </row>
    <row r="1254" spans="1:3" x14ac:dyDescent="0.2">
      <c r="A1254" s="61">
        <v>33025</v>
      </c>
      <c r="B1254" s="62" t="s">
        <v>61</v>
      </c>
      <c r="C1254">
        <v>1990</v>
      </c>
    </row>
    <row r="1255" spans="1:3" x14ac:dyDescent="0.2">
      <c r="A1255" s="61">
        <v>33025</v>
      </c>
      <c r="B1255" s="62" t="s">
        <v>62</v>
      </c>
      <c r="C1255">
        <v>1990</v>
      </c>
    </row>
    <row r="1256" spans="1:3" x14ac:dyDescent="0.2">
      <c r="A1256" s="61">
        <v>33025</v>
      </c>
      <c r="B1256" s="62" t="s">
        <v>63</v>
      </c>
      <c r="C1256">
        <v>1990</v>
      </c>
    </row>
    <row r="1257" spans="1:3" x14ac:dyDescent="0.2">
      <c r="A1257" s="61">
        <v>33025</v>
      </c>
      <c r="B1257" s="62" t="s">
        <v>86</v>
      </c>
      <c r="C1257">
        <v>1990</v>
      </c>
    </row>
    <row r="1258" spans="1:3" x14ac:dyDescent="0.2">
      <c r="A1258" s="61">
        <v>33025</v>
      </c>
      <c r="B1258" s="62" t="s">
        <v>89</v>
      </c>
      <c r="C1258">
        <v>1990</v>
      </c>
    </row>
    <row r="1259" spans="1:3" x14ac:dyDescent="0.2">
      <c r="A1259" s="61">
        <v>33025</v>
      </c>
      <c r="B1259" s="62" t="s">
        <v>92</v>
      </c>
      <c r="C1259">
        <v>1990</v>
      </c>
    </row>
    <row r="1260" spans="1:3" x14ac:dyDescent="0.2">
      <c r="A1260" s="61">
        <v>33025</v>
      </c>
      <c r="B1260" s="62" t="s">
        <v>95</v>
      </c>
      <c r="C1260">
        <v>1990</v>
      </c>
    </row>
    <row r="1261" spans="1:3" x14ac:dyDescent="0.2">
      <c r="A1261" s="61">
        <v>33025</v>
      </c>
      <c r="B1261" s="62" t="s">
        <v>98</v>
      </c>
      <c r="C1261">
        <v>1990</v>
      </c>
    </row>
    <row r="1262" spans="1:3" x14ac:dyDescent="0.2">
      <c r="A1262" s="61">
        <v>33055</v>
      </c>
      <c r="B1262" s="62" t="s">
        <v>71</v>
      </c>
      <c r="C1262">
        <v>1990</v>
      </c>
    </row>
    <row r="1263" spans="1:3" x14ac:dyDescent="0.2">
      <c r="A1263" s="61">
        <v>33055</v>
      </c>
      <c r="B1263" s="62" t="s">
        <v>2</v>
      </c>
      <c r="C1263">
        <v>1990</v>
      </c>
    </row>
    <row r="1264" spans="1:3" x14ac:dyDescent="0.2">
      <c r="A1264" s="61">
        <v>33055</v>
      </c>
      <c r="B1264" s="62" t="s">
        <v>61</v>
      </c>
      <c r="C1264">
        <v>1990</v>
      </c>
    </row>
    <row r="1265" spans="1:3" x14ac:dyDescent="0.2">
      <c r="A1265" s="61">
        <v>33055</v>
      </c>
      <c r="B1265" s="62" t="s">
        <v>62</v>
      </c>
      <c r="C1265">
        <v>1990</v>
      </c>
    </row>
    <row r="1266" spans="1:3" x14ac:dyDescent="0.2">
      <c r="A1266" s="61">
        <v>33055</v>
      </c>
      <c r="B1266" s="62" t="s">
        <v>63</v>
      </c>
      <c r="C1266">
        <v>1990</v>
      </c>
    </row>
    <row r="1267" spans="1:3" x14ac:dyDescent="0.2">
      <c r="A1267" s="61">
        <v>33055</v>
      </c>
      <c r="B1267" s="62" t="s">
        <v>86</v>
      </c>
      <c r="C1267">
        <v>1990</v>
      </c>
    </row>
    <row r="1268" spans="1:3" x14ac:dyDescent="0.2">
      <c r="A1268" s="61">
        <v>33055</v>
      </c>
      <c r="B1268" s="62" t="s">
        <v>89</v>
      </c>
      <c r="C1268">
        <v>1990</v>
      </c>
    </row>
    <row r="1269" spans="1:3" x14ac:dyDescent="0.2">
      <c r="A1269" s="61">
        <v>33055</v>
      </c>
      <c r="B1269" s="62" t="s">
        <v>92</v>
      </c>
      <c r="C1269">
        <v>1990</v>
      </c>
    </row>
    <row r="1270" spans="1:3" x14ac:dyDescent="0.2">
      <c r="A1270" s="61">
        <v>33055</v>
      </c>
      <c r="B1270" s="62" t="s">
        <v>95</v>
      </c>
      <c r="C1270">
        <v>1990</v>
      </c>
    </row>
    <row r="1271" spans="1:3" x14ac:dyDescent="0.2">
      <c r="A1271" s="61">
        <v>33055</v>
      </c>
      <c r="B1271" s="62" t="s">
        <v>98</v>
      </c>
      <c r="C1271">
        <v>1990</v>
      </c>
    </row>
    <row r="1272" spans="1:3" x14ac:dyDescent="0.2">
      <c r="A1272" s="61">
        <v>33086</v>
      </c>
      <c r="B1272" s="62" t="s">
        <v>71</v>
      </c>
      <c r="C1272">
        <v>1990</v>
      </c>
    </row>
    <row r="1273" spans="1:3" x14ac:dyDescent="0.2">
      <c r="A1273" s="61">
        <v>33086</v>
      </c>
      <c r="B1273" s="62" t="s">
        <v>2</v>
      </c>
      <c r="C1273">
        <v>1990</v>
      </c>
    </row>
    <row r="1274" spans="1:3" x14ac:dyDescent="0.2">
      <c r="A1274" s="61">
        <v>33086</v>
      </c>
      <c r="B1274" s="62" t="s">
        <v>61</v>
      </c>
      <c r="C1274">
        <v>1990</v>
      </c>
    </row>
    <row r="1275" spans="1:3" x14ac:dyDescent="0.2">
      <c r="A1275" s="61">
        <v>33086</v>
      </c>
      <c r="B1275" s="62" t="s">
        <v>62</v>
      </c>
      <c r="C1275">
        <v>1990</v>
      </c>
    </row>
    <row r="1276" spans="1:3" x14ac:dyDescent="0.2">
      <c r="A1276" s="61">
        <v>33086</v>
      </c>
      <c r="B1276" s="62" t="s">
        <v>63</v>
      </c>
      <c r="C1276">
        <v>1990</v>
      </c>
    </row>
    <row r="1277" spans="1:3" x14ac:dyDescent="0.2">
      <c r="A1277" s="61">
        <v>33086</v>
      </c>
      <c r="B1277" s="62" t="s">
        <v>86</v>
      </c>
      <c r="C1277">
        <v>1990</v>
      </c>
    </row>
    <row r="1278" spans="1:3" x14ac:dyDescent="0.2">
      <c r="A1278" s="61">
        <v>33086</v>
      </c>
      <c r="B1278" s="62" t="s">
        <v>89</v>
      </c>
      <c r="C1278">
        <v>1990</v>
      </c>
    </row>
    <row r="1279" spans="1:3" x14ac:dyDescent="0.2">
      <c r="A1279" s="61">
        <v>33086</v>
      </c>
      <c r="B1279" s="62" t="s">
        <v>92</v>
      </c>
      <c r="C1279">
        <v>1990</v>
      </c>
    </row>
    <row r="1280" spans="1:3" x14ac:dyDescent="0.2">
      <c r="A1280" s="61">
        <v>33086</v>
      </c>
      <c r="B1280" s="62" t="s">
        <v>95</v>
      </c>
      <c r="C1280">
        <v>1990</v>
      </c>
    </row>
    <row r="1281" spans="1:3" x14ac:dyDescent="0.2">
      <c r="A1281" s="61">
        <v>33086</v>
      </c>
      <c r="B1281" s="62" t="s">
        <v>98</v>
      </c>
      <c r="C1281">
        <v>1990</v>
      </c>
    </row>
    <row r="1282" spans="1:3" x14ac:dyDescent="0.2">
      <c r="A1282" s="61">
        <v>33117</v>
      </c>
      <c r="B1282" s="62" t="s">
        <v>71</v>
      </c>
      <c r="C1282">
        <v>1990</v>
      </c>
    </row>
    <row r="1283" spans="1:3" x14ac:dyDescent="0.2">
      <c r="A1283" s="61">
        <v>33117</v>
      </c>
      <c r="B1283" s="62" t="s">
        <v>2</v>
      </c>
      <c r="C1283">
        <v>1990</v>
      </c>
    </row>
    <row r="1284" spans="1:3" x14ac:dyDescent="0.2">
      <c r="A1284" s="61">
        <v>33117</v>
      </c>
      <c r="B1284" s="62" t="s">
        <v>61</v>
      </c>
      <c r="C1284">
        <v>1990</v>
      </c>
    </row>
    <row r="1285" spans="1:3" x14ac:dyDescent="0.2">
      <c r="A1285" s="61">
        <v>33117</v>
      </c>
      <c r="B1285" s="62" t="s">
        <v>62</v>
      </c>
      <c r="C1285">
        <v>1990</v>
      </c>
    </row>
    <row r="1286" spans="1:3" x14ac:dyDescent="0.2">
      <c r="A1286" s="61">
        <v>33117</v>
      </c>
      <c r="B1286" s="62" t="s">
        <v>63</v>
      </c>
      <c r="C1286">
        <v>1990</v>
      </c>
    </row>
    <row r="1287" spans="1:3" x14ac:dyDescent="0.2">
      <c r="A1287" s="61">
        <v>33117</v>
      </c>
      <c r="B1287" s="62" t="s">
        <v>86</v>
      </c>
      <c r="C1287">
        <v>1990</v>
      </c>
    </row>
    <row r="1288" spans="1:3" x14ac:dyDescent="0.2">
      <c r="A1288" s="61">
        <v>33117</v>
      </c>
      <c r="B1288" s="62" t="s">
        <v>89</v>
      </c>
      <c r="C1288">
        <v>1990</v>
      </c>
    </row>
    <row r="1289" spans="1:3" x14ac:dyDescent="0.2">
      <c r="A1289" s="61">
        <v>33117</v>
      </c>
      <c r="B1289" s="62" t="s">
        <v>92</v>
      </c>
      <c r="C1289">
        <v>1990</v>
      </c>
    </row>
    <row r="1290" spans="1:3" x14ac:dyDescent="0.2">
      <c r="A1290" s="61">
        <v>33117</v>
      </c>
      <c r="B1290" s="62" t="s">
        <v>95</v>
      </c>
      <c r="C1290">
        <v>1990</v>
      </c>
    </row>
    <row r="1291" spans="1:3" x14ac:dyDescent="0.2">
      <c r="A1291" s="61">
        <v>33117</v>
      </c>
      <c r="B1291" s="62" t="s">
        <v>98</v>
      </c>
      <c r="C1291">
        <v>1990</v>
      </c>
    </row>
    <row r="1292" spans="1:3" x14ac:dyDescent="0.2">
      <c r="A1292" s="61">
        <v>33147</v>
      </c>
      <c r="B1292" s="62" t="s">
        <v>71</v>
      </c>
      <c r="C1292">
        <v>1990</v>
      </c>
    </row>
    <row r="1293" spans="1:3" x14ac:dyDescent="0.2">
      <c r="A1293" s="61">
        <v>33147</v>
      </c>
      <c r="B1293" s="62" t="s">
        <v>2</v>
      </c>
      <c r="C1293">
        <v>1990</v>
      </c>
    </row>
    <row r="1294" spans="1:3" x14ac:dyDescent="0.2">
      <c r="A1294" s="61">
        <v>33147</v>
      </c>
      <c r="B1294" s="62" t="s">
        <v>61</v>
      </c>
      <c r="C1294">
        <v>1990</v>
      </c>
    </row>
    <row r="1295" spans="1:3" x14ac:dyDescent="0.2">
      <c r="A1295" s="61">
        <v>33147</v>
      </c>
      <c r="B1295" s="62" t="s">
        <v>62</v>
      </c>
      <c r="C1295">
        <v>1990</v>
      </c>
    </row>
    <row r="1296" spans="1:3" x14ac:dyDescent="0.2">
      <c r="A1296" s="61">
        <v>33147</v>
      </c>
      <c r="B1296" s="62" t="s">
        <v>63</v>
      </c>
      <c r="C1296">
        <v>1990</v>
      </c>
    </row>
    <row r="1297" spans="1:3" x14ac:dyDescent="0.2">
      <c r="A1297" s="61">
        <v>33147</v>
      </c>
      <c r="B1297" s="62" t="s">
        <v>86</v>
      </c>
      <c r="C1297">
        <v>1990</v>
      </c>
    </row>
    <row r="1298" spans="1:3" x14ac:dyDescent="0.2">
      <c r="A1298" s="61">
        <v>33147</v>
      </c>
      <c r="B1298" s="62" t="s">
        <v>89</v>
      </c>
      <c r="C1298">
        <v>1990</v>
      </c>
    </row>
    <row r="1299" spans="1:3" x14ac:dyDescent="0.2">
      <c r="A1299" s="61">
        <v>33147</v>
      </c>
      <c r="B1299" s="62" t="s">
        <v>92</v>
      </c>
      <c r="C1299">
        <v>1990</v>
      </c>
    </row>
    <row r="1300" spans="1:3" x14ac:dyDescent="0.2">
      <c r="A1300" s="61">
        <v>33147</v>
      </c>
      <c r="B1300" s="62" t="s">
        <v>95</v>
      </c>
      <c r="C1300">
        <v>1990</v>
      </c>
    </row>
    <row r="1301" spans="1:3" x14ac:dyDescent="0.2">
      <c r="A1301" s="61">
        <v>33147</v>
      </c>
      <c r="B1301" s="62" t="s">
        <v>98</v>
      </c>
      <c r="C1301">
        <v>1990</v>
      </c>
    </row>
    <row r="1302" spans="1:3" x14ac:dyDescent="0.2">
      <c r="A1302" s="61">
        <v>33178</v>
      </c>
      <c r="B1302" s="62" t="s">
        <v>71</v>
      </c>
      <c r="C1302">
        <v>1990</v>
      </c>
    </row>
    <row r="1303" spans="1:3" x14ac:dyDescent="0.2">
      <c r="A1303" s="61">
        <v>33178</v>
      </c>
      <c r="B1303" s="62" t="s">
        <v>2</v>
      </c>
      <c r="C1303">
        <v>1990</v>
      </c>
    </row>
    <row r="1304" spans="1:3" x14ac:dyDescent="0.2">
      <c r="A1304" s="61">
        <v>33178</v>
      </c>
      <c r="B1304" s="62" t="s">
        <v>61</v>
      </c>
      <c r="C1304">
        <v>1990</v>
      </c>
    </row>
    <row r="1305" spans="1:3" x14ac:dyDescent="0.2">
      <c r="A1305" s="61">
        <v>33178</v>
      </c>
      <c r="B1305" s="62" t="s">
        <v>62</v>
      </c>
      <c r="C1305">
        <v>1990</v>
      </c>
    </row>
    <row r="1306" spans="1:3" x14ac:dyDescent="0.2">
      <c r="A1306" s="61">
        <v>33178</v>
      </c>
      <c r="B1306" s="62" t="s">
        <v>63</v>
      </c>
      <c r="C1306">
        <v>1990</v>
      </c>
    </row>
    <row r="1307" spans="1:3" x14ac:dyDescent="0.2">
      <c r="A1307" s="61">
        <v>33178</v>
      </c>
      <c r="B1307" s="62" t="s">
        <v>86</v>
      </c>
      <c r="C1307">
        <v>1990</v>
      </c>
    </row>
    <row r="1308" spans="1:3" x14ac:dyDescent="0.2">
      <c r="A1308" s="61">
        <v>33178</v>
      </c>
      <c r="B1308" s="62" t="s">
        <v>89</v>
      </c>
      <c r="C1308">
        <v>1990</v>
      </c>
    </row>
    <row r="1309" spans="1:3" x14ac:dyDescent="0.2">
      <c r="A1309" s="61">
        <v>33178</v>
      </c>
      <c r="B1309" s="62" t="s">
        <v>92</v>
      </c>
      <c r="C1309">
        <v>1990</v>
      </c>
    </row>
    <row r="1310" spans="1:3" x14ac:dyDescent="0.2">
      <c r="A1310" s="61">
        <v>33178</v>
      </c>
      <c r="B1310" s="62" t="s">
        <v>95</v>
      </c>
      <c r="C1310">
        <v>1990</v>
      </c>
    </row>
    <row r="1311" spans="1:3" x14ac:dyDescent="0.2">
      <c r="A1311" s="61">
        <v>33178</v>
      </c>
      <c r="B1311" s="62" t="s">
        <v>98</v>
      </c>
      <c r="C1311">
        <v>1990</v>
      </c>
    </row>
    <row r="1312" spans="1:3" x14ac:dyDescent="0.2">
      <c r="A1312" s="61">
        <v>33208</v>
      </c>
      <c r="B1312" s="62" t="s">
        <v>71</v>
      </c>
      <c r="C1312">
        <v>1990</v>
      </c>
    </row>
    <row r="1313" spans="1:3" x14ac:dyDescent="0.2">
      <c r="A1313" s="61">
        <v>33208</v>
      </c>
      <c r="B1313" s="62" t="s">
        <v>2</v>
      </c>
      <c r="C1313">
        <v>1990</v>
      </c>
    </row>
    <row r="1314" spans="1:3" x14ac:dyDescent="0.2">
      <c r="A1314" s="61">
        <v>33208</v>
      </c>
      <c r="B1314" s="62" t="s">
        <v>61</v>
      </c>
      <c r="C1314">
        <v>1990</v>
      </c>
    </row>
    <row r="1315" spans="1:3" x14ac:dyDescent="0.2">
      <c r="A1315" s="61">
        <v>33208</v>
      </c>
      <c r="B1315" s="62" t="s">
        <v>62</v>
      </c>
      <c r="C1315">
        <v>1990</v>
      </c>
    </row>
    <row r="1316" spans="1:3" x14ac:dyDescent="0.2">
      <c r="A1316" s="61">
        <v>33208</v>
      </c>
      <c r="B1316" s="62" t="s">
        <v>63</v>
      </c>
      <c r="C1316">
        <v>1990</v>
      </c>
    </row>
    <row r="1317" spans="1:3" x14ac:dyDescent="0.2">
      <c r="A1317" s="61">
        <v>33208</v>
      </c>
      <c r="B1317" s="62" t="s">
        <v>86</v>
      </c>
      <c r="C1317">
        <v>1990</v>
      </c>
    </row>
    <row r="1318" spans="1:3" x14ac:dyDescent="0.2">
      <c r="A1318" s="61">
        <v>33208</v>
      </c>
      <c r="B1318" s="62" t="s">
        <v>89</v>
      </c>
      <c r="C1318">
        <v>1990</v>
      </c>
    </row>
    <row r="1319" spans="1:3" x14ac:dyDescent="0.2">
      <c r="A1319" s="61">
        <v>33208</v>
      </c>
      <c r="B1319" s="62" t="s">
        <v>92</v>
      </c>
      <c r="C1319">
        <v>1990</v>
      </c>
    </row>
    <row r="1320" spans="1:3" x14ac:dyDescent="0.2">
      <c r="A1320" s="61">
        <v>33208</v>
      </c>
      <c r="B1320" s="62" t="s">
        <v>95</v>
      </c>
      <c r="C1320">
        <v>1990</v>
      </c>
    </row>
    <row r="1321" spans="1:3" x14ac:dyDescent="0.2">
      <c r="A1321" s="61">
        <v>33208</v>
      </c>
      <c r="B1321" s="62" t="s">
        <v>98</v>
      </c>
      <c r="C1321">
        <v>1990</v>
      </c>
    </row>
    <row r="1322" spans="1:3" x14ac:dyDescent="0.2">
      <c r="A1322" s="61">
        <v>33239</v>
      </c>
      <c r="B1322" s="62" t="s">
        <v>71</v>
      </c>
      <c r="C1322">
        <v>1991</v>
      </c>
    </row>
    <row r="1323" spans="1:3" x14ac:dyDescent="0.2">
      <c r="A1323" s="61">
        <v>33239</v>
      </c>
      <c r="B1323" s="62" t="s">
        <v>2</v>
      </c>
      <c r="C1323">
        <v>1991</v>
      </c>
    </row>
    <row r="1324" spans="1:3" x14ac:dyDescent="0.2">
      <c r="A1324" s="61">
        <v>33239</v>
      </c>
      <c r="B1324" s="62" t="s">
        <v>61</v>
      </c>
      <c r="C1324">
        <v>1991</v>
      </c>
    </row>
    <row r="1325" spans="1:3" x14ac:dyDescent="0.2">
      <c r="A1325" s="61">
        <v>33239</v>
      </c>
      <c r="B1325" s="62" t="s">
        <v>62</v>
      </c>
      <c r="C1325">
        <v>1991</v>
      </c>
    </row>
    <row r="1326" spans="1:3" x14ac:dyDescent="0.2">
      <c r="A1326" s="61">
        <v>33239</v>
      </c>
      <c r="B1326" s="62" t="s">
        <v>63</v>
      </c>
      <c r="C1326">
        <v>1991</v>
      </c>
    </row>
    <row r="1327" spans="1:3" x14ac:dyDescent="0.2">
      <c r="A1327" s="61">
        <v>33239</v>
      </c>
      <c r="B1327" s="62" t="s">
        <v>86</v>
      </c>
      <c r="C1327">
        <v>1991</v>
      </c>
    </row>
    <row r="1328" spans="1:3" x14ac:dyDescent="0.2">
      <c r="A1328" s="61">
        <v>33239</v>
      </c>
      <c r="B1328" s="62" t="s">
        <v>89</v>
      </c>
      <c r="C1328">
        <v>1991</v>
      </c>
    </row>
    <row r="1329" spans="1:3" x14ac:dyDescent="0.2">
      <c r="A1329" s="61">
        <v>33239</v>
      </c>
      <c r="B1329" s="62" t="s">
        <v>92</v>
      </c>
      <c r="C1329">
        <v>1991</v>
      </c>
    </row>
    <row r="1330" spans="1:3" x14ac:dyDescent="0.2">
      <c r="A1330" s="61">
        <v>33239</v>
      </c>
      <c r="B1330" s="62" t="s">
        <v>95</v>
      </c>
      <c r="C1330">
        <v>1991</v>
      </c>
    </row>
    <row r="1331" spans="1:3" x14ac:dyDescent="0.2">
      <c r="A1331" s="61">
        <v>33239</v>
      </c>
      <c r="B1331" s="62" t="s">
        <v>98</v>
      </c>
      <c r="C1331">
        <v>1991</v>
      </c>
    </row>
    <row r="1332" spans="1:3" x14ac:dyDescent="0.2">
      <c r="A1332" s="61">
        <v>33270</v>
      </c>
      <c r="B1332" s="62" t="s">
        <v>71</v>
      </c>
      <c r="C1332">
        <v>1991</v>
      </c>
    </row>
    <row r="1333" spans="1:3" x14ac:dyDescent="0.2">
      <c r="A1333" s="61">
        <v>33270</v>
      </c>
      <c r="B1333" s="62" t="s">
        <v>2</v>
      </c>
      <c r="C1333">
        <v>1991</v>
      </c>
    </row>
    <row r="1334" spans="1:3" x14ac:dyDescent="0.2">
      <c r="A1334" s="61">
        <v>33270</v>
      </c>
      <c r="B1334" s="62" t="s">
        <v>61</v>
      </c>
      <c r="C1334">
        <v>1991</v>
      </c>
    </row>
    <row r="1335" spans="1:3" x14ac:dyDescent="0.2">
      <c r="A1335" s="61">
        <v>33270</v>
      </c>
      <c r="B1335" s="62" t="s">
        <v>62</v>
      </c>
      <c r="C1335">
        <v>1991</v>
      </c>
    </row>
    <row r="1336" spans="1:3" x14ac:dyDescent="0.2">
      <c r="A1336" s="61">
        <v>33270</v>
      </c>
      <c r="B1336" s="62" t="s">
        <v>63</v>
      </c>
      <c r="C1336">
        <v>1991</v>
      </c>
    </row>
    <row r="1337" spans="1:3" x14ac:dyDescent="0.2">
      <c r="A1337" s="61">
        <v>33270</v>
      </c>
      <c r="B1337" s="62" t="s">
        <v>86</v>
      </c>
      <c r="C1337">
        <v>1991</v>
      </c>
    </row>
    <row r="1338" spans="1:3" x14ac:dyDescent="0.2">
      <c r="A1338" s="61">
        <v>33270</v>
      </c>
      <c r="B1338" s="62" t="s">
        <v>89</v>
      </c>
      <c r="C1338">
        <v>1991</v>
      </c>
    </row>
    <row r="1339" spans="1:3" x14ac:dyDescent="0.2">
      <c r="A1339" s="61">
        <v>33270</v>
      </c>
      <c r="B1339" s="62" t="s">
        <v>92</v>
      </c>
      <c r="C1339">
        <v>1991</v>
      </c>
    </row>
    <row r="1340" spans="1:3" x14ac:dyDescent="0.2">
      <c r="A1340" s="61">
        <v>33270</v>
      </c>
      <c r="B1340" s="62" t="s">
        <v>95</v>
      </c>
      <c r="C1340">
        <v>1991</v>
      </c>
    </row>
    <row r="1341" spans="1:3" x14ac:dyDescent="0.2">
      <c r="A1341" s="61">
        <v>33270</v>
      </c>
      <c r="B1341" s="62" t="s">
        <v>98</v>
      </c>
      <c r="C1341">
        <v>1991</v>
      </c>
    </row>
    <row r="1342" spans="1:3" x14ac:dyDescent="0.2">
      <c r="A1342" s="61">
        <v>33298</v>
      </c>
      <c r="B1342" s="62" t="s">
        <v>71</v>
      </c>
      <c r="C1342">
        <v>1991</v>
      </c>
    </row>
    <row r="1343" spans="1:3" x14ac:dyDescent="0.2">
      <c r="A1343" s="61">
        <v>33298</v>
      </c>
      <c r="B1343" s="62" t="s">
        <v>2</v>
      </c>
      <c r="C1343">
        <v>1991</v>
      </c>
    </row>
    <row r="1344" spans="1:3" x14ac:dyDescent="0.2">
      <c r="A1344" s="61">
        <v>33298</v>
      </c>
      <c r="B1344" s="62" t="s">
        <v>61</v>
      </c>
      <c r="C1344">
        <v>1991</v>
      </c>
    </row>
    <row r="1345" spans="1:3" x14ac:dyDescent="0.2">
      <c r="A1345" s="61">
        <v>33298</v>
      </c>
      <c r="B1345" s="62" t="s">
        <v>62</v>
      </c>
      <c r="C1345">
        <v>1991</v>
      </c>
    </row>
    <row r="1346" spans="1:3" x14ac:dyDescent="0.2">
      <c r="A1346" s="61">
        <v>33298</v>
      </c>
      <c r="B1346" s="62" t="s">
        <v>63</v>
      </c>
      <c r="C1346">
        <v>1991</v>
      </c>
    </row>
    <row r="1347" spans="1:3" x14ac:dyDescent="0.2">
      <c r="A1347" s="61">
        <v>33298</v>
      </c>
      <c r="B1347" s="62" t="s">
        <v>86</v>
      </c>
      <c r="C1347">
        <v>1991</v>
      </c>
    </row>
    <row r="1348" spans="1:3" x14ac:dyDescent="0.2">
      <c r="A1348" s="61">
        <v>33298</v>
      </c>
      <c r="B1348" s="62" t="s">
        <v>89</v>
      </c>
      <c r="C1348">
        <v>1991</v>
      </c>
    </row>
    <row r="1349" spans="1:3" x14ac:dyDescent="0.2">
      <c r="A1349" s="61">
        <v>33298</v>
      </c>
      <c r="B1349" s="62" t="s">
        <v>92</v>
      </c>
      <c r="C1349">
        <v>1991</v>
      </c>
    </row>
    <row r="1350" spans="1:3" x14ac:dyDescent="0.2">
      <c r="A1350" s="61">
        <v>33298</v>
      </c>
      <c r="B1350" s="62" t="s">
        <v>95</v>
      </c>
      <c r="C1350">
        <v>1991</v>
      </c>
    </row>
    <row r="1351" spans="1:3" x14ac:dyDescent="0.2">
      <c r="A1351" s="61">
        <v>33298</v>
      </c>
      <c r="B1351" s="62" t="s">
        <v>98</v>
      </c>
      <c r="C1351">
        <v>1991</v>
      </c>
    </row>
    <row r="1352" spans="1:3" x14ac:dyDescent="0.2">
      <c r="A1352" s="61">
        <v>33329</v>
      </c>
      <c r="B1352" s="62" t="s">
        <v>71</v>
      </c>
      <c r="C1352">
        <v>1991</v>
      </c>
    </row>
    <row r="1353" spans="1:3" x14ac:dyDescent="0.2">
      <c r="A1353" s="61">
        <v>33329</v>
      </c>
      <c r="B1353" s="62" t="s">
        <v>2</v>
      </c>
      <c r="C1353">
        <v>1991</v>
      </c>
    </row>
    <row r="1354" spans="1:3" x14ac:dyDescent="0.2">
      <c r="A1354" s="61">
        <v>33329</v>
      </c>
      <c r="B1354" s="62" t="s">
        <v>61</v>
      </c>
      <c r="C1354">
        <v>1991</v>
      </c>
    </row>
    <row r="1355" spans="1:3" x14ac:dyDescent="0.2">
      <c r="A1355" s="61">
        <v>33329</v>
      </c>
      <c r="B1355" s="62" t="s">
        <v>62</v>
      </c>
      <c r="C1355">
        <v>1991</v>
      </c>
    </row>
    <row r="1356" spans="1:3" x14ac:dyDescent="0.2">
      <c r="A1356" s="61">
        <v>33329</v>
      </c>
      <c r="B1356" s="62" t="s">
        <v>63</v>
      </c>
      <c r="C1356">
        <v>1991</v>
      </c>
    </row>
    <row r="1357" spans="1:3" x14ac:dyDescent="0.2">
      <c r="A1357" s="61">
        <v>33329</v>
      </c>
      <c r="B1357" s="62" t="s">
        <v>86</v>
      </c>
      <c r="C1357">
        <v>1991</v>
      </c>
    </row>
    <row r="1358" spans="1:3" x14ac:dyDescent="0.2">
      <c r="A1358" s="61">
        <v>33329</v>
      </c>
      <c r="B1358" s="62" t="s">
        <v>89</v>
      </c>
      <c r="C1358">
        <v>1991</v>
      </c>
    </row>
    <row r="1359" spans="1:3" x14ac:dyDescent="0.2">
      <c r="A1359" s="61">
        <v>33329</v>
      </c>
      <c r="B1359" s="62" t="s">
        <v>92</v>
      </c>
      <c r="C1359">
        <v>1991</v>
      </c>
    </row>
    <row r="1360" spans="1:3" x14ac:dyDescent="0.2">
      <c r="A1360" s="61">
        <v>33329</v>
      </c>
      <c r="B1360" s="62" t="s">
        <v>95</v>
      </c>
      <c r="C1360">
        <v>1991</v>
      </c>
    </row>
    <row r="1361" spans="1:3" x14ac:dyDescent="0.2">
      <c r="A1361" s="61">
        <v>33329</v>
      </c>
      <c r="B1361" s="62" t="s">
        <v>98</v>
      </c>
      <c r="C1361">
        <v>1991</v>
      </c>
    </row>
    <row r="1362" spans="1:3" x14ac:dyDescent="0.2">
      <c r="A1362" s="61">
        <v>33359</v>
      </c>
      <c r="B1362" s="62" t="s">
        <v>71</v>
      </c>
      <c r="C1362">
        <v>1991</v>
      </c>
    </row>
    <row r="1363" spans="1:3" x14ac:dyDescent="0.2">
      <c r="A1363" s="61">
        <v>33359</v>
      </c>
      <c r="B1363" s="62" t="s">
        <v>2</v>
      </c>
      <c r="C1363">
        <v>1991</v>
      </c>
    </row>
    <row r="1364" spans="1:3" x14ac:dyDescent="0.2">
      <c r="A1364" s="61">
        <v>33359</v>
      </c>
      <c r="B1364" s="62" t="s">
        <v>61</v>
      </c>
      <c r="C1364">
        <v>1991</v>
      </c>
    </row>
    <row r="1365" spans="1:3" x14ac:dyDescent="0.2">
      <c r="A1365" s="61">
        <v>33359</v>
      </c>
      <c r="B1365" s="62" t="s">
        <v>62</v>
      </c>
      <c r="C1365">
        <v>1991</v>
      </c>
    </row>
    <row r="1366" spans="1:3" x14ac:dyDescent="0.2">
      <c r="A1366" s="61">
        <v>33359</v>
      </c>
      <c r="B1366" s="62" t="s">
        <v>63</v>
      </c>
      <c r="C1366">
        <v>1991</v>
      </c>
    </row>
    <row r="1367" spans="1:3" x14ac:dyDescent="0.2">
      <c r="A1367" s="61">
        <v>33359</v>
      </c>
      <c r="B1367" s="62" t="s">
        <v>86</v>
      </c>
      <c r="C1367">
        <v>1991</v>
      </c>
    </row>
    <row r="1368" spans="1:3" x14ac:dyDescent="0.2">
      <c r="A1368" s="61">
        <v>33359</v>
      </c>
      <c r="B1368" s="62" t="s">
        <v>89</v>
      </c>
      <c r="C1368">
        <v>1991</v>
      </c>
    </row>
    <row r="1369" spans="1:3" x14ac:dyDescent="0.2">
      <c r="A1369" s="61">
        <v>33359</v>
      </c>
      <c r="B1369" s="62" t="s">
        <v>92</v>
      </c>
      <c r="C1369">
        <v>1991</v>
      </c>
    </row>
    <row r="1370" spans="1:3" x14ac:dyDescent="0.2">
      <c r="A1370" s="61">
        <v>33359</v>
      </c>
      <c r="B1370" s="62" t="s">
        <v>95</v>
      </c>
      <c r="C1370">
        <v>1991</v>
      </c>
    </row>
    <row r="1371" spans="1:3" x14ac:dyDescent="0.2">
      <c r="A1371" s="61">
        <v>33359</v>
      </c>
      <c r="B1371" s="62" t="s">
        <v>98</v>
      </c>
      <c r="C1371">
        <v>1991</v>
      </c>
    </row>
    <row r="1372" spans="1:3" x14ac:dyDescent="0.2">
      <c r="A1372" s="61">
        <v>33390</v>
      </c>
      <c r="B1372" s="62" t="s">
        <v>71</v>
      </c>
      <c r="C1372">
        <v>1991</v>
      </c>
    </row>
    <row r="1373" spans="1:3" x14ac:dyDescent="0.2">
      <c r="A1373" s="61">
        <v>33390</v>
      </c>
      <c r="B1373" s="62" t="s">
        <v>2</v>
      </c>
      <c r="C1373">
        <v>1991</v>
      </c>
    </row>
    <row r="1374" spans="1:3" x14ac:dyDescent="0.2">
      <c r="A1374" s="61">
        <v>33390</v>
      </c>
      <c r="B1374" s="62" t="s">
        <v>61</v>
      </c>
      <c r="C1374">
        <v>1991</v>
      </c>
    </row>
    <row r="1375" spans="1:3" x14ac:dyDescent="0.2">
      <c r="A1375" s="61">
        <v>33390</v>
      </c>
      <c r="B1375" s="62" t="s">
        <v>62</v>
      </c>
      <c r="C1375">
        <v>1991</v>
      </c>
    </row>
    <row r="1376" spans="1:3" x14ac:dyDescent="0.2">
      <c r="A1376" s="61">
        <v>33390</v>
      </c>
      <c r="B1376" s="62" t="s">
        <v>63</v>
      </c>
      <c r="C1376">
        <v>1991</v>
      </c>
    </row>
    <row r="1377" spans="1:3" x14ac:dyDescent="0.2">
      <c r="A1377" s="61">
        <v>33390</v>
      </c>
      <c r="B1377" s="62" t="s">
        <v>86</v>
      </c>
      <c r="C1377">
        <v>1991</v>
      </c>
    </row>
    <row r="1378" spans="1:3" x14ac:dyDescent="0.2">
      <c r="A1378" s="61">
        <v>33390</v>
      </c>
      <c r="B1378" s="62" t="s">
        <v>89</v>
      </c>
      <c r="C1378">
        <v>1991</v>
      </c>
    </row>
    <row r="1379" spans="1:3" x14ac:dyDescent="0.2">
      <c r="A1379" s="61">
        <v>33390</v>
      </c>
      <c r="B1379" s="62" t="s">
        <v>92</v>
      </c>
      <c r="C1379">
        <v>1991</v>
      </c>
    </row>
    <row r="1380" spans="1:3" x14ac:dyDescent="0.2">
      <c r="A1380" s="61">
        <v>33390</v>
      </c>
      <c r="B1380" s="62" t="s">
        <v>95</v>
      </c>
      <c r="C1380">
        <v>1991</v>
      </c>
    </row>
    <row r="1381" spans="1:3" x14ac:dyDescent="0.2">
      <c r="A1381" s="61">
        <v>33390</v>
      </c>
      <c r="B1381" s="62" t="s">
        <v>98</v>
      </c>
      <c r="C1381">
        <v>1991</v>
      </c>
    </row>
    <row r="1382" spans="1:3" x14ac:dyDescent="0.2">
      <c r="A1382" s="61">
        <v>33420</v>
      </c>
      <c r="B1382" s="62" t="s">
        <v>71</v>
      </c>
      <c r="C1382">
        <v>1991</v>
      </c>
    </row>
    <row r="1383" spans="1:3" x14ac:dyDescent="0.2">
      <c r="A1383" s="61">
        <v>33420</v>
      </c>
      <c r="B1383" s="62" t="s">
        <v>2</v>
      </c>
      <c r="C1383">
        <v>1991</v>
      </c>
    </row>
    <row r="1384" spans="1:3" x14ac:dyDescent="0.2">
      <c r="A1384" s="61">
        <v>33420</v>
      </c>
      <c r="B1384" s="62" t="s">
        <v>61</v>
      </c>
      <c r="C1384">
        <v>1991</v>
      </c>
    </row>
    <row r="1385" spans="1:3" x14ac:dyDescent="0.2">
      <c r="A1385" s="61">
        <v>33420</v>
      </c>
      <c r="B1385" s="62" t="s">
        <v>62</v>
      </c>
      <c r="C1385">
        <v>1991</v>
      </c>
    </row>
    <row r="1386" spans="1:3" x14ac:dyDescent="0.2">
      <c r="A1386" s="61">
        <v>33420</v>
      </c>
      <c r="B1386" s="62" t="s">
        <v>63</v>
      </c>
      <c r="C1386">
        <v>1991</v>
      </c>
    </row>
    <row r="1387" spans="1:3" x14ac:dyDescent="0.2">
      <c r="A1387" s="61">
        <v>33420</v>
      </c>
      <c r="B1387" s="62" t="s">
        <v>86</v>
      </c>
      <c r="C1387">
        <v>1991</v>
      </c>
    </row>
    <row r="1388" spans="1:3" x14ac:dyDescent="0.2">
      <c r="A1388" s="61">
        <v>33420</v>
      </c>
      <c r="B1388" s="62" t="s">
        <v>89</v>
      </c>
      <c r="C1388">
        <v>1991</v>
      </c>
    </row>
    <row r="1389" spans="1:3" x14ac:dyDescent="0.2">
      <c r="A1389" s="61">
        <v>33420</v>
      </c>
      <c r="B1389" s="62" t="s">
        <v>92</v>
      </c>
      <c r="C1389">
        <v>1991</v>
      </c>
    </row>
    <row r="1390" spans="1:3" x14ac:dyDescent="0.2">
      <c r="A1390" s="61">
        <v>33420</v>
      </c>
      <c r="B1390" s="62" t="s">
        <v>95</v>
      </c>
      <c r="C1390">
        <v>1991</v>
      </c>
    </row>
    <row r="1391" spans="1:3" x14ac:dyDescent="0.2">
      <c r="A1391" s="61">
        <v>33420</v>
      </c>
      <c r="B1391" s="62" t="s">
        <v>98</v>
      </c>
      <c r="C1391">
        <v>1991</v>
      </c>
    </row>
    <row r="1392" spans="1:3" x14ac:dyDescent="0.2">
      <c r="A1392" s="61">
        <v>33451</v>
      </c>
      <c r="B1392" s="62" t="s">
        <v>71</v>
      </c>
      <c r="C1392">
        <v>1991</v>
      </c>
    </row>
    <row r="1393" spans="1:3" x14ac:dyDescent="0.2">
      <c r="A1393" s="61">
        <v>33451</v>
      </c>
      <c r="B1393" s="62" t="s">
        <v>2</v>
      </c>
      <c r="C1393">
        <v>1991</v>
      </c>
    </row>
    <row r="1394" spans="1:3" x14ac:dyDescent="0.2">
      <c r="A1394" s="61">
        <v>33451</v>
      </c>
      <c r="B1394" s="62" t="s">
        <v>61</v>
      </c>
      <c r="C1394">
        <v>1991</v>
      </c>
    </row>
    <row r="1395" spans="1:3" x14ac:dyDescent="0.2">
      <c r="A1395" s="61">
        <v>33451</v>
      </c>
      <c r="B1395" s="62" t="s">
        <v>62</v>
      </c>
      <c r="C1395">
        <v>1991</v>
      </c>
    </row>
    <row r="1396" spans="1:3" x14ac:dyDescent="0.2">
      <c r="A1396" s="61">
        <v>33451</v>
      </c>
      <c r="B1396" s="62" t="s">
        <v>63</v>
      </c>
      <c r="C1396">
        <v>1991</v>
      </c>
    </row>
    <row r="1397" spans="1:3" x14ac:dyDescent="0.2">
      <c r="A1397" s="61">
        <v>33451</v>
      </c>
      <c r="B1397" s="62" t="s">
        <v>86</v>
      </c>
      <c r="C1397">
        <v>1991</v>
      </c>
    </row>
    <row r="1398" spans="1:3" x14ac:dyDescent="0.2">
      <c r="A1398" s="61">
        <v>33451</v>
      </c>
      <c r="B1398" s="62" t="s">
        <v>89</v>
      </c>
      <c r="C1398">
        <v>1991</v>
      </c>
    </row>
    <row r="1399" spans="1:3" x14ac:dyDescent="0.2">
      <c r="A1399" s="61">
        <v>33451</v>
      </c>
      <c r="B1399" s="62" t="s">
        <v>92</v>
      </c>
      <c r="C1399">
        <v>1991</v>
      </c>
    </row>
    <row r="1400" spans="1:3" x14ac:dyDescent="0.2">
      <c r="A1400" s="61">
        <v>33451</v>
      </c>
      <c r="B1400" s="62" t="s">
        <v>95</v>
      </c>
      <c r="C1400">
        <v>1991</v>
      </c>
    </row>
    <row r="1401" spans="1:3" x14ac:dyDescent="0.2">
      <c r="A1401" s="61">
        <v>33451</v>
      </c>
      <c r="B1401" s="62" t="s">
        <v>98</v>
      </c>
      <c r="C1401">
        <v>1991</v>
      </c>
    </row>
    <row r="1402" spans="1:3" x14ac:dyDescent="0.2">
      <c r="A1402" s="61">
        <v>33482</v>
      </c>
      <c r="B1402" s="62" t="s">
        <v>71</v>
      </c>
      <c r="C1402">
        <v>1991</v>
      </c>
    </row>
    <row r="1403" spans="1:3" x14ac:dyDescent="0.2">
      <c r="A1403" s="61">
        <v>33482</v>
      </c>
      <c r="B1403" s="62" t="s">
        <v>2</v>
      </c>
      <c r="C1403">
        <v>1991</v>
      </c>
    </row>
    <row r="1404" spans="1:3" x14ac:dyDescent="0.2">
      <c r="A1404" s="61">
        <v>33482</v>
      </c>
      <c r="B1404" s="62" t="s">
        <v>61</v>
      </c>
      <c r="C1404">
        <v>1991</v>
      </c>
    </row>
    <row r="1405" spans="1:3" x14ac:dyDescent="0.2">
      <c r="A1405" s="61">
        <v>33482</v>
      </c>
      <c r="B1405" s="62" t="s">
        <v>62</v>
      </c>
      <c r="C1405">
        <v>1991</v>
      </c>
    </row>
    <row r="1406" spans="1:3" x14ac:dyDescent="0.2">
      <c r="A1406" s="61">
        <v>33482</v>
      </c>
      <c r="B1406" s="62" t="s">
        <v>63</v>
      </c>
      <c r="C1406">
        <v>1991</v>
      </c>
    </row>
    <row r="1407" spans="1:3" x14ac:dyDescent="0.2">
      <c r="A1407" s="61">
        <v>33482</v>
      </c>
      <c r="B1407" s="62" t="s">
        <v>86</v>
      </c>
      <c r="C1407">
        <v>1991</v>
      </c>
    </row>
    <row r="1408" spans="1:3" x14ac:dyDescent="0.2">
      <c r="A1408" s="61">
        <v>33482</v>
      </c>
      <c r="B1408" s="62" t="s">
        <v>89</v>
      </c>
      <c r="C1408">
        <v>1991</v>
      </c>
    </row>
    <row r="1409" spans="1:3" x14ac:dyDescent="0.2">
      <c r="A1409" s="61">
        <v>33482</v>
      </c>
      <c r="B1409" s="62" t="s">
        <v>92</v>
      </c>
      <c r="C1409">
        <v>1991</v>
      </c>
    </row>
    <row r="1410" spans="1:3" x14ac:dyDescent="0.2">
      <c r="A1410" s="61">
        <v>33482</v>
      </c>
      <c r="B1410" s="62" t="s">
        <v>95</v>
      </c>
      <c r="C1410">
        <v>1991</v>
      </c>
    </row>
    <row r="1411" spans="1:3" x14ac:dyDescent="0.2">
      <c r="A1411" s="61">
        <v>33482</v>
      </c>
      <c r="B1411" s="62" t="s">
        <v>98</v>
      </c>
      <c r="C1411">
        <v>1991</v>
      </c>
    </row>
    <row r="1412" spans="1:3" x14ac:dyDescent="0.2">
      <c r="A1412" s="61">
        <v>33512</v>
      </c>
      <c r="B1412" s="62" t="s">
        <v>71</v>
      </c>
      <c r="C1412">
        <v>1991</v>
      </c>
    </row>
    <row r="1413" spans="1:3" x14ac:dyDescent="0.2">
      <c r="A1413" s="61">
        <v>33512</v>
      </c>
      <c r="B1413" s="62" t="s">
        <v>2</v>
      </c>
      <c r="C1413">
        <v>1991</v>
      </c>
    </row>
    <row r="1414" spans="1:3" x14ac:dyDescent="0.2">
      <c r="A1414" s="61">
        <v>33512</v>
      </c>
      <c r="B1414" s="62" t="s">
        <v>61</v>
      </c>
      <c r="C1414">
        <v>1991</v>
      </c>
    </row>
    <row r="1415" spans="1:3" x14ac:dyDescent="0.2">
      <c r="A1415" s="61">
        <v>33512</v>
      </c>
      <c r="B1415" s="62" t="s">
        <v>62</v>
      </c>
      <c r="C1415">
        <v>1991</v>
      </c>
    </row>
    <row r="1416" spans="1:3" x14ac:dyDescent="0.2">
      <c r="A1416" s="61">
        <v>33512</v>
      </c>
      <c r="B1416" s="62" t="s">
        <v>63</v>
      </c>
      <c r="C1416">
        <v>1991</v>
      </c>
    </row>
    <row r="1417" spans="1:3" x14ac:dyDescent="0.2">
      <c r="A1417" s="61">
        <v>33512</v>
      </c>
      <c r="B1417" s="62" t="s">
        <v>86</v>
      </c>
      <c r="C1417">
        <v>1991</v>
      </c>
    </row>
    <row r="1418" spans="1:3" x14ac:dyDescent="0.2">
      <c r="A1418" s="61">
        <v>33512</v>
      </c>
      <c r="B1418" s="62" t="s">
        <v>89</v>
      </c>
      <c r="C1418">
        <v>1991</v>
      </c>
    </row>
    <row r="1419" spans="1:3" x14ac:dyDescent="0.2">
      <c r="A1419" s="61">
        <v>33512</v>
      </c>
      <c r="B1419" s="62" t="s">
        <v>92</v>
      </c>
      <c r="C1419">
        <v>1991</v>
      </c>
    </row>
    <row r="1420" spans="1:3" x14ac:dyDescent="0.2">
      <c r="A1420" s="61">
        <v>33512</v>
      </c>
      <c r="B1420" s="62" t="s">
        <v>95</v>
      </c>
      <c r="C1420">
        <v>1991</v>
      </c>
    </row>
    <row r="1421" spans="1:3" x14ac:dyDescent="0.2">
      <c r="A1421" s="61">
        <v>33512</v>
      </c>
      <c r="B1421" s="62" t="s">
        <v>98</v>
      </c>
      <c r="C1421">
        <v>1991</v>
      </c>
    </row>
    <row r="1422" spans="1:3" x14ac:dyDescent="0.2">
      <c r="A1422" s="61">
        <v>33543</v>
      </c>
      <c r="B1422" s="62" t="s">
        <v>71</v>
      </c>
      <c r="C1422">
        <v>1991</v>
      </c>
    </row>
    <row r="1423" spans="1:3" x14ac:dyDescent="0.2">
      <c r="A1423" s="61">
        <v>33543</v>
      </c>
      <c r="B1423" s="62" t="s">
        <v>2</v>
      </c>
      <c r="C1423">
        <v>1991</v>
      </c>
    </row>
    <row r="1424" spans="1:3" x14ac:dyDescent="0.2">
      <c r="A1424" s="61">
        <v>33543</v>
      </c>
      <c r="B1424" s="62" t="s">
        <v>61</v>
      </c>
      <c r="C1424">
        <v>1991</v>
      </c>
    </row>
    <row r="1425" spans="1:3" x14ac:dyDescent="0.2">
      <c r="A1425" s="61">
        <v>33543</v>
      </c>
      <c r="B1425" s="62" t="s">
        <v>62</v>
      </c>
      <c r="C1425">
        <v>1991</v>
      </c>
    </row>
    <row r="1426" spans="1:3" x14ac:dyDescent="0.2">
      <c r="A1426" s="61">
        <v>33543</v>
      </c>
      <c r="B1426" s="62" t="s">
        <v>63</v>
      </c>
      <c r="C1426">
        <v>1991</v>
      </c>
    </row>
    <row r="1427" spans="1:3" x14ac:dyDescent="0.2">
      <c r="A1427" s="61">
        <v>33543</v>
      </c>
      <c r="B1427" s="62" t="s">
        <v>86</v>
      </c>
      <c r="C1427">
        <v>1991</v>
      </c>
    </row>
    <row r="1428" spans="1:3" x14ac:dyDescent="0.2">
      <c r="A1428" s="61">
        <v>33543</v>
      </c>
      <c r="B1428" s="62" t="s">
        <v>89</v>
      </c>
      <c r="C1428">
        <v>1991</v>
      </c>
    </row>
    <row r="1429" spans="1:3" x14ac:dyDescent="0.2">
      <c r="A1429" s="61">
        <v>33543</v>
      </c>
      <c r="B1429" s="62" t="s">
        <v>92</v>
      </c>
      <c r="C1429">
        <v>1991</v>
      </c>
    </row>
    <row r="1430" spans="1:3" x14ac:dyDescent="0.2">
      <c r="A1430" s="61">
        <v>33543</v>
      </c>
      <c r="B1430" s="62" t="s">
        <v>95</v>
      </c>
      <c r="C1430">
        <v>1991</v>
      </c>
    </row>
    <row r="1431" spans="1:3" x14ac:dyDescent="0.2">
      <c r="A1431" s="61">
        <v>33543</v>
      </c>
      <c r="B1431" s="62" t="s">
        <v>98</v>
      </c>
      <c r="C1431">
        <v>1991</v>
      </c>
    </row>
    <row r="1432" spans="1:3" x14ac:dyDescent="0.2">
      <c r="A1432" s="61">
        <v>33573</v>
      </c>
      <c r="B1432" s="62" t="s">
        <v>71</v>
      </c>
      <c r="C1432">
        <v>1991</v>
      </c>
    </row>
    <row r="1433" spans="1:3" x14ac:dyDescent="0.2">
      <c r="A1433" s="61">
        <v>33573</v>
      </c>
      <c r="B1433" s="62" t="s">
        <v>2</v>
      </c>
      <c r="C1433">
        <v>1991</v>
      </c>
    </row>
    <row r="1434" spans="1:3" x14ac:dyDescent="0.2">
      <c r="A1434" s="61">
        <v>33573</v>
      </c>
      <c r="B1434" s="62" t="s">
        <v>61</v>
      </c>
      <c r="C1434">
        <v>1991</v>
      </c>
    </row>
    <row r="1435" spans="1:3" x14ac:dyDescent="0.2">
      <c r="A1435" s="61">
        <v>33573</v>
      </c>
      <c r="B1435" s="62" t="s">
        <v>62</v>
      </c>
      <c r="C1435">
        <v>1991</v>
      </c>
    </row>
    <row r="1436" spans="1:3" x14ac:dyDescent="0.2">
      <c r="A1436" s="61">
        <v>33573</v>
      </c>
      <c r="B1436" s="62" t="s">
        <v>63</v>
      </c>
      <c r="C1436">
        <v>1991</v>
      </c>
    </row>
    <row r="1437" spans="1:3" x14ac:dyDescent="0.2">
      <c r="A1437" s="61">
        <v>33573</v>
      </c>
      <c r="B1437" s="62" t="s">
        <v>86</v>
      </c>
      <c r="C1437">
        <v>1991</v>
      </c>
    </row>
    <row r="1438" spans="1:3" x14ac:dyDescent="0.2">
      <c r="A1438" s="61">
        <v>33573</v>
      </c>
      <c r="B1438" s="62" t="s">
        <v>89</v>
      </c>
      <c r="C1438">
        <v>1991</v>
      </c>
    </row>
    <row r="1439" spans="1:3" x14ac:dyDescent="0.2">
      <c r="A1439" s="61">
        <v>33573</v>
      </c>
      <c r="B1439" s="62" t="s">
        <v>92</v>
      </c>
      <c r="C1439">
        <v>1991</v>
      </c>
    </row>
    <row r="1440" spans="1:3" x14ac:dyDescent="0.2">
      <c r="A1440" s="61">
        <v>33573</v>
      </c>
      <c r="B1440" s="62" t="s">
        <v>95</v>
      </c>
      <c r="C1440">
        <v>1991</v>
      </c>
    </row>
    <row r="1441" spans="1:3" x14ac:dyDescent="0.2">
      <c r="A1441" s="61">
        <v>33573</v>
      </c>
      <c r="B1441" s="62" t="s">
        <v>98</v>
      </c>
      <c r="C1441">
        <v>1991</v>
      </c>
    </row>
    <row r="1442" spans="1:3" x14ac:dyDescent="0.2">
      <c r="A1442" s="61">
        <v>33604</v>
      </c>
      <c r="B1442" s="62" t="s">
        <v>71</v>
      </c>
      <c r="C1442">
        <v>1992</v>
      </c>
    </row>
    <row r="1443" spans="1:3" x14ac:dyDescent="0.2">
      <c r="A1443" s="61">
        <v>33604</v>
      </c>
      <c r="B1443" s="62" t="s">
        <v>2</v>
      </c>
      <c r="C1443">
        <v>1992</v>
      </c>
    </row>
    <row r="1444" spans="1:3" x14ac:dyDescent="0.2">
      <c r="A1444" s="61">
        <v>33604</v>
      </c>
      <c r="B1444" s="62" t="s">
        <v>61</v>
      </c>
      <c r="C1444">
        <v>1992</v>
      </c>
    </row>
    <row r="1445" spans="1:3" x14ac:dyDescent="0.2">
      <c r="A1445" s="61">
        <v>33604</v>
      </c>
      <c r="B1445" s="62" t="s">
        <v>62</v>
      </c>
      <c r="C1445">
        <v>1992</v>
      </c>
    </row>
    <row r="1446" spans="1:3" x14ac:dyDescent="0.2">
      <c r="A1446" s="61">
        <v>33604</v>
      </c>
      <c r="B1446" s="62" t="s">
        <v>63</v>
      </c>
      <c r="C1446">
        <v>1992</v>
      </c>
    </row>
    <row r="1447" spans="1:3" x14ac:dyDescent="0.2">
      <c r="A1447" s="61">
        <v>33604</v>
      </c>
      <c r="B1447" s="62" t="s">
        <v>86</v>
      </c>
      <c r="C1447">
        <v>1992</v>
      </c>
    </row>
    <row r="1448" spans="1:3" x14ac:dyDescent="0.2">
      <c r="A1448" s="61">
        <v>33604</v>
      </c>
      <c r="B1448" s="62" t="s">
        <v>89</v>
      </c>
      <c r="C1448">
        <v>1992</v>
      </c>
    </row>
    <row r="1449" spans="1:3" x14ac:dyDescent="0.2">
      <c r="A1449" s="61">
        <v>33604</v>
      </c>
      <c r="B1449" s="62" t="s">
        <v>92</v>
      </c>
      <c r="C1449">
        <v>1992</v>
      </c>
    </row>
    <row r="1450" spans="1:3" x14ac:dyDescent="0.2">
      <c r="A1450" s="61">
        <v>33604</v>
      </c>
      <c r="B1450" s="62" t="s">
        <v>95</v>
      </c>
      <c r="C1450">
        <v>1992</v>
      </c>
    </row>
    <row r="1451" spans="1:3" x14ac:dyDescent="0.2">
      <c r="A1451" s="61">
        <v>33604</v>
      </c>
      <c r="B1451" s="62" t="s">
        <v>98</v>
      </c>
      <c r="C1451">
        <v>1992</v>
      </c>
    </row>
    <row r="1452" spans="1:3" x14ac:dyDescent="0.2">
      <c r="A1452" s="61">
        <v>33635</v>
      </c>
      <c r="B1452" s="62" t="s">
        <v>71</v>
      </c>
      <c r="C1452">
        <v>1992</v>
      </c>
    </row>
    <row r="1453" spans="1:3" x14ac:dyDescent="0.2">
      <c r="A1453" s="61">
        <v>33635</v>
      </c>
      <c r="B1453" s="62" t="s">
        <v>2</v>
      </c>
      <c r="C1453">
        <v>1992</v>
      </c>
    </row>
    <row r="1454" spans="1:3" x14ac:dyDescent="0.2">
      <c r="A1454" s="61">
        <v>33635</v>
      </c>
      <c r="B1454" s="62" t="s">
        <v>61</v>
      </c>
      <c r="C1454">
        <v>1992</v>
      </c>
    </row>
    <row r="1455" spans="1:3" x14ac:dyDescent="0.2">
      <c r="A1455" s="61">
        <v>33635</v>
      </c>
      <c r="B1455" s="62" t="s">
        <v>62</v>
      </c>
      <c r="C1455">
        <v>1992</v>
      </c>
    </row>
    <row r="1456" spans="1:3" x14ac:dyDescent="0.2">
      <c r="A1456" s="61">
        <v>33635</v>
      </c>
      <c r="B1456" s="62" t="s">
        <v>63</v>
      </c>
      <c r="C1456">
        <v>1992</v>
      </c>
    </row>
    <row r="1457" spans="1:3" x14ac:dyDescent="0.2">
      <c r="A1457" s="61">
        <v>33635</v>
      </c>
      <c r="B1457" s="62" t="s">
        <v>86</v>
      </c>
      <c r="C1457">
        <v>1992</v>
      </c>
    </row>
    <row r="1458" spans="1:3" x14ac:dyDescent="0.2">
      <c r="A1458" s="61">
        <v>33635</v>
      </c>
      <c r="B1458" s="62" t="s">
        <v>89</v>
      </c>
      <c r="C1458">
        <v>1992</v>
      </c>
    </row>
    <row r="1459" spans="1:3" x14ac:dyDescent="0.2">
      <c r="A1459" s="61">
        <v>33635</v>
      </c>
      <c r="B1459" s="62" t="s">
        <v>92</v>
      </c>
      <c r="C1459">
        <v>1992</v>
      </c>
    </row>
    <row r="1460" spans="1:3" x14ac:dyDescent="0.2">
      <c r="A1460" s="61">
        <v>33635</v>
      </c>
      <c r="B1460" s="62" t="s">
        <v>95</v>
      </c>
      <c r="C1460">
        <v>1992</v>
      </c>
    </row>
    <row r="1461" spans="1:3" x14ac:dyDescent="0.2">
      <c r="A1461" s="61">
        <v>33635</v>
      </c>
      <c r="B1461" s="62" t="s">
        <v>98</v>
      </c>
      <c r="C1461">
        <v>1992</v>
      </c>
    </row>
    <row r="1462" spans="1:3" x14ac:dyDescent="0.2">
      <c r="A1462" s="61">
        <v>33664</v>
      </c>
      <c r="B1462" s="62" t="s">
        <v>71</v>
      </c>
      <c r="C1462">
        <v>1992</v>
      </c>
    </row>
    <row r="1463" spans="1:3" x14ac:dyDescent="0.2">
      <c r="A1463" s="61">
        <v>33664</v>
      </c>
      <c r="B1463" s="62" t="s">
        <v>2</v>
      </c>
      <c r="C1463">
        <v>1992</v>
      </c>
    </row>
    <row r="1464" spans="1:3" x14ac:dyDescent="0.2">
      <c r="A1464" s="61">
        <v>33664</v>
      </c>
      <c r="B1464" s="62" t="s">
        <v>61</v>
      </c>
      <c r="C1464">
        <v>1992</v>
      </c>
    </row>
    <row r="1465" spans="1:3" x14ac:dyDescent="0.2">
      <c r="A1465" s="61">
        <v>33664</v>
      </c>
      <c r="B1465" s="62" t="s">
        <v>62</v>
      </c>
      <c r="C1465">
        <v>1992</v>
      </c>
    </row>
    <row r="1466" spans="1:3" x14ac:dyDescent="0.2">
      <c r="A1466" s="61">
        <v>33664</v>
      </c>
      <c r="B1466" s="62" t="s">
        <v>63</v>
      </c>
      <c r="C1466">
        <v>1992</v>
      </c>
    </row>
    <row r="1467" spans="1:3" x14ac:dyDescent="0.2">
      <c r="A1467" s="61">
        <v>33664</v>
      </c>
      <c r="B1467" s="62" t="s">
        <v>86</v>
      </c>
      <c r="C1467">
        <v>1992</v>
      </c>
    </row>
    <row r="1468" spans="1:3" x14ac:dyDescent="0.2">
      <c r="A1468" s="61">
        <v>33664</v>
      </c>
      <c r="B1468" s="62" t="s">
        <v>89</v>
      </c>
      <c r="C1468">
        <v>1992</v>
      </c>
    </row>
    <row r="1469" spans="1:3" x14ac:dyDescent="0.2">
      <c r="A1469" s="61">
        <v>33664</v>
      </c>
      <c r="B1469" s="62" t="s">
        <v>92</v>
      </c>
      <c r="C1469">
        <v>1992</v>
      </c>
    </row>
    <row r="1470" spans="1:3" x14ac:dyDescent="0.2">
      <c r="A1470" s="61">
        <v>33664</v>
      </c>
      <c r="B1470" s="62" t="s">
        <v>95</v>
      </c>
      <c r="C1470">
        <v>1992</v>
      </c>
    </row>
    <row r="1471" spans="1:3" x14ac:dyDescent="0.2">
      <c r="A1471" s="61">
        <v>33664</v>
      </c>
      <c r="B1471" s="62" t="s">
        <v>98</v>
      </c>
      <c r="C1471">
        <v>1992</v>
      </c>
    </row>
    <row r="1472" spans="1:3" x14ac:dyDescent="0.2">
      <c r="A1472" s="61">
        <v>33695</v>
      </c>
      <c r="B1472" s="62" t="s">
        <v>71</v>
      </c>
      <c r="C1472">
        <v>1992</v>
      </c>
    </row>
    <row r="1473" spans="1:3" x14ac:dyDescent="0.2">
      <c r="A1473" s="61">
        <v>33695</v>
      </c>
      <c r="B1473" s="62" t="s">
        <v>2</v>
      </c>
      <c r="C1473">
        <v>1992</v>
      </c>
    </row>
    <row r="1474" spans="1:3" x14ac:dyDescent="0.2">
      <c r="A1474" s="61">
        <v>33695</v>
      </c>
      <c r="B1474" s="62" t="s">
        <v>61</v>
      </c>
      <c r="C1474">
        <v>1992</v>
      </c>
    </row>
    <row r="1475" spans="1:3" x14ac:dyDescent="0.2">
      <c r="A1475" s="61">
        <v>33695</v>
      </c>
      <c r="B1475" s="62" t="s">
        <v>62</v>
      </c>
      <c r="C1475">
        <v>1992</v>
      </c>
    </row>
    <row r="1476" spans="1:3" x14ac:dyDescent="0.2">
      <c r="A1476" s="61">
        <v>33695</v>
      </c>
      <c r="B1476" s="62" t="s">
        <v>63</v>
      </c>
      <c r="C1476">
        <v>1992</v>
      </c>
    </row>
    <row r="1477" spans="1:3" x14ac:dyDescent="0.2">
      <c r="A1477" s="61">
        <v>33695</v>
      </c>
      <c r="B1477" s="62" t="s">
        <v>86</v>
      </c>
      <c r="C1477">
        <v>1992</v>
      </c>
    </row>
    <row r="1478" spans="1:3" x14ac:dyDescent="0.2">
      <c r="A1478" s="61">
        <v>33695</v>
      </c>
      <c r="B1478" s="62" t="s">
        <v>89</v>
      </c>
      <c r="C1478">
        <v>1992</v>
      </c>
    </row>
    <row r="1479" spans="1:3" x14ac:dyDescent="0.2">
      <c r="A1479" s="61">
        <v>33695</v>
      </c>
      <c r="B1479" s="62" t="s">
        <v>92</v>
      </c>
      <c r="C1479">
        <v>1992</v>
      </c>
    </row>
    <row r="1480" spans="1:3" x14ac:dyDescent="0.2">
      <c r="A1480" s="61">
        <v>33695</v>
      </c>
      <c r="B1480" s="62" t="s">
        <v>95</v>
      </c>
      <c r="C1480">
        <v>1992</v>
      </c>
    </row>
    <row r="1481" spans="1:3" x14ac:dyDescent="0.2">
      <c r="A1481" s="61">
        <v>33695</v>
      </c>
      <c r="B1481" s="62" t="s">
        <v>98</v>
      </c>
      <c r="C1481">
        <v>1992</v>
      </c>
    </row>
    <row r="1482" spans="1:3" x14ac:dyDescent="0.2">
      <c r="A1482" s="61">
        <v>33725</v>
      </c>
      <c r="B1482" s="62" t="s">
        <v>71</v>
      </c>
      <c r="C1482">
        <v>1992</v>
      </c>
    </row>
    <row r="1483" spans="1:3" x14ac:dyDescent="0.2">
      <c r="A1483" s="61">
        <v>33725</v>
      </c>
      <c r="B1483" s="62" t="s">
        <v>2</v>
      </c>
      <c r="C1483">
        <v>1992</v>
      </c>
    </row>
    <row r="1484" spans="1:3" x14ac:dyDescent="0.2">
      <c r="A1484" s="61">
        <v>33725</v>
      </c>
      <c r="B1484" s="62" t="s">
        <v>61</v>
      </c>
      <c r="C1484">
        <v>1992</v>
      </c>
    </row>
    <row r="1485" spans="1:3" x14ac:dyDescent="0.2">
      <c r="A1485" s="61">
        <v>33725</v>
      </c>
      <c r="B1485" s="62" t="s">
        <v>62</v>
      </c>
      <c r="C1485">
        <v>1992</v>
      </c>
    </row>
    <row r="1486" spans="1:3" x14ac:dyDescent="0.2">
      <c r="A1486" s="61">
        <v>33725</v>
      </c>
      <c r="B1486" s="62" t="s">
        <v>63</v>
      </c>
      <c r="C1486">
        <v>1992</v>
      </c>
    </row>
    <row r="1487" spans="1:3" x14ac:dyDescent="0.2">
      <c r="A1487" s="61">
        <v>33725</v>
      </c>
      <c r="B1487" s="62" t="s">
        <v>86</v>
      </c>
      <c r="C1487">
        <v>1992</v>
      </c>
    </row>
    <row r="1488" spans="1:3" x14ac:dyDescent="0.2">
      <c r="A1488" s="61">
        <v>33725</v>
      </c>
      <c r="B1488" s="62" t="s">
        <v>89</v>
      </c>
      <c r="C1488">
        <v>1992</v>
      </c>
    </row>
    <row r="1489" spans="1:3" x14ac:dyDescent="0.2">
      <c r="A1489" s="61">
        <v>33725</v>
      </c>
      <c r="B1489" s="62" t="s">
        <v>92</v>
      </c>
      <c r="C1489">
        <v>1992</v>
      </c>
    </row>
    <row r="1490" spans="1:3" x14ac:dyDescent="0.2">
      <c r="A1490" s="61">
        <v>33725</v>
      </c>
      <c r="B1490" s="62" t="s">
        <v>95</v>
      </c>
      <c r="C1490">
        <v>1992</v>
      </c>
    </row>
    <row r="1491" spans="1:3" x14ac:dyDescent="0.2">
      <c r="A1491" s="61">
        <v>33725</v>
      </c>
      <c r="B1491" s="62" t="s">
        <v>98</v>
      </c>
      <c r="C1491">
        <v>1992</v>
      </c>
    </row>
    <row r="1492" spans="1:3" x14ac:dyDescent="0.2">
      <c r="A1492" s="61">
        <v>33756</v>
      </c>
      <c r="B1492" s="62" t="s">
        <v>71</v>
      </c>
      <c r="C1492">
        <v>1992</v>
      </c>
    </row>
    <row r="1493" spans="1:3" x14ac:dyDescent="0.2">
      <c r="A1493" s="61">
        <v>33756</v>
      </c>
      <c r="B1493" s="62" t="s">
        <v>2</v>
      </c>
      <c r="C1493">
        <v>1992</v>
      </c>
    </row>
    <row r="1494" spans="1:3" x14ac:dyDescent="0.2">
      <c r="A1494" s="61">
        <v>33756</v>
      </c>
      <c r="B1494" s="62" t="s">
        <v>61</v>
      </c>
      <c r="C1494">
        <v>1992</v>
      </c>
    </row>
    <row r="1495" spans="1:3" x14ac:dyDescent="0.2">
      <c r="A1495" s="61">
        <v>33756</v>
      </c>
      <c r="B1495" s="62" t="s">
        <v>62</v>
      </c>
      <c r="C1495">
        <v>1992</v>
      </c>
    </row>
    <row r="1496" spans="1:3" x14ac:dyDescent="0.2">
      <c r="A1496" s="61">
        <v>33756</v>
      </c>
      <c r="B1496" s="62" t="s">
        <v>63</v>
      </c>
      <c r="C1496">
        <v>1992</v>
      </c>
    </row>
    <row r="1497" spans="1:3" x14ac:dyDescent="0.2">
      <c r="A1497" s="61">
        <v>33756</v>
      </c>
      <c r="B1497" s="62" t="s">
        <v>86</v>
      </c>
      <c r="C1497">
        <v>1992</v>
      </c>
    </row>
    <row r="1498" spans="1:3" x14ac:dyDescent="0.2">
      <c r="A1498" s="61">
        <v>33756</v>
      </c>
      <c r="B1498" s="62" t="s">
        <v>89</v>
      </c>
      <c r="C1498">
        <v>1992</v>
      </c>
    </row>
    <row r="1499" spans="1:3" x14ac:dyDescent="0.2">
      <c r="A1499" s="61">
        <v>33756</v>
      </c>
      <c r="B1499" s="62" t="s">
        <v>92</v>
      </c>
      <c r="C1499">
        <v>1992</v>
      </c>
    </row>
    <row r="1500" spans="1:3" x14ac:dyDescent="0.2">
      <c r="A1500" s="61">
        <v>33756</v>
      </c>
      <c r="B1500" s="62" t="s">
        <v>95</v>
      </c>
      <c r="C1500">
        <v>1992</v>
      </c>
    </row>
    <row r="1501" spans="1:3" x14ac:dyDescent="0.2">
      <c r="A1501" s="61">
        <v>33756</v>
      </c>
      <c r="B1501" s="62" t="s">
        <v>98</v>
      </c>
      <c r="C1501">
        <v>1992</v>
      </c>
    </row>
    <row r="1502" spans="1:3" x14ac:dyDescent="0.2">
      <c r="A1502" s="61">
        <v>33786</v>
      </c>
      <c r="B1502" s="62" t="s">
        <v>71</v>
      </c>
      <c r="C1502">
        <v>1992</v>
      </c>
    </row>
    <row r="1503" spans="1:3" x14ac:dyDescent="0.2">
      <c r="A1503" s="61">
        <v>33786</v>
      </c>
      <c r="B1503" s="62" t="s">
        <v>2</v>
      </c>
      <c r="C1503">
        <v>1992</v>
      </c>
    </row>
    <row r="1504" spans="1:3" x14ac:dyDescent="0.2">
      <c r="A1504" s="61">
        <v>33786</v>
      </c>
      <c r="B1504" s="62" t="s">
        <v>61</v>
      </c>
      <c r="C1504">
        <v>1992</v>
      </c>
    </row>
    <row r="1505" spans="1:3" x14ac:dyDescent="0.2">
      <c r="A1505" s="61">
        <v>33786</v>
      </c>
      <c r="B1505" s="62" t="s">
        <v>62</v>
      </c>
      <c r="C1505">
        <v>1992</v>
      </c>
    </row>
    <row r="1506" spans="1:3" x14ac:dyDescent="0.2">
      <c r="A1506" s="61">
        <v>33786</v>
      </c>
      <c r="B1506" s="62" t="s">
        <v>63</v>
      </c>
      <c r="C1506">
        <v>1992</v>
      </c>
    </row>
    <row r="1507" spans="1:3" x14ac:dyDescent="0.2">
      <c r="A1507" s="61">
        <v>33786</v>
      </c>
      <c r="B1507" s="62" t="s">
        <v>86</v>
      </c>
      <c r="C1507">
        <v>1992</v>
      </c>
    </row>
    <row r="1508" spans="1:3" x14ac:dyDescent="0.2">
      <c r="A1508" s="61">
        <v>33786</v>
      </c>
      <c r="B1508" s="62" t="s">
        <v>89</v>
      </c>
      <c r="C1508">
        <v>1992</v>
      </c>
    </row>
    <row r="1509" spans="1:3" x14ac:dyDescent="0.2">
      <c r="A1509" s="61">
        <v>33786</v>
      </c>
      <c r="B1509" s="62" t="s">
        <v>92</v>
      </c>
      <c r="C1509">
        <v>1992</v>
      </c>
    </row>
    <row r="1510" spans="1:3" x14ac:dyDescent="0.2">
      <c r="A1510" s="61">
        <v>33786</v>
      </c>
      <c r="B1510" s="62" t="s">
        <v>95</v>
      </c>
      <c r="C1510">
        <v>1992</v>
      </c>
    </row>
    <row r="1511" spans="1:3" x14ac:dyDescent="0.2">
      <c r="A1511" s="61">
        <v>33786</v>
      </c>
      <c r="B1511" s="62" t="s">
        <v>98</v>
      </c>
      <c r="C1511">
        <v>1992</v>
      </c>
    </row>
    <row r="1512" spans="1:3" x14ac:dyDescent="0.2">
      <c r="A1512" s="61">
        <v>33817</v>
      </c>
      <c r="B1512" s="62" t="s">
        <v>71</v>
      </c>
      <c r="C1512">
        <v>1992</v>
      </c>
    </row>
    <row r="1513" spans="1:3" x14ac:dyDescent="0.2">
      <c r="A1513" s="61">
        <v>33817</v>
      </c>
      <c r="B1513" s="62" t="s">
        <v>2</v>
      </c>
      <c r="C1513">
        <v>1992</v>
      </c>
    </row>
    <row r="1514" spans="1:3" x14ac:dyDescent="0.2">
      <c r="A1514" s="61">
        <v>33817</v>
      </c>
      <c r="B1514" s="62" t="s">
        <v>61</v>
      </c>
      <c r="C1514">
        <v>1992</v>
      </c>
    </row>
    <row r="1515" spans="1:3" x14ac:dyDescent="0.2">
      <c r="A1515" s="61">
        <v>33817</v>
      </c>
      <c r="B1515" s="62" t="s">
        <v>62</v>
      </c>
      <c r="C1515">
        <v>1992</v>
      </c>
    </row>
    <row r="1516" spans="1:3" x14ac:dyDescent="0.2">
      <c r="A1516" s="61">
        <v>33817</v>
      </c>
      <c r="B1516" s="62" t="s">
        <v>63</v>
      </c>
      <c r="C1516">
        <v>1992</v>
      </c>
    </row>
    <row r="1517" spans="1:3" x14ac:dyDescent="0.2">
      <c r="A1517" s="61">
        <v>33817</v>
      </c>
      <c r="B1517" s="62" t="s">
        <v>86</v>
      </c>
      <c r="C1517">
        <v>1992</v>
      </c>
    </row>
    <row r="1518" spans="1:3" x14ac:dyDescent="0.2">
      <c r="A1518" s="61">
        <v>33817</v>
      </c>
      <c r="B1518" s="62" t="s">
        <v>89</v>
      </c>
      <c r="C1518">
        <v>1992</v>
      </c>
    </row>
    <row r="1519" spans="1:3" x14ac:dyDescent="0.2">
      <c r="A1519" s="61">
        <v>33817</v>
      </c>
      <c r="B1519" s="62" t="s">
        <v>92</v>
      </c>
      <c r="C1519">
        <v>1992</v>
      </c>
    </row>
    <row r="1520" spans="1:3" x14ac:dyDescent="0.2">
      <c r="A1520" s="61">
        <v>33817</v>
      </c>
      <c r="B1520" s="62" t="s">
        <v>95</v>
      </c>
      <c r="C1520">
        <v>1992</v>
      </c>
    </row>
    <row r="1521" spans="1:3" x14ac:dyDescent="0.2">
      <c r="A1521" s="61">
        <v>33817</v>
      </c>
      <c r="B1521" s="62" t="s">
        <v>98</v>
      </c>
      <c r="C1521">
        <v>1992</v>
      </c>
    </row>
    <row r="1522" spans="1:3" x14ac:dyDescent="0.2">
      <c r="A1522" s="61">
        <v>33848</v>
      </c>
      <c r="B1522" s="62" t="s">
        <v>71</v>
      </c>
      <c r="C1522">
        <v>1992</v>
      </c>
    </row>
    <row r="1523" spans="1:3" x14ac:dyDescent="0.2">
      <c r="A1523" s="61">
        <v>33848</v>
      </c>
      <c r="B1523" s="62" t="s">
        <v>2</v>
      </c>
      <c r="C1523">
        <v>1992</v>
      </c>
    </row>
    <row r="1524" spans="1:3" x14ac:dyDescent="0.2">
      <c r="A1524" s="61">
        <v>33848</v>
      </c>
      <c r="B1524" s="62" t="s">
        <v>61</v>
      </c>
      <c r="C1524">
        <v>1992</v>
      </c>
    </row>
    <row r="1525" spans="1:3" x14ac:dyDescent="0.2">
      <c r="A1525" s="61">
        <v>33848</v>
      </c>
      <c r="B1525" s="62" t="s">
        <v>62</v>
      </c>
      <c r="C1525">
        <v>1992</v>
      </c>
    </row>
    <row r="1526" spans="1:3" x14ac:dyDescent="0.2">
      <c r="A1526" s="61">
        <v>33848</v>
      </c>
      <c r="B1526" s="62" t="s">
        <v>63</v>
      </c>
      <c r="C1526">
        <v>1992</v>
      </c>
    </row>
    <row r="1527" spans="1:3" x14ac:dyDescent="0.2">
      <c r="A1527" s="61">
        <v>33848</v>
      </c>
      <c r="B1527" s="62" t="s">
        <v>86</v>
      </c>
      <c r="C1527">
        <v>1992</v>
      </c>
    </row>
    <row r="1528" spans="1:3" x14ac:dyDescent="0.2">
      <c r="A1528" s="61">
        <v>33848</v>
      </c>
      <c r="B1528" s="62" t="s">
        <v>89</v>
      </c>
      <c r="C1528">
        <v>1992</v>
      </c>
    </row>
    <row r="1529" spans="1:3" x14ac:dyDescent="0.2">
      <c r="A1529" s="61">
        <v>33848</v>
      </c>
      <c r="B1529" s="62" t="s">
        <v>92</v>
      </c>
      <c r="C1529">
        <v>1992</v>
      </c>
    </row>
    <row r="1530" spans="1:3" x14ac:dyDescent="0.2">
      <c r="A1530" s="61">
        <v>33848</v>
      </c>
      <c r="B1530" s="62" t="s">
        <v>95</v>
      </c>
      <c r="C1530">
        <v>1992</v>
      </c>
    </row>
    <row r="1531" spans="1:3" x14ac:dyDescent="0.2">
      <c r="A1531" s="61">
        <v>33848</v>
      </c>
      <c r="B1531" s="62" t="s">
        <v>98</v>
      </c>
      <c r="C1531">
        <v>1992</v>
      </c>
    </row>
    <row r="1532" spans="1:3" x14ac:dyDescent="0.2">
      <c r="A1532" s="61">
        <v>33878</v>
      </c>
      <c r="B1532" s="62" t="s">
        <v>71</v>
      </c>
      <c r="C1532">
        <v>1992</v>
      </c>
    </row>
    <row r="1533" spans="1:3" x14ac:dyDescent="0.2">
      <c r="A1533" s="61">
        <v>33878</v>
      </c>
      <c r="B1533" s="62" t="s">
        <v>2</v>
      </c>
      <c r="C1533">
        <v>1992</v>
      </c>
    </row>
    <row r="1534" spans="1:3" x14ac:dyDescent="0.2">
      <c r="A1534" s="61">
        <v>33878</v>
      </c>
      <c r="B1534" s="62" t="s">
        <v>61</v>
      </c>
      <c r="C1534">
        <v>1992</v>
      </c>
    </row>
    <row r="1535" spans="1:3" x14ac:dyDescent="0.2">
      <c r="A1535" s="61">
        <v>33878</v>
      </c>
      <c r="B1535" s="62" t="s">
        <v>62</v>
      </c>
      <c r="C1535">
        <v>1992</v>
      </c>
    </row>
    <row r="1536" spans="1:3" x14ac:dyDescent="0.2">
      <c r="A1536" s="61">
        <v>33878</v>
      </c>
      <c r="B1536" s="62" t="s">
        <v>63</v>
      </c>
      <c r="C1536">
        <v>1992</v>
      </c>
    </row>
    <row r="1537" spans="1:3" x14ac:dyDescent="0.2">
      <c r="A1537" s="61">
        <v>33878</v>
      </c>
      <c r="B1537" s="62" t="s">
        <v>86</v>
      </c>
      <c r="C1537">
        <v>1992</v>
      </c>
    </row>
    <row r="1538" spans="1:3" x14ac:dyDescent="0.2">
      <c r="A1538" s="61">
        <v>33878</v>
      </c>
      <c r="B1538" s="62" t="s">
        <v>89</v>
      </c>
      <c r="C1538">
        <v>1992</v>
      </c>
    </row>
    <row r="1539" spans="1:3" x14ac:dyDescent="0.2">
      <c r="A1539" s="61">
        <v>33878</v>
      </c>
      <c r="B1539" s="62" t="s">
        <v>92</v>
      </c>
      <c r="C1539">
        <v>1992</v>
      </c>
    </row>
    <row r="1540" spans="1:3" x14ac:dyDescent="0.2">
      <c r="A1540" s="61">
        <v>33878</v>
      </c>
      <c r="B1540" s="62" t="s">
        <v>95</v>
      </c>
      <c r="C1540">
        <v>1992</v>
      </c>
    </row>
    <row r="1541" spans="1:3" x14ac:dyDescent="0.2">
      <c r="A1541" s="61">
        <v>33878</v>
      </c>
      <c r="B1541" s="62" t="s">
        <v>98</v>
      </c>
      <c r="C1541">
        <v>1992</v>
      </c>
    </row>
    <row r="1542" spans="1:3" x14ac:dyDescent="0.2">
      <c r="A1542" s="61">
        <v>33909</v>
      </c>
      <c r="B1542" s="62" t="s">
        <v>71</v>
      </c>
      <c r="C1542">
        <v>1992</v>
      </c>
    </row>
    <row r="1543" spans="1:3" x14ac:dyDescent="0.2">
      <c r="A1543" s="61">
        <v>33909</v>
      </c>
      <c r="B1543" s="62" t="s">
        <v>2</v>
      </c>
      <c r="C1543">
        <v>1992</v>
      </c>
    </row>
    <row r="1544" spans="1:3" x14ac:dyDescent="0.2">
      <c r="A1544" s="61">
        <v>33909</v>
      </c>
      <c r="B1544" s="62" t="s">
        <v>61</v>
      </c>
      <c r="C1544">
        <v>1992</v>
      </c>
    </row>
    <row r="1545" spans="1:3" x14ac:dyDescent="0.2">
      <c r="A1545" s="61">
        <v>33909</v>
      </c>
      <c r="B1545" s="62" t="s">
        <v>62</v>
      </c>
      <c r="C1545">
        <v>1992</v>
      </c>
    </row>
    <row r="1546" spans="1:3" x14ac:dyDescent="0.2">
      <c r="A1546" s="61">
        <v>33909</v>
      </c>
      <c r="B1546" s="62" t="s">
        <v>63</v>
      </c>
      <c r="C1546">
        <v>1992</v>
      </c>
    </row>
    <row r="1547" spans="1:3" x14ac:dyDescent="0.2">
      <c r="A1547" s="61">
        <v>33909</v>
      </c>
      <c r="B1547" s="62" t="s">
        <v>86</v>
      </c>
      <c r="C1547">
        <v>1992</v>
      </c>
    </row>
    <row r="1548" spans="1:3" x14ac:dyDescent="0.2">
      <c r="A1548" s="61">
        <v>33909</v>
      </c>
      <c r="B1548" s="62" t="s">
        <v>89</v>
      </c>
      <c r="C1548">
        <v>1992</v>
      </c>
    </row>
    <row r="1549" spans="1:3" x14ac:dyDescent="0.2">
      <c r="A1549" s="61">
        <v>33909</v>
      </c>
      <c r="B1549" s="62" t="s">
        <v>92</v>
      </c>
      <c r="C1549">
        <v>1992</v>
      </c>
    </row>
    <row r="1550" spans="1:3" x14ac:dyDescent="0.2">
      <c r="A1550" s="61">
        <v>33909</v>
      </c>
      <c r="B1550" s="62" t="s">
        <v>95</v>
      </c>
      <c r="C1550">
        <v>1992</v>
      </c>
    </row>
    <row r="1551" spans="1:3" x14ac:dyDescent="0.2">
      <c r="A1551" s="61">
        <v>33909</v>
      </c>
      <c r="B1551" s="62" t="s">
        <v>98</v>
      </c>
      <c r="C1551">
        <v>1992</v>
      </c>
    </row>
    <row r="1552" spans="1:3" x14ac:dyDescent="0.2">
      <c r="A1552" s="61">
        <v>33939</v>
      </c>
      <c r="B1552" s="62" t="s">
        <v>71</v>
      </c>
      <c r="C1552">
        <v>1992</v>
      </c>
    </row>
    <row r="1553" spans="1:3" x14ac:dyDescent="0.2">
      <c r="A1553" s="61">
        <v>33939</v>
      </c>
      <c r="B1553" s="62" t="s">
        <v>2</v>
      </c>
      <c r="C1553">
        <v>1992</v>
      </c>
    </row>
    <row r="1554" spans="1:3" x14ac:dyDescent="0.2">
      <c r="A1554" s="61">
        <v>33939</v>
      </c>
      <c r="B1554" s="62" t="s">
        <v>61</v>
      </c>
      <c r="C1554">
        <v>1992</v>
      </c>
    </row>
    <row r="1555" spans="1:3" x14ac:dyDescent="0.2">
      <c r="A1555" s="61">
        <v>33939</v>
      </c>
      <c r="B1555" s="62" t="s">
        <v>62</v>
      </c>
      <c r="C1555">
        <v>1992</v>
      </c>
    </row>
    <row r="1556" spans="1:3" x14ac:dyDescent="0.2">
      <c r="A1556" s="61">
        <v>33939</v>
      </c>
      <c r="B1556" s="62" t="s">
        <v>63</v>
      </c>
      <c r="C1556">
        <v>1992</v>
      </c>
    </row>
    <row r="1557" spans="1:3" x14ac:dyDescent="0.2">
      <c r="A1557" s="61">
        <v>33939</v>
      </c>
      <c r="B1557" s="62" t="s">
        <v>86</v>
      </c>
      <c r="C1557">
        <v>1992</v>
      </c>
    </row>
    <row r="1558" spans="1:3" x14ac:dyDescent="0.2">
      <c r="A1558" s="61">
        <v>33939</v>
      </c>
      <c r="B1558" s="62" t="s">
        <v>89</v>
      </c>
      <c r="C1558">
        <v>1992</v>
      </c>
    </row>
    <row r="1559" spans="1:3" x14ac:dyDescent="0.2">
      <c r="A1559" s="61">
        <v>33939</v>
      </c>
      <c r="B1559" s="62" t="s">
        <v>92</v>
      </c>
      <c r="C1559">
        <v>1992</v>
      </c>
    </row>
    <row r="1560" spans="1:3" x14ac:dyDescent="0.2">
      <c r="A1560" s="61">
        <v>33939</v>
      </c>
      <c r="B1560" s="62" t="s">
        <v>95</v>
      </c>
      <c r="C1560">
        <v>1992</v>
      </c>
    </row>
    <row r="1561" spans="1:3" x14ac:dyDescent="0.2">
      <c r="A1561" s="61">
        <v>33939</v>
      </c>
      <c r="B1561" s="62" t="s">
        <v>98</v>
      </c>
      <c r="C1561">
        <v>1992</v>
      </c>
    </row>
    <row r="1562" spans="1:3" x14ac:dyDescent="0.2">
      <c r="A1562" s="61">
        <v>33970</v>
      </c>
      <c r="B1562" s="62" t="s">
        <v>71</v>
      </c>
      <c r="C1562">
        <v>1993</v>
      </c>
    </row>
    <row r="1563" spans="1:3" x14ac:dyDescent="0.2">
      <c r="A1563" s="61">
        <v>33970</v>
      </c>
      <c r="B1563" s="62" t="s">
        <v>2</v>
      </c>
      <c r="C1563">
        <v>1993</v>
      </c>
    </row>
    <row r="1564" spans="1:3" x14ac:dyDescent="0.2">
      <c r="A1564" s="61">
        <v>33970</v>
      </c>
      <c r="B1564" s="62" t="s">
        <v>61</v>
      </c>
      <c r="C1564">
        <v>1993</v>
      </c>
    </row>
    <row r="1565" spans="1:3" x14ac:dyDescent="0.2">
      <c r="A1565" s="61">
        <v>33970</v>
      </c>
      <c r="B1565" s="62" t="s">
        <v>62</v>
      </c>
      <c r="C1565">
        <v>1993</v>
      </c>
    </row>
    <row r="1566" spans="1:3" x14ac:dyDescent="0.2">
      <c r="A1566" s="61">
        <v>33970</v>
      </c>
      <c r="B1566" s="62" t="s">
        <v>63</v>
      </c>
      <c r="C1566">
        <v>1993</v>
      </c>
    </row>
    <row r="1567" spans="1:3" x14ac:dyDescent="0.2">
      <c r="A1567" s="61">
        <v>33970</v>
      </c>
      <c r="B1567" s="62" t="s">
        <v>86</v>
      </c>
      <c r="C1567">
        <v>1993</v>
      </c>
    </row>
    <row r="1568" spans="1:3" x14ac:dyDescent="0.2">
      <c r="A1568" s="61">
        <v>33970</v>
      </c>
      <c r="B1568" s="62" t="s">
        <v>89</v>
      </c>
      <c r="C1568">
        <v>1993</v>
      </c>
    </row>
    <row r="1569" spans="1:3" x14ac:dyDescent="0.2">
      <c r="A1569" s="61">
        <v>33970</v>
      </c>
      <c r="B1569" s="62" t="s">
        <v>92</v>
      </c>
      <c r="C1569">
        <v>1993</v>
      </c>
    </row>
    <row r="1570" spans="1:3" x14ac:dyDescent="0.2">
      <c r="A1570" s="61">
        <v>33970</v>
      </c>
      <c r="B1570" s="62" t="s">
        <v>95</v>
      </c>
      <c r="C1570">
        <v>1993</v>
      </c>
    </row>
    <row r="1571" spans="1:3" x14ac:dyDescent="0.2">
      <c r="A1571" s="61">
        <v>33970</v>
      </c>
      <c r="B1571" s="62" t="s">
        <v>98</v>
      </c>
      <c r="C1571">
        <v>1993</v>
      </c>
    </row>
    <row r="1572" spans="1:3" x14ac:dyDescent="0.2">
      <c r="A1572" s="61">
        <v>34001</v>
      </c>
      <c r="B1572" s="62" t="s">
        <v>71</v>
      </c>
      <c r="C1572">
        <v>1993</v>
      </c>
    </row>
    <row r="1573" spans="1:3" x14ac:dyDescent="0.2">
      <c r="A1573" s="61">
        <v>34001</v>
      </c>
      <c r="B1573" s="62" t="s">
        <v>2</v>
      </c>
      <c r="C1573">
        <v>1993</v>
      </c>
    </row>
    <row r="1574" spans="1:3" x14ac:dyDescent="0.2">
      <c r="A1574" s="61">
        <v>34001</v>
      </c>
      <c r="B1574" s="62" t="s">
        <v>61</v>
      </c>
      <c r="C1574">
        <v>1993</v>
      </c>
    </row>
    <row r="1575" spans="1:3" x14ac:dyDescent="0.2">
      <c r="A1575" s="61">
        <v>34001</v>
      </c>
      <c r="B1575" s="62" t="s">
        <v>62</v>
      </c>
      <c r="C1575">
        <v>1993</v>
      </c>
    </row>
    <row r="1576" spans="1:3" x14ac:dyDescent="0.2">
      <c r="A1576" s="61">
        <v>34001</v>
      </c>
      <c r="B1576" s="62" t="s">
        <v>63</v>
      </c>
      <c r="C1576">
        <v>1993</v>
      </c>
    </row>
    <row r="1577" spans="1:3" x14ac:dyDescent="0.2">
      <c r="A1577" s="61">
        <v>34001</v>
      </c>
      <c r="B1577" s="62" t="s">
        <v>86</v>
      </c>
      <c r="C1577">
        <v>1993</v>
      </c>
    </row>
    <row r="1578" spans="1:3" x14ac:dyDescent="0.2">
      <c r="A1578" s="61">
        <v>34001</v>
      </c>
      <c r="B1578" s="62" t="s">
        <v>89</v>
      </c>
      <c r="C1578">
        <v>1993</v>
      </c>
    </row>
    <row r="1579" spans="1:3" x14ac:dyDescent="0.2">
      <c r="A1579" s="61">
        <v>34001</v>
      </c>
      <c r="B1579" s="62" t="s">
        <v>92</v>
      </c>
      <c r="C1579">
        <v>1993</v>
      </c>
    </row>
    <row r="1580" spans="1:3" x14ac:dyDescent="0.2">
      <c r="A1580" s="61">
        <v>34001</v>
      </c>
      <c r="B1580" s="62" t="s">
        <v>95</v>
      </c>
      <c r="C1580">
        <v>1993</v>
      </c>
    </row>
    <row r="1581" spans="1:3" x14ac:dyDescent="0.2">
      <c r="A1581" s="61">
        <v>34001</v>
      </c>
      <c r="B1581" s="62" t="s">
        <v>98</v>
      </c>
      <c r="C1581">
        <v>1993</v>
      </c>
    </row>
    <row r="1582" spans="1:3" x14ac:dyDescent="0.2">
      <c r="A1582" s="61">
        <v>34029</v>
      </c>
      <c r="B1582" s="62" t="s">
        <v>71</v>
      </c>
      <c r="C1582">
        <v>1993</v>
      </c>
    </row>
    <row r="1583" spans="1:3" x14ac:dyDescent="0.2">
      <c r="A1583" s="61">
        <v>34029</v>
      </c>
      <c r="B1583" s="62" t="s">
        <v>2</v>
      </c>
      <c r="C1583">
        <v>1993</v>
      </c>
    </row>
    <row r="1584" spans="1:3" x14ac:dyDescent="0.2">
      <c r="A1584" s="61">
        <v>34029</v>
      </c>
      <c r="B1584" s="62" t="s">
        <v>61</v>
      </c>
      <c r="C1584">
        <v>1993</v>
      </c>
    </row>
    <row r="1585" spans="1:3" x14ac:dyDescent="0.2">
      <c r="A1585" s="61">
        <v>34029</v>
      </c>
      <c r="B1585" s="62" t="s">
        <v>62</v>
      </c>
      <c r="C1585">
        <v>1993</v>
      </c>
    </row>
    <row r="1586" spans="1:3" x14ac:dyDescent="0.2">
      <c r="A1586" s="61">
        <v>34029</v>
      </c>
      <c r="B1586" s="62" t="s">
        <v>63</v>
      </c>
      <c r="C1586">
        <v>1993</v>
      </c>
    </row>
    <row r="1587" spans="1:3" x14ac:dyDescent="0.2">
      <c r="A1587" s="61">
        <v>34029</v>
      </c>
      <c r="B1587" s="62" t="s">
        <v>86</v>
      </c>
      <c r="C1587">
        <v>1993</v>
      </c>
    </row>
    <row r="1588" spans="1:3" x14ac:dyDescent="0.2">
      <c r="A1588" s="61">
        <v>34029</v>
      </c>
      <c r="B1588" s="62" t="s">
        <v>89</v>
      </c>
      <c r="C1588">
        <v>1993</v>
      </c>
    </row>
    <row r="1589" spans="1:3" x14ac:dyDescent="0.2">
      <c r="A1589" s="61">
        <v>34029</v>
      </c>
      <c r="B1589" s="62" t="s">
        <v>92</v>
      </c>
      <c r="C1589">
        <v>1993</v>
      </c>
    </row>
    <row r="1590" spans="1:3" x14ac:dyDescent="0.2">
      <c r="A1590" s="61">
        <v>34029</v>
      </c>
      <c r="B1590" s="62" t="s">
        <v>95</v>
      </c>
      <c r="C1590">
        <v>1993</v>
      </c>
    </row>
    <row r="1591" spans="1:3" x14ac:dyDescent="0.2">
      <c r="A1591" s="61">
        <v>34029</v>
      </c>
      <c r="B1591" s="62" t="s">
        <v>98</v>
      </c>
      <c r="C1591">
        <v>1993</v>
      </c>
    </row>
    <row r="1592" spans="1:3" x14ac:dyDescent="0.2">
      <c r="A1592" s="61">
        <v>34060</v>
      </c>
      <c r="B1592" s="62" t="s">
        <v>71</v>
      </c>
      <c r="C1592">
        <v>1993</v>
      </c>
    </row>
    <row r="1593" spans="1:3" x14ac:dyDescent="0.2">
      <c r="A1593" s="61">
        <v>34060</v>
      </c>
      <c r="B1593" s="62" t="s">
        <v>2</v>
      </c>
      <c r="C1593">
        <v>1993</v>
      </c>
    </row>
    <row r="1594" spans="1:3" x14ac:dyDescent="0.2">
      <c r="A1594" s="61">
        <v>34060</v>
      </c>
      <c r="B1594" s="62" t="s">
        <v>61</v>
      </c>
      <c r="C1594">
        <v>1993</v>
      </c>
    </row>
    <row r="1595" spans="1:3" x14ac:dyDescent="0.2">
      <c r="A1595" s="61">
        <v>34060</v>
      </c>
      <c r="B1595" s="62" t="s">
        <v>62</v>
      </c>
      <c r="C1595">
        <v>1993</v>
      </c>
    </row>
    <row r="1596" spans="1:3" x14ac:dyDescent="0.2">
      <c r="A1596" s="61">
        <v>34060</v>
      </c>
      <c r="B1596" s="62" t="s">
        <v>63</v>
      </c>
      <c r="C1596">
        <v>1993</v>
      </c>
    </row>
    <row r="1597" spans="1:3" x14ac:dyDescent="0.2">
      <c r="A1597" s="61">
        <v>34060</v>
      </c>
      <c r="B1597" s="62" t="s">
        <v>86</v>
      </c>
      <c r="C1597">
        <v>1993</v>
      </c>
    </row>
    <row r="1598" spans="1:3" x14ac:dyDescent="0.2">
      <c r="A1598" s="61">
        <v>34060</v>
      </c>
      <c r="B1598" s="62" t="s">
        <v>89</v>
      </c>
      <c r="C1598">
        <v>1993</v>
      </c>
    </row>
    <row r="1599" spans="1:3" x14ac:dyDescent="0.2">
      <c r="A1599" s="61">
        <v>34060</v>
      </c>
      <c r="B1599" s="62" t="s">
        <v>92</v>
      </c>
      <c r="C1599">
        <v>1993</v>
      </c>
    </row>
    <row r="1600" spans="1:3" x14ac:dyDescent="0.2">
      <c r="A1600" s="61">
        <v>34060</v>
      </c>
      <c r="B1600" s="62" t="s">
        <v>95</v>
      </c>
      <c r="C1600">
        <v>1993</v>
      </c>
    </row>
    <row r="1601" spans="1:3" x14ac:dyDescent="0.2">
      <c r="A1601" s="61">
        <v>34060</v>
      </c>
      <c r="B1601" s="62" t="s">
        <v>98</v>
      </c>
      <c r="C1601">
        <v>1993</v>
      </c>
    </row>
    <row r="1602" spans="1:3" x14ac:dyDescent="0.2">
      <c r="A1602" s="61">
        <v>34090</v>
      </c>
      <c r="B1602" s="62" t="s">
        <v>71</v>
      </c>
      <c r="C1602">
        <v>1993</v>
      </c>
    </row>
    <row r="1603" spans="1:3" x14ac:dyDescent="0.2">
      <c r="A1603" s="61">
        <v>34090</v>
      </c>
      <c r="B1603" s="62" t="s">
        <v>2</v>
      </c>
      <c r="C1603">
        <v>1993</v>
      </c>
    </row>
    <row r="1604" spans="1:3" x14ac:dyDescent="0.2">
      <c r="A1604" s="61">
        <v>34090</v>
      </c>
      <c r="B1604" s="62" t="s">
        <v>61</v>
      </c>
      <c r="C1604">
        <v>1993</v>
      </c>
    </row>
    <row r="1605" spans="1:3" x14ac:dyDescent="0.2">
      <c r="A1605" s="61">
        <v>34090</v>
      </c>
      <c r="B1605" s="62" t="s">
        <v>62</v>
      </c>
      <c r="C1605">
        <v>1993</v>
      </c>
    </row>
    <row r="1606" spans="1:3" x14ac:dyDescent="0.2">
      <c r="A1606" s="61">
        <v>34090</v>
      </c>
      <c r="B1606" s="62" t="s">
        <v>63</v>
      </c>
      <c r="C1606">
        <v>1993</v>
      </c>
    </row>
    <row r="1607" spans="1:3" x14ac:dyDescent="0.2">
      <c r="A1607" s="61">
        <v>34090</v>
      </c>
      <c r="B1607" s="62" t="s">
        <v>86</v>
      </c>
      <c r="C1607">
        <v>1993</v>
      </c>
    </row>
    <row r="1608" spans="1:3" x14ac:dyDescent="0.2">
      <c r="A1608" s="61">
        <v>34090</v>
      </c>
      <c r="B1608" s="62" t="s">
        <v>89</v>
      </c>
      <c r="C1608">
        <v>1993</v>
      </c>
    </row>
    <row r="1609" spans="1:3" x14ac:dyDescent="0.2">
      <c r="A1609" s="61">
        <v>34090</v>
      </c>
      <c r="B1609" s="62" t="s">
        <v>92</v>
      </c>
      <c r="C1609">
        <v>1993</v>
      </c>
    </row>
    <row r="1610" spans="1:3" x14ac:dyDescent="0.2">
      <c r="A1610" s="61">
        <v>34090</v>
      </c>
      <c r="B1610" s="62" t="s">
        <v>95</v>
      </c>
      <c r="C1610">
        <v>1993</v>
      </c>
    </row>
    <row r="1611" spans="1:3" x14ac:dyDescent="0.2">
      <c r="A1611" s="61">
        <v>34090</v>
      </c>
      <c r="B1611" s="62" t="s">
        <v>98</v>
      </c>
      <c r="C1611">
        <v>1993</v>
      </c>
    </row>
    <row r="1612" spans="1:3" x14ac:dyDescent="0.2">
      <c r="A1612" s="61">
        <v>34121</v>
      </c>
      <c r="B1612" s="62" t="s">
        <v>71</v>
      </c>
      <c r="C1612">
        <v>1993</v>
      </c>
    </row>
    <row r="1613" spans="1:3" x14ac:dyDescent="0.2">
      <c r="A1613" s="61">
        <v>34121</v>
      </c>
      <c r="B1613" s="62" t="s">
        <v>2</v>
      </c>
      <c r="C1613">
        <v>1993</v>
      </c>
    </row>
    <row r="1614" spans="1:3" x14ac:dyDescent="0.2">
      <c r="A1614" s="61">
        <v>34121</v>
      </c>
      <c r="B1614" s="62" t="s">
        <v>61</v>
      </c>
      <c r="C1614">
        <v>1993</v>
      </c>
    </row>
    <row r="1615" spans="1:3" x14ac:dyDescent="0.2">
      <c r="A1615" s="61">
        <v>34121</v>
      </c>
      <c r="B1615" s="62" t="s">
        <v>62</v>
      </c>
      <c r="C1615">
        <v>1993</v>
      </c>
    </row>
    <row r="1616" spans="1:3" x14ac:dyDescent="0.2">
      <c r="A1616" s="61">
        <v>34121</v>
      </c>
      <c r="B1616" s="62" t="s">
        <v>63</v>
      </c>
      <c r="C1616">
        <v>1993</v>
      </c>
    </row>
    <row r="1617" spans="1:3" x14ac:dyDescent="0.2">
      <c r="A1617" s="61">
        <v>34121</v>
      </c>
      <c r="B1617" s="62" t="s">
        <v>86</v>
      </c>
      <c r="C1617">
        <v>1993</v>
      </c>
    </row>
    <row r="1618" spans="1:3" x14ac:dyDescent="0.2">
      <c r="A1618" s="61">
        <v>34121</v>
      </c>
      <c r="B1618" s="62" t="s">
        <v>89</v>
      </c>
      <c r="C1618">
        <v>1993</v>
      </c>
    </row>
    <row r="1619" spans="1:3" x14ac:dyDescent="0.2">
      <c r="A1619" s="61">
        <v>34121</v>
      </c>
      <c r="B1619" s="62" t="s">
        <v>92</v>
      </c>
      <c r="C1619">
        <v>1993</v>
      </c>
    </row>
    <row r="1620" spans="1:3" x14ac:dyDescent="0.2">
      <c r="A1620" s="61">
        <v>34121</v>
      </c>
      <c r="B1620" s="62" t="s">
        <v>95</v>
      </c>
      <c r="C1620">
        <v>1993</v>
      </c>
    </row>
    <row r="1621" spans="1:3" x14ac:dyDescent="0.2">
      <c r="A1621" s="61">
        <v>34121</v>
      </c>
      <c r="B1621" s="62" t="s">
        <v>98</v>
      </c>
      <c r="C1621">
        <v>1993</v>
      </c>
    </row>
    <row r="1622" spans="1:3" x14ac:dyDescent="0.2">
      <c r="A1622" s="61">
        <v>34151</v>
      </c>
      <c r="B1622" s="62" t="s">
        <v>71</v>
      </c>
      <c r="C1622">
        <v>1993</v>
      </c>
    </row>
    <row r="1623" spans="1:3" x14ac:dyDescent="0.2">
      <c r="A1623" s="61">
        <v>34151</v>
      </c>
      <c r="B1623" s="62" t="s">
        <v>2</v>
      </c>
      <c r="C1623">
        <v>1993</v>
      </c>
    </row>
    <row r="1624" spans="1:3" x14ac:dyDescent="0.2">
      <c r="A1624" s="61">
        <v>34151</v>
      </c>
      <c r="B1624" s="62" t="s">
        <v>61</v>
      </c>
      <c r="C1624">
        <v>1993</v>
      </c>
    </row>
    <row r="1625" spans="1:3" x14ac:dyDescent="0.2">
      <c r="A1625" s="61">
        <v>34151</v>
      </c>
      <c r="B1625" s="62" t="s">
        <v>62</v>
      </c>
      <c r="C1625">
        <v>1993</v>
      </c>
    </row>
    <row r="1626" spans="1:3" x14ac:dyDescent="0.2">
      <c r="A1626" s="61">
        <v>34151</v>
      </c>
      <c r="B1626" s="62" t="s">
        <v>63</v>
      </c>
      <c r="C1626">
        <v>1993</v>
      </c>
    </row>
    <row r="1627" spans="1:3" x14ac:dyDescent="0.2">
      <c r="A1627" s="61">
        <v>34151</v>
      </c>
      <c r="B1627" s="62" t="s">
        <v>86</v>
      </c>
      <c r="C1627">
        <v>1993</v>
      </c>
    </row>
    <row r="1628" spans="1:3" x14ac:dyDescent="0.2">
      <c r="A1628" s="61">
        <v>34151</v>
      </c>
      <c r="B1628" s="62" t="s">
        <v>89</v>
      </c>
      <c r="C1628">
        <v>1993</v>
      </c>
    </row>
    <row r="1629" spans="1:3" x14ac:dyDescent="0.2">
      <c r="A1629" s="61">
        <v>34151</v>
      </c>
      <c r="B1629" s="62" t="s">
        <v>92</v>
      </c>
      <c r="C1629">
        <v>1993</v>
      </c>
    </row>
    <row r="1630" spans="1:3" x14ac:dyDescent="0.2">
      <c r="A1630" s="61">
        <v>34151</v>
      </c>
      <c r="B1630" s="62" t="s">
        <v>95</v>
      </c>
      <c r="C1630">
        <v>1993</v>
      </c>
    </row>
    <row r="1631" spans="1:3" x14ac:dyDescent="0.2">
      <c r="A1631" s="61">
        <v>34151</v>
      </c>
      <c r="B1631" s="62" t="s">
        <v>98</v>
      </c>
      <c r="C1631">
        <v>1993</v>
      </c>
    </row>
    <row r="1632" spans="1:3" x14ac:dyDescent="0.2">
      <c r="A1632" s="61">
        <v>34182</v>
      </c>
      <c r="B1632" s="62" t="s">
        <v>71</v>
      </c>
      <c r="C1632">
        <v>1993</v>
      </c>
    </row>
    <row r="1633" spans="1:3" x14ac:dyDescent="0.2">
      <c r="A1633" s="61">
        <v>34182</v>
      </c>
      <c r="B1633" s="62" t="s">
        <v>2</v>
      </c>
      <c r="C1633">
        <v>1993</v>
      </c>
    </row>
    <row r="1634" spans="1:3" x14ac:dyDescent="0.2">
      <c r="A1634" s="61">
        <v>34182</v>
      </c>
      <c r="B1634" s="62" t="s">
        <v>61</v>
      </c>
      <c r="C1634">
        <v>1993</v>
      </c>
    </row>
    <row r="1635" spans="1:3" x14ac:dyDescent="0.2">
      <c r="A1635" s="61">
        <v>34182</v>
      </c>
      <c r="B1635" s="62" t="s">
        <v>62</v>
      </c>
      <c r="C1635">
        <v>1993</v>
      </c>
    </row>
    <row r="1636" spans="1:3" x14ac:dyDescent="0.2">
      <c r="A1636" s="61">
        <v>34182</v>
      </c>
      <c r="B1636" s="62" t="s">
        <v>63</v>
      </c>
      <c r="C1636">
        <v>1993</v>
      </c>
    </row>
    <row r="1637" spans="1:3" x14ac:dyDescent="0.2">
      <c r="A1637" s="61">
        <v>34182</v>
      </c>
      <c r="B1637" s="62" t="s">
        <v>86</v>
      </c>
      <c r="C1637">
        <v>1993</v>
      </c>
    </row>
    <row r="1638" spans="1:3" x14ac:dyDescent="0.2">
      <c r="A1638" s="61">
        <v>34182</v>
      </c>
      <c r="B1638" s="62" t="s">
        <v>89</v>
      </c>
      <c r="C1638">
        <v>1993</v>
      </c>
    </row>
    <row r="1639" spans="1:3" x14ac:dyDescent="0.2">
      <c r="A1639" s="61">
        <v>34182</v>
      </c>
      <c r="B1639" s="62" t="s">
        <v>92</v>
      </c>
      <c r="C1639">
        <v>1993</v>
      </c>
    </row>
    <row r="1640" spans="1:3" x14ac:dyDescent="0.2">
      <c r="A1640" s="61">
        <v>34182</v>
      </c>
      <c r="B1640" s="62" t="s">
        <v>95</v>
      </c>
      <c r="C1640">
        <v>1993</v>
      </c>
    </row>
    <row r="1641" spans="1:3" x14ac:dyDescent="0.2">
      <c r="A1641" s="61">
        <v>34182</v>
      </c>
      <c r="B1641" s="62" t="s">
        <v>98</v>
      </c>
      <c r="C1641">
        <v>1993</v>
      </c>
    </row>
    <row r="1642" spans="1:3" x14ac:dyDescent="0.2">
      <c r="A1642" s="61">
        <v>34213</v>
      </c>
      <c r="B1642" s="62" t="s">
        <v>71</v>
      </c>
      <c r="C1642">
        <v>1993</v>
      </c>
    </row>
    <row r="1643" spans="1:3" x14ac:dyDescent="0.2">
      <c r="A1643" s="61">
        <v>34213</v>
      </c>
      <c r="B1643" s="62" t="s">
        <v>2</v>
      </c>
      <c r="C1643">
        <v>1993</v>
      </c>
    </row>
    <row r="1644" spans="1:3" x14ac:dyDescent="0.2">
      <c r="A1644" s="61">
        <v>34213</v>
      </c>
      <c r="B1644" s="62" t="s">
        <v>61</v>
      </c>
      <c r="C1644">
        <v>1993</v>
      </c>
    </row>
    <row r="1645" spans="1:3" x14ac:dyDescent="0.2">
      <c r="A1645" s="61">
        <v>34213</v>
      </c>
      <c r="B1645" s="62" t="s">
        <v>62</v>
      </c>
      <c r="C1645">
        <v>1993</v>
      </c>
    </row>
    <row r="1646" spans="1:3" x14ac:dyDescent="0.2">
      <c r="A1646" s="61">
        <v>34213</v>
      </c>
      <c r="B1646" s="62" t="s">
        <v>63</v>
      </c>
      <c r="C1646">
        <v>1993</v>
      </c>
    </row>
    <row r="1647" spans="1:3" x14ac:dyDescent="0.2">
      <c r="A1647" s="61">
        <v>34213</v>
      </c>
      <c r="B1647" s="62" t="s">
        <v>86</v>
      </c>
      <c r="C1647">
        <v>1993</v>
      </c>
    </row>
    <row r="1648" spans="1:3" x14ac:dyDescent="0.2">
      <c r="A1648" s="61">
        <v>34213</v>
      </c>
      <c r="B1648" s="62" t="s">
        <v>89</v>
      </c>
      <c r="C1648">
        <v>1993</v>
      </c>
    </row>
    <row r="1649" spans="1:3" x14ac:dyDescent="0.2">
      <c r="A1649" s="61">
        <v>34213</v>
      </c>
      <c r="B1649" s="62" t="s">
        <v>92</v>
      </c>
      <c r="C1649">
        <v>1993</v>
      </c>
    </row>
    <row r="1650" spans="1:3" x14ac:dyDescent="0.2">
      <c r="A1650" s="61">
        <v>34213</v>
      </c>
      <c r="B1650" s="62" t="s">
        <v>95</v>
      </c>
      <c r="C1650">
        <v>1993</v>
      </c>
    </row>
    <row r="1651" spans="1:3" x14ac:dyDescent="0.2">
      <c r="A1651" s="61">
        <v>34213</v>
      </c>
      <c r="B1651" s="62" t="s">
        <v>98</v>
      </c>
      <c r="C1651">
        <v>1993</v>
      </c>
    </row>
    <row r="1652" spans="1:3" x14ac:dyDescent="0.2">
      <c r="A1652" s="61">
        <v>34243</v>
      </c>
      <c r="B1652" s="62" t="s">
        <v>71</v>
      </c>
      <c r="C1652">
        <v>1993</v>
      </c>
    </row>
    <row r="1653" spans="1:3" x14ac:dyDescent="0.2">
      <c r="A1653" s="61">
        <v>34243</v>
      </c>
      <c r="B1653" s="62" t="s">
        <v>2</v>
      </c>
      <c r="C1653">
        <v>1993</v>
      </c>
    </row>
    <row r="1654" spans="1:3" x14ac:dyDescent="0.2">
      <c r="A1654" s="61">
        <v>34243</v>
      </c>
      <c r="B1654" s="62" t="s">
        <v>61</v>
      </c>
      <c r="C1654">
        <v>1993</v>
      </c>
    </row>
    <row r="1655" spans="1:3" x14ac:dyDescent="0.2">
      <c r="A1655" s="61">
        <v>34243</v>
      </c>
      <c r="B1655" s="62" t="s">
        <v>62</v>
      </c>
      <c r="C1655">
        <v>1993</v>
      </c>
    </row>
    <row r="1656" spans="1:3" x14ac:dyDescent="0.2">
      <c r="A1656" s="61">
        <v>34243</v>
      </c>
      <c r="B1656" s="62" t="s">
        <v>63</v>
      </c>
      <c r="C1656">
        <v>1993</v>
      </c>
    </row>
    <row r="1657" spans="1:3" x14ac:dyDescent="0.2">
      <c r="A1657" s="61">
        <v>34243</v>
      </c>
      <c r="B1657" s="62" t="s">
        <v>86</v>
      </c>
      <c r="C1657">
        <v>1993</v>
      </c>
    </row>
    <row r="1658" spans="1:3" x14ac:dyDescent="0.2">
      <c r="A1658" s="61">
        <v>34243</v>
      </c>
      <c r="B1658" s="62" t="s">
        <v>89</v>
      </c>
      <c r="C1658">
        <v>1993</v>
      </c>
    </row>
    <row r="1659" spans="1:3" x14ac:dyDescent="0.2">
      <c r="A1659" s="61">
        <v>34243</v>
      </c>
      <c r="B1659" s="62" t="s">
        <v>92</v>
      </c>
      <c r="C1659">
        <v>1993</v>
      </c>
    </row>
    <row r="1660" spans="1:3" x14ac:dyDescent="0.2">
      <c r="A1660" s="61">
        <v>34243</v>
      </c>
      <c r="B1660" s="62" t="s">
        <v>95</v>
      </c>
      <c r="C1660">
        <v>1993</v>
      </c>
    </row>
    <row r="1661" spans="1:3" x14ac:dyDescent="0.2">
      <c r="A1661" s="61">
        <v>34243</v>
      </c>
      <c r="B1661" s="62" t="s">
        <v>98</v>
      </c>
      <c r="C1661">
        <v>1993</v>
      </c>
    </row>
    <row r="1662" spans="1:3" x14ac:dyDescent="0.2">
      <c r="A1662" s="61">
        <v>34274</v>
      </c>
      <c r="B1662" s="62" t="s">
        <v>71</v>
      </c>
      <c r="C1662">
        <v>1993</v>
      </c>
    </row>
    <row r="1663" spans="1:3" x14ac:dyDescent="0.2">
      <c r="A1663" s="61">
        <v>34274</v>
      </c>
      <c r="B1663" s="62" t="s">
        <v>2</v>
      </c>
      <c r="C1663">
        <v>1993</v>
      </c>
    </row>
    <row r="1664" spans="1:3" x14ac:dyDescent="0.2">
      <c r="A1664" s="61">
        <v>34274</v>
      </c>
      <c r="B1664" s="62" t="s">
        <v>61</v>
      </c>
      <c r="C1664">
        <v>1993</v>
      </c>
    </row>
    <row r="1665" spans="1:3" x14ac:dyDescent="0.2">
      <c r="A1665" s="61">
        <v>34274</v>
      </c>
      <c r="B1665" s="62" t="s">
        <v>62</v>
      </c>
      <c r="C1665">
        <v>1993</v>
      </c>
    </row>
    <row r="1666" spans="1:3" x14ac:dyDescent="0.2">
      <c r="A1666" s="61">
        <v>34274</v>
      </c>
      <c r="B1666" s="62" t="s">
        <v>63</v>
      </c>
      <c r="C1666">
        <v>1993</v>
      </c>
    </row>
    <row r="1667" spans="1:3" x14ac:dyDescent="0.2">
      <c r="A1667" s="61">
        <v>34274</v>
      </c>
      <c r="B1667" s="62" t="s">
        <v>86</v>
      </c>
      <c r="C1667">
        <v>1993</v>
      </c>
    </row>
    <row r="1668" spans="1:3" x14ac:dyDescent="0.2">
      <c r="A1668" s="61">
        <v>34274</v>
      </c>
      <c r="B1668" s="62" t="s">
        <v>89</v>
      </c>
      <c r="C1668">
        <v>1993</v>
      </c>
    </row>
    <row r="1669" spans="1:3" x14ac:dyDescent="0.2">
      <c r="A1669" s="61">
        <v>34274</v>
      </c>
      <c r="B1669" s="62" t="s">
        <v>92</v>
      </c>
      <c r="C1669">
        <v>1993</v>
      </c>
    </row>
    <row r="1670" spans="1:3" x14ac:dyDescent="0.2">
      <c r="A1670" s="61">
        <v>34274</v>
      </c>
      <c r="B1670" s="62" t="s">
        <v>95</v>
      </c>
      <c r="C1670">
        <v>1993</v>
      </c>
    </row>
    <row r="1671" spans="1:3" x14ac:dyDescent="0.2">
      <c r="A1671" s="61">
        <v>34274</v>
      </c>
      <c r="B1671" s="62" t="s">
        <v>98</v>
      </c>
      <c r="C1671">
        <v>1993</v>
      </c>
    </row>
    <row r="1672" spans="1:3" x14ac:dyDescent="0.2">
      <c r="A1672" s="61">
        <v>34304</v>
      </c>
      <c r="B1672" s="62" t="s">
        <v>71</v>
      </c>
      <c r="C1672">
        <v>1993</v>
      </c>
    </row>
    <row r="1673" spans="1:3" x14ac:dyDescent="0.2">
      <c r="A1673" s="61">
        <v>34304</v>
      </c>
      <c r="B1673" s="62" t="s">
        <v>2</v>
      </c>
      <c r="C1673">
        <v>1993</v>
      </c>
    </row>
    <row r="1674" spans="1:3" x14ac:dyDescent="0.2">
      <c r="A1674" s="61">
        <v>34304</v>
      </c>
      <c r="B1674" s="62" t="s">
        <v>61</v>
      </c>
      <c r="C1674">
        <v>1993</v>
      </c>
    </row>
    <row r="1675" spans="1:3" x14ac:dyDescent="0.2">
      <c r="A1675" s="61">
        <v>34304</v>
      </c>
      <c r="B1675" s="62" t="s">
        <v>62</v>
      </c>
      <c r="C1675">
        <v>1993</v>
      </c>
    </row>
    <row r="1676" spans="1:3" x14ac:dyDescent="0.2">
      <c r="A1676" s="61">
        <v>34304</v>
      </c>
      <c r="B1676" s="62" t="s">
        <v>63</v>
      </c>
      <c r="C1676">
        <v>1993</v>
      </c>
    </row>
    <row r="1677" spans="1:3" x14ac:dyDescent="0.2">
      <c r="A1677" s="61">
        <v>34304</v>
      </c>
      <c r="B1677" s="62" t="s">
        <v>86</v>
      </c>
      <c r="C1677">
        <v>1993</v>
      </c>
    </row>
    <row r="1678" spans="1:3" x14ac:dyDescent="0.2">
      <c r="A1678" s="61">
        <v>34304</v>
      </c>
      <c r="B1678" s="62" t="s">
        <v>89</v>
      </c>
      <c r="C1678">
        <v>1993</v>
      </c>
    </row>
    <row r="1679" spans="1:3" x14ac:dyDescent="0.2">
      <c r="A1679" s="61">
        <v>34304</v>
      </c>
      <c r="B1679" s="62" t="s">
        <v>92</v>
      </c>
      <c r="C1679">
        <v>1993</v>
      </c>
    </row>
    <row r="1680" spans="1:3" x14ac:dyDescent="0.2">
      <c r="A1680" s="61">
        <v>34304</v>
      </c>
      <c r="B1680" s="62" t="s">
        <v>95</v>
      </c>
      <c r="C1680">
        <v>1993</v>
      </c>
    </row>
    <row r="1681" spans="1:3" x14ac:dyDescent="0.2">
      <c r="A1681" s="61">
        <v>34304</v>
      </c>
      <c r="B1681" s="62" t="s">
        <v>98</v>
      </c>
      <c r="C1681">
        <v>1993</v>
      </c>
    </row>
    <row r="1682" spans="1:3" x14ac:dyDescent="0.2">
      <c r="A1682" s="61">
        <v>34335</v>
      </c>
      <c r="B1682" s="62" t="s">
        <v>71</v>
      </c>
      <c r="C1682">
        <v>1994</v>
      </c>
    </row>
    <row r="1683" spans="1:3" x14ac:dyDescent="0.2">
      <c r="A1683" s="61">
        <v>34335</v>
      </c>
      <c r="B1683" s="62" t="s">
        <v>2</v>
      </c>
      <c r="C1683">
        <v>1994</v>
      </c>
    </row>
    <row r="1684" spans="1:3" x14ac:dyDescent="0.2">
      <c r="A1684" s="61">
        <v>34335</v>
      </c>
      <c r="B1684" s="62" t="s">
        <v>61</v>
      </c>
      <c r="C1684">
        <v>1994</v>
      </c>
    </row>
    <row r="1685" spans="1:3" x14ac:dyDescent="0.2">
      <c r="A1685" s="61">
        <v>34335</v>
      </c>
      <c r="B1685" s="62" t="s">
        <v>62</v>
      </c>
      <c r="C1685">
        <v>1994</v>
      </c>
    </row>
    <row r="1686" spans="1:3" x14ac:dyDescent="0.2">
      <c r="A1686" s="61">
        <v>34335</v>
      </c>
      <c r="B1686" s="62" t="s">
        <v>63</v>
      </c>
      <c r="C1686">
        <v>1994</v>
      </c>
    </row>
    <row r="1687" spans="1:3" x14ac:dyDescent="0.2">
      <c r="A1687" s="61">
        <v>34335</v>
      </c>
      <c r="B1687" s="62" t="s">
        <v>86</v>
      </c>
      <c r="C1687">
        <v>1994</v>
      </c>
    </row>
    <row r="1688" spans="1:3" x14ac:dyDescent="0.2">
      <c r="A1688" s="61">
        <v>34335</v>
      </c>
      <c r="B1688" s="62" t="s">
        <v>89</v>
      </c>
      <c r="C1688">
        <v>1994</v>
      </c>
    </row>
    <row r="1689" spans="1:3" x14ac:dyDescent="0.2">
      <c r="A1689" s="61">
        <v>34335</v>
      </c>
      <c r="B1689" s="62" t="s">
        <v>92</v>
      </c>
      <c r="C1689">
        <v>1994</v>
      </c>
    </row>
    <row r="1690" spans="1:3" x14ac:dyDescent="0.2">
      <c r="A1690" s="61">
        <v>34335</v>
      </c>
      <c r="B1690" s="62" t="s">
        <v>95</v>
      </c>
      <c r="C1690">
        <v>1994</v>
      </c>
    </row>
    <row r="1691" spans="1:3" x14ac:dyDescent="0.2">
      <c r="A1691" s="61">
        <v>34335</v>
      </c>
      <c r="B1691" s="62" t="s">
        <v>98</v>
      </c>
      <c r="C1691">
        <v>1994</v>
      </c>
    </row>
    <row r="1692" spans="1:3" x14ac:dyDescent="0.2">
      <c r="A1692" s="61">
        <v>34366</v>
      </c>
      <c r="B1692" s="62" t="s">
        <v>71</v>
      </c>
      <c r="C1692">
        <v>1994</v>
      </c>
    </row>
    <row r="1693" spans="1:3" x14ac:dyDescent="0.2">
      <c r="A1693" s="61">
        <v>34366</v>
      </c>
      <c r="B1693" s="62" t="s">
        <v>2</v>
      </c>
      <c r="C1693">
        <v>1994</v>
      </c>
    </row>
    <row r="1694" spans="1:3" x14ac:dyDescent="0.2">
      <c r="A1694" s="61">
        <v>34366</v>
      </c>
      <c r="B1694" s="62" t="s">
        <v>61</v>
      </c>
      <c r="C1694">
        <v>1994</v>
      </c>
    </row>
    <row r="1695" spans="1:3" x14ac:dyDescent="0.2">
      <c r="A1695" s="61">
        <v>34366</v>
      </c>
      <c r="B1695" s="62" t="s">
        <v>62</v>
      </c>
      <c r="C1695">
        <v>1994</v>
      </c>
    </row>
    <row r="1696" spans="1:3" x14ac:dyDescent="0.2">
      <c r="A1696" s="61">
        <v>34366</v>
      </c>
      <c r="B1696" s="62" t="s">
        <v>63</v>
      </c>
      <c r="C1696">
        <v>1994</v>
      </c>
    </row>
    <row r="1697" spans="1:3" x14ac:dyDescent="0.2">
      <c r="A1697" s="61">
        <v>34366</v>
      </c>
      <c r="B1697" s="62" t="s">
        <v>86</v>
      </c>
      <c r="C1697">
        <v>1994</v>
      </c>
    </row>
    <row r="1698" spans="1:3" x14ac:dyDescent="0.2">
      <c r="A1698" s="61">
        <v>34366</v>
      </c>
      <c r="B1698" s="62" t="s">
        <v>89</v>
      </c>
      <c r="C1698">
        <v>1994</v>
      </c>
    </row>
    <row r="1699" spans="1:3" x14ac:dyDescent="0.2">
      <c r="A1699" s="61">
        <v>34366</v>
      </c>
      <c r="B1699" s="62" t="s">
        <v>92</v>
      </c>
      <c r="C1699">
        <v>1994</v>
      </c>
    </row>
    <row r="1700" spans="1:3" x14ac:dyDescent="0.2">
      <c r="A1700" s="61">
        <v>34366</v>
      </c>
      <c r="B1700" s="62" t="s">
        <v>95</v>
      </c>
      <c r="C1700">
        <v>1994</v>
      </c>
    </row>
    <row r="1701" spans="1:3" x14ac:dyDescent="0.2">
      <c r="A1701" s="61">
        <v>34366</v>
      </c>
      <c r="B1701" s="62" t="s">
        <v>98</v>
      </c>
      <c r="C1701">
        <v>1994</v>
      </c>
    </row>
    <row r="1702" spans="1:3" x14ac:dyDescent="0.2">
      <c r="A1702" s="61">
        <v>34394</v>
      </c>
      <c r="B1702" s="62" t="s">
        <v>71</v>
      </c>
      <c r="C1702">
        <v>1994</v>
      </c>
    </row>
    <row r="1703" spans="1:3" x14ac:dyDescent="0.2">
      <c r="A1703" s="61">
        <v>34394</v>
      </c>
      <c r="B1703" s="62" t="s">
        <v>2</v>
      </c>
      <c r="C1703">
        <v>1994</v>
      </c>
    </row>
    <row r="1704" spans="1:3" x14ac:dyDescent="0.2">
      <c r="A1704" s="61">
        <v>34394</v>
      </c>
      <c r="B1704" s="62" t="s">
        <v>61</v>
      </c>
      <c r="C1704">
        <v>1994</v>
      </c>
    </row>
    <row r="1705" spans="1:3" x14ac:dyDescent="0.2">
      <c r="A1705" s="61">
        <v>34394</v>
      </c>
      <c r="B1705" s="62" t="s">
        <v>62</v>
      </c>
      <c r="C1705">
        <v>1994</v>
      </c>
    </row>
    <row r="1706" spans="1:3" x14ac:dyDescent="0.2">
      <c r="A1706" s="61">
        <v>34394</v>
      </c>
      <c r="B1706" s="62" t="s">
        <v>63</v>
      </c>
      <c r="C1706">
        <v>1994</v>
      </c>
    </row>
    <row r="1707" spans="1:3" x14ac:dyDescent="0.2">
      <c r="A1707" s="61">
        <v>34394</v>
      </c>
      <c r="B1707" s="62" t="s">
        <v>86</v>
      </c>
      <c r="C1707">
        <v>1994</v>
      </c>
    </row>
    <row r="1708" spans="1:3" x14ac:dyDescent="0.2">
      <c r="A1708" s="61">
        <v>34394</v>
      </c>
      <c r="B1708" s="62" t="s">
        <v>89</v>
      </c>
      <c r="C1708">
        <v>1994</v>
      </c>
    </row>
    <row r="1709" spans="1:3" x14ac:dyDescent="0.2">
      <c r="A1709" s="61">
        <v>34394</v>
      </c>
      <c r="B1709" s="62" t="s">
        <v>92</v>
      </c>
      <c r="C1709">
        <v>1994</v>
      </c>
    </row>
    <row r="1710" spans="1:3" x14ac:dyDescent="0.2">
      <c r="A1710" s="61">
        <v>34394</v>
      </c>
      <c r="B1710" s="62" t="s">
        <v>95</v>
      </c>
      <c r="C1710">
        <v>1994</v>
      </c>
    </row>
    <row r="1711" spans="1:3" x14ac:dyDescent="0.2">
      <c r="A1711" s="61">
        <v>34394</v>
      </c>
      <c r="B1711" s="62" t="s">
        <v>98</v>
      </c>
      <c r="C1711">
        <v>1994</v>
      </c>
    </row>
    <row r="1712" spans="1:3" x14ac:dyDescent="0.2">
      <c r="A1712" s="61">
        <v>34425</v>
      </c>
      <c r="B1712" s="62" t="s">
        <v>71</v>
      </c>
      <c r="C1712">
        <v>1994</v>
      </c>
    </row>
    <row r="1713" spans="1:3" x14ac:dyDescent="0.2">
      <c r="A1713" s="61">
        <v>34425</v>
      </c>
      <c r="B1713" s="62" t="s">
        <v>2</v>
      </c>
      <c r="C1713">
        <v>1994</v>
      </c>
    </row>
    <row r="1714" spans="1:3" x14ac:dyDescent="0.2">
      <c r="A1714" s="61">
        <v>34425</v>
      </c>
      <c r="B1714" s="62" t="s">
        <v>61</v>
      </c>
      <c r="C1714">
        <v>1994</v>
      </c>
    </row>
    <row r="1715" spans="1:3" x14ac:dyDescent="0.2">
      <c r="A1715" s="61">
        <v>34425</v>
      </c>
      <c r="B1715" s="62" t="s">
        <v>62</v>
      </c>
      <c r="C1715">
        <v>1994</v>
      </c>
    </row>
    <row r="1716" spans="1:3" x14ac:dyDescent="0.2">
      <c r="A1716" s="61">
        <v>34425</v>
      </c>
      <c r="B1716" s="62" t="s">
        <v>63</v>
      </c>
      <c r="C1716">
        <v>1994</v>
      </c>
    </row>
    <row r="1717" spans="1:3" x14ac:dyDescent="0.2">
      <c r="A1717" s="61">
        <v>34425</v>
      </c>
      <c r="B1717" s="62" t="s">
        <v>86</v>
      </c>
      <c r="C1717">
        <v>1994</v>
      </c>
    </row>
    <row r="1718" spans="1:3" x14ac:dyDescent="0.2">
      <c r="A1718" s="61">
        <v>34425</v>
      </c>
      <c r="B1718" s="62" t="s">
        <v>89</v>
      </c>
      <c r="C1718">
        <v>1994</v>
      </c>
    </row>
    <row r="1719" spans="1:3" x14ac:dyDescent="0.2">
      <c r="A1719" s="61">
        <v>34425</v>
      </c>
      <c r="B1719" s="62" t="s">
        <v>92</v>
      </c>
      <c r="C1719">
        <v>1994</v>
      </c>
    </row>
    <row r="1720" spans="1:3" x14ac:dyDescent="0.2">
      <c r="A1720" s="61">
        <v>34425</v>
      </c>
      <c r="B1720" s="62" t="s">
        <v>95</v>
      </c>
      <c r="C1720">
        <v>1994</v>
      </c>
    </row>
    <row r="1721" spans="1:3" x14ac:dyDescent="0.2">
      <c r="A1721" s="61">
        <v>34425</v>
      </c>
      <c r="B1721" s="62" t="s">
        <v>98</v>
      </c>
      <c r="C1721">
        <v>1994</v>
      </c>
    </row>
    <row r="1722" spans="1:3" x14ac:dyDescent="0.2">
      <c r="A1722" s="61">
        <v>34455</v>
      </c>
      <c r="B1722" s="62" t="s">
        <v>71</v>
      </c>
      <c r="C1722">
        <v>1994</v>
      </c>
    </row>
    <row r="1723" spans="1:3" x14ac:dyDescent="0.2">
      <c r="A1723" s="61">
        <v>34455</v>
      </c>
      <c r="B1723" s="62" t="s">
        <v>2</v>
      </c>
      <c r="C1723">
        <v>1994</v>
      </c>
    </row>
    <row r="1724" spans="1:3" x14ac:dyDescent="0.2">
      <c r="A1724" s="61">
        <v>34455</v>
      </c>
      <c r="B1724" s="62" t="s">
        <v>61</v>
      </c>
      <c r="C1724">
        <v>1994</v>
      </c>
    </row>
    <row r="1725" spans="1:3" x14ac:dyDescent="0.2">
      <c r="A1725" s="61">
        <v>34455</v>
      </c>
      <c r="B1725" s="62" t="s">
        <v>62</v>
      </c>
      <c r="C1725">
        <v>1994</v>
      </c>
    </row>
    <row r="1726" spans="1:3" x14ac:dyDescent="0.2">
      <c r="A1726" s="61">
        <v>34455</v>
      </c>
      <c r="B1726" s="62" t="s">
        <v>63</v>
      </c>
      <c r="C1726">
        <v>1994</v>
      </c>
    </row>
    <row r="1727" spans="1:3" x14ac:dyDescent="0.2">
      <c r="A1727" s="61">
        <v>34455</v>
      </c>
      <c r="B1727" s="62" t="s">
        <v>86</v>
      </c>
      <c r="C1727">
        <v>1994</v>
      </c>
    </row>
    <row r="1728" spans="1:3" x14ac:dyDescent="0.2">
      <c r="A1728" s="61">
        <v>34455</v>
      </c>
      <c r="B1728" s="62" t="s">
        <v>89</v>
      </c>
      <c r="C1728">
        <v>1994</v>
      </c>
    </row>
    <row r="1729" spans="1:3" x14ac:dyDescent="0.2">
      <c r="A1729" s="61">
        <v>34455</v>
      </c>
      <c r="B1729" s="62" t="s">
        <v>92</v>
      </c>
      <c r="C1729">
        <v>1994</v>
      </c>
    </row>
    <row r="1730" spans="1:3" x14ac:dyDescent="0.2">
      <c r="A1730" s="61">
        <v>34455</v>
      </c>
      <c r="B1730" s="62" t="s">
        <v>95</v>
      </c>
      <c r="C1730">
        <v>1994</v>
      </c>
    </row>
    <row r="1731" spans="1:3" x14ac:dyDescent="0.2">
      <c r="A1731" s="61">
        <v>34455</v>
      </c>
      <c r="B1731" s="62" t="s">
        <v>98</v>
      </c>
      <c r="C1731">
        <v>1994</v>
      </c>
    </row>
    <row r="1732" spans="1:3" x14ac:dyDescent="0.2">
      <c r="A1732" s="61">
        <v>34486</v>
      </c>
      <c r="B1732" s="62" t="s">
        <v>71</v>
      </c>
      <c r="C1732">
        <v>1994</v>
      </c>
    </row>
    <row r="1733" spans="1:3" x14ac:dyDescent="0.2">
      <c r="A1733" s="61">
        <v>34486</v>
      </c>
      <c r="B1733" s="62" t="s">
        <v>2</v>
      </c>
      <c r="C1733">
        <v>1994</v>
      </c>
    </row>
    <row r="1734" spans="1:3" x14ac:dyDescent="0.2">
      <c r="A1734" s="61">
        <v>34486</v>
      </c>
      <c r="B1734" s="62" t="s">
        <v>61</v>
      </c>
      <c r="C1734">
        <v>1994</v>
      </c>
    </row>
    <row r="1735" spans="1:3" x14ac:dyDescent="0.2">
      <c r="A1735" s="61">
        <v>34486</v>
      </c>
      <c r="B1735" s="62" t="s">
        <v>62</v>
      </c>
      <c r="C1735">
        <v>1994</v>
      </c>
    </row>
    <row r="1736" spans="1:3" x14ac:dyDescent="0.2">
      <c r="A1736" s="61">
        <v>34486</v>
      </c>
      <c r="B1736" s="62" t="s">
        <v>63</v>
      </c>
      <c r="C1736">
        <v>1994</v>
      </c>
    </row>
    <row r="1737" spans="1:3" x14ac:dyDescent="0.2">
      <c r="A1737" s="61">
        <v>34486</v>
      </c>
      <c r="B1737" s="62" t="s">
        <v>86</v>
      </c>
      <c r="C1737">
        <v>1994</v>
      </c>
    </row>
    <row r="1738" spans="1:3" x14ac:dyDescent="0.2">
      <c r="A1738" s="61">
        <v>34486</v>
      </c>
      <c r="B1738" s="62" t="s">
        <v>89</v>
      </c>
      <c r="C1738">
        <v>1994</v>
      </c>
    </row>
    <row r="1739" spans="1:3" x14ac:dyDescent="0.2">
      <c r="A1739" s="61">
        <v>34486</v>
      </c>
      <c r="B1739" s="62" t="s">
        <v>92</v>
      </c>
      <c r="C1739">
        <v>1994</v>
      </c>
    </row>
    <row r="1740" spans="1:3" x14ac:dyDescent="0.2">
      <c r="A1740" s="61">
        <v>34486</v>
      </c>
      <c r="B1740" s="62" t="s">
        <v>95</v>
      </c>
      <c r="C1740">
        <v>1994</v>
      </c>
    </row>
    <row r="1741" spans="1:3" x14ac:dyDescent="0.2">
      <c r="A1741" s="61">
        <v>34486</v>
      </c>
      <c r="B1741" s="62" t="s">
        <v>98</v>
      </c>
      <c r="C1741">
        <v>1994</v>
      </c>
    </row>
    <row r="1742" spans="1:3" x14ac:dyDescent="0.2">
      <c r="A1742" s="61">
        <v>34516</v>
      </c>
      <c r="B1742" s="62" t="s">
        <v>71</v>
      </c>
      <c r="C1742">
        <v>1994</v>
      </c>
    </row>
    <row r="1743" spans="1:3" x14ac:dyDescent="0.2">
      <c r="A1743" s="61">
        <v>34516</v>
      </c>
      <c r="B1743" s="62" t="s">
        <v>2</v>
      </c>
      <c r="C1743">
        <v>1994</v>
      </c>
    </row>
    <row r="1744" spans="1:3" x14ac:dyDescent="0.2">
      <c r="A1744" s="61">
        <v>34516</v>
      </c>
      <c r="B1744" s="62" t="s">
        <v>61</v>
      </c>
      <c r="C1744">
        <v>1994</v>
      </c>
    </row>
    <row r="1745" spans="1:3" x14ac:dyDescent="0.2">
      <c r="A1745" s="61">
        <v>34516</v>
      </c>
      <c r="B1745" s="62" t="s">
        <v>62</v>
      </c>
      <c r="C1745">
        <v>1994</v>
      </c>
    </row>
    <row r="1746" spans="1:3" x14ac:dyDescent="0.2">
      <c r="A1746" s="61">
        <v>34516</v>
      </c>
      <c r="B1746" s="62" t="s">
        <v>63</v>
      </c>
      <c r="C1746">
        <v>1994</v>
      </c>
    </row>
    <row r="1747" spans="1:3" x14ac:dyDescent="0.2">
      <c r="A1747" s="61">
        <v>34516</v>
      </c>
      <c r="B1747" s="62" t="s">
        <v>86</v>
      </c>
      <c r="C1747">
        <v>1994</v>
      </c>
    </row>
    <row r="1748" spans="1:3" x14ac:dyDescent="0.2">
      <c r="A1748" s="61">
        <v>34516</v>
      </c>
      <c r="B1748" s="62" t="s">
        <v>89</v>
      </c>
      <c r="C1748">
        <v>1994</v>
      </c>
    </row>
    <row r="1749" spans="1:3" x14ac:dyDescent="0.2">
      <c r="A1749" s="61">
        <v>34516</v>
      </c>
      <c r="B1749" s="62" t="s">
        <v>92</v>
      </c>
      <c r="C1749">
        <v>1994</v>
      </c>
    </row>
    <row r="1750" spans="1:3" x14ac:dyDescent="0.2">
      <c r="A1750" s="61">
        <v>34516</v>
      </c>
      <c r="B1750" s="62" t="s">
        <v>95</v>
      </c>
      <c r="C1750">
        <v>1994</v>
      </c>
    </row>
    <row r="1751" spans="1:3" x14ac:dyDescent="0.2">
      <c r="A1751" s="61">
        <v>34516</v>
      </c>
      <c r="B1751" s="62" t="s">
        <v>98</v>
      </c>
      <c r="C1751">
        <v>1994</v>
      </c>
    </row>
    <row r="1752" spans="1:3" x14ac:dyDescent="0.2">
      <c r="A1752" s="61">
        <v>34547</v>
      </c>
      <c r="B1752" s="62" t="s">
        <v>71</v>
      </c>
      <c r="C1752">
        <v>1994</v>
      </c>
    </row>
    <row r="1753" spans="1:3" x14ac:dyDescent="0.2">
      <c r="A1753" s="61">
        <v>34547</v>
      </c>
      <c r="B1753" s="62" t="s">
        <v>2</v>
      </c>
      <c r="C1753">
        <v>1994</v>
      </c>
    </row>
    <row r="1754" spans="1:3" x14ac:dyDescent="0.2">
      <c r="A1754" s="61">
        <v>34547</v>
      </c>
      <c r="B1754" s="62" t="s">
        <v>61</v>
      </c>
      <c r="C1754">
        <v>1994</v>
      </c>
    </row>
    <row r="1755" spans="1:3" x14ac:dyDescent="0.2">
      <c r="A1755" s="61">
        <v>34547</v>
      </c>
      <c r="B1755" s="62" t="s">
        <v>62</v>
      </c>
      <c r="C1755">
        <v>1994</v>
      </c>
    </row>
    <row r="1756" spans="1:3" x14ac:dyDescent="0.2">
      <c r="A1756" s="61">
        <v>34547</v>
      </c>
      <c r="B1756" s="62" t="s">
        <v>63</v>
      </c>
      <c r="C1756">
        <v>1994</v>
      </c>
    </row>
    <row r="1757" spans="1:3" x14ac:dyDescent="0.2">
      <c r="A1757" s="61">
        <v>34547</v>
      </c>
      <c r="B1757" s="62" t="s">
        <v>86</v>
      </c>
      <c r="C1757">
        <v>1994</v>
      </c>
    </row>
    <row r="1758" spans="1:3" x14ac:dyDescent="0.2">
      <c r="A1758" s="61">
        <v>34547</v>
      </c>
      <c r="B1758" s="62" t="s">
        <v>89</v>
      </c>
      <c r="C1758">
        <v>1994</v>
      </c>
    </row>
    <row r="1759" spans="1:3" x14ac:dyDescent="0.2">
      <c r="A1759" s="61">
        <v>34547</v>
      </c>
      <c r="B1759" s="62" t="s">
        <v>92</v>
      </c>
      <c r="C1759">
        <v>1994</v>
      </c>
    </row>
    <row r="1760" spans="1:3" x14ac:dyDescent="0.2">
      <c r="A1760" s="61">
        <v>34547</v>
      </c>
      <c r="B1760" s="62" t="s">
        <v>95</v>
      </c>
      <c r="C1760">
        <v>1994</v>
      </c>
    </row>
    <row r="1761" spans="1:3" x14ac:dyDescent="0.2">
      <c r="A1761" s="61">
        <v>34547</v>
      </c>
      <c r="B1761" s="62" t="s">
        <v>98</v>
      </c>
      <c r="C1761">
        <v>1994</v>
      </c>
    </row>
    <row r="1762" spans="1:3" x14ac:dyDescent="0.2">
      <c r="A1762" s="61">
        <v>34578</v>
      </c>
      <c r="B1762" s="62" t="s">
        <v>71</v>
      </c>
      <c r="C1762">
        <v>1994</v>
      </c>
    </row>
    <row r="1763" spans="1:3" x14ac:dyDescent="0.2">
      <c r="A1763" s="61">
        <v>34578</v>
      </c>
      <c r="B1763" s="62" t="s">
        <v>2</v>
      </c>
      <c r="C1763">
        <v>1994</v>
      </c>
    </row>
    <row r="1764" spans="1:3" x14ac:dyDescent="0.2">
      <c r="A1764" s="61">
        <v>34578</v>
      </c>
      <c r="B1764" s="62" t="s">
        <v>61</v>
      </c>
      <c r="C1764">
        <v>1994</v>
      </c>
    </row>
    <row r="1765" spans="1:3" x14ac:dyDescent="0.2">
      <c r="A1765" s="61">
        <v>34578</v>
      </c>
      <c r="B1765" s="62" t="s">
        <v>62</v>
      </c>
      <c r="C1765">
        <v>1994</v>
      </c>
    </row>
    <row r="1766" spans="1:3" x14ac:dyDescent="0.2">
      <c r="A1766" s="61">
        <v>34578</v>
      </c>
      <c r="B1766" s="62" t="s">
        <v>63</v>
      </c>
      <c r="C1766">
        <v>1994</v>
      </c>
    </row>
    <row r="1767" spans="1:3" x14ac:dyDescent="0.2">
      <c r="A1767" s="61">
        <v>34578</v>
      </c>
      <c r="B1767" s="62" t="s">
        <v>86</v>
      </c>
      <c r="C1767">
        <v>1994</v>
      </c>
    </row>
    <row r="1768" spans="1:3" x14ac:dyDescent="0.2">
      <c r="A1768" s="61">
        <v>34578</v>
      </c>
      <c r="B1768" s="62" t="s">
        <v>89</v>
      </c>
      <c r="C1768">
        <v>1994</v>
      </c>
    </row>
    <row r="1769" spans="1:3" x14ac:dyDescent="0.2">
      <c r="A1769" s="61">
        <v>34578</v>
      </c>
      <c r="B1769" s="62" t="s">
        <v>92</v>
      </c>
      <c r="C1769">
        <v>1994</v>
      </c>
    </row>
    <row r="1770" spans="1:3" x14ac:dyDescent="0.2">
      <c r="A1770" s="61">
        <v>34578</v>
      </c>
      <c r="B1770" s="62" t="s">
        <v>95</v>
      </c>
      <c r="C1770">
        <v>1994</v>
      </c>
    </row>
    <row r="1771" spans="1:3" x14ac:dyDescent="0.2">
      <c r="A1771" s="61">
        <v>34578</v>
      </c>
      <c r="B1771" s="62" t="s">
        <v>98</v>
      </c>
      <c r="C1771">
        <v>1994</v>
      </c>
    </row>
    <row r="1772" spans="1:3" x14ac:dyDescent="0.2">
      <c r="A1772" s="61">
        <v>34608</v>
      </c>
      <c r="B1772" s="62" t="s">
        <v>71</v>
      </c>
      <c r="C1772">
        <v>1994</v>
      </c>
    </row>
    <row r="1773" spans="1:3" x14ac:dyDescent="0.2">
      <c r="A1773" s="61">
        <v>34608</v>
      </c>
      <c r="B1773" s="62" t="s">
        <v>2</v>
      </c>
      <c r="C1773">
        <v>1994</v>
      </c>
    </row>
    <row r="1774" spans="1:3" x14ac:dyDescent="0.2">
      <c r="A1774" s="61">
        <v>34608</v>
      </c>
      <c r="B1774" s="62" t="s">
        <v>61</v>
      </c>
      <c r="C1774">
        <v>1994</v>
      </c>
    </row>
    <row r="1775" spans="1:3" x14ac:dyDescent="0.2">
      <c r="A1775" s="61">
        <v>34608</v>
      </c>
      <c r="B1775" s="62" t="s">
        <v>62</v>
      </c>
      <c r="C1775">
        <v>1994</v>
      </c>
    </row>
    <row r="1776" spans="1:3" x14ac:dyDescent="0.2">
      <c r="A1776" s="61">
        <v>34608</v>
      </c>
      <c r="B1776" s="62" t="s">
        <v>63</v>
      </c>
      <c r="C1776">
        <v>1994</v>
      </c>
    </row>
    <row r="1777" spans="1:3" x14ac:dyDescent="0.2">
      <c r="A1777" s="61">
        <v>34608</v>
      </c>
      <c r="B1777" s="62" t="s">
        <v>86</v>
      </c>
      <c r="C1777">
        <v>1994</v>
      </c>
    </row>
    <row r="1778" spans="1:3" x14ac:dyDescent="0.2">
      <c r="A1778" s="61">
        <v>34608</v>
      </c>
      <c r="B1778" s="62" t="s">
        <v>89</v>
      </c>
      <c r="C1778">
        <v>1994</v>
      </c>
    </row>
    <row r="1779" spans="1:3" x14ac:dyDescent="0.2">
      <c r="A1779" s="61">
        <v>34608</v>
      </c>
      <c r="B1779" s="62" t="s">
        <v>92</v>
      </c>
      <c r="C1779">
        <v>1994</v>
      </c>
    </row>
    <row r="1780" spans="1:3" x14ac:dyDescent="0.2">
      <c r="A1780" s="61">
        <v>34608</v>
      </c>
      <c r="B1780" s="62" t="s">
        <v>95</v>
      </c>
      <c r="C1780">
        <v>1994</v>
      </c>
    </row>
    <row r="1781" spans="1:3" x14ac:dyDescent="0.2">
      <c r="A1781" s="61">
        <v>34608</v>
      </c>
      <c r="B1781" s="62" t="s">
        <v>98</v>
      </c>
      <c r="C1781">
        <v>1994</v>
      </c>
    </row>
    <row r="1782" spans="1:3" x14ac:dyDescent="0.2">
      <c r="A1782" s="61">
        <v>34639</v>
      </c>
      <c r="B1782" s="62" t="s">
        <v>71</v>
      </c>
      <c r="C1782">
        <v>1994</v>
      </c>
    </row>
    <row r="1783" spans="1:3" x14ac:dyDescent="0.2">
      <c r="A1783" s="61">
        <v>34639</v>
      </c>
      <c r="B1783" s="62" t="s">
        <v>2</v>
      </c>
      <c r="C1783">
        <v>1994</v>
      </c>
    </row>
    <row r="1784" spans="1:3" x14ac:dyDescent="0.2">
      <c r="A1784" s="61">
        <v>34639</v>
      </c>
      <c r="B1784" s="62" t="s">
        <v>61</v>
      </c>
      <c r="C1784">
        <v>1994</v>
      </c>
    </row>
    <row r="1785" spans="1:3" x14ac:dyDescent="0.2">
      <c r="A1785" s="61">
        <v>34639</v>
      </c>
      <c r="B1785" s="62" t="s">
        <v>62</v>
      </c>
      <c r="C1785">
        <v>1994</v>
      </c>
    </row>
    <row r="1786" spans="1:3" x14ac:dyDescent="0.2">
      <c r="A1786" s="61">
        <v>34639</v>
      </c>
      <c r="B1786" s="62" t="s">
        <v>63</v>
      </c>
      <c r="C1786">
        <v>1994</v>
      </c>
    </row>
    <row r="1787" spans="1:3" x14ac:dyDescent="0.2">
      <c r="A1787" s="61">
        <v>34639</v>
      </c>
      <c r="B1787" s="62" t="s">
        <v>86</v>
      </c>
      <c r="C1787">
        <v>1994</v>
      </c>
    </row>
    <row r="1788" spans="1:3" x14ac:dyDescent="0.2">
      <c r="A1788" s="61">
        <v>34639</v>
      </c>
      <c r="B1788" s="62" t="s">
        <v>89</v>
      </c>
      <c r="C1788">
        <v>1994</v>
      </c>
    </row>
    <row r="1789" spans="1:3" x14ac:dyDescent="0.2">
      <c r="A1789" s="61">
        <v>34639</v>
      </c>
      <c r="B1789" s="62" t="s">
        <v>92</v>
      </c>
      <c r="C1789">
        <v>1994</v>
      </c>
    </row>
    <row r="1790" spans="1:3" x14ac:dyDescent="0.2">
      <c r="A1790" s="61">
        <v>34639</v>
      </c>
      <c r="B1790" s="62" t="s">
        <v>95</v>
      </c>
      <c r="C1790">
        <v>1994</v>
      </c>
    </row>
    <row r="1791" spans="1:3" x14ac:dyDescent="0.2">
      <c r="A1791" s="61">
        <v>34639</v>
      </c>
      <c r="B1791" s="62" t="s">
        <v>98</v>
      </c>
      <c r="C1791">
        <v>1994</v>
      </c>
    </row>
    <row r="1792" spans="1:3" x14ac:dyDescent="0.2">
      <c r="A1792" s="61">
        <v>34669</v>
      </c>
      <c r="B1792" s="62" t="s">
        <v>71</v>
      </c>
      <c r="C1792">
        <v>1994</v>
      </c>
    </row>
    <row r="1793" spans="1:3" x14ac:dyDescent="0.2">
      <c r="A1793" s="61">
        <v>34669</v>
      </c>
      <c r="B1793" s="62" t="s">
        <v>2</v>
      </c>
      <c r="C1793">
        <v>1994</v>
      </c>
    </row>
    <row r="1794" spans="1:3" x14ac:dyDescent="0.2">
      <c r="A1794" s="61">
        <v>34669</v>
      </c>
      <c r="B1794" s="62" t="s">
        <v>61</v>
      </c>
      <c r="C1794">
        <v>1994</v>
      </c>
    </row>
    <row r="1795" spans="1:3" x14ac:dyDescent="0.2">
      <c r="A1795" s="61">
        <v>34669</v>
      </c>
      <c r="B1795" s="62" t="s">
        <v>62</v>
      </c>
      <c r="C1795">
        <v>1994</v>
      </c>
    </row>
    <row r="1796" spans="1:3" x14ac:dyDescent="0.2">
      <c r="A1796" s="61">
        <v>34669</v>
      </c>
      <c r="B1796" s="62" t="s">
        <v>63</v>
      </c>
      <c r="C1796">
        <v>1994</v>
      </c>
    </row>
    <row r="1797" spans="1:3" x14ac:dyDescent="0.2">
      <c r="A1797" s="61">
        <v>34669</v>
      </c>
      <c r="B1797" s="62" t="s">
        <v>86</v>
      </c>
      <c r="C1797">
        <v>1994</v>
      </c>
    </row>
    <row r="1798" spans="1:3" x14ac:dyDescent="0.2">
      <c r="A1798" s="61">
        <v>34669</v>
      </c>
      <c r="B1798" s="62" t="s">
        <v>89</v>
      </c>
      <c r="C1798">
        <v>1994</v>
      </c>
    </row>
    <row r="1799" spans="1:3" x14ac:dyDescent="0.2">
      <c r="A1799" s="61">
        <v>34669</v>
      </c>
      <c r="B1799" s="62" t="s">
        <v>92</v>
      </c>
      <c r="C1799">
        <v>1994</v>
      </c>
    </row>
    <row r="1800" spans="1:3" x14ac:dyDescent="0.2">
      <c r="A1800" s="61">
        <v>34669</v>
      </c>
      <c r="B1800" s="62" t="s">
        <v>95</v>
      </c>
      <c r="C1800">
        <v>1994</v>
      </c>
    </row>
    <row r="1801" spans="1:3" x14ac:dyDescent="0.2">
      <c r="A1801" s="61">
        <v>34669</v>
      </c>
      <c r="B1801" s="62" t="s">
        <v>98</v>
      </c>
      <c r="C1801">
        <v>1994</v>
      </c>
    </row>
    <row r="1802" spans="1:3" x14ac:dyDescent="0.2">
      <c r="A1802" s="61">
        <v>34700</v>
      </c>
      <c r="B1802" s="62" t="s">
        <v>71</v>
      </c>
      <c r="C1802">
        <v>1995</v>
      </c>
    </row>
    <row r="1803" spans="1:3" x14ac:dyDescent="0.2">
      <c r="A1803" s="61">
        <v>34700</v>
      </c>
      <c r="B1803" s="62" t="s">
        <v>2</v>
      </c>
      <c r="C1803">
        <v>1995</v>
      </c>
    </row>
    <row r="1804" spans="1:3" x14ac:dyDescent="0.2">
      <c r="A1804" s="61">
        <v>34700</v>
      </c>
      <c r="B1804" s="62" t="s">
        <v>61</v>
      </c>
      <c r="C1804">
        <v>1995</v>
      </c>
    </row>
    <row r="1805" spans="1:3" x14ac:dyDescent="0.2">
      <c r="A1805" s="61">
        <v>34700</v>
      </c>
      <c r="B1805" s="62" t="s">
        <v>62</v>
      </c>
      <c r="C1805">
        <v>1995</v>
      </c>
    </row>
    <row r="1806" spans="1:3" x14ac:dyDescent="0.2">
      <c r="A1806" s="61">
        <v>34700</v>
      </c>
      <c r="B1806" s="62" t="s">
        <v>63</v>
      </c>
      <c r="C1806">
        <v>1995</v>
      </c>
    </row>
    <row r="1807" spans="1:3" x14ac:dyDescent="0.2">
      <c r="A1807" s="61">
        <v>34700</v>
      </c>
      <c r="B1807" s="62" t="s">
        <v>86</v>
      </c>
      <c r="C1807">
        <v>1995</v>
      </c>
    </row>
    <row r="1808" spans="1:3" x14ac:dyDescent="0.2">
      <c r="A1808" s="61">
        <v>34700</v>
      </c>
      <c r="B1808" s="62" t="s">
        <v>89</v>
      </c>
      <c r="C1808">
        <v>1995</v>
      </c>
    </row>
    <row r="1809" spans="1:3" x14ac:dyDescent="0.2">
      <c r="A1809" s="61">
        <v>34700</v>
      </c>
      <c r="B1809" s="62" t="s">
        <v>92</v>
      </c>
      <c r="C1809">
        <v>1995</v>
      </c>
    </row>
    <row r="1810" spans="1:3" x14ac:dyDescent="0.2">
      <c r="A1810" s="61">
        <v>34700</v>
      </c>
      <c r="B1810" s="62" t="s">
        <v>95</v>
      </c>
      <c r="C1810">
        <v>1995</v>
      </c>
    </row>
    <row r="1811" spans="1:3" x14ac:dyDescent="0.2">
      <c r="A1811" s="61">
        <v>34700</v>
      </c>
      <c r="B1811" s="62" t="s">
        <v>98</v>
      </c>
      <c r="C1811">
        <v>1995</v>
      </c>
    </row>
    <row r="1812" spans="1:3" x14ac:dyDescent="0.2">
      <c r="A1812" s="61">
        <v>34731</v>
      </c>
      <c r="B1812" s="62" t="s">
        <v>71</v>
      </c>
      <c r="C1812">
        <v>1995</v>
      </c>
    </row>
    <row r="1813" spans="1:3" x14ac:dyDescent="0.2">
      <c r="A1813" s="61">
        <v>34731</v>
      </c>
      <c r="B1813" s="62" t="s">
        <v>2</v>
      </c>
      <c r="C1813">
        <v>1995</v>
      </c>
    </row>
    <row r="1814" spans="1:3" x14ac:dyDescent="0.2">
      <c r="A1814" s="61">
        <v>34731</v>
      </c>
      <c r="B1814" s="62" t="s">
        <v>61</v>
      </c>
      <c r="C1814">
        <v>1995</v>
      </c>
    </row>
    <row r="1815" spans="1:3" x14ac:dyDescent="0.2">
      <c r="A1815" s="61">
        <v>34731</v>
      </c>
      <c r="B1815" s="62" t="s">
        <v>62</v>
      </c>
      <c r="C1815">
        <v>1995</v>
      </c>
    </row>
    <row r="1816" spans="1:3" x14ac:dyDescent="0.2">
      <c r="A1816" s="61">
        <v>34731</v>
      </c>
      <c r="B1816" s="62" t="s">
        <v>63</v>
      </c>
      <c r="C1816">
        <v>1995</v>
      </c>
    </row>
    <row r="1817" spans="1:3" x14ac:dyDescent="0.2">
      <c r="A1817" s="61">
        <v>34731</v>
      </c>
      <c r="B1817" s="62" t="s">
        <v>86</v>
      </c>
      <c r="C1817">
        <v>1995</v>
      </c>
    </row>
    <row r="1818" spans="1:3" x14ac:dyDescent="0.2">
      <c r="A1818" s="61">
        <v>34731</v>
      </c>
      <c r="B1818" s="62" t="s">
        <v>89</v>
      </c>
      <c r="C1818">
        <v>1995</v>
      </c>
    </row>
    <row r="1819" spans="1:3" x14ac:dyDescent="0.2">
      <c r="A1819" s="61">
        <v>34731</v>
      </c>
      <c r="B1819" s="62" t="s">
        <v>92</v>
      </c>
      <c r="C1819">
        <v>1995</v>
      </c>
    </row>
    <row r="1820" spans="1:3" x14ac:dyDescent="0.2">
      <c r="A1820" s="61">
        <v>34731</v>
      </c>
      <c r="B1820" s="62" t="s">
        <v>95</v>
      </c>
      <c r="C1820">
        <v>1995</v>
      </c>
    </row>
    <row r="1821" spans="1:3" x14ac:dyDescent="0.2">
      <c r="A1821" s="61">
        <v>34731</v>
      </c>
      <c r="B1821" s="62" t="s">
        <v>98</v>
      </c>
      <c r="C1821">
        <v>1995</v>
      </c>
    </row>
    <row r="1822" spans="1:3" x14ac:dyDescent="0.2">
      <c r="A1822" s="61">
        <v>34759</v>
      </c>
      <c r="B1822" s="62" t="s">
        <v>71</v>
      </c>
      <c r="C1822">
        <v>1995</v>
      </c>
    </row>
    <row r="1823" spans="1:3" x14ac:dyDescent="0.2">
      <c r="A1823" s="61">
        <v>34759</v>
      </c>
      <c r="B1823" s="62" t="s">
        <v>2</v>
      </c>
      <c r="C1823">
        <v>1995</v>
      </c>
    </row>
    <row r="1824" spans="1:3" x14ac:dyDescent="0.2">
      <c r="A1824" s="61">
        <v>34759</v>
      </c>
      <c r="B1824" s="62" t="s">
        <v>61</v>
      </c>
      <c r="C1824">
        <v>1995</v>
      </c>
    </row>
    <row r="1825" spans="1:3" x14ac:dyDescent="0.2">
      <c r="A1825" s="61">
        <v>34759</v>
      </c>
      <c r="B1825" s="62" t="s">
        <v>62</v>
      </c>
      <c r="C1825">
        <v>1995</v>
      </c>
    </row>
    <row r="1826" spans="1:3" x14ac:dyDescent="0.2">
      <c r="A1826" s="61">
        <v>34759</v>
      </c>
      <c r="B1826" s="62" t="s">
        <v>63</v>
      </c>
      <c r="C1826">
        <v>1995</v>
      </c>
    </row>
    <row r="1827" spans="1:3" x14ac:dyDescent="0.2">
      <c r="A1827" s="61">
        <v>34759</v>
      </c>
      <c r="B1827" s="62" t="s">
        <v>86</v>
      </c>
      <c r="C1827">
        <v>1995</v>
      </c>
    </row>
    <row r="1828" spans="1:3" x14ac:dyDescent="0.2">
      <c r="A1828" s="61">
        <v>34759</v>
      </c>
      <c r="B1828" s="62" t="s">
        <v>89</v>
      </c>
      <c r="C1828">
        <v>1995</v>
      </c>
    </row>
    <row r="1829" spans="1:3" x14ac:dyDescent="0.2">
      <c r="A1829" s="61">
        <v>34759</v>
      </c>
      <c r="B1829" s="62" t="s">
        <v>92</v>
      </c>
      <c r="C1829">
        <v>1995</v>
      </c>
    </row>
    <row r="1830" spans="1:3" x14ac:dyDescent="0.2">
      <c r="A1830" s="61">
        <v>34759</v>
      </c>
      <c r="B1830" s="62" t="s">
        <v>95</v>
      </c>
      <c r="C1830">
        <v>1995</v>
      </c>
    </row>
    <row r="1831" spans="1:3" x14ac:dyDescent="0.2">
      <c r="A1831" s="61">
        <v>34759</v>
      </c>
      <c r="B1831" s="62" t="s">
        <v>98</v>
      </c>
      <c r="C1831">
        <v>1995</v>
      </c>
    </row>
    <row r="1832" spans="1:3" x14ac:dyDescent="0.2">
      <c r="A1832" s="61">
        <v>34790</v>
      </c>
      <c r="B1832" s="62" t="s">
        <v>71</v>
      </c>
      <c r="C1832">
        <v>1995</v>
      </c>
    </row>
    <row r="1833" spans="1:3" x14ac:dyDescent="0.2">
      <c r="A1833" s="61">
        <v>34790</v>
      </c>
      <c r="B1833" s="62" t="s">
        <v>2</v>
      </c>
      <c r="C1833">
        <v>1995</v>
      </c>
    </row>
    <row r="1834" spans="1:3" x14ac:dyDescent="0.2">
      <c r="A1834" s="61">
        <v>34790</v>
      </c>
      <c r="B1834" s="62" t="s">
        <v>61</v>
      </c>
      <c r="C1834">
        <v>1995</v>
      </c>
    </row>
    <row r="1835" spans="1:3" x14ac:dyDescent="0.2">
      <c r="A1835" s="61">
        <v>34790</v>
      </c>
      <c r="B1835" s="62" t="s">
        <v>62</v>
      </c>
      <c r="C1835">
        <v>1995</v>
      </c>
    </row>
    <row r="1836" spans="1:3" x14ac:dyDescent="0.2">
      <c r="A1836" s="61">
        <v>34790</v>
      </c>
      <c r="B1836" s="62" t="s">
        <v>63</v>
      </c>
      <c r="C1836">
        <v>1995</v>
      </c>
    </row>
    <row r="1837" spans="1:3" x14ac:dyDescent="0.2">
      <c r="A1837" s="61">
        <v>34790</v>
      </c>
      <c r="B1837" s="62" t="s">
        <v>86</v>
      </c>
      <c r="C1837">
        <v>1995</v>
      </c>
    </row>
    <row r="1838" spans="1:3" x14ac:dyDescent="0.2">
      <c r="A1838" s="61">
        <v>34790</v>
      </c>
      <c r="B1838" s="62" t="s">
        <v>89</v>
      </c>
      <c r="C1838">
        <v>1995</v>
      </c>
    </row>
    <row r="1839" spans="1:3" x14ac:dyDescent="0.2">
      <c r="A1839" s="61">
        <v>34790</v>
      </c>
      <c r="B1839" s="62" t="s">
        <v>92</v>
      </c>
      <c r="C1839">
        <v>1995</v>
      </c>
    </row>
    <row r="1840" spans="1:3" x14ac:dyDescent="0.2">
      <c r="A1840" s="61">
        <v>34790</v>
      </c>
      <c r="B1840" s="62" t="s">
        <v>95</v>
      </c>
      <c r="C1840">
        <v>1995</v>
      </c>
    </row>
    <row r="1841" spans="1:3" x14ac:dyDescent="0.2">
      <c r="A1841" s="61">
        <v>34790</v>
      </c>
      <c r="B1841" s="62" t="s">
        <v>98</v>
      </c>
      <c r="C1841">
        <v>1995</v>
      </c>
    </row>
    <row r="1842" spans="1:3" x14ac:dyDescent="0.2">
      <c r="A1842" s="61">
        <v>34820</v>
      </c>
      <c r="B1842" s="62" t="s">
        <v>71</v>
      </c>
      <c r="C1842">
        <v>1995</v>
      </c>
    </row>
    <row r="1843" spans="1:3" x14ac:dyDescent="0.2">
      <c r="A1843" s="61">
        <v>34820</v>
      </c>
      <c r="B1843" s="62" t="s">
        <v>2</v>
      </c>
      <c r="C1843">
        <v>1995</v>
      </c>
    </row>
    <row r="1844" spans="1:3" x14ac:dyDescent="0.2">
      <c r="A1844" s="61">
        <v>34820</v>
      </c>
      <c r="B1844" s="62" t="s">
        <v>61</v>
      </c>
      <c r="C1844">
        <v>1995</v>
      </c>
    </row>
    <row r="1845" spans="1:3" x14ac:dyDescent="0.2">
      <c r="A1845" s="61">
        <v>34820</v>
      </c>
      <c r="B1845" s="62" t="s">
        <v>62</v>
      </c>
      <c r="C1845">
        <v>1995</v>
      </c>
    </row>
    <row r="1846" spans="1:3" x14ac:dyDescent="0.2">
      <c r="A1846" s="61">
        <v>34820</v>
      </c>
      <c r="B1846" s="62" t="s">
        <v>63</v>
      </c>
      <c r="C1846">
        <v>1995</v>
      </c>
    </row>
    <row r="1847" spans="1:3" x14ac:dyDescent="0.2">
      <c r="A1847" s="61">
        <v>34820</v>
      </c>
      <c r="B1847" s="62" t="s">
        <v>86</v>
      </c>
      <c r="C1847">
        <v>1995</v>
      </c>
    </row>
    <row r="1848" spans="1:3" x14ac:dyDescent="0.2">
      <c r="A1848" s="61">
        <v>34820</v>
      </c>
      <c r="B1848" s="62" t="s">
        <v>89</v>
      </c>
      <c r="C1848">
        <v>1995</v>
      </c>
    </row>
    <row r="1849" spans="1:3" x14ac:dyDescent="0.2">
      <c r="A1849" s="61">
        <v>34820</v>
      </c>
      <c r="B1849" s="62" t="s">
        <v>92</v>
      </c>
      <c r="C1849">
        <v>1995</v>
      </c>
    </row>
    <row r="1850" spans="1:3" x14ac:dyDescent="0.2">
      <c r="A1850" s="61">
        <v>34820</v>
      </c>
      <c r="B1850" s="62" t="s">
        <v>95</v>
      </c>
      <c r="C1850">
        <v>1995</v>
      </c>
    </row>
    <row r="1851" spans="1:3" x14ac:dyDescent="0.2">
      <c r="A1851" s="61">
        <v>34820</v>
      </c>
      <c r="B1851" s="62" t="s">
        <v>98</v>
      </c>
      <c r="C1851">
        <v>1995</v>
      </c>
    </row>
    <row r="1852" spans="1:3" x14ac:dyDescent="0.2">
      <c r="A1852" s="61">
        <v>34851</v>
      </c>
      <c r="B1852" s="62" t="s">
        <v>71</v>
      </c>
      <c r="C1852">
        <v>1995</v>
      </c>
    </row>
    <row r="1853" spans="1:3" x14ac:dyDescent="0.2">
      <c r="A1853" s="61">
        <v>34851</v>
      </c>
      <c r="B1853" s="62" t="s">
        <v>2</v>
      </c>
      <c r="C1853">
        <v>1995</v>
      </c>
    </row>
    <row r="1854" spans="1:3" x14ac:dyDescent="0.2">
      <c r="A1854" s="61">
        <v>34851</v>
      </c>
      <c r="B1854" s="62" t="s">
        <v>61</v>
      </c>
      <c r="C1854">
        <v>1995</v>
      </c>
    </row>
    <row r="1855" spans="1:3" x14ac:dyDescent="0.2">
      <c r="A1855" s="61">
        <v>34851</v>
      </c>
      <c r="B1855" s="62" t="s">
        <v>62</v>
      </c>
      <c r="C1855">
        <v>1995</v>
      </c>
    </row>
    <row r="1856" spans="1:3" x14ac:dyDescent="0.2">
      <c r="A1856" s="61">
        <v>34851</v>
      </c>
      <c r="B1856" s="62" t="s">
        <v>63</v>
      </c>
      <c r="C1856">
        <v>1995</v>
      </c>
    </row>
    <row r="1857" spans="1:3" x14ac:dyDescent="0.2">
      <c r="A1857" s="61">
        <v>34851</v>
      </c>
      <c r="B1857" s="62" t="s">
        <v>86</v>
      </c>
      <c r="C1857">
        <v>1995</v>
      </c>
    </row>
    <row r="1858" spans="1:3" x14ac:dyDescent="0.2">
      <c r="A1858" s="61">
        <v>34851</v>
      </c>
      <c r="B1858" s="62" t="s">
        <v>89</v>
      </c>
      <c r="C1858">
        <v>1995</v>
      </c>
    </row>
    <row r="1859" spans="1:3" x14ac:dyDescent="0.2">
      <c r="A1859" s="61">
        <v>34851</v>
      </c>
      <c r="B1859" s="62" t="s">
        <v>92</v>
      </c>
      <c r="C1859">
        <v>1995</v>
      </c>
    </row>
    <row r="1860" spans="1:3" x14ac:dyDescent="0.2">
      <c r="A1860" s="61">
        <v>34851</v>
      </c>
      <c r="B1860" s="62" t="s">
        <v>95</v>
      </c>
      <c r="C1860">
        <v>1995</v>
      </c>
    </row>
    <row r="1861" spans="1:3" x14ac:dyDescent="0.2">
      <c r="A1861" s="61">
        <v>34851</v>
      </c>
      <c r="B1861" s="62" t="s">
        <v>98</v>
      </c>
      <c r="C1861">
        <v>1995</v>
      </c>
    </row>
    <row r="1862" spans="1:3" x14ac:dyDescent="0.2">
      <c r="A1862" s="61">
        <v>34881</v>
      </c>
      <c r="B1862" s="62" t="s">
        <v>71</v>
      </c>
      <c r="C1862">
        <v>1995</v>
      </c>
    </row>
    <row r="1863" spans="1:3" x14ac:dyDescent="0.2">
      <c r="A1863" s="61">
        <v>34881</v>
      </c>
      <c r="B1863" s="62" t="s">
        <v>2</v>
      </c>
      <c r="C1863">
        <v>1995</v>
      </c>
    </row>
    <row r="1864" spans="1:3" x14ac:dyDescent="0.2">
      <c r="A1864" s="61">
        <v>34881</v>
      </c>
      <c r="B1864" s="62" t="s">
        <v>61</v>
      </c>
      <c r="C1864">
        <v>1995</v>
      </c>
    </row>
    <row r="1865" spans="1:3" x14ac:dyDescent="0.2">
      <c r="A1865" s="61">
        <v>34881</v>
      </c>
      <c r="B1865" s="62" t="s">
        <v>62</v>
      </c>
      <c r="C1865">
        <v>1995</v>
      </c>
    </row>
    <row r="1866" spans="1:3" x14ac:dyDescent="0.2">
      <c r="A1866" s="61">
        <v>34881</v>
      </c>
      <c r="B1866" s="62" t="s">
        <v>63</v>
      </c>
      <c r="C1866">
        <v>1995</v>
      </c>
    </row>
    <row r="1867" spans="1:3" x14ac:dyDescent="0.2">
      <c r="A1867" s="61">
        <v>34881</v>
      </c>
      <c r="B1867" s="62" t="s">
        <v>86</v>
      </c>
      <c r="C1867">
        <v>1995</v>
      </c>
    </row>
    <row r="1868" spans="1:3" x14ac:dyDescent="0.2">
      <c r="A1868" s="61">
        <v>34881</v>
      </c>
      <c r="B1868" s="62" t="s">
        <v>89</v>
      </c>
      <c r="C1868">
        <v>1995</v>
      </c>
    </row>
    <row r="1869" spans="1:3" x14ac:dyDescent="0.2">
      <c r="A1869" s="61">
        <v>34881</v>
      </c>
      <c r="B1869" s="62" t="s">
        <v>92</v>
      </c>
      <c r="C1869">
        <v>1995</v>
      </c>
    </row>
    <row r="1870" spans="1:3" x14ac:dyDescent="0.2">
      <c r="A1870" s="61">
        <v>34881</v>
      </c>
      <c r="B1870" s="62" t="s">
        <v>95</v>
      </c>
      <c r="C1870">
        <v>1995</v>
      </c>
    </row>
    <row r="1871" spans="1:3" x14ac:dyDescent="0.2">
      <c r="A1871" s="61">
        <v>34881</v>
      </c>
      <c r="B1871" s="62" t="s">
        <v>98</v>
      </c>
      <c r="C1871">
        <v>1995</v>
      </c>
    </row>
    <row r="1872" spans="1:3" x14ac:dyDescent="0.2">
      <c r="A1872" s="61">
        <v>34912</v>
      </c>
      <c r="B1872" s="62" t="s">
        <v>71</v>
      </c>
      <c r="C1872">
        <v>1995</v>
      </c>
    </row>
    <row r="1873" spans="1:3" x14ac:dyDescent="0.2">
      <c r="A1873" s="61">
        <v>34912</v>
      </c>
      <c r="B1873" s="62" t="s">
        <v>2</v>
      </c>
      <c r="C1873">
        <v>1995</v>
      </c>
    </row>
    <row r="1874" spans="1:3" x14ac:dyDescent="0.2">
      <c r="A1874" s="61">
        <v>34912</v>
      </c>
      <c r="B1874" s="62" t="s">
        <v>61</v>
      </c>
      <c r="C1874">
        <v>1995</v>
      </c>
    </row>
    <row r="1875" spans="1:3" x14ac:dyDescent="0.2">
      <c r="A1875" s="61">
        <v>34912</v>
      </c>
      <c r="B1875" s="62" t="s">
        <v>62</v>
      </c>
      <c r="C1875">
        <v>1995</v>
      </c>
    </row>
    <row r="1876" spans="1:3" x14ac:dyDescent="0.2">
      <c r="A1876" s="61">
        <v>34912</v>
      </c>
      <c r="B1876" s="62" t="s">
        <v>63</v>
      </c>
      <c r="C1876">
        <v>1995</v>
      </c>
    </row>
    <row r="1877" spans="1:3" x14ac:dyDescent="0.2">
      <c r="A1877" s="61">
        <v>34912</v>
      </c>
      <c r="B1877" s="62" t="s">
        <v>86</v>
      </c>
      <c r="C1877">
        <v>1995</v>
      </c>
    </row>
    <row r="1878" spans="1:3" x14ac:dyDescent="0.2">
      <c r="A1878" s="61">
        <v>34912</v>
      </c>
      <c r="B1878" s="62" t="s">
        <v>89</v>
      </c>
      <c r="C1878">
        <v>1995</v>
      </c>
    </row>
    <row r="1879" spans="1:3" x14ac:dyDescent="0.2">
      <c r="A1879" s="61">
        <v>34912</v>
      </c>
      <c r="B1879" s="62" t="s">
        <v>92</v>
      </c>
      <c r="C1879">
        <v>1995</v>
      </c>
    </row>
    <row r="1880" spans="1:3" x14ac:dyDescent="0.2">
      <c r="A1880" s="61">
        <v>34912</v>
      </c>
      <c r="B1880" s="62" t="s">
        <v>95</v>
      </c>
      <c r="C1880">
        <v>1995</v>
      </c>
    </row>
    <row r="1881" spans="1:3" x14ac:dyDescent="0.2">
      <c r="A1881" s="61">
        <v>34912</v>
      </c>
      <c r="B1881" s="62" t="s">
        <v>98</v>
      </c>
      <c r="C1881">
        <v>1995</v>
      </c>
    </row>
    <row r="1882" spans="1:3" x14ac:dyDescent="0.2">
      <c r="A1882" s="61">
        <v>34943</v>
      </c>
      <c r="B1882" s="62" t="s">
        <v>71</v>
      </c>
      <c r="C1882">
        <v>1995</v>
      </c>
    </row>
    <row r="1883" spans="1:3" x14ac:dyDescent="0.2">
      <c r="A1883" s="61">
        <v>34943</v>
      </c>
      <c r="B1883" s="62" t="s">
        <v>2</v>
      </c>
      <c r="C1883">
        <v>1995</v>
      </c>
    </row>
    <row r="1884" spans="1:3" x14ac:dyDescent="0.2">
      <c r="A1884" s="61">
        <v>34943</v>
      </c>
      <c r="B1884" s="62" t="s">
        <v>61</v>
      </c>
      <c r="C1884">
        <v>1995</v>
      </c>
    </row>
    <row r="1885" spans="1:3" x14ac:dyDescent="0.2">
      <c r="A1885" s="61">
        <v>34943</v>
      </c>
      <c r="B1885" s="62" t="s">
        <v>62</v>
      </c>
      <c r="C1885">
        <v>1995</v>
      </c>
    </row>
    <row r="1886" spans="1:3" x14ac:dyDescent="0.2">
      <c r="A1886" s="61">
        <v>34943</v>
      </c>
      <c r="B1886" s="62" t="s">
        <v>63</v>
      </c>
      <c r="C1886">
        <v>1995</v>
      </c>
    </row>
    <row r="1887" spans="1:3" x14ac:dyDescent="0.2">
      <c r="A1887" s="61">
        <v>34943</v>
      </c>
      <c r="B1887" s="62" t="s">
        <v>86</v>
      </c>
      <c r="C1887">
        <v>1995</v>
      </c>
    </row>
    <row r="1888" spans="1:3" x14ac:dyDescent="0.2">
      <c r="A1888" s="61">
        <v>34943</v>
      </c>
      <c r="B1888" s="62" t="s">
        <v>89</v>
      </c>
      <c r="C1888">
        <v>1995</v>
      </c>
    </row>
    <row r="1889" spans="1:3" x14ac:dyDescent="0.2">
      <c r="A1889" s="61">
        <v>34943</v>
      </c>
      <c r="B1889" s="62" t="s">
        <v>92</v>
      </c>
      <c r="C1889">
        <v>1995</v>
      </c>
    </row>
    <row r="1890" spans="1:3" x14ac:dyDescent="0.2">
      <c r="A1890" s="61">
        <v>34943</v>
      </c>
      <c r="B1890" s="62" t="s">
        <v>95</v>
      </c>
      <c r="C1890">
        <v>1995</v>
      </c>
    </row>
    <row r="1891" spans="1:3" x14ac:dyDescent="0.2">
      <c r="A1891" s="61">
        <v>34943</v>
      </c>
      <c r="B1891" s="62" t="s">
        <v>98</v>
      </c>
      <c r="C1891">
        <v>1995</v>
      </c>
    </row>
    <row r="1892" spans="1:3" x14ac:dyDescent="0.2">
      <c r="A1892" s="61">
        <v>34973</v>
      </c>
      <c r="B1892" s="62" t="s">
        <v>71</v>
      </c>
      <c r="C1892">
        <v>1995</v>
      </c>
    </row>
    <row r="1893" spans="1:3" x14ac:dyDescent="0.2">
      <c r="A1893" s="61">
        <v>34973</v>
      </c>
      <c r="B1893" s="62" t="s">
        <v>2</v>
      </c>
      <c r="C1893">
        <v>1995</v>
      </c>
    </row>
    <row r="1894" spans="1:3" x14ac:dyDescent="0.2">
      <c r="A1894" s="61">
        <v>34973</v>
      </c>
      <c r="B1894" s="62" t="s">
        <v>61</v>
      </c>
      <c r="C1894">
        <v>1995</v>
      </c>
    </row>
    <row r="1895" spans="1:3" x14ac:dyDescent="0.2">
      <c r="A1895" s="61">
        <v>34973</v>
      </c>
      <c r="B1895" s="62" t="s">
        <v>62</v>
      </c>
      <c r="C1895">
        <v>1995</v>
      </c>
    </row>
    <row r="1896" spans="1:3" x14ac:dyDescent="0.2">
      <c r="A1896" s="61">
        <v>34973</v>
      </c>
      <c r="B1896" s="62" t="s">
        <v>63</v>
      </c>
      <c r="C1896">
        <v>1995</v>
      </c>
    </row>
    <row r="1897" spans="1:3" x14ac:dyDescent="0.2">
      <c r="A1897" s="61">
        <v>34973</v>
      </c>
      <c r="B1897" s="62" t="s">
        <v>86</v>
      </c>
      <c r="C1897">
        <v>1995</v>
      </c>
    </row>
    <row r="1898" spans="1:3" x14ac:dyDescent="0.2">
      <c r="A1898" s="61">
        <v>34973</v>
      </c>
      <c r="B1898" s="62" t="s">
        <v>89</v>
      </c>
      <c r="C1898">
        <v>1995</v>
      </c>
    </row>
    <row r="1899" spans="1:3" x14ac:dyDescent="0.2">
      <c r="A1899" s="61">
        <v>34973</v>
      </c>
      <c r="B1899" s="62" t="s">
        <v>92</v>
      </c>
      <c r="C1899">
        <v>1995</v>
      </c>
    </row>
    <row r="1900" spans="1:3" x14ac:dyDescent="0.2">
      <c r="A1900" s="61">
        <v>34973</v>
      </c>
      <c r="B1900" s="62" t="s">
        <v>95</v>
      </c>
      <c r="C1900">
        <v>1995</v>
      </c>
    </row>
    <row r="1901" spans="1:3" x14ac:dyDescent="0.2">
      <c r="A1901" s="61">
        <v>34973</v>
      </c>
      <c r="B1901" s="62" t="s">
        <v>98</v>
      </c>
      <c r="C1901">
        <v>1995</v>
      </c>
    </row>
    <row r="1902" spans="1:3" x14ac:dyDescent="0.2">
      <c r="A1902" s="61">
        <v>35004</v>
      </c>
      <c r="B1902" s="62" t="s">
        <v>71</v>
      </c>
      <c r="C1902">
        <v>1995</v>
      </c>
    </row>
    <row r="1903" spans="1:3" x14ac:dyDescent="0.2">
      <c r="A1903" s="61">
        <v>35004</v>
      </c>
      <c r="B1903" s="62" t="s">
        <v>2</v>
      </c>
      <c r="C1903">
        <v>1995</v>
      </c>
    </row>
    <row r="1904" spans="1:3" x14ac:dyDescent="0.2">
      <c r="A1904" s="61">
        <v>35004</v>
      </c>
      <c r="B1904" s="62" t="s">
        <v>61</v>
      </c>
      <c r="C1904">
        <v>1995</v>
      </c>
    </row>
    <row r="1905" spans="1:3" x14ac:dyDescent="0.2">
      <c r="A1905" s="61">
        <v>35004</v>
      </c>
      <c r="B1905" s="62" t="s">
        <v>62</v>
      </c>
      <c r="C1905">
        <v>1995</v>
      </c>
    </row>
    <row r="1906" spans="1:3" x14ac:dyDescent="0.2">
      <c r="A1906" s="61">
        <v>35004</v>
      </c>
      <c r="B1906" s="62" t="s">
        <v>63</v>
      </c>
      <c r="C1906">
        <v>1995</v>
      </c>
    </row>
    <row r="1907" spans="1:3" x14ac:dyDescent="0.2">
      <c r="A1907" s="61">
        <v>35004</v>
      </c>
      <c r="B1907" s="62" t="s">
        <v>86</v>
      </c>
      <c r="C1907">
        <v>1995</v>
      </c>
    </row>
    <row r="1908" spans="1:3" x14ac:dyDescent="0.2">
      <c r="A1908" s="61">
        <v>35004</v>
      </c>
      <c r="B1908" s="62" t="s">
        <v>89</v>
      </c>
      <c r="C1908">
        <v>1995</v>
      </c>
    </row>
    <row r="1909" spans="1:3" x14ac:dyDescent="0.2">
      <c r="A1909" s="61">
        <v>35004</v>
      </c>
      <c r="B1909" s="62" t="s">
        <v>92</v>
      </c>
      <c r="C1909">
        <v>1995</v>
      </c>
    </row>
    <row r="1910" spans="1:3" x14ac:dyDescent="0.2">
      <c r="A1910" s="61">
        <v>35004</v>
      </c>
      <c r="B1910" s="62" t="s">
        <v>95</v>
      </c>
      <c r="C1910">
        <v>1995</v>
      </c>
    </row>
    <row r="1911" spans="1:3" x14ac:dyDescent="0.2">
      <c r="A1911" s="61">
        <v>35004</v>
      </c>
      <c r="B1911" s="62" t="s">
        <v>98</v>
      </c>
      <c r="C1911">
        <v>1995</v>
      </c>
    </row>
    <row r="1912" spans="1:3" x14ac:dyDescent="0.2">
      <c r="A1912" s="61">
        <v>35034</v>
      </c>
      <c r="B1912" s="62" t="s">
        <v>71</v>
      </c>
      <c r="C1912">
        <v>1995</v>
      </c>
    </row>
    <row r="1913" spans="1:3" x14ac:dyDescent="0.2">
      <c r="A1913" s="61">
        <v>35034</v>
      </c>
      <c r="B1913" s="62" t="s">
        <v>2</v>
      </c>
      <c r="C1913">
        <v>1995</v>
      </c>
    </row>
    <row r="1914" spans="1:3" x14ac:dyDescent="0.2">
      <c r="A1914" s="61">
        <v>35034</v>
      </c>
      <c r="B1914" s="62" t="s">
        <v>61</v>
      </c>
      <c r="C1914">
        <v>1995</v>
      </c>
    </row>
    <row r="1915" spans="1:3" x14ac:dyDescent="0.2">
      <c r="A1915" s="61">
        <v>35034</v>
      </c>
      <c r="B1915" s="62" t="s">
        <v>62</v>
      </c>
      <c r="C1915">
        <v>1995</v>
      </c>
    </row>
    <row r="1916" spans="1:3" x14ac:dyDescent="0.2">
      <c r="A1916" s="61">
        <v>35034</v>
      </c>
      <c r="B1916" s="62" t="s">
        <v>63</v>
      </c>
      <c r="C1916">
        <v>1995</v>
      </c>
    </row>
    <row r="1917" spans="1:3" x14ac:dyDescent="0.2">
      <c r="A1917" s="61">
        <v>35034</v>
      </c>
      <c r="B1917" s="62" t="s">
        <v>86</v>
      </c>
      <c r="C1917">
        <v>1995</v>
      </c>
    </row>
    <row r="1918" spans="1:3" x14ac:dyDescent="0.2">
      <c r="A1918" s="61">
        <v>35034</v>
      </c>
      <c r="B1918" s="62" t="s">
        <v>89</v>
      </c>
      <c r="C1918">
        <v>1995</v>
      </c>
    </row>
    <row r="1919" spans="1:3" x14ac:dyDescent="0.2">
      <c r="A1919" s="61">
        <v>35034</v>
      </c>
      <c r="B1919" s="62" t="s">
        <v>92</v>
      </c>
      <c r="C1919">
        <v>1995</v>
      </c>
    </row>
    <row r="1920" spans="1:3" x14ac:dyDescent="0.2">
      <c r="A1920" s="61">
        <v>35034</v>
      </c>
      <c r="B1920" s="62" t="s">
        <v>95</v>
      </c>
      <c r="C1920">
        <v>1995</v>
      </c>
    </row>
    <row r="1921" spans="1:3" x14ac:dyDescent="0.2">
      <c r="A1921" s="61">
        <v>35034</v>
      </c>
      <c r="B1921" s="62" t="s">
        <v>98</v>
      </c>
      <c r="C1921">
        <v>1995</v>
      </c>
    </row>
    <row r="1922" spans="1:3" x14ac:dyDescent="0.2">
      <c r="A1922" s="61">
        <v>35065</v>
      </c>
      <c r="B1922" s="62" t="s">
        <v>71</v>
      </c>
      <c r="C1922">
        <v>1996</v>
      </c>
    </row>
    <row r="1923" spans="1:3" x14ac:dyDescent="0.2">
      <c r="A1923" s="61">
        <v>35065</v>
      </c>
      <c r="B1923" s="62" t="s">
        <v>2</v>
      </c>
      <c r="C1923">
        <v>1996</v>
      </c>
    </row>
    <row r="1924" spans="1:3" x14ac:dyDescent="0.2">
      <c r="A1924" s="61">
        <v>35065</v>
      </c>
      <c r="B1924" s="62" t="s">
        <v>61</v>
      </c>
      <c r="C1924">
        <v>1996</v>
      </c>
    </row>
    <row r="1925" spans="1:3" x14ac:dyDescent="0.2">
      <c r="A1925" s="61">
        <v>35065</v>
      </c>
      <c r="B1925" s="62" t="s">
        <v>62</v>
      </c>
      <c r="C1925">
        <v>1996</v>
      </c>
    </row>
    <row r="1926" spans="1:3" x14ac:dyDescent="0.2">
      <c r="A1926" s="61">
        <v>35065</v>
      </c>
      <c r="B1926" s="62" t="s">
        <v>63</v>
      </c>
      <c r="C1926">
        <v>1996</v>
      </c>
    </row>
    <row r="1927" spans="1:3" x14ac:dyDescent="0.2">
      <c r="A1927" s="61">
        <v>35065</v>
      </c>
      <c r="B1927" s="62" t="s">
        <v>86</v>
      </c>
      <c r="C1927">
        <v>1996</v>
      </c>
    </row>
    <row r="1928" spans="1:3" x14ac:dyDescent="0.2">
      <c r="A1928" s="61">
        <v>35065</v>
      </c>
      <c r="B1928" s="62" t="s">
        <v>89</v>
      </c>
      <c r="C1928">
        <v>1996</v>
      </c>
    </row>
    <row r="1929" spans="1:3" x14ac:dyDescent="0.2">
      <c r="A1929" s="61">
        <v>35065</v>
      </c>
      <c r="B1929" s="62" t="s">
        <v>92</v>
      </c>
      <c r="C1929">
        <v>1996</v>
      </c>
    </row>
    <row r="1930" spans="1:3" x14ac:dyDescent="0.2">
      <c r="A1930" s="61">
        <v>35065</v>
      </c>
      <c r="B1930" s="62" t="s">
        <v>95</v>
      </c>
      <c r="C1930">
        <v>1996</v>
      </c>
    </row>
    <row r="1931" spans="1:3" x14ac:dyDescent="0.2">
      <c r="A1931" s="61">
        <v>35065</v>
      </c>
      <c r="B1931" s="62" t="s">
        <v>98</v>
      </c>
      <c r="C1931">
        <v>1996</v>
      </c>
    </row>
    <row r="1932" spans="1:3" x14ac:dyDescent="0.2">
      <c r="A1932" s="61">
        <v>35096</v>
      </c>
      <c r="B1932" s="62" t="s">
        <v>71</v>
      </c>
      <c r="C1932">
        <v>1996</v>
      </c>
    </row>
    <row r="1933" spans="1:3" x14ac:dyDescent="0.2">
      <c r="A1933" s="61">
        <v>35096</v>
      </c>
      <c r="B1933" s="62" t="s">
        <v>2</v>
      </c>
      <c r="C1933">
        <v>1996</v>
      </c>
    </row>
    <row r="1934" spans="1:3" x14ac:dyDescent="0.2">
      <c r="A1934" s="61">
        <v>35096</v>
      </c>
      <c r="B1934" s="62" t="s">
        <v>61</v>
      </c>
      <c r="C1934">
        <v>1996</v>
      </c>
    </row>
    <row r="1935" spans="1:3" x14ac:dyDescent="0.2">
      <c r="A1935" s="61">
        <v>35096</v>
      </c>
      <c r="B1935" s="62" t="s">
        <v>62</v>
      </c>
      <c r="C1935">
        <v>1996</v>
      </c>
    </row>
    <row r="1936" spans="1:3" x14ac:dyDescent="0.2">
      <c r="A1936" s="61">
        <v>35096</v>
      </c>
      <c r="B1936" s="62" t="s">
        <v>63</v>
      </c>
      <c r="C1936">
        <v>1996</v>
      </c>
    </row>
    <row r="1937" spans="1:3" x14ac:dyDescent="0.2">
      <c r="A1937" s="61">
        <v>35096</v>
      </c>
      <c r="B1937" s="62" t="s">
        <v>86</v>
      </c>
      <c r="C1937">
        <v>1996</v>
      </c>
    </row>
    <row r="1938" spans="1:3" x14ac:dyDescent="0.2">
      <c r="A1938" s="61">
        <v>35096</v>
      </c>
      <c r="B1938" s="62" t="s">
        <v>89</v>
      </c>
      <c r="C1938">
        <v>1996</v>
      </c>
    </row>
    <row r="1939" spans="1:3" x14ac:dyDescent="0.2">
      <c r="A1939" s="61">
        <v>35096</v>
      </c>
      <c r="B1939" s="62" t="s">
        <v>92</v>
      </c>
      <c r="C1939">
        <v>1996</v>
      </c>
    </row>
    <row r="1940" spans="1:3" x14ac:dyDescent="0.2">
      <c r="A1940" s="61">
        <v>35096</v>
      </c>
      <c r="B1940" s="62" t="s">
        <v>95</v>
      </c>
      <c r="C1940">
        <v>1996</v>
      </c>
    </row>
    <row r="1941" spans="1:3" x14ac:dyDescent="0.2">
      <c r="A1941" s="61">
        <v>35096</v>
      </c>
      <c r="B1941" s="62" t="s">
        <v>98</v>
      </c>
      <c r="C1941">
        <v>1996</v>
      </c>
    </row>
    <row r="1942" spans="1:3" x14ac:dyDescent="0.2">
      <c r="A1942" s="61">
        <v>35125</v>
      </c>
      <c r="B1942" s="62" t="s">
        <v>71</v>
      </c>
      <c r="C1942">
        <v>1996</v>
      </c>
    </row>
    <row r="1943" spans="1:3" x14ac:dyDescent="0.2">
      <c r="A1943" s="61">
        <v>35125</v>
      </c>
      <c r="B1943" s="62" t="s">
        <v>2</v>
      </c>
      <c r="C1943">
        <v>1996</v>
      </c>
    </row>
    <row r="1944" spans="1:3" x14ac:dyDescent="0.2">
      <c r="A1944" s="61">
        <v>35125</v>
      </c>
      <c r="B1944" s="62" t="s">
        <v>61</v>
      </c>
      <c r="C1944">
        <v>1996</v>
      </c>
    </row>
    <row r="1945" spans="1:3" x14ac:dyDescent="0.2">
      <c r="A1945" s="61">
        <v>35125</v>
      </c>
      <c r="B1945" s="62" t="s">
        <v>62</v>
      </c>
      <c r="C1945">
        <v>1996</v>
      </c>
    </row>
    <row r="1946" spans="1:3" x14ac:dyDescent="0.2">
      <c r="A1946" s="61">
        <v>35125</v>
      </c>
      <c r="B1946" s="62" t="s">
        <v>63</v>
      </c>
      <c r="C1946">
        <v>1996</v>
      </c>
    </row>
    <row r="1947" spans="1:3" x14ac:dyDescent="0.2">
      <c r="A1947" s="61">
        <v>35125</v>
      </c>
      <c r="B1947" s="62" t="s">
        <v>86</v>
      </c>
      <c r="C1947">
        <v>1996</v>
      </c>
    </row>
    <row r="1948" spans="1:3" x14ac:dyDescent="0.2">
      <c r="A1948" s="61">
        <v>35125</v>
      </c>
      <c r="B1948" s="62" t="s">
        <v>89</v>
      </c>
      <c r="C1948">
        <v>1996</v>
      </c>
    </row>
    <row r="1949" spans="1:3" x14ac:dyDescent="0.2">
      <c r="A1949" s="61">
        <v>35125</v>
      </c>
      <c r="B1949" s="62" t="s">
        <v>92</v>
      </c>
      <c r="C1949">
        <v>1996</v>
      </c>
    </row>
    <row r="1950" spans="1:3" x14ac:dyDescent="0.2">
      <c r="A1950" s="61">
        <v>35125</v>
      </c>
      <c r="B1950" s="62" t="s">
        <v>95</v>
      </c>
      <c r="C1950">
        <v>1996</v>
      </c>
    </row>
    <row r="1951" spans="1:3" x14ac:dyDescent="0.2">
      <c r="A1951" s="61">
        <v>35125</v>
      </c>
      <c r="B1951" s="62" t="s">
        <v>98</v>
      </c>
      <c r="C1951">
        <v>1996</v>
      </c>
    </row>
    <row r="1952" spans="1:3" x14ac:dyDescent="0.2">
      <c r="A1952" s="61">
        <v>35156</v>
      </c>
      <c r="B1952" s="62" t="s">
        <v>71</v>
      </c>
      <c r="C1952">
        <v>1996</v>
      </c>
    </row>
    <row r="1953" spans="1:3" x14ac:dyDescent="0.2">
      <c r="A1953" s="61">
        <v>35156</v>
      </c>
      <c r="B1953" s="62" t="s">
        <v>2</v>
      </c>
      <c r="C1953">
        <v>1996</v>
      </c>
    </row>
    <row r="1954" spans="1:3" x14ac:dyDescent="0.2">
      <c r="A1954" s="61">
        <v>35156</v>
      </c>
      <c r="B1954" s="62" t="s">
        <v>61</v>
      </c>
      <c r="C1954">
        <v>1996</v>
      </c>
    </row>
    <row r="1955" spans="1:3" x14ac:dyDescent="0.2">
      <c r="A1955" s="61">
        <v>35156</v>
      </c>
      <c r="B1955" s="62" t="s">
        <v>62</v>
      </c>
      <c r="C1955">
        <v>1996</v>
      </c>
    </row>
    <row r="1956" spans="1:3" x14ac:dyDescent="0.2">
      <c r="A1956" s="61">
        <v>35156</v>
      </c>
      <c r="B1956" s="62" t="s">
        <v>63</v>
      </c>
      <c r="C1956">
        <v>1996</v>
      </c>
    </row>
    <row r="1957" spans="1:3" x14ac:dyDescent="0.2">
      <c r="A1957" s="61">
        <v>35156</v>
      </c>
      <c r="B1957" s="62" t="s">
        <v>86</v>
      </c>
      <c r="C1957">
        <v>1996</v>
      </c>
    </row>
    <row r="1958" spans="1:3" x14ac:dyDescent="0.2">
      <c r="A1958" s="61">
        <v>35156</v>
      </c>
      <c r="B1958" s="62" t="s">
        <v>89</v>
      </c>
      <c r="C1958">
        <v>1996</v>
      </c>
    </row>
    <row r="1959" spans="1:3" x14ac:dyDescent="0.2">
      <c r="A1959" s="61">
        <v>35156</v>
      </c>
      <c r="B1959" s="62" t="s">
        <v>92</v>
      </c>
      <c r="C1959">
        <v>1996</v>
      </c>
    </row>
    <row r="1960" spans="1:3" x14ac:dyDescent="0.2">
      <c r="A1960" s="61">
        <v>35156</v>
      </c>
      <c r="B1960" s="62" t="s">
        <v>95</v>
      </c>
      <c r="C1960">
        <v>1996</v>
      </c>
    </row>
    <row r="1961" spans="1:3" x14ac:dyDescent="0.2">
      <c r="A1961" s="61">
        <v>35156</v>
      </c>
      <c r="B1961" s="62" t="s">
        <v>98</v>
      </c>
      <c r="C1961">
        <v>1996</v>
      </c>
    </row>
    <row r="1962" spans="1:3" x14ac:dyDescent="0.2">
      <c r="A1962" s="61">
        <v>35186</v>
      </c>
      <c r="B1962" s="62" t="s">
        <v>71</v>
      </c>
      <c r="C1962">
        <v>1996</v>
      </c>
    </row>
    <row r="1963" spans="1:3" x14ac:dyDescent="0.2">
      <c r="A1963" s="61">
        <v>35186</v>
      </c>
      <c r="B1963" s="62" t="s">
        <v>2</v>
      </c>
      <c r="C1963">
        <v>1996</v>
      </c>
    </row>
    <row r="1964" spans="1:3" x14ac:dyDescent="0.2">
      <c r="A1964" s="61">
        <v>35186</v>
      </c>
      <c r="B1964" s="62" t="s">
        <v>61</v>
      </c>
      <c r="C1964">
        <v>1996</v>
      </c>
    </row>
    <row r="1965" spans="1:3" x14ac:dyDescent="0.2">
      <c r="A1965" s="61">
        <v>35186</v>
      </c>
      <c r="B1965" s="62" t="s">
        <v>62</v>
      </c>
      <c r="C1965">
        <v>1996</v>
      </c>
    </row>
    <row r="1966" spans="1:3" x14ac:dyDescent="0.2">
      <c r="A1966" s="61">
        <v>35186</v>
      </c>
      <c r="B1966" s="62" t="s">
        <v>63</v>
      </c>
      <c r="C1966">
        <v>1996</v>
      </c>
    </row>
    <row r="1967" spans="1:3" x14ac:dyDescent="0.2">
      <c r="A1967" s="61">
        <v>35186</v>
      </c>
      <c r="B1967" s="62" t="s">
        <v>86</v>
      </c>
      <c r="C1967">
        <v>1996</v>
      </c>
    </row>
    <row r="1968" spans="1:3" x14ac:dyDescent="0.2">
      <c r="A1968" s="61">
        <v>35186</v>
      </c>
      <c r="B1968" s="62" t="s">
        <v>89</v>
      </c>
      <c r="C1968">
        <v>1996</v>
      </c>
    </row>
    <row r="1969" spans="1:3" x14ac:dyDescent="0.2">
      <c r="A1969" s="61">
        <v>35186</v>
      </c>
      <c r="B1969" s="62" t="s">
        <v>92</v>
      </c>
      <c r="C1969">
        <v>1996</v>
      </c>
    </row>
    <row r="1970" spans="1:3" x14ac:dyDescent="0.2">
      <c r="A1970" s="61">
        <v>35186</v>
      </c>
      <c r="B1970" s="62" t="s">
        <v>95</v>
      </c>
      <c r="C1970">
        <v>1996</v>
      </c>
    </row>
    <row r="1971" spans="1:3" x14ac:dyDescent="0.2">
      <c r="A1971" s="61">
        <v>35186</v>
      </c>
      <c r="B1971" s="62" t="s">
        <v>98</v>
      </c>
      <c r="C1971">
        <v>1996</v>
      </c>
    </row>
    <row r="1972" spans="1:3" x14ac:dyDescent="0.2">
      <c r="A1972" s="61">
        <v>35217</v>
      </c>
      <c r="B1972" s="62" t="s">
        <v>71</v>
      </c>
      <c r="C1972">
        <v>1996</v>
      </c>
    </row>
    <row r="1973" spans="1:3" x14ac:dyDescent="0.2">
      <c r="A1973" s="61">
        <v>35217</v>
      </c>
      <c r="B1973" s="62" t="s">
        <v>2</v>
      </c>
      <c r="C1973">
        <v>1996</v>
      </c>
    </row>
    <row r="1974" spans="1:3" x14ac:dyDescent="0.2">
      <c r="A1974" s="61">
        <v>35217</v>
      </c>
      <c r="B1974" s="62" t="s">
        <v>61</v>
      </c>
      <c r="C1974">
        <v>1996</v>
      </c>
    </row>
    <row r="1975" spans="1:3" x14ac:dyDescent="0.2">
      <c r="A1975" s="61">
        <v>35217</v>
      </c>
      <c r="B1975" s="62" t="s">
        <v>62</v>
      </c>
      <c r="C1975">
        <v>1996</v>
      </c>
    </row>
    <row r="1976" spans="1:3" x14ac:dyDescent="0.2">
      <c r="A1976" s="61">
        <v>35217</v>
      </c>
      <c r="B1976" s="62" t="s">
        <v>63</v>
      </c>
      <c r="C1976">
        <v>1996</v>
      </c>
    </row>
    <row r="1977" spans="1:3" x14ac:dyDescent="0.2">
      <c r="A1977" s="61">
        <v>35217</v>
      </c>
      <c r="B1977" s="62" t="s">
        <v>86</v>
      </c>
      <c r="C1977">
        <v>1996</v>
      </c>
    </row>
    <row r="1978" spans="1:3" x14ac:dyDescent="0.2">
      <c r="A1978" s="61">
        <v>35217</v>
      </c>
      <c r="B1978" s="62" t="s">
        <v>89</v>
      </c>
      <c r="C1978">
        <v>1996</v>
      </c>
    </row>
    <row r="1979" spans="1:3" x14ac:dyDescent="0.2">
      <c r="A1979" s="61">
        <v>35217</v>
      </c>
      <c r="B1979" s="62" t="s">
        <v>92</v>
      </c>
      <c r="C1979">
        <v>1996</v>
      </c>
    </row>
    <row r="1980" spans="1:3" x14ac:dyDescent="0.2">
      <c r="A1980" s="61">
        <v>35217</v>
      </c>
      <c r="B1980" s="62" t="s">
        <v>95</v>
      </c>
      <c r="C1980">
        <v>1996</v>
      </c>
    </row>
    <row r="1981" spans="1:3" x14ac:dyDescent="0.2">
      <c r="A1981" s="61">
        <v>35217</v>
      </c>
      <c r="B1981" s="62" t="s">
        <v>98</v>
      </c>
      <c r="C1981">
        <v>1996</v>
      </c>
    </row>
    <row r="1982" spans="1:3" x14ac:dyDescent="0.2">
      <c r="A1982" s="61">
        <v>35247</v>
      </c>
      <c r="B1982" s="62" t="s">
        <v>71</v>
      </c>
      <c r="C1982">
        <v>1996</v>
      </c>
    </row>
    <row r="1983" spans="1:3" x14ac:dyDescent="0.2">
      <c r="A1983" s="61">
        <v>35247</v>
      </c>
      <c r="B1983" s="62" t="s">
        <v>2</v>
      </c>
      <c r="C1983">
        <v>1996</v>
      </c>
    </row>
    <row r="1984" spans="1:3" x14ac:dyDescent="0.2">
      <c r="A1984" s="61">
        <v>35247</v>
      </c>
      <c r="B1984" s="62" t="s">
        <v>61</v>
      </c>
      <c r="C1984">
        <v>1996</v>
      </c>
    </row>
    <row r="1985" spans="1:3" x14ac:dyDescent="0.2">
      <c r="A1985" s="61">
        <v>35247</v>
      </c>
      <c r="B1985" s="62" t="s">
        <v>62</v>
      </c>
      <c r="C1985">
        <v>1996</v>
      </c>
    </row>
    <row r="1986" spans="1:3" x14ac:dyDescent="0.2">
      <c r="A1986" s="61">
        <v>35247</v>
      </c>
      <c r="B1986" s="62" t="s">
        <v>63</v>
      </c>
      <c r="C1986">
        <v>1996</v>
      </c>
    </row>
    <row r="1987" spans="1:3" x14ac:dyDescent="0.2">
      <c r="A1987" s="61">
        <v>35247</v>
      </c>
      <c r="B1987" s="62" t="s">
        <v>86</v>
      </c>
      <c r="C1987">
        <v>1996</v>
      </c>
    </row>
    <row r="1988" spans="1:3" x14ac:dyDescent="0.2">
      <c r="A1988" s="61">
        <v>35247</v>
      </c>
      <c r="B1988" s="62" t="s">
        <v>89</v>
      </c>
      <c r="C1988">
        <v>1996</v>
      </c>
    </row>
    <row r="1989" spans="1:3" x14ac:dyDescent="0.2">
      <c r="A1989" s="61">
        <v>35247</v>
      </c>
      <c r="B1989" s="62" t="s">
        <v>92</v>
      </c>
      <c r="C1989">
        <v>1996</v>
      </c>
    </row>
    <row r="1990" spans="1:3" x14ac:dyDescent="0.2">
      <c r="A1990" s="61">
        <v>35247</v>
      </c>
      <c r="B1990" s="62" t="s">
        <v>95</v>
      </c>
      <c r="C1990">
        <v>1996</v>
      </c>
    </row>
    <row r="1991" spans="1:3" x14ac:dyDescent="0.2">
      <c r="A1991" s="61">
        <v>35247</v>
      </c>
      <c r="B1991" s="62" t="s">
        <v>98</v>
      </c>
      <c r="C1991">
        <v>1996</v>
      </c>
    </row>
    <row r="1992" spans="1:3" x14ac:dyDescent="0.2">
      <c r="A1992" s="61">
        <v>35278</v>
      </c>
      <c r="B1992" s="62" t="s">
        <v>71</v>
      </c>
      <c r="C1992">
        <v>1996</v>
      </c>
    </row>
    <row r="1993" spans="1:3" x14ac:dyDescent="0.2">
      <c r="A1993" s="61">
        <v>35278</v>
      </c>
      <c r="B1993" s="62" t="s">
        <v>2</v>
      </c>
      <c r="C1993">
        <v>1996</v>
      </c>
    </row>
    <row r="1994" spans="1:3" x14ac:dyDescent="0.2">
      <c r="A1994" s="61">
        <v>35278</v>
      </c>
      <c r="B1994" s="62" t="s">
        <v>61</v>
      </c>
      <c r="C1994">
        <v>1996</v>
      </c>
    </row>
    <row r="1995" spans="1:3" x14ac:dyDescent="0.2">
      <c r="A1995" s="61">
        <v>35278</v>
      </c>
      <c r="B1995" s="62" t="s">
        <v>62</v>
      </c>
      <c r="C1995">
        <v>1996</v>
      </c>
    </row>
    <row r="1996" spans="1:3" x14ac:dyDescent="0.2">
      <c r="A1996" s="61">
        <v>35278</v>
      </c>
      <c r="B1996" s="62" t="s">
        <v>63</v>
      </c>
      <c r="C1996">
        <v>1996</v>
      </c>
    </row>
    <row r="1997" spans="1:3" x14ac:dyDescent="0.2">
      <c r="A1997" s="61">
        <v>35278</v>
      </c>
      <c r="B1997" s="62" t="s">
        <v>86</v>
      </c>
      <c r="C1997">
        <v>1996</v>
      </c>
    </row>
    <row r="1998" spans="1:3" x14ac:dyDescent="0.2">
      <c r="A1998" s="61">
        <v>35278</v>
      </c>
      <c r="B1998" s="62" t="s">
        <v>89</v>
      </c>
      <c r="C1998">
        <v>1996</v>
      </c>
    </row>
    <row r="1999" spans="1:3" x14ac:dyDescent="0.2">
      <c r="A1999" s="61">
        <v>35278</v>
      </c>
      <c r="B1999" s="62" t="s">
        <v>92</v>
      </c>
      <c r="C1999">
        <v>1996</v>
      </c>
    </row>
    <row r="2000" spans="1:3" x14ac:dyDescent="0.2">
      <c r="A2000" s="61">
        <v>35278</v>
      </c>
      <c r="B2000" s="62" t="s">
        <v>95</v>
      </c>
      <c r="C2000">
        <v>1996</v>
      </c>
    </row>
    <row r="2001" spans="1:3" x14ac:dyDescent="0.2">
      <c r="A2001" s="61">
        <v>35278</v>
      </c>
      <c r="B2001" s="62" t="s">
        <v>98</v>
      </c>
      <c r="C2001">
        <v>1996</v>
      </c>
    </row>
    <row r="2002" spans="1:3" x14ac:dyDescent="0.2">
      <c r="A2002" s="61">
        <v>35309</v>
      </c>
      <c r="B2002" s="62" t="s">
        <v>71</v>
      </c>
      <c r="C2002">
        <v>1996</v>
      </c>
    </row>
    <row r="2003" spans="1:3" x14ac:dyDescent="0.2">
      <c r="A2003" s="61">
        <v>35309</v>
      </c>
      <c r="B2003" s="62" t="s">
        <v>2</v>
      </c>
      <c r="C2003">
        <v>1996</v>
      </c>
    </row>
    <row r="2004" spans="1:3" x14ac:dyDescent="0.2">
      <c r="A2004" s="61">
        <v>35309</v>
      </c>
      <c r="B2004" s="62" t="s">
        <v>61</v>
      </c>
      <c r="C2004">
        <v>1996</v>
      </c>
    </row>
    <row r="2005" spans="1:3" x14ac:dyDescent="0.2">
      <c r="A2005" s="61">
        <v>35309</v>
      </c>
      <c r="B2005" s="62" t="s">
        <v>62</v>
      </c>
      <c r="C2005">
        <v>1996</v>
      </c>
    </row>
    <row r="2006" spans="1:3" x14ac:dyDescent="0.2">
      <c r="A2006" s="61">
        <v>35309</v>
      </c>
      <c r="B2006" s="62" t="s">
        <v>63</v>
      </c>
      <c r="C2006">
        <v>1996</v>
      </c>
    </row>
    <row r="2007" spans="1:3" x14ac:dyDescent="0.2">
      <c r="A2007" s="61">
        <v>35309</v>
      </c>
      <c r="B2007" s="62" t="s">
        <v>86</v>
      </c>
      <c r="C2007">
        <v>1996</v>
      </c>
    </row>
    <row r="2008" spans="1:3" x14ac:dyDescent="0.2">
      <c r="A2008" s="61">
        <v>35309</v>
      </c>
      <c r="B2008" s="62" t="s">
        <v>89</v>
      </c>
      <c r="C2008">
        <v>1996</v>
      </c>
    </row>
    <row r="2009" spans="1:3" x14ac:dyDescent="0.2">
      <c r="A2009" s="61">
        <v>35309</v>
      </c>
      <c r="B2009" s="62" t="s">
        <v>92</v>
      </c>
      <c r="C2009">
        <v>1996</v>
      </c>
    </row>
    <row r="2010" spans="1:3" x14ac:dyDescent="0.2">
      <c r="A2010" s="61">
        <v>35309</v>
      </c>
      <c r="B2010" s="62" t="s">
        <v>95</v>
      </c>
      <c r="C2010">
        <v>1996</v>
      </c>
    </row>
    <row r="2011" spans="1:3" x14ac:dyDescent="0.2">
      <c r="A2011" s="61">
        <v>35309</v>
      </c>
      <c r="B2011" s="62" t="s">
        <v>98</v>
      </c>
      <c r="C2011">
        <v>1996</v>
      </c>
    </row>
    <row r="2012" spans="1:3" x14ac:dyDescent="0.2">
      <c r="A2012" s="61">
        <v>35339</v>
      </c>
      <c r="B2012" s="62" t="s">
        <v>71</v>
      </c>
      <c r="C2012">
        <v>1996</v>
      </c>
    </row>
    <row r="2013" spans="1:3" x14ac:dyDescent="0.2">
      <c r="A2013" s="61">
        <v>35339</v>
      </c>
      <c r="B2013" s="62" t="s">
        <v>2</v>
      </c>
      <c r="C2013">
        <v>1996</v>
      </c>
    </row>
    <row r="2014" spans="1:3" x14ac:dyDescent="0.2">
      <c r="A2014" s="61">
        <v>35339</v>
      </c>
      <c r="B2014" s="62" t="s">
        <v>61</v>
      </c>
      <c r="C2014">
        <v>1996</v>
      </c>
    </row>
    <row r="2015" spans="1:3" x14ac:dyDescent="0.2">
      <c r="A2015" s="61">
        <v>35339</v>
      </c>
      <c r="B2015" s="62" t="s">
        <v>62</v>
      </c>
      <c r="C2015">
        <v>1996</v>
      </c>
    </row>
    <row r="2016" spans="1:3" x14ac:dyDescent="0.2">
      <c r="A2016" s="61">
        <v>35339</v>
      </c>
      <c r="B2016" s="62" t="s">
        <v>63</v>
      </c>
      <c r="C2016">
        <v>1996</v>
      </c>
    </row>
    <row r="2017" spans="1:3" x14ac:dyDescent="0.2">
      <c r="A2017" s="61">
        <v>35339</v>
      </c>
      <c r="B2017" s="62" t="s">
        <v>86</v>
      </c>
      <c r="C2017">
        <v>1996</v>
      </c>
    </row>
    <row r="2018" spans="1:3" x14ac:dyDescent="0.2">
      <c r="A2018" s="61">
        <v>35339</v>
      </c>
      <c r="B2018" s="62" t="s">
        <v>89</v>
      </c>
      <c r="C2018">
        <v>1996</v>
      </c>
    </row>
    <row r="2019" spans="1:3" x14ac:dyDescent="0.2">
      <c r="A2019" s="61">
        <v>35339</v>
      </c>
      <c r="B2019" s="62" t="s">
        <v>92</v>
      </c>
      <c r="C2019">
        <v>1996</v>
      </c>
    </row>
    <row r="2020" spans="1:3" x14ac:dyDescent="0.2">
      <c r="A2020" s="61">
        <v>35339</v>
      </c>
      <c r="B2020" s="62" t="s">
        <v>95</v>
      </c>
      <c r="C2020">
        <v>1996</v>
      </c>
    </row>
    <row r="2021" spans="1:3" x14ac:dyDescent="0.2">
      <c r="A2021" s="61">
        <v>35339</v>
      </c>
      <c r="B2021" s="62" t="s">
        <v>98</v>
      </c>
      <c r="C2021">
        <v>1996</v>
      </c>
    </row>
    <row r="2022" spans="1:3" x14ac:dyDescent="0.2">
      <c r="A2022" s="61">
        <v>35370</v>
      </c>
      <c r="B2022" s="62" t="s">
        <v>71</v>
      </c>
      <c r="C2022">
        <v>1996</v>
      </c>
    </row>
    <row r="2023" spans="1:3" x14ac:dyDescent="0.2">
      <c r="A2023" s="61">
        <v>35370</v>
      </c>
      <c r="B2023" s="62" t="s">
        <v>2</v>
      </c>
      <c r="C2023">
        <v>1996</v>
      </c>
    </row>
    <row r="2024" spans="1:3" x14ac:dyDescent="0.2">
      <c r="A2024" s="61">
        <v>35370</v>
      </c>
      <c r="B2024" s="62" t="s">
        <v>61</v>
      </c>
      <c r="C2024">
        <v>1996</v>
      </c>
    </row>
    <row r="2025" spans="1:3" x14ac:dyDescent="0.2">
      <c r="A2025" s="61">
        <v>35370</v>
      </c>
      <c r="B2025" s="62" t="s">
        <v>62</v>
      </c>
      <c r="C2025">
        <v>1996</v>
      </c>
    </row>
    <row r="2026" spans="1:3" x14ac:dyDescent="0.2">
      <c r="A2026" s="61">
        <v>35370</v>
      </c>
      <c r="B2026" s="62" t="s">
        <v>63</v>
      </c>
      <c r="C2026">
        <v>1996</v>
      </c>
    </row>
    <row r="2027" spans="1:3" x14ac:dyDescent="0.2">
      <c r="A2027" s="61">
        <v>35370</v>
      </c>
      <c r="B2027" s="62" t="s">
        <v>86</v>
      </c>
      <c r="C2027">
        <v>1996</v>
      </c>
    </row>
    <row r="2028" spans="1:3" x14ac:dyDescent="0.2">
      <c r="A2028" s="61">
        <v>35370</v>
      </c>
      <c r="B2028" s="62" t="s">
        <v>89</v>
      </c>
      <c r="C2028">
        <v>1996</v>
      </c>
    </row>
    <row r="2029" spans="1:3" x14ac:dyDescent="0.2">
      <c r="A2029" s="61">
        <v>35370</v>
      </c>
      <c r="B2029" s="62" t="s">
        <v>92</v>
      </c>
      <c r="C2029">
        <v>1996</v>
      </c>
    </row>
    <row r="2030" spans="1:3" x14ac:dyDescent="0.2">
      <c r="A2030" s="61">
        <v>35370</v>
      </c>
      <c r="B2030" s="62" t="s">
        <v>95</v>
      </c>
      <c r="C2030">
        <v>1996</v>
      </c>
    </row>
    <row r="2031" spans="1:3" x14ac:dyDescent="0.2">
      <c r="A2031" s="61">
        <v>35370</v>
      </c>
      <c r="B2031" s="62" t="s">
        <v>98</v>
      </c>
      <c r="C2031">
        <v>1996</v>
      </c>
    </row>
    <row r="2032" spans="1:3" x14ac:dyDescent="0.2">
      <c r="A2032" s="61">
        <v>35400</v>
      </c>
      <c r="B2032" s="62" t="s">
        <v>71</v>
      </c>
      <c r="C2032">
        <v>1996</v>
      </c>
    </row>
    <row r="2033" spans="1:3" x14ac:dyDescent="0.2">
      <c r="A2033" s="61">
        <v>35400</v>
      </c>
      <c r="B2033" s="62" t="s">
        <v>2</v>
      </c>
      <c r="C2033">
        <v>1996</v>
      </c>
    </row>
    <row r="2034" spans="1:3" x14ac:dyDescent="0.2">
      <c r="A2034" s="61">
        <v>35400</v>
      </c>
      <c r="B2034" s="62" t="s">
        <v>61</v>
      </c>
      <c r="C2034">
        <v>1996</v>
      </c>
    </row>
    <row r="2035" spans="1:3" x14ac:dyDescent="0.2">
      <c r="A2035" s="61">
        <v>35400</v>
      </c>
      <c r="B2035" s="62" t="s">
        <v>62</v>
      </c>
      <c r="C2035">
        <v>1996</v>
      </c>
    </row>
    <row r="2036" spans="1:3" x14ac:dyDescent="0.2">
      <c r="A2036" s="61">
        <v>35400</v>
      </c>
      <c r="B2036" s="62" t="s">
        <v>63</v>
      </c>
      <c r="C2036">
        <v>1996</v>
      </c>
    </row>
    <row r="2037" spans="1:3" x14ac:dyDescent="0.2">
      <c r="A2037" s="61">
        <v>35400</v>
      </c>
      <c r="B2037" s="62" t="s">
        <v>86</v>
      </c>
      <c r="C2037">
        <v>1996</v>
      </c>
    </row>
    <row r="2038" spans="1:3" x14ac:dyDescent="0.2">
      <c r="A2038" s="61">
        <v>35400</v>
      </c>
      <c r="B2038" s="62" t="s">
        <v>89</v>
      </c>
      <c r="C2038">
        <v>1996</v>
      </c>
    </row>
    <row r="2039" spans="1:3" x14ac:dyDescent="0.2">
      <c r="A2039" s="61">
        <v>35400</v>
      </c>
      <c r="B2039" s="62" t="s">
        <v>92</v>
      </c>
      <c r="C2039">
        <v>1996</v>
      </c>
    </row>
    <row r="2040" spans="1:3" x14ac:dyDescent="0.2">
      <c r="A2040" s="61">
        <v>35400</v>
      </c>
      <c r="B2040" s="62" t="s">
        <v>95</v>
      </c>
      <c r="C2040">
        <v>1996</v>
      </c>
    </row>
    <row r="2041" spans="1:3" x14ac:dyDescent="0.2">
      <c r="A2041" s="61">
        <v>35400</v>
      </c>
      <c r="B2041" s="62" t="s">
        <v>98</v>
      </c>
      <c r="C2041">
        <v>1996</v>
      </c>
    </row>
    <row r="2042" spans="1:3" x14ac:dyDescent="0.2">
      <c r="A2042" s="61">
        <v>35431</v>
      </c>
      <c r="B2042" s="62" t="s">
        <v>71</v>
      </c>
      <c r="C2042">
        <v>1997</v>
      </c>
    </row>
    <row r="2043" spans="1:3" x14ac:dyDescent="0.2">
      <c r="A2043" s="61">
        <v>35431</v>
      </c>
      <c r="B2043" s="62" t="s">
        <v>2</v>
      </c>
      <c r="C2043">
        <v>1997</v>
      </c>
    </row>
    <row r="2044" spans="1:3" x14ac:dyDescent="0.2">
      <c r="A2044" s="61">
        <v>35431</v>
      </c>
      <c r="B2044" s="62" t="s">
        <v>61</v>
      </c>
      <c r="C2044">
        <v>1997</v>
      </c>
    </row>
    <row r="2045" spans="1:3" x14ac:dyDescent="0.2">
      <c r="A2045" s="61">
        <v>35431</v>
      </c>
      <c r="B2045" s="62" t="s">
        <v>62</v>
      </c>
      <c r="C2045">
        <v>1997</v>
      </c>
    </row>
    <row r="2046" spans="1:3" x14ac:dyDescent="0.2">
      <c r="A2046" s="61">
        <v>35431</v>
      </c>
      <c r="B2046" s="62" t="s">
        <v>63</v>
      </c>
      <c r="C2046">
        <v>1997</v>
      </c>
    </row>
    <row r="2047" spans="1:3" x14ac:dyDescent="0.2">
      <c r="A2047" s="61">
        <v>35431</v>
      </c>
      <c r="B2047" s="62" t="s">
        <v>86</v>
      </c>
      <c r="C2047">
        <v>1997</v>
      </c>
    </row>
    <row r="2048" spans="1:3" x14ac:dyDescent="0.2">
      <c r="A2048" s="61">
        <v>35431</v>
      </c>
      <c r="B2048" s="62" t="s">
        <v>89</v>
      </c>
      <c r="C2048">
        <v>1997</v>
      </c>
    </row>
    <row r="2049" spans="1:3" x14ac:dyDescent="0.2">
      <c r="A2049" s="61">
        <v>35431</v>
      </c>
      <c r="B2049" s="62" t="s">
        <v>92</v>
      </c>
      <c r="C2049">
        <v>1997</v>
      </c>
    </row>
    <row r="2050" spans="1:3" x14ac:dyDescent="0.2">
      <c r="A2050" s="61">
        <v>35431</v>
      </c>
      <c r="B2050" s="62" t="s">
        <v>95</v>
      </c>
      <c r="C2050">
        <v>1997</v>
      </c>
    </row>
    <row r="2051" spans="1:3" x14ac:dyDescent="0.2">
      <c r="A2051" s="61">
        <v>35431</v>
      </c>
      <c r="B2051" s="62" t="s">
        <v>98</v>
      </c>
      <c r="C2051">
        <v>1997</v>
      </c>
    </row>
    <row r="2052" spans="1:3" x14ac:dyDescent="0.2">
      <c r="A2052" s="61">
        <v>35462</v>
      </c>
      <c r="B2052" s="62" t="s">
        <v>71</v>
      </c>
      <c r="C2052">
        <v>1997</v>
      </c>
    </row>
    <row r="2053" spans="1:3" x14ac:dyDescent="0.2">
      <c r="A2053" s="61">
        <v>35462</v>
      </c>
      <c r="B2053" s="62" t="s">
        <v>2</v>
      </c>
      <c r="C2053">
        <v>1997</v>
      </c>
    </row>
    <row r="2054" spans="1:3" x14ac:dyDescent="0.2">
      <c r="A2054" s="61">
        <v>35462</v>
      </c>
      <c r="B2054" s="62" t="s">
        <v>61</v>
      </c>
      <c r="C2054">
        <v>1997</v>
      </c>
    </row>
    <row r="2055" spans="1:3" x14ac:dyDescent="0.2">
      <c r="A2055" s="61">
        <v>35462</v>
      </c>
      <c r="B2055" s="62" t="s">
        <v>62</v>
      </c>
      <c r="C2055">
        <v>1997</v>
      </c>
    </row>
    <row r="2056" spans="1:3" x14ac:dyDescent="0.2">
      <c r="A2056" s="61">
        <v>35462</v>
      </c>
      <c r="B2056" s="62" t="s">
        <v>63</v>
      </c>
      <c r="C2056">
        <v>1997</v>
      </c>
    </row>
    <row r="2057" spans="1:3" x14ac:dyDescent="0.2">
      <c r="A2057" s="61">
        <v>35462</v>
      </c>
      <c r="B2057" s="62" t="s">
        <v>86</v>
      </c>
      <c r="C2057">
        <v>1997</v>
      </c>
    </row>
    <row r="2058" spans="1:3" x14ac:dyDescent="0.2">
      <c r="A2058" s="61">
        <v>35462</v>
      </c>
      <c r="B2058" s="62" t="s">
        <v>89</v>
      </c>
      <c r="C2058">
        <v>1997</v>
      </c>
    </row>
    <row r="2059" spans="1:3" x14ac:dyDescent="0.2">
      <c r="A2059" s="61">
        <v>35462</v>
      </c>
      <c r="B2059" s="62" t="s">
        <v>92</v>
      </c>
      <c r="C2059">
        <v>1997</v>
      </c>
    </row>
    <row r="2060" spans="1:3" x14ac:dyDescent="0.2">
      <c r="A2060" s="61">
        <v>35462</v>
      </c>
      <c r="B2060" s="62" t="s">
        <v>95</v>
      </c>
      <c r="C2060">
        <v>1997</v>
      </c>
    </row>
    <row r="2061" spans="1:3" x14ac:dyDescent="0.2">
      <c r="A2061" s="61">
        <v>35462</v>
      </c>
      <c r="B2061" s="62" t="s">
        <v>98</v>
      </c>
      <c r="C2061">
        <v>1997</v>
      </c>
    </row>
    <row r="2062" spans="1:3" x14ac:dyDescent="0.2">
      <c r="A2062" s="61">
        <v>35490</v>
      </c>
      <c r="B2062" s="62" t="s">
        <v>71</v>
      </c>
      <c r="C2062">
        <v>1997</v>
      </c>
    </row>
    <row r="2063" spans="1:3" x14ac:dyDescent="0.2">
      <c r="A2063" s="61">
        <v>35490</v>
      </c>
      <c r="B2063" s="62" t="s">
        <v>2</v>
      </c>
      <c r="C2063">
        <v>1997</v>
      </c>
    </row>
    <row r="2064" spans="1:3" x14ac:dyDescent="0.2">
      <c r="A2064" s="61">
        <v>35490</v>
      </c>
      <c r="B2064" s="62" t="s">
        <v>61</v>
      </c>
      <c r="C2064">
        <v>1997</v>
      </c>
    </row>
    <row r="2065" spans="1:3" x14ac:dyDescent="0.2">
      <c r="A2065" s="61">
        <v>35490</v>
      </c>
      <c r="B2065" s="62" t="s">
        <v>62</v>
      </c>
      <c r="C2065">
        <v>1997</v>
      </c>
    </row>
    <row r="2066" spans="1:3" x14ac:dyDescent="0.2">
      <c r="A2066" s="61">
        <v>35490</v>
      </c>
      <c r="B2066" s="62" t="s">
        <v>63</v>
      </c>
      <c r="C2066">
        <v>1997</v>
      </c>
    </row>
    <row r="2067" spans="1:3" x14ac:dyDescent="0.2">
      <c r="A2067" s="61">
        <v>35490</v>
      </c>
      <c r="B2067" s="62" t="s">
        <v>86</v>
      </c>
      <c r="C2067">
        <v>1997</v>
      </c>
    </row>
    <row r="2068" spans="1:3" x14ac:dyDescent="0.2">
      <c r="A2068" s="61">
        <v>35490</v>
      </c>
      <c r="B2068" s="62" t="s">
        <v>89</v>
      </c>
      <c r="C2068">
        <v>1997</v>
      </c>
    </row>
    <row r="2069" spans="1:3" x14ac:dyDescent="0.2">
      <c r="A2069" s="61">
        <v>35490</v>
      </c>
      <c r="B2069" s="62" t="s">
        <v>92</v>
      </c>
      <c r="C2069">
        <v>1997</v>
      </c>
    </row>
    <row r="2070" spans="1:3" x14ac:dyDescent="0.2">
      <c r="A2070" s="61">
        <v>35490</v>
      </c>
      <c r="B2070" s="62" t="s">
        <v>95</v>
      </c>
      <c r="C2070">
        <v>1997</v>
      </c>
    </row>
    <row r="2071" spans="1:3" x14ac:dyDescent="0.2">
      <c r="A2071" s="61">
        <v>35490</v>
      </c>
      <c r="B2071" s="62" t="s">
        <v>98</v>
      </c>
      <c r="C2071">
        <v>1997</v>
      </c>
    </row>
    <row r="2072" spans="1:3" x14ac:dyDescent="0.2">
      <c r="A2072" s="61">
        <v>35521</v>
      </c>
      <c r="B2072" s="62" t="s">
        <v>71</v>
      </c>
      <c r="C2072">
        <v>1997</v>
      </c>
    </row>
    <row r="2073" spans="1:3" x14ac:dyDescent="0.2">
      <c r="A2073" s="61">
        <v>35521</v>
      </c>
      <c r="B2073" s="62" t="s">
        <v>2</v>
      </c>
      <c r="C2073">
        <v>1997</v>
      </c>
    </row>
    <row r="2074" spans="1:3" x14ac:dyDescent="0.2">
      <c r="A2074" s="61">
        <v>35521</v>
      </c>
      <c r="B2074" s="62" t="s">
        <v>61</v>
      </c>
      <c r="C2074">
        <v>1997</v>
      </c>
    </row>
    <row r="2075" spans="1:3" x14ac:dyDescent="0.2">
      <c r="A2075" s="61">
        <v>35521</v>
      </c>
      <c r="B2075" s="62" t="s">
        <v>62</v>
      </c>
      <c r="C2075">
        <v>1997</v>
      </c>
    </row>
    <row r="2076" spans="1:3" x14ac:dyDescent="0.2">
      <c r="A2076" s="61">
        <v>35521</v>
      </c>
      <c r="B2076" s="62" t="s">
        <v>63</v>
      </c>
      <c r="C2076">
        <v>1997</v>
      </c>
    </row>
    <row r="2077" spans="1:3" x14ac:dyDescent="0.2">
      <c r="A2077" s="61">
        <v>35521</v>
      </c>
      <c r="B2077" s="62" t="s">
        <v>86</v>
      </c>
      <c r="C2077">
        <v>1997</v>
      </c>
    </row>
    <row r="2078" spans="1:3" x14ac:dyDescent="0.2">
      <c r="A2078" s="61">
        <v>35521</v>
      </c>
      <c r="B2078" s="62" t="s">
        <v>89</v>
      </c>
      <c r="C2078">
        <v>1997</v>
      </c>
    </row>
    <row r="2079" spans="1:3" x14ac:dyDescent="0.2">
      <c r="A2079" s="61">
        <v>35521</v>
      </c>
      <c r="B2079" s="62" t="s">
        <v>92</v>
      </c>
      <c r="C2079">
        <v>1997</v>
      </c>
    </row>
    <row r="2080" spans="1:3" x14ac:dyDescent="0.2">
      <c r="A2080" s="61">
        <v>35521</v>
      </c>
      <c r="B2080" s="62" t="s">
        <v>95</v>
      </c>
      <c r="C2080">
        <v>1997</v>
      </c>
    </row>
    <row r="2081" spans="1:3" x14ac:dyDescent="0.2">
      <c r="A2081" s="61">
        <v>35521</v>
      </c>
      <c r="B2081" s="62" t="s">
        <v>98</v>
      </c>
      <c r="C2081">
        <v>1997</v>
      </c>
    </row>
    <row r="2082" spans="1:3" x14ac:dyDescent="0.2">
      <c r="A2082" s="61">
        <v>35551</v>
      </c>
      <c r="B2082" s="62" t="s">
        <v>71</v>
      </c>
      <c r="C2082">
        <v>1997</v>
      </c>
    </row>
    <row r="2083" spans="1:3" x14ac:dyDescent="0.2">
      <c r="A2083" s="61">
        <v>35551</v>
      </c>
      <c r="B2083" s="62" t="s">
        <v>2</v>
      </c>
      <c r="C2083">
        <v>1997</v>
      </c>
    </row>
    <row r="2084" spans="1:3" x14ac:dyDescent="0.2">
      <c r="A2084" s="61">
        <v>35551</v>
      </c>
      <c r="B2084" s="62" t="s">
        <v>61</v>
      </c>
      <c r="C2084">
        <v>1997</v>
      </c>
    </row>
    <row r="2085" spans="1:3" x14ac:dyDescent="0.2">
      <c r="A2085" s="61">
        <v>35551</v>
      </c>
      <c r="B2085" s="62" t="s">
        <v>62</v>
      </c>
      <c r="C2085">
        <v>1997</v>
      </c>
    </row>
    <row r="2086" spans="1:3" x14ac:dyDescent="0.2">
      <c r="A2086" s="61">
        <v>35551</v>
      </c>
      <c r="B2086" s="62" t="s">
        <v>63</v>
      </c>
      <c r="C2086">
        <v>1997</v>
      </c>
    </row>
    <row r="2087" spans="1:3" x14ac:dyDescent="0.2">
      <c r="A2087" s="61">
        <v>35551</v>
      </c>
      <c r="B2087" s="62" t="s">
        <v>86</v>
      </c>
      <c r="C2087">
        <v>1997</v>
      </c>
    </row>
    <row r="2088" spans="1:3" x14ac:dyDescent="0.2">
      <c r="A2088" s="61">
        <v>35551</v>
      </c>
      <c r="B2088" s="62" t="s">
        <v>89</v>
      </c>
      <c r="C2088">
        <v>1997</v>
      </c>
    </row>
    <row r="2089" spans="1:3" x14ac:dyDescent="0.2">
      <c r="A2089" s="61">
        <v>35551</v>
      </c>
      <c r="B2089" s="62" t="s">
        <v>92</v>
      </c>
      <c r="C2089">
        <v>1997</v>
      </c>
    </row>
    <row r="2090" spans="1:3" x14ac:dyDescent="0.2">
      <c r="A2090" s="61">
        <v>35551</v>
      </c>
      <c r="B2090" s="62" t="s">
        <v>95</v>
      </c>
      <c r="C2090">
        <v>1997</v>
      </c>
    </row>
    <row r="2091" spans="1:3" x14ac:dyDescent="0.2">
      <c r="A2091" s="61">
        <v>35551</v>
      </c>
      <c r="B2091" s="62" t="s">
        <v>98</v>
      </c>
      <c r="C2091">
        <v>1997</v>
      </c>
    </row>
    <row r="2092" spans="1:3" x14ac:dyDescent="0.2">
      <c r="A2092" s="61">
        <v>35582</v>
      </c>
      <c r="B2092" s="62" t="s">
        <v>71</v>
      </c>
      <c r="C2092">
        <v>1997</v>
      </c>
    </row>
    <row r="2093" spans="1:3" x14ac:dyDescent="0.2">
      <c r="A2093" s="61">
        <v>35582</v>
      </c>
      <c r="B2093" s="62" t="s">
        <v>2</v>
      </c>
      <c r="C2093">
        <v>1997</v>
      </c>
    </row>
    <row r="2094" spans="1:3" x14ac:dyDescent="0.2">
      <c r="A2094" s="61">
        <v>35582</v>
      </c>
      <c r="B2094" s="62" t="s">
        <v>61</v>
      </c>
      <c r="C2094">
        <v>1997</v>
      </c>
    </row>
    <row r="2095" spans="1:3" x14ac:dyDescent="0.2">
      <c r="A2095" s="61">
        <v>35582</v>
      </c>
      <c r="B2095" s="62" t="s">
        <v>62</v>
      </c>
      <c r="C2095">
        <v>1997</v>
      </c>
    </row>
    <row r="2096" spans="1:3" x14ac:dyDescent="0.2">
      <c r="A2096" s="61">
        <v>35582</v>
      </c>
      <c r="B2096" s="62" t="s">
        <v>63</v>
      </c>
      <c r="C2096">
        <v>1997</v>
      </c>
    </row>
    <row r="2097" spans="1:3" x14ac:dyDescent="0.2">
      <c r="A2097" s="61">
        <v>35582</v>
      </c>
      <c r="B2097" s="62" t="s">
        <v>86</v>
      </c>
      <c r="C2097">
        <v>1997</v>
      </c>
    </row>
    <row r="2098" spans="1:3" x14ac:dyDescent="0.2">
      <c r="A2098" s="61">
        <v>35582</v>
      </c>
      <c r="B2098" s="62" t="s">
        <v>89</v>
      </c>
      <c r="C2098">
        <v>1997</v>
      </c>
    </row>
    <row r="2099" spans="1:3" x14ac:dyDescent="0.2">
      <c r="A2099" s="61">
        <v>35582</v>
      </c>
      <c r="B2099" s="62" t="s">
        <v>92</v>
      </c>
      <c r="C2099">
        <v>1997</v>
      </c>
    </row>
    <row r="2100" spans="1:3" x14ac:dyDescent="0.2">
      <c r="A2100" s="61">
        <v>35582</v>
      </c>
      <c r="B2100" s="62" t="s">
        <v>95</v>
      </c>
      <c r="C2100">
        <v>1997</v>
      </c>
    </row>
    <row r="2101" spans="1:3" x14ac:dyDescent="0.2">
      <c r="A2101" s="61">
        <v>35582</v>
      </c>
      <c r="B2101" s="62" t="s">
        <v>98</v>
      </c>
      <c r="C2101">
        <v>1997</v>
      </c>
    </row>
    <row r="2102" spans="1:3" x14ac:dyDescent="0.2">
      <c r="A2102" s="61">
        <v>35612</v>
      </c>
      <c r="B2102" s="62" t="s">
        <v>71</v>
      </c>
      <c r="C2102">
        <v>1997</v>
      </c>
    </row>
    <row r="2103" spans="1:3" x14ac:dyDescent="0.2">
      <c r="A2103" s="61">
        <v>35612</v>
      </c>
      <c r="B2103" s="62" t="s">
        <v>2</v>
      </c>
      <c r="C2103">
        <v>1997</v>
      </c>
    </row>
    <row r="2104" spans="1:3" x14ac:dyDescent="0.2">
      <c r="A2104" s="61">
        <v>35612</v>
      </c>
      <c r="B2104" s="62" t="s">
        <v>61</v>
      </c>
      <c r="C2104">
        <v>1997</v>
      </c>
    </row>
    <row r="2105" spans="1:3" x14ac:dyDescent="0.2">
      <c r="A2105" s="61">
        <v>35612</v>
      </c>
      <c r="B2105" s="62" t="s">
        <v>62</v>
      </c>
      <c r="C2105">
        <v>1997</v>
      </c>
    </row>
    <row r="2106" spans="1:3" x14ac:dyDescent="0.2">
      <c r="A2106" s="61">
        <v>35612</v>
      </c>
      <c r="B2106" s="62" t="s">
        <v>63</v>
      </c>
      <c r="C2106">
        <v>1997</v>
      </c>
    </row>
    <row r="2107" spans="1:3" x14ac:dyDescent="0.2">
      <c r="A2107" s="61">
        <v>35612</v>
      </c>
      <c r="B2107" s="62" t="s">
        <v>86</v>
      </c>
      <c r="C2107">
        <v>1997</v>
      </c>
    </row>
    <row r="2108" spans="1:3" x14ac:dyDescent="0.2">
      <c r="A2108" s="61">
        <v>35612</v>
      </c>
      <c r="B2108" s="62" t="s">
        <v>89</v>
      </c>
      <c r="C2108">
        <v>1997</v>
      </c>
    </row>
    <row r="2109" spans="1:3" x14ac:dyDescent="0.2">
      <c r="A2109" s="61">
        <v>35612</v>
      </c>
      <c r="B2109" s="62" t="s">
        <v>92</v>
      </c>
      <c r="C2109">
        <v>1997</v>
      </c>
    </row>
    <row r="2110" spans="1:3" x14ac:dyDescent="0.2">
      <c r="A2110" s="61">
        <v>35612</v>
      </c>
      <c r="B2110" s="62" t="s">
        <v>95</v>
      </c>
      <c r="C2110">
        <v>1997</v>
      </c>
    </row>
    <row r="2111" spans="1:3" x14ac:dyDescent="0.2">
      <c r="A2111" s="61">
        <v>35612</v>
      </c>
      <c r="B2111" s="62" t="s">
        <v>98</v>
      </c>
      <c r="C2111">
        <v>1997</v>
      </c>
    </row>
    <row r="2112" spans="1:3" x14ac:dyDescent="0.2">
      <c r="A2112" s="61">
        <v>35643</v>
      </c>
      <c r="B2112" s="62" t="s">
        <v>71</v>
      </c>
      <c r="C2112">
        <v>1997</v>
      </c>
    </row>
    <row r="2113" spans="1:3" x14ac:dyDescent="0.2">
      <c r="A2113" s="61">
        <v>35643</v>
      </c>
      <c r="B2113" s="62" t="s">
        <v>2</v>
      </c>
      <c r="C2113">
        <v>1997</v>
      </c>
    </row>
    <row r="2114" spans="1:3" x14ac:dyDescent="0.2">
      <c r="A2114" s="61">
        <v>35643</v>
      </c>
      <c r="B2114" s="62" t="s">
        <v>61</v>
      </c>
      <c r="C2114">
        <v>1997</v>
      </c>
    </row>
    <row r="2115" spans="1:3" x14ac:dyDescent="0.2">
      <c r="A2115" s="61">
        <v>35643</v>
      </c>
      <c r="B2115" s="62" t="s">
        <v>62</v>
      </c>
      <c r="C2115">
        <v>1997</v>
      </c>
    </row>
    <row r="2116" spans="1:3" x14ac:dyDescent="0.2">
      <c r="A2116" s="61">
        <v>35643</v>
      </c>
      <c r="B2116" s="62" t="s">
        <v>63</v>
      </c>
      <c r="C2116">
        <v>1997</v>
      </c>
    </row>
    <row r="2117" spans="1:3" x14ac:dyDescent="0.2">
      <c r="A2117" s="61">
        <v>35643</v>
      </c>
      <c r="B2117" s="62" t="s">
        <v>86</v>
      </c>
      <c r="C2117">
        <v>1997</v>
      </c>
    </row>
    <row r="2118" spans="1:3" x14ac:dyDescent="0.2">
      <c r="A2118" s="61">
        <v>35643</v>
      </c>
      <c r="B2118" s="62" t="s">
        <v>89</v>
      </c>
      <c r="C2118">
        <v>1997</v>
      </c>
    </row>
    <row r="2119" spans="1:3" x14ac:dyDescent="0.2">
      <c r="A2119" s="61">
        <v>35643</v>
      </c>
      <c r="B2119" s="62" t="s">
        <v>92</v>
      </c>
      <c r="C2119">
        <v>1997</v>
      </c>
    </row>
    <row r="2120" spans="1:3" x14ac:dyDescent="0.2">
      <c r="A2120" s="61">
        <v>35643</v>
      </c>
      <c r="B2120" s="62" t="s">
        <v>95</v>
      </c>
      <c r="C2120">
        <v>1997</v>
      </c>
    </row>
    <row r="2121" spans="1:3" x14ac:dyDescent="0.2">
      <c r="A2121" s="61">
        <v>35643</v>
      </c>
      <c r="B2121" s="62" t="s">
        <v>98</v>
      </c>
      <c r="C2121">
        <v>1997</v>
      </c>
    </row>
    <row r="2122" spans="1:3" x14ac:dyDescent="0.2">
      <c r="A2122" s="61">
        <v>35674</v>
      </c>
      <c r="B2122" s="62" t="s">
        <v>71</v>
      </c>
      <c r="C2122">
        <v>1997</v>
      </c>
    </row>
    <row r="2123" spans="1:3" x14ac:dyDescent="0.2">
      <c r="A2123" s="61">
        <v>35674</v>
      </c>
      <c r="B2123" s="62" t="s">
        <v>2</v>
      </c>
      <c r="C2123">
        <v>1997</v>
      </c>
    </row>
    <row r="2124" spans="1:3" x14ac:dyDescent="0.2">
      <c r="A2124" s="61">
        <v>35674</v>
      </c>
      <c r="B2124" s="62" t="s">
        <v>61</v>
      </c>
      <c r="C2124">
        <v>1997</v>
      </c>
    </row>
    <row r="2125" spans="1:3" x14ac:dyDescent="0.2">
      <c r="A2125" s="61">
        <v>35674</v>
      </c>
      <c r="B2125" s="62" t="s">
        <v>62</v>
      </c>
      <c r="C2125">
        <v>1997</v>
      </c>
    </row>
    <row r="2126" spans="1:3" x14ac:dyDescent="0.2">
      <c r="A2126" s="61">
        <v>35674</v>
      </c>
      <c r="B2126" s="62" t="s">
        <v>63</v>
      </c>
      <c r="C2126">
        <v>1997</v>
      </c>
    </row>
    <row r="2127" spans="1:3" x14ac:dyDescent="0.2">
      <c r="A2127" s="61">
        <v>35674</v>
      </c>
      <c r="B2127" s="62" t="s">
        <v>86</v>
      </c>
      <c r="C2127">
        <v>1997</v>
      </c>
    </row>
    <row r="2128" spans="1:3" x14ac:dyDescent="0.2">
      <c r="A2128" s="61">
        <v>35674</v>
      </c>
      <c r="B2128" s="62" t="s">
        <v>89</v>
      </c>
      <c r="C2128">
        <v>1997</v>
      </c>
    </row>
    <row r="2129" spans="1:3" x14ac:dyDescent="0.2">
      <c r="A2129" s="61">
        <v>35674</v>
      </c>
      <c r="B2129" s="62" t="s">
        <v>92</v>
      </c>
      <c r="C2129">
        <v>1997</v>
      </c>
    </row>
    <row r="2130" spans="1:3" x14ac:dyDescent="0.2">
      <c r="A2130" s="61">
        <v>35674</v>
      </c>
      <c r="B2130" s="62" t="s">
        <v>95</v>
      </c>
      <c r="C2130">
        <v>1997</v>
      </c>
    </row>
    <row r="2131" spans="1:3" x14ac:dyDescent="0.2">
      <c r="A2131" s="61">
        <v>35674</v>
      </c>
      <c r="B2131" s="62" t="s">
        <v>98</v>
      </c>
      <c r="C2131">
        <v>1997</v>
      </c>
    </row>
    <row r="2132" spans="1:3" x14ac:dyDescent="0.2">
      <c r="A2132" s="61">
        <v>35704</v>
      </c>
      <c r="B2132" s="62" t="s">
        <v>71</v>
      </c>
      <c r="C2132">
        <v>1997</v>
      </c>
    </row>
    <row r="2133" spans="1:3" x14ac:dyDescent="0.2">
      <c r="A2133" s="61">
        <v>35704</v>
      </c>
      <c r="B2133" s="62" t="s">
        <v>2</v>
      </c>
      <c r="C2133">
        <v>1997</v>
      </c>
    </row>
    <row r="2134" spans="1:3" x14ac:dyDescent="0.2">
      <c r="A2134" s="61">
        <v>35704</v>
      </c>
      <c r="B2134" s="62" t="s">
        <v>61</v>
      </c>
      <c r="C2134">
        <v>1997</v>
      </c>
    </row>
    <row r="2135" spans="1:3" x14ac:dyDescent="0.2">
      <c r="A2135" s="61">
        <v>35704</v>
      </c>
      <c r="B2135" s="62" t="s">
        <v>62</v>
      </c>
      <c r="C2135">
        <v>1997</v>
      </c>
    </row>
    <row r="2136" spans="1:3" x14ac:dyDescent="0.2">
      <c r="A2136" s="61">
        <v>35704</v>
      </c>
      <c r="B2136" s="62" t="s">
        <v>63</v>
      </c>
      <c r="C2136">
        <v>1997</v>
      </c>
    </row>
    <row r="2137" spans="1:3" x14ac:dyDescent="0.2">
      <c r="A2137" s="61">
        <v>35704</v>
      </c>
      <c r="B2137" s="62" t="s">
        <v>86</v>
      </c>
      <c r="C2137">
        <v>1997</v>
      </c>
    </row>
    <row r="2138" spans="1:3" x14ac:dyDescent="0.2">
      <c r="A2138" s="61">
        <v>35704</v>
      </c>
      <c r="B2138" s="62" t="s">
        <v>89</v>
      </c>
      <c r="C2138">
        <v>1997</v>
      </c>
    </row>
    <row r="2139" spans="1:3" x14ac:dyDescent="0.2">
      <c r="A2139" s="61">
        <v>35704</v>
      </c>
      <c r="B2139" s="62" t="s">
        <v>92</v>
      </c>
      <c r="C2139">
        <v>1997</v>
      </c>
    </row>
    <row r="2140" spans="1:3" x14ac:dyDescent="0.2">
      <c r="A2140" s="61">
        <v>35704</v>
      </c>
      <c r="B2140" s="62" t="s">
        <v>95</v>
      </c>
      <c r="C2140">
        <v>1997</v>
      </c>
    </row>
    <row r="2141" spans="1:3" x14ac:dyDescent="0.2">
      <c r="A2141" s="61">
        <v>35704</v>
      </c>
      <c r="B2141" s="62" t="s">
        <v>98</v>
      </c>
      <c r="C2141">
        <v>1997</v>
      </c>
    </row>
    <row r="2142" spans="1:3" x14ac:dyDescent="0.2">
      <c r="A2142" s="61">
        <v>35735</v>
      </c>
      <c r="B2142" s="62" t="s">
        <v>71</v>
      </c>
      <c r="C2142">
        <v>1997</v>
      </c>
    </row>
    <row r="2143" spans="1:3" x14ac:dyDescent="0.2">
      <c r="A2143" s="61">
        <v>35735</v>
      </c>
      <c r="B2143" s="62" t="s">
        <v>2</v>
      </c>
      <c r="C2143">
        <v>1997</v>
      </c>
    </row>
    <row r="2144" spans="1:3" x14ac:dyDescent="0.2">
      <c r="A2144" s="61">
        <v>35735</v>
      </c>
      <c r="B2144" s="62" t="s">
        <v>61</v>
      </c>
      <c r="C2144">
        <v>1997</v>
      </c>
    </row>
    <row r="2145" spans="1:3" x14ac:dyDescent="0.2">
      <c r="A2145" s="61">
        <v>35735</v>
      </c>
      <c r="B2145" s="62" t="s">
        <v>62</v>
      </c>
      <c r="C2145">
        <v>1997</v>
      </c>
    </row>
    <row r="2146" spans="1:3" x14ac:dyDescent="0.2">
      <c r="A2146" s="61">
        <v>35735</v>
      </c>
      <c r="B2146" s="62" t="s">
        <v>63</v>
      </c>
      <c r="C2146">
        <v>1997</v>
      </c>
    </row>
    <row r="2147" spans="1:3" x14ac:dyDescent="0.2">
      <c r="A2147" s="61">
        <v>35735</v>
      </c>
      <c r="B2147" s="62" t="s">
        <v>86</v>
      </c>
      <c r="C2147">
        <v>1997</v>
      </c>
    </row>
    <row r="2148" spans="1:3" x14ac:dyDescent="0.2">
      <c r="A2148" s="61">
        <v>35735</v>
      </c>
      <c r="B2148" s="62" t="s">
        <v>89</v>
      </c>
      <c r="C2148">
        <v>1997</v>
      </c>
    </row>
    <row r="2149" spans="1:3" x14ac:dyDescent="0.2">
      <c r="A2149" s="61">
        <v>35735</v>
      </c>
      <c r="B2149" s="62" t="s">
        <v>92</v>
      </c>
      <c r="C2149">
        <v>1997</v>
      </c>
    </row>
    <row r="2150" spans="1:3" x14ac:dyDescent="0.2">
      <c r="A2150" s="61">
        <v>35735</v>
      </c>
      <c r="B2150" s="62" t="s">
        <v>95</v>
      </c>
      <c r="C2150">
        <v>1997</v>
      </c>
    </row>
    <row r="2151" spans="1:3" x14ac:dyDescent="0.2">
      <c r="A2151" s="61">
        <v>35735</v>
      </c>
      <c r="B2151" s="62" t="s">
        <v>98</v>
      </c>
      <c r="C2151">
        <v>1997</v>
      </c>
    </row>
    <row r="2152" spans="1:3" x14ac:dyDescent="0.2">
      <c r="A2152" s="61">
        <v>35765</v>
      </c>
      <c r="B2152" s="62" t="s">
        <v>71</v>
      </c>
      <c r="C2152">
        <v>1997</v>
      </c>
    </row>
    <row r="2153" spans="1:3" x14ac:dyDescent="0.2">
      <c r="A2153" s="61">
        <v>35765</v>
      </c>
      <c r="B2153" s="62" t="s">
        <v>2</v>
      </c>
      <c r="C2153">
        <v>1997</v>
      </c>
    </row>
    <row r="2154" spans="1:3" x14ac:dyDescent="0.2">
      <c r="A2154" s="61">
        <v>35765</v>
      </c>
      <c r="B2154" s="62" t="s">
        <v>61</v>
      </c>
      <c r="C2154">
        <v>1997</v>
      </c>
    </row>
    <row r="2155" spans="1:3" x14ac:dyDescent="0.2">
      <c r="A2155" s="61">
        <v>35765</v>
      </c>
      <c r="B2155" s="62" t="s">
        <v>62</v>
      </c>
      <c r="C2155">
        <v>1997</v>
      </c>
    </row>
    <row r="2156" spans="1:3" x14ac:dyDescent="0.2">
      <c r="A2156" s="61">
        <v>35765</v>
      </c>
      <c r="B2156" s="62" t="s">
        <v>63</v>
      </c>
      <c r="C2156">
        <v>1997</v>
      </c>
    </row>
    <row r="2157" spans="1:3" x14ac:dyDescent="0.2">
      <c r="A2157" s="61">
        <v>35765</v>
      </c>
      <c r="B2157" s="62" t="s">
        <v>86</v>
      </c>
      <c r="C2157">
        <v>1997</v>
      </c>
    </row>
    <row r="2158" spans="1:3" x14ac:dyDescent="0.2">
      <c r="A2158" s="61">
        <v>35765</v>
      </c>
      <c r="B2158" s="62" t="s">
        <v>89</v>
      </c>
      <c r="C2158">
        <v>1997</v>
      </c>
    </row>
    <row r="2159" spans="1:3" x14ac:dyDescent="0.2">
      <c r="A2159" s="61">
        <v>35765</v>
      </c>
      <c r="B2159" s="62" t="s">
        <v>92</v>
      </c>
      <c r="C2159">
        <v>1997</v>
      </c>
    </row>
    <row r="2160" spans="1:3" x14ac:dyDescent="0.2">
      <c r="A2160" s="61">
        <v>35765</v>
      </c>
      <c r="B2160" s="62" t="s">
        <v>95</v>
      </c>
      <c r="C2160">
        <v>1997</v>
      </c>
    </row>
    <row r="2161" spans="1:3" x14ac:dyDescent="0.2">
      <c r="A2161" s="61">
        <v>35765</v>
      </c>
      <c r="B2161" s="62" t="s">
        <v>98</v>
      </c>
      <c r="C2161">
        <v>1997</v>
      </c>
    </row>
    <row r="2162" spans="1:3" x14ac:dyDescent="0.2">
      <c r="A2162" s="61">
        <v>35796</v>
      </c>
      <c r="B2162" s="62" t="s">
        <v>71</v>
      </c>
      <c r="C2162">
        <v>1998</v>
      </c>
    </row>
    <row r="2163" spans="1:3" x14ac:dyDescent="0.2">
      <c r="A2163" s="61">
        <v>35796</v>
      </c>
      <c r="B2163" s="62" t="s">
        <v>2</v>
      </c>
      <c r="C2163">
        <v>1998</v>
      </c>
    </row>
    <row r="2164" spans="1:3" x14ac:dyDescent="0.2">
      <c r="A2164" s="61">
        <v>35796</v>
      </c>
      <c r="B2164" s="62" t="s">
        <v>61</v>
      </c>
      <c r="C2164">
        <v>1998</v>
      </c>
    </row>
    <row r="2165" spans="1:3" x14ac:dyDescent="0.2">
      <c r="A2165" s="61">
        <v>35796</v>
      </c>
      <c r="B2165" s="62" t="s">
        <v>62</v>
      </c>
      <c r="C2165">
        <v>1998</v>
      </c>
    </row>
    <row r="2166" spans="1:3" x14ac:dyDescent="0.2">
      <c r="A2166" s="61">
        <v>35796</v>
      </c>
      <c r="B2166" s="62" t="s">
        <v>63</v>
      </c>
      <c r="C2166">
        <v>1998</v>
      </c>
    </row>
    <row r="2167" spans="1:3" x14ac:dyDescent="0.2">
      <c r="A2167" s="61">
        <v>35796</v>
      </c>
      <c r="B2167" s="62" t="s">
        <v>86</v>
      </c>
      <c r="C2167">
        <v>1998</v>
      </c>
    </row>
    <row r="2168" spans="1:3" x14ac:dyDescent="0.2">
      <c r="A2168" s="61">
        <v>35796</v>
      </c>
      <c r="B2168" s="62" t="s">
        <v>89</v>
      </c>
      <c r="C2168">
        <v>1998</v>
      </c>
    </row>
    <row r="2169" spans="1:3" x14ac:dyDescent="0.2">
      <c r="A2169" s="61">
        <v>35796</v>
      </c>
      <c r="B2169" s="62" t="s">
        <v>92</v>
      </c>
      <c r="C2169">
        <v>1998</v>
      </c>
    </row>
    <row r="2170" spans="1:3" x14ac:dyDescent="0.2">
      <c r="A2170" s="61">
        <v>35796</v>
      </c>
      <c r="B2170" s="62" t="s">
        <v>95</v>
      </c>
      <c r="C2170">
        <v>1998</v>
      </c>
    </row>
    <row r="2171" spans="1:3" x14ac:dyDescent="0.2">
      <c r="A2171" s="61">
        <v>35796</v>
      </c>
      <c r="B2171" s="62" t="s">
        <v>98</v>
      </c>
      <c r="C2171">
        <v>1998</v>
      </c>
    </row>
    <row r="2172" spans="1:3" x14ac:dyDescent="0.2">
      <c r="A2172" s="61">
        <v>35827</v>
      </c>
      <c r="B2172" s="62" t="s">
        <v>71</v>
      </c>
      <c r="C2172">
        <v>1998</v>
      </c>
    </row>
    <row r="2173" spans="1:3" x14ac:dyDescent="0.2">
      <c r="A2173" s="61">
        <v>35827</v>
      </c>
      <c r="B2173" s="62" t="s">
        <v>2</v>
      </c>
      <c r="C2173">
        <v>1998</v>
      </c>
    </row>
    <row r="2174" spans="1:3" x14ac:dyDescent="0.2">
      <c r="A2174" s="61">
        <v>35827</v>
      </c>
      <c r="B2174" s="62" t="s">
        <v>61</v>
      </c>
      <c r="C2174">
        <v>1998</v>
      </c>
    </row>
    <row r="2175" spans="1:3" x14ac:dyDescent="0.2">
      <c r="A2175" s="61">
        <v>35827</v>
      </c>
      <c r="B2175" s="62" t="s">
        <v>62</v>
      </c>
      <c r="C2175">
        <v>1998</v>
      </c>
    </row>
    <row r="2176" spans="1:3" x14ac:dyDescent="0.2">
      <c r="A2176" s="61">
        <v>35827</v>
      </c>
      <c r="B2176" s="62" t="s">
        <v>63</v>
      </c>
      <c r="C2176">
        <v>1998</v>
      </c>
    </row>
    <row r="2177" spans="1:3" x14ac:dyDescent="0.2">
      <c r="A2177" s="61">
        <v>35827</v>
      </c>
      <c r="B2177" s="62" t="s">
        <v>86</v>
      </c>
      <c r="C2177">
        <v>1998</v>
      </c>
    </row>
    <row r="2178" spans="1:3" x14ac:dyDescent="0.2">
      <c r="A2178" s="61">
        <v>35827</v>
      </c>
      <c r="B2178" s="62" t="s">
        <v>89</v>
      </c>
      <c r="C2178">
        <v>1998</v>
      </c>
    </row>
    <row r="2179" spans="1:3" x14ac:dyDescent="0.2">
      <c r="A2179" s="61">
        <v>35827</v>
      </c>
      <c r="B2179" s="62" t="s">
        <v>92</v>
      </c>
      <c r="C2179">
        <v>1998</v>
      </c>
    </row>
    <row r="2180" spans="1:3" x14ac:dyDescent="0.2">
      <c r="A2180" s="61">
        <v>35827</v>
      </c>
      <c r="B2180" s="62" t="s">
        <v>95</v>
      </c>
      <c r="C2180">
        <v>1998</v>
      </c>
    </row>
    <row r="2181" spans="1:3" x14ac:dyDescent="0.2">
      <c r="A2181" s="61">
        <v>35827</v>
      </c>
      <c r="B2181" s="62" t="s">
        <v>98</v>
      </c>
      <c r="C2181">
        <v>1998</v>
      </c>
    </row>
    <row r="2182" spans="1:3" x14ac:dyDescent="0.2">
      <c r="A2182" s="61">
        <v>35855</v>
      </c>
      <c r="B2182" s="62" t="s">
        <v>71</v>
      </c>
      <c r="C2182">
        <v>1998</v>
      </c>
    </row>
    <row r="2183" spans="1:3" x14ac:dyDescent="0.2">
      <c r="A2183" s="61">
        <v>35855</v>
      </c>
      <c r="B2183" s="62" t="s">
        <v>2</v>
      </c>
      <c r="C2183">
        <v>1998</v>
      </c>
    </row>
    <row r="2184" spans="1:3" x14ac:dyDescent="0.2">
      <c r="A2184" s="61">
        <v>35855</v>
      </c>
      <c r="B2184" s="62" t="s">
        <v>61</v>
      </c>
      <c r="C2184">
        <v>1998</v>
      </c>
    </row>
    <row r="2185" spans="1:3" x14ac:dyDescent="0.2">
      <c r="A2185" s="61">
        <v>35855</v>
      </c>
      <c r="B2185" s="62" t="s">
        <v>62</v>
      </c>
      <c r="C2185">
        <v>1998</v>
      </c>
    </row>
    <row r="2186" spans="1:3" x14ac:dyDescent="0.2">
      <c r="A2186" s="61">
        <v>35855</v>
      </c>
      <c r="B2186" s="62" t="s">
        <v>63</v>
      </c>
      <c r="C2186">
        <v>1998</v>
      </c>
    </row>
    <row r="2187" spans="1:3" x14ac:dyDescent="0.2">
      <c r="A2187" s="61">
        <v>35855</v>
      </c>
      <c r="B2187" s="62" t="s">
        <v>86</v>
      </c>
      <c r="C2187">
        <v>1998</v>
      </c>
    </row>
    <row r="2188" spans="1:3" x14ac:dyDescent="0.2">
      <c r="A2188" s="61">
        <v>35855</v>
      </c>
      <c r="B2188" s="62" t="s">
        <v>89</v>
      </c>
      <c r="C2188">
        <v>1998</v>
      </c>
    </row>
    <row r="2189" spans="1:3" x14ac:dyDescent="0.2">
      <c r="A2189" s="61">
        <v>35855</v>
      </c>
      <c r="B2189" s="62" t="s">
        <v>92</v>
      </c>
      <c r="C2189">
        <v>1998</v>
      </c>
    </row>
    <row r="2190" spans="1:3" x14ac:dyDescent="0.2">
      <c r="A2190" s="61">
        <v>35855</v>
      </c>
      <c r="B2190" s="62" t="s">
        <v>95</v>
      </c>
      <c r="C2190">
        <v>1998</v>
      </c>
    </row>
    <row r="2191" spans="1:3" x14ac:dyDescent="0.2">
      <c r="A2191" s="61">
        <v>35855</v>
      </c>
      <c r="B2191" s="62" t="s">
        <v>98</v>
      </c>
      <c r="C2191">
        <v>1998</v>
      </c>
    </row>
    <row r="2192" spans="1:3" x14ac:dyDescent="0.2">
      <c r="A2192" s="61">
        <v>35886</v>
      </c>
      <c r="B2192" s="62" t="s">
        <v>71</v>
      </c>
      <c r="C2192">
        <v>1998</v>
      </c>
    </row>
    <row r="2193" spans="1:3" x14ac:dyDescent="0.2">
      <c r="A2193" s="61">
        <v>35886</v>
      </c>
      <c r="B2193" s="62" t="s">
        <v>2</v>
      </c>
      <c r="C2193">
        <v>1998</v>
      </c>
    </row>
    <row r="2194" spans="1:3" x14ac:dyDescent="0.2">
      <c r="A2194" s="61">
        <v>35886</v>
      </c>
      <c r="B2194" s="62" t="s">
        <v>61</v>
      </c>
      <c r="C2194">
        <v>1998</v>
      </c>
    </row>
    <row r="2195" spans="1:3" x14ac:dyDescent="0.2">
      <c r="A2195" s="61">
        <v>35886</v>
      </c>
      <c r="B2195" s="62" t="s">
        <v>62</v>
      </c>
      <c r="C2195">
        <v>1998</v>
      </c>
    </row>
    <row r="2196" spans="1:3" x14ac:dyDescent="0.2">
      <c r="A2196" s="61">
        <v>35886</v>
      </c>
      <c r="B2196" s="62" t="s">
        <v>63</v>
      </c>
      <c r="C2196">
        <v>1998</v>
      </c>
    </row>
    <row r="2197" spans="1:3" x14ac:dyDescent="0.2">
      <c r="A2197" s="61">
        <v>35886</v>
      </c>
      <c r="B2197" s="62" t="s">
        <v>86</v>
      </c>
      <c r="C2197">
        <v>1998</v>
      </c>
    </row>
    <row r="2198" spans="1:3" x14ac:dyDescent="0.2">
      <c r="A2198" s="61">
        <v>35886</v>
      </c>
      <c r="B2198" s="62" t="s">
        <v>89</v>
      </c>
      <c r="C2198">
        <v>1998</v>
      </c>
    </row>
    <row r="2199" spans="1:3" x14ac:dyDescent="0.2">
      <c r="A2199" s="61">
        <v>35886</v>
      </c>
      <c r="B2199" s="62" t="s">
        <v>92</v>
      </c>
      <c r="C2199">
        <v>1998</v>
      </c>
    </row>
    <row r="2200" spans="1:3" x14ac:dyDescent="0.2">
      <c r="A2200" s="61">
        <v>35886</v>
      </c>
      <c r="B2200" s="62" t="s">
        <v>95</v>
      </c>
      <c r="C2200">
        <v>1998</v>
      </c>
    </row>
    <row r="2201" spans="1:3" x14ac:dyDescent="0.2">
      <c r="A2201" s="61">
        <v>35886</v>
      </c>
      <c r="B2201" s="62" t="s">
        <v>98</v>
      </c>
      <c r="C2201">
        <v>1998</v>
      </c>
    </row>
    <row r="2202" spans="1:3" x14ac:dyDescent="0.2">
      <c r="A2202" s="61">
        <v>35916</v>
      </c>
      <c r="B2202" s="62" t="s">
        <v>71</v>
      </c>
      <c r="C2202">
        <v>1998</v>
      </c>
    </row>
    <row r="2203" spans="1:3" x14ac:dyDescent="0.2">
      <c r="A2203" s="61">
        <v>35916</v>
      </c>
      <c r="B2203" s="62" t="s">
        <v>2</v>
      </c>
      <c r="C2203">
        <v>1998</v>
      </c>
    </row>
    <row r="2204" spans="1:3" x14ac:dyDescent="0.2">
      <c r="A2204" s="61">
        <v>35916</v>
      </c>
      <c r="B2204" s="62" t="s">
        <v>61</v>
      </c>
      <c r="C2204">
        <v>1998</v>
      </c>
    </row>
    <row r="2205" spans="1:3" x14ac:dyDescent="0.2">
      <c r="A2205" s="61">
        <v>35916</v>
      </c>
      <c r="B2205" s="62" t="s">
        <v>62</v>
      </c>
      <c r="C2205">
        <v>1998</v>
      </c>
    </row>
    <row r="2206" spans="1:3" x14ac:dyDescent="0.2">
      <c r="A2206" s="61">
        <v>35916</v>
      </c>
      <c r="B2206" s="62" t="s">
        <v>63</v>
      </c>
      <c r="C2206">
        <v>1998</v>
      </c>
    </row>
    <row r="2207" spans="1:3" x14ac:dyDescent="0.2">
      <c r="A2207" s="61">
        <v>35916</v>
      </c>
      <c r="B2207" s="62" t="s">
        <v>86</v>
      </c>
      <c r="C2207">
        <v>1998</v>
      </c>
    </row>
    <row r="2208" spans="1:3" x14ac:dyDescent="0.2">
      <c r="A2208" s="61">
        <v>35916</v>
      </c>
      <c r="B2208" s="62" t="s">
        <v>89</v>
      </c>
      <c r="C2208">
        <v>1998</v>
      </c>
    </row>
    <row r="2209" spans="1:3" x14ac:dyDescent="0.2">
      <c r="A2209" s="61">
        <v>35916</v>
      </c>
      <c r="B2209" s="62" t="s">
        <v>92</v>
      </c>
      <c r="C2209">
        <v>1998</v>
      </c>
    </row>
    <row r="2210" spans="1:3" x14ac:dyDescent="0.2">
      <c r="A2210" s="61">
        <v>35916</v>
      </c>
      <c r="B2210" s="62" t="s">
        <v>95</v>
      </c>
      <c r="C2210">
        <v>1998</v>
      </c>
    </row>
    <row r="2211" spans="1:3" x14ac:dyDescent="0.2">
      <c r="A2211" s="61">
        <v>35916</v>
      </c>
      <c r="B2211" s="62" t="s">
        <v>98</v>
      </c>
      <c r="C2211">
        <v>1998</v>
      </c>
    </row>
    <row r="2212" spans="1:3" x14ac:dyDescent="0.2">
      <c r="A2212" s="61">
        <v>35947</v>
      </c>
      <c r="B2212" s="62" t="s">
        <v>71</v>
      </c>
      <c r="C2212">
        <v>1998</v>
      </c>
    </row>
    <row r="2213" spans="1:3" x14ac:dyDescent="0.2">
      <c r="A2213" s="61">
        <v>35947</v>
      </c>
      <c r="B2213" s="62" t="s">
        <v>2</v>
      </c>
      <c r="C2213">
        <v>1998</v>
      </c>
    </row>
    <row r="2214" spans="1:3" x14ac:dyDescent="0.2">
      <c r="A2214" s="61">
        <v>35947</v>
      </c>
      <c r="B2214" s="62" t="s">
        <v>61</v>
      </c>
      <c r="C2214">
        <v>1998</v>
      </c>
    </row>
    <row r="2215" spans="1:3" x14ac:dyDescent="0.2">
      <c r="A2215" s="61">
        <v>35947</v>
      </c>
      <c r="B2215" s="62" t="s">
        <v>62</v>
      </c>
      <c r="C2215">
        <v>1998</v>
      </c>
    </row>
    <row r="2216" spans="1:3" x14ac:dyDescent="0.2">
      <c r="A2216" s="61">
        <v>35947</v>
      </c>
      <c r="B2216" s="62" t="s">
        <v>63</v>
      </c>
      <c r="C2216">
        <v>1998</v>
      </c>
    </row>
    <row r="2217" spans="1:3" x14ac:dyDescent="0.2">
      <c r="A2217" s="61">
        <v>35947</v>
      </c>
      <c r="B2217" s="62" t="s">
        <v>86</v>
      </c>
      <c r="C2217">
        <v>1998</v>
      </c>
    </row>
    <row r="2218" spans="1:3" x14ac:dyDescent="0.2">
      <c r="A2218" s="61">
        <v>35947</v>
      </c>
      <c r="B2218" s="62" t="s">
        <v>89</v>
      </c>
      <c r="C2218">
        <v>1998</v>
      </c>
    </row>
    <row r="2219" spans="1:3" x14ac:dyDescent="0.2">
      <c r="A2219" s="61">
        <v>35947</v>
      </c>
      <c r="B2219" s="62" t="s">
        <v>92</v>
      </c>
      <c r="C2219">
        <v>1998</v>
      </c>
    </row>
    <row r="2220" spans="1:3" x14ac:dyDescent="0.2">
      <c r="A2220" s="61">
        <v>35947</v>
      </c>
      <c r="B2220" s="62" t="s">
        <v>95</v>
      </c>
      <c r="C2220">
        <v>1998</v>
      </c>
    </row>
    <row r="2221" spans="1:3" x14ac:dyDescent="0.2">
      <c r="A2221" s="61">
        <v>35947</v>
      </c>
      <c r="B2221" s="62" t="s">
        <v>98</v>
      </c>
      <c r="C2221">
        <v>1998</v>
      </c>
    </row>
    <row r="2222" spans="1:3" x14ac:dyDescent="0.2">
      <c r="A2222" s="61">
        <v>35977</v>
      </c>
      <c r="B2222" s="62" t="s">
        <v>71</v>
      </c>
      <c r="C2222">
        <v>1998</v>
      </c>
    </row>
    <row r="2223" spans="1:3" x14ac:dyDescent="0.2">
      <c r="A2223" s="61">
        <v>35977</v>
      </c>
      <c r="B2223" s="62" t="s">
        <v>2</v>
      </c>
      <c r="C2223">
        <v>1998</v>
      </c>
    </row>
    <row r="2224" spans="1:3" x14ac:dyDescent="0.2">
      <c r="A2224" s="61">
        <v>35977</v>
      </c>
      <c r="B2224" s="62" t="s">
        <v>61</v>
      </c>
      <c r="C2224">
        <v>1998</v>
      </c>
    </row>
    <row r="2225" spans="1:3" x14ac:dyDescent="0.2">
      <c r="A2225" s="61">
        <v>35977</v>
      </c>
      <c r="B2225" s="62" t="s">
        <v>62</v>
      </c>
      <c r="C2225">
        <v>1998</v>
      </c>
    </row>
    <row r="2226" spans="1:3" x14ac:dyDescent="0.2">
      <c r="A2226" s="61">
        <v>35977</v>
      </c>
      <c r="B2226" s="62" t="s">
        <v>63</v>
      </c>
      <c r="C2226">
        <v>1998</v>
      </c>
    </row>
    <row r="2227" spans="1:3" x14ac:dyDescent="0.2">
      <c r="A2227" s="61">
        <v>35977</v>
      </c>
      <c r="B2227" s="62" t="s">
        <v>86</v>
      </c>
      <c r="C2227">
        <v>1998</v>
      </c>
    </row>
    <row r="2228" spans="1:3" x14ac:dyDescent="0.2">
      <c r="A2228" s="61">
        <v>35977</v>
      </c>
      <c r="B2228" s="62" t="s">
        <v>89</v>
      </c>
      <c r="C2228">
        <v>1998</v>
      </c>
    </row>
    <row r="2229" spans="1:3" x14ac:dyDescent="0.2">
      <c r="A2229" s="61">
        <v>35977</v>
      </c>
      <c r="B2229" s="62" t="s">
        <v>92</v>
      </c>
      <c r="C2229">
        <v>1998</v>
      </c>
    </row>
    <row r="2230" spans="1:3" x14ac:dyDescent="0.2">
      <c r="A2230" s="61">
        <v>35977</v>
      </c>
      <c r="B2230" s="62" t="s">
        <v>95</v>
      </c>
      <c r="C2230">
        <v>1998</v>
      </c>
    </row>
    <row r="2231" spans="1:3" x14ac:dyDescent="0.2">
      <c r="A2231" s="61">
        <v>35977</v>
      </c>
      <c r="B2231" s="62" t="s">
        <v>98</v>
      </c>
      <c r="C2231">
        <v>1998</v>
      </c>
    </row>
    <row r="2232" spans="1:3" x14ac:dyDescent="0.2">
      <c r="A2232" s="61">
        <v>36008</v>
      </c>
      <c r="B2232" s="62" t="s">
        <v>71</v>
      </c>
      <c r="C2232">
        <v>1998</v>
      </c>
    </row>
    <row r="2233" spans="1:3" x14ac:dyDescent="0.2">
      <c r="A2233" s="61">
        <v>36008</v>
      </c>
      <c r="B2233" s="62" t="s">
        <v>2</v>
      </c>
      <c r="C2233">
        <v>1998</v>
      </c>
    </row>
    <row r="2234" spans="1:3" x14ac:dyDescent="0.2">
      <c r="A2234" s="61">
        <v>36008</v>
      </c>
      <c r="B2234" s="62" t="s">
        <v>61</v>
      </c>
      <c r="C2234">
        <v>1998</v>
      </c>
    </row>
    <row r="2235" spans="1:3" x14ac:dyDescent="0.2">
      <c r="A2235" s="61">
        <v>36008</v>
      </c>
      <c r="B2235" s="62" t="s">
        <v>62</v>
      </c>
      <c r="C2235">
        <v>1998</v>
      </c>
    </row>
    <row r="2236" spans="1:3" x14ac:dyDescent="0.2">
      <c r="A2236" s="61">
        <v>36008</v>
      </c>
      <c r="B2236" s="62" t="s">
        <v>63</v>
      </c>
      <c r="C2236">
        <v>1998</v>
      </c>
    </row>
    <row r="2237" spans="1:3" x14ac:dyDescent="0.2">
      <c r="A2237" s="61">
        <v>36008</v>
      </c>
      <c r="B2237" s="62" t="s">
        <v>86</v>
      </c>
      <c r="C2237">
        <v>1998</v>
      </c>
    </row>
    <row r="2238" spans="1:3" x14ac:dyDescent="0.2">
      <c r="A2238" s="61">
        <v>36008</v>
      </c>
      <c r="B2238" s="62" t="s">
        <v>89</v>
      </c>
      <c r="C2238">
        <v>1998</v>
      </c>
    </row>
    <row r="2239" spans="1:3" x14ac:dyDescent="0.2">
      <c r="A2239" s="61">
        <v>36008</v>
      </c>
      <c r="B2239" s="62" t="s">
        <v>92</v>
      </c>
      <c r="C2239">
        <v>1998</v>
      </c>
    </row>
    <row r="2240" spans="1:3" x14ac:dyDescent="0.2">
      <c r="A2240" s="61">
        <v>36008</v>
      </c>
      <c r="B2240" s="62" t="s">
        <v>95</v>
      </c>
      <c r="C2240">
        <v>1998</v>
      </c>
    </row>
    <row r="2241" spans="1:3" x14ac:dyDescent="0.2">
      <c r="A2241" s="61">
        <v>36008</v>
      </c>
      <c r="B2241" s="62" t="s">
        <v>98</v>
      </c>
      <c r="C2241">
        <v>1998</v>
      </c>
    </row>
    <row r="2242" spans="1:3" x14ac:dyDescent="0.2">
      <c r="A2242" s="61">
        <v>36039</v>
      </c>
      <c r="B2242" s="62" t="s">
        <v>71</v>
      </c>
      <c r="C2242">
        <v>1998</v>
      </c>
    </row>
    <row r="2243" spans="1:3" x14ac:dyDescent="0.2">
      <c r="A2243" s="61">
        <v>36039</v>
      </c>
      <c r="B2243" s="62" t="s">
        <v>2</v>
      </c>
      <c r="C2243">
        <v>1998</v>
      </c>
    </row>
    <row r="2244" spans="1:3" x14ac:dyDescent="0.2">
      <c r="A2244" s="61">
        <v>36039</v>
      </c>
      <c r="B2244" s="62" t="s">
        <v>61</v>
      </c>
      <c r="C2244">
        <v>1998</v>
      </c>
    </row>
    <row r="2245" spans="1:3" x14ac:dyDescent="0.2">
      <c r="A2245" s="61">
        <v>36039</v>
      </c>
      <c r="B2245" s="62" t="s">
        <v>62</v>
      </c>
      <c r="C2245">
        <v>1998</v>
      </c>
    </row>
    <row r="2246" spans="1:3" x14ac:dyDescent="0.2">
      <c r="A2246" s="61">
        <v>36039</v>
      </c>
      <c r="B2246" s="62" t="s">
        <v>63</v>
      </c>
      <c r="C2246">
        <v>1998</v>
      </c>
    </row>
    <row r="2247" spans="1:3" x14ac:dyDescent="0.2">
      <c r="A2247" s="61">
        <v>36039</v>
      </c>
      <c r="B2247" s="62" t="s">
        <v>86</v>
      </c>
      <c r="C2247">
        <v>1998</v>
      </c>
    </row>
    <row r="2248" spans="1:3" x14ac:dyDescent="0.2">
      <c r="A2248" s="61">
        <v>36039</v>
      </c>
      <c r="B2248" s="62" t="s">
        <v>89</v>
      </c>
      <c r="C2248">
        <v>1998</v>
      </c>
    </row>
    <row r="2249" spans="1:3" x14ac:dyDescent="0.2">
      <c r="A2249" s="61">
        <v>36039</v>
      </c>
      <c r="B2249" s="62" t="s">
        <v>92</v>
      </c>
      <c r="C2249">
        <v>1998</v>
      </c>
    </row>
    <row r="2250" spans="1:3" x14ac:dyDescent="0.2">
      <c r="A2250" s="61">
        <v>36039</v>
      </c>
      <c r="B2250" s="62" t="s">
        <v>95</v>
      </c>
      <c r="C2250">
        <v>1998</v>
      </c>
    </row>
    <row r="2251" spans="1:3" x14ac:dyDescent="0.2">
      <c r="A2251" s="61">
        <v>36039</v>
      </c>
      <c r="B2251" s="62" t="s">
        <v>98</v>
      </c>
      <c r="C2251">
        <v>1998</v>
      </c>
    </row>
    <row r="2252" spans="1:3" x14ac:dyDescent="0.2">
      <c r="A2252" s="61">
        <v>36069</v>
      </c>
      <c r="B2252" s="62" t="s">
        <v>71</v>
      </c>
      <c r="C2252">
        <v>1998</v>
      </c>
    </row>
    <row r="2253" spans="1:3" x14ac:dyDescent="0.2">
      <c r="A2253" s="61">
        <v>36069</v>
      </c>
      <c r="B2253" s="62" t="s">
        <v>2</v>
      </c>
      <c r="C2253">
        <v>1998</v>
      </c>
    </row>
    <row r="2254" spans="1:3" x14ac:dyDescent="0.2">
      <c r="A2254" s="61">
        <v>36069</v>
      </c>
      <c r="B2254" s="62" t="s">
        <v>61</v>
      </c>
      <c r="C2254">
        <v>1998</v>
      </c>
    </row>
    <row r="2255" spans="1:3" x14ac:dyDescent="0.2">
      <c r="A2255" s="61">
        <v>36069</v>
      </c>
      <c r="B2255" s="62" t="s">
        <v>62</v>
      </c>
      <c r="C2255">
        <v>1998</v>
      </c>
    </row>
    <row r="2256" spans="1:3" x14ac:dyDescent="0.2">
      <c r="A2256" s="61">
        <v>36069</v>
      </c>
      <c r="B2256" s="62" t="s">
        <v>63</v>
      </c>
      <c r="C2256">
        <v>1998</v>
      </c>
    </row>
    <row r="2257" spans="1:3" x14ac:dyDescent="0.2">
      <c r="A2257" s="61">
        <v>36069</v>
      </c>
      <c r="B2257" s="62" t="s">
        <v>86</v>
      </c>
      <c r="C2257">
        <v>1998</v>
      </c>
    </row>
    <row r="2258" spans="1:3" x14ac:dyDescent="0.2">
      <c r="A2258" s="61">
        <v>36069</v>
      </c>
      <c r="B2258" s="62" t="s">
        <v>89</v>
      </c>
      <c r="C2258">
        <v>1998</v>
      </c>
    </row>
    <row r="2259" spans="1:3" x14ac:dyDescent="0.2">
      <c r="A2259" s="61">
        <v>36069</v>
      </c>
      <c r="B2259" s="62" t="s">
        <v>92</v>
      </c>
      <c r="C2259">
        <v>1998</v>
      </c>
    </row>
    <row r="2260" spans="1:3" x14ac:dyDescent="0.2">
      <c r="A2260" s="61">
        <v>36069</v>
      </c>
      <c r="B2260" s="62" t="s">
        <v>95</v>
      </c>
      <c r="C2260">
        <v>1998</v>
      </c>
    </row>
    <row r="2261" spans="1:3" x14ac:dyDescent="0.2">
      <c r="A2261" s="61">
        <v>36069</v>
      </c>
      <c r="B2261" s="62" t="s">
        <v>98</v>
      </c>
      <c r="C2261">
        <v>1998</v>
      </c>
    </row>
    <row r="2262" spans="1:3" x14ac:dyDescent="0.2">
      <c r="A2262" s="61">
        <v>36100</v>
      </c>
      <c r="B2262" s="62" t="s">
        <v>71</v>
      </c>
      <c r="C2262">
        <v>1998</v>
      </c>
    </row>
    <row r="2263" spans="1:3" x14ac:dyDescent="0.2">
      <c r="A2263" s="61">
        <v>36100</v>
      </c>
      <c r="B2263" s="62" t="s">
        <v>2</v>
      </c>
      <c r="C2263">
        <v>1998</v>
      </c>
    </row>
    <row r="2264" spans="1:3" x14ac:dyDescent="0.2">
      <c r="A2264" s="61">
        <v>36100</v>
      </c>
      <c r="B2264" s="62" t="s">
        <v>61</v>
      </c>
      <c r="C2264">
        <v>1998</v>
      </c>
    </row>
    <row r="2265" spans="1:3" x14ac:dyDescent="0.2">
      <c r="A2265" s="61">
        <v>36100</v>
      </c>
      <c r="B2265" s="62" t="s">
        <v>62</v>
      </c>
      <c r="C2265">
        <v>1998</v>
      </c>
    </row>
    <row r="2266" spans="1:3" x14ac:dyDescent="0.2">
      <c r="A2266" s="61">
        <v>36100</v>
      </c>
      <c r="B2266" s="62" t="s">
        <v>63</v>
      </c>
      <c r="C2266">
        <v>1998</v>
      </c>
    </row>
    <row r="2267" spans="1:3" x14ac:dyDescent="0.2">
      <c r="A2267" s="61">
        <v>36100</v>
      </c>
      <c r="B2267" s="62" t="s">
        <v>86</v>
      </c>
      <c r="C2267">
        <v>1998</v>
      </c>
    </row>
    <row r="2268" spans="1:3" x14ac:dyDescent="0.2">
      <c r="A2268" s="61">
        <v>36100</v>
      </c>
      <c r="B2268" s="62" t="s">
        <v>89</v>
      </c>
      <c r="C2268">
        <v>1998</v>
      </c>
    </row>
    <row r="2269" spans="1:3" x14ac:dyDescent="0.2">
      <c r="A2269" s="61">
        <v>36100</v>
      </c>
      <c r="B2269" s="62" t="s">
        <v>92</v>
      </c>
      <c r="C2269">
        <v>1998</v>
      </c>
    </row>
    <row r="2270" spans="1:3" x14ac:dyDescent="0.2">
      <c r="A2270" s="61">
        <v>36100</v>
      </c>
      <c r="B2270" s="62" t="s">
        <v>95</v>
      </c>
      <c r="C2270">
        <v>1998</v>
      </c>
    </row>
    <row r="2271" spans="1:3" x14ac:dyDescent="0.2">
      <c r="A2271" s="61">
        <v>36100</v>
      </c>
      <c r="B2271" s="62" t="s">
        <v>98</v>
      </c>
      <c r="C2271">
        <v>1998</v>
      </c>
    </row>
    <row r="2272" spans="1:3" x14ac:dyDescent="0.2">
      <c r="A2272" s="61">
        <v>36130</v>
      </c>
      <c r="B2272" s="62" t="s">
        <v>71</v>
      </c>
      <c r="C2272">
        <v>1998</v>
      </c>
    </row>
    <row r="2273" spans="1:3" x14ac:dyDescent="0.2">
      <c r="A2273" s="61">
        <v>36130</v>
      </c>
      <c r="B2273" s="62" t="s">
        <v>2</v>
      </c>
      <c r="C2273">
        <v>1998</v>
      </c>
    </row>
    <row r="2274" spans="1:3" x14ac:dyDescent="0.2">
      <c r="A2274" s="61">
        <v>36130</v>
      </c>
      <c r="B2274" s="62" t="s">
        <v>61</v>
      </c>
      <c r="C2274">
        <v>1998</v>
      </c>
    </row>
    <row r="2275" spans="1:3" x14ac:dyDescent="0.2">
      <c r="A2275" s="61">
        <v>36130</v>
      </c>
      <c r="B2275" s="62" t="s">
        <v>62</v>
      </c>
      <c r="C2275">
        <v>1998</v>
      </c>
    </row>
    <row r="2276" spans="1:3" x14ac:dyDescent="0.2">
      <c r="A2276" s="61">
        <v>36130</v>
      </c>
      <c r="B2276" s="62" t="s">
        <v>63</v>
      </c>
      <c r="C2276">
        <v>1998</v>
      </c>
    </row>
    <row r="2277" spans="1:3" x14ac:dyDescent="0.2">
      <c r="A2277" s="61">
        <v>36130</v>
      </c>
      <c r="B2277" s="62" t="s">
        <v>86</v>
      </c>
      <c r="C2277">
        <v>1998</v>
      </c>
    </row>
    <row r="2278" spans="1:3" x14ac:dyDescent="0.2">
      <c r="A2278" s="61">
        <v>36130</v>
      </c>
      <c r="B2278" s="62" t="s">
        <v>89</v>
      </c>
      <c r="C2278">
        <v>1998</v>
      </c>
    </row>
    <row r="2279" spans="1:3" x14ac:dyDescent="0.2">
      <c r="A2279" s="61">
        <v>36130</v>
      </c>
      <c r="B2279" s="62" t="s">
        <v>92</v>
      </c>
      <c r="C2279">
        <v>1998</v>
      </c>
    </row>
    <row r="2280" spans="1:3" x14ac:dyDescent="0.2">
      <c r="A2280" s="61">
        <v>36130</v>
      </c>
      <c r="B2280" s="62" t="s">
        <v>95</v>
      </c>
      <c r="C2280">
        <v>1998</v>
      </c>
    </row>
    <row r="2281" spans="1:3" x14ac:dyDescent="0.2">
      <c r="A2281" s="61">
        <v>36130</v>
      </c>
      <c r="B2281" s="62" t="s">
        <v>98</v>
      </c>
      <c r="C2281">
        <v>1998</v>
      </c>
    </row>
    <row r="2282" spans="1:3" x14ac:dyDescent="0.2">
      <c r="A2282" s="61">
        <v>36161</v>
      </c>
      <c r="B2282" s="62" t="s">
        <v>71</v>
      </c>
      <c r="C2282">
        <v>1999</v>
      </c>
    </row>
    <row r="2283" spans="1:3" x14ac:dyDescent="0.2">
      <c r="A2283" s="61">
        <v>36161</v>
      </c>
      <c r="B2283" s="62" t="s">
        <v>2</v>
      </c>
      <c r="C2283">
        <v>1999</v>
      </c>
    </row>
    <row r="2284" spans="1:3" x14ac:dyDescent="0.2">
      <c r="A2284" s="61">
        <v>36161</v>
      </c>
      <c r="B2284" s="62" t="s">
        <v>61</v>
      </c>
      <c r="C2284">
        <v>1999</v>
      </c>
    </row>
    <row r="2285" spans="1:3" x14ac:dyDescent="0.2">
      <c r="A2285" s="61">
        <v>36161</v>
      </c>
      <c r="B2285" s="62" t="s">
        <v>62</v>
      </c>
      <c r="C2285">
        <v>1999</v>
      </c>
    </row>
    <row r="2286" spans="1:3" x14ac:dyDescent="0.2">
      <c r="A2286" s="61">
        <v>36161</v>
      </c>
      <c r="B2286" s="62" t="s">
        <v>63</v>
      </c>
      <c r="C2286">
        <v>1999</v>
      </c>
    </row>
    <row r="2287" spans="1:3" x14ac:dyDescent="0.2">
      <c r="A2287" s="61">
        <v>36161</v>
      </c>
      <c r="B2287" s="62" t="s">
        <v>86</v>
      </c>
      <c r="C2287">
        <v>1999</v>
      </c>
    </row>
    <row r="2288" spans="1:3" x14ac:dyDescent="0.2">
      <c r="A2288" s="61">
        <v>36161</v>
      </c>
      <c r="B2288" s="62" t="s">
        <v>89</v>
      </c>
      <c r="C2288">
        <v>1999</v>
      </c>
    </row>
    <row r="2289" spans="1:3" x14ac:dyDescent="0.2">
      <c r="A2289" s="61">
        <v>36161</v>
      </c>
      <c r="B2289" s="62" t="s">
        <v>92</v>
      </c>
      <c r="C2289">
        <v>1999</v>
      </c>
    </row>
    <row r="2290" spans="1:3" x14ac:dyDescent="0.2">
      <c r="A2290" s="61">
        <v>36161</v>
      </c>
      <c r="B2290" s="62" t="s">
        <v>95</v>
      </c>
      <c r="C2290">
        <v>1999</v>
      </c>
    </row>
    <row r="2291" spans="1:3" x14ac:dyDescent="0.2">
      <c r="A2291" s="61">
        <v>36161</v>
      </c>
      <c r="B2291" s="62" t="s">
        <v>98</v>
      </c>
      <c r="C2291">
        <v>1999</v>
      </c>
    </row>
    <row r="2292" spans="1:3" x14ac:dyDescent="0.2">
      <c r="A2292" s="61">
        <v>36192</v>
      </c>
      <c r="B2292" s="62" t="s">
        <v>71</v>
      </c>
      <c r="C2292">
        <v>1999</v>
      </c>
    </row>
    <row r="2293" spans="1:3" x14ac:dyDescent="0.2">
      <c r="A2293" s="61">
        <v>36192</v>
      </c>
      <c r="B2293" s="62" t="s">
        <v>2</v>
      </c>
      <c r="C2293">
        <v>1999</v>
      </c>
    </row>
    <row r="2294" spans="1:3" x14ac:dyDescent="0.2">
      <c r="A2294" s="61">
        <v>36192</v>
      </c>
      <c r="B2294" s="62" t="s">
        <v>61</v>
      </c>
      <c r="C2294">
        <v>1999</v>
      </c>
    </row>
    <row r="2295" spans="1:3" x14ac:dyDescent="0.2">
      <c r="A2295" s="61">
        <v>36192</v>
      </c>
      <c r="B2295" s="62" t="s">
        <v>62</v>
      </c>
      <c r="C2295">
        <v>1999</v>
      </c>
    </row>
    <row r="2296" spans="1:3" x14ac:dyDescent="0.2">
      <c r="A2296" s="61">
        <v>36192</v>
      </c>
      <c r="B2296" s="62" t="s">
        <v>63</v>
      </c>
      <c r="C2296">
        <v>1999</v>
      </c>
    </row>
    <row r="2297" spans="1:3" x14ac:dyDescent="0.2">
      <c r="A2297" s="61">
        <v>36192</v>
      </c>
      <c r="B2297" s="62" t="s">
        <v>86</v>
      </c>
      <c r="C2297">
        <v>1999</v>
      </c>
    </row>
    <row r="2298" spans="1:3" x14ac:dyDescent="0.2">
      <c r="A2298" s="61">
        <v>36192</v>
      </c>
      <c r="B2298" s="62" t="s">
        <v>89</v>
      </c>
      <c r="C2298">
        <v>1999</v>
      </c>
    </row>
    <row r="2299" spans="1:3" x14ac:dyDescent="0.2">
      <c r="A2299" s="61">
        <v>36192</v>
      </c>
      <c r="B2299" s="62" t="s">
        <v>92</v>
      </c>
      <c r="C2299">
        <v>1999</v>
      </c>
    </row>
    <row r="2300" spans="1:3" x14ac:dyDescent="0.2">
      <c r="A2300" s="61">
        <v>36192</v>
      </c>
      <c r="B2300" s="62" t="s">
        <v>95</v>
      </c>
      <c r="C2300">
        <v>1999</v>
      </c>
    </row>
    <row r="2301" spans="1:3" x14ac:dyDescent="0.2">
      <c r="A2301" s="61">
        <v>36192</v>
      </c>
      <c r="B2301" s="62" t="s">
        <v>98</v>
      </c>
      <c r="C2301">
        <v>1999</v>
      </c>
    </row>
    <row r="2302" spans="1:3" x14ac:dyDescent="0.2">
      <c r="A2302" s="61">
        <v>36220</v>
      </c>
      <c r="B2302" s="62" t="s">
        <v>71</v>
      </c>
      <c r="C2302">
        <v>1999</v>
      </c>
    </row>
    <row r="2303" spans="1:3" x14ac:dyDescent="0.2">
      <c r="A2303" s="61">
        <v>36220</v>
      </c>
      <c r="B2303" s="62" t="s">
        <v>2</v>
      </c>
      <c r="C2303">
        <v>1999</v>
      </c>
    </row>
    <row r="2304" spans="1:3" x14ac:dyDescent="0.2">
      <c r="A2304" s="61">
        <v>36220</v>
      </c>
      <c r="B2304" s="62" t="s">
        <v>61</v>
      </c>
      <c r="C2304">
        <v>1999</v>
      </c>
    </row>
    <row r="2305" spans="1:3" x14ac:dyDescent="0.2">
      <c r="A2305" s="61">
        <v>36220</v>
      </c>
      <c r="B2305" s="62" t="s">
        <v>62</v>
      </c>
      <c r="C2305">
        <v>1999</v>
      </c>
    </row>
    <row r="2306" spans="1:3" x14ac:dyDescent="0.2">
      <c r="A2306" s="61">
        <v>36220</v>
      </c>
      <c r="B2306" s="62" t="s">
        <v>63</v>
      </c>
      <c r="C2306">
        <v>1999</v>
      </c>
    </row>
    <row r="2307" spans="1:3" x14ac:dyDescent="0.2">
      <c r="A2307" s="61">
        <v>36220</v>
      </c>
      <c r="B2307" s="62" t="s">
        <v>86</v>
      </c>
      <c r="C2307">
        <v>1999</v>
      </c>
    </row>
    <row r="2308" spans="1:3" x14ac:dyDescent="0.2">
      <c r="A2308" s="61">
        <v>36220</v>
      </c>
      <c r="B2308" s="62" t="s">
        <v>89</v>
      </c>
      <c r="C2308">
        <v>1999</v>
      </c>
    </row>
    <row r="2309" spans="1:3" x14ac:dyDescent="0.2">
      <c r="A2309" s="61">
        <v>36220</v>
      </c>
      <c r="B2309" s="62" t="s">
        <v>92</v>
      </c>
      <c r="C2309">
        <v>1999</v>
      </c>
    </row>
    <row r="2310" spans="1:3" x14ac:dyDescent="0.2">
      <c r="A2310" s="61">
        <v>36220</v>
      </c>
      <c r="B2310" s="62" t="s">
        <v>95</v>
      </c>
      <c r="C2310">
        <v>1999</v>
      </c>
    </row>
    <row r="2311" spans="1:3" x14ac:dyDescent="0.2">
      <c r="A2311" s="61">
        <v>36220</v>
      </c>
      <c r="B2311" s="62" t="s">
        <v>98</v>
      </c>
      <c r="C2311">
        <v>1999</v>
      </c>
    </row>
    <row r="2312" spans="1:3" x14ac:dyDescent="0.2">
      <c r="A2312" s="61">
        <v>36251</v>
      </c>
      <c r="B2312" s="62" t="s">
        <v>71</v>
      </c>
      <c r="C2312">
        <v>1999</v>
      </c>
    </row>
    <row r="2313" spans="1:3" x14ac:dyDescent="0.2">
      <c r="A2313" s="61">
        <v>36251</v>
      </c>
      <c r="B2313" s="62" t="s">
        <v>2</v>
      </c>
      <c r="C2313">
        <v>1999</v>
      </c>
    </row>
    <row r="2314" spans="1:3" x14ac:dyDescent="0.2">
      <c r="A2314" s="61">
        <v>36251</v>
      </c>
      <c r="B2314" s="62" t="s">
        <v>61</v>
      </c>
      <c r="C2314">
        <v>1999</v>
      </c>
    </row>
    <row r="2315" spans="1:3" x14ac:dyDescent="0.2">
      <c r="A2315" s="61">
        <v>36251</v>
      </c>
      <c r="B2315" s="62" t="s">
        <v>62</v>
      </c>
      <c r="C2315">
        <v>1999</v>
      </c>
    </row>
    <row r="2316" spans="1:3" x14ac:dyDescent="0.2">
      <c r="A2316" s="61">
        <v>36251</v>
      </c>
      <c r="B2316" s="62" t="s">
        <v>63</v>
      </c>
      <c r="C2316">
        <v>1999</v>
      </c>
    </row>
    <row r="2317" spans="1:3" x14ac:dyDescent="0.2">
      <c r="A2317" s="61">
        <v>36251</v>
      </c>
      <c r="B2317" s="62" t="s">
        <v>86</v>
      </c>
      <c r="C2317">
        <v>1999</v>
      </c>
    </row>
    <row r="2318" spans="1:3" x14ac:dyDescent="0.2">
      <c r="A2318" s="61">
        <v>36251</v>
      </c>
      <c r="B2318" s="62" t="s">
        <v>89</v>
      </c>
      <c r="C2318">
        <v>1999</v>
      </c>
    </row>
    <row r="2319" spans="1:3" x14ac:dyDescent="0.2">
      <c r="A2319" s="61">
        <v>36251</v>
      </c>
      <c r="B2319" s="62" t="s">
        <v>92</v>
      </c>
      <c r="C2319">
        <v>1999</v>
      </c>
    </row>
    <row r="2320" spans="1:3" x14ac:dyDescent="0.2">
      <c r="A2320" s="61">
        <v>36251</v>
      </c>
      <c r="B2320" s="62" t="s">
        <v>95</v>
      </c>
      <c r="C2320">
        <v>1999</v>
      </c>
    </row>
    <row r="2321" spans="1:3" x14ac:dyDescent="0.2">
      <c r="A2321" s="61">
        <v>36251</v>
      </c>
      <c r="B2321" s="62" t="s">
        <v>98</v>
      </c>
      <c r="C2321">
        <v>1999</v>
      </c>
    </row>
    <row r="2322" spans="1:3" x14ac:dyDescent="0.2">
      <c r="A2322" s="61">
        <v>36281</v>
      </c>
      <c r="B2322" s="62" t="s">
        <v>71</v>
      </c>
      <c r="C2322">
        <v>1999</v>
      </c>
    </row>
    <row r="2323" spans="1:3" x14ac:dyDescent="0.2">
      <c r="A2323" s="61">
        <v>36281</v>
      </c>
      <c r="B2323" s="62" t="s">
        <v>2</v>
      </c>
      <c r="C2323">
        <v>1999</v>
      </c>
    </row>
    <row r="2324" spans="1:3" x14ac:dyDescent="0.2">
      <c r="A2324" s="61">
        <v>36281</v>
      </c>
      <c r="B2324" s="62" t="s">
        <v>61</v>
      </c>
      <c r="C2324">
        <v>1999</v>
      </c>
    </row>
    <row r="2325" spans="1:3" x14ac:dyDescent="0.2">
      <c r="A2325" s="61">
        <v>36281</v>
      </c>
      <c r="B2325" s="62" t="s">
        <v>62</v>
      </c>
      <c r="C2325">
        <v>1999</v>
      </c>
    </row>
    <row r="2326" spans="1:3" x14ac:dyDescent="0.2">
      <c r="A2326" s="61">
        <v>36281</v>
      </c>
      <c r="B2326" s="62" t="s">
        <v>63</v>
      </c>
      <c r="C2326">
        <v>1999</v>
      </c>
    </row>
    <row r="2327" spans="1:3" x14ac:dyDescent="0.2">
      <c r="A2327" s="61">
        <v>36281</v>
      </c>
      <c r="B2327" s="62" t="s">
        <v>86</v>
      </c>
      <c r="C2327">
        <v>1999</v>
      </c>
    </row>
    <row r="2328" spans="1:3" x14ac:dyDescent="0.2">
      <c r="A2328" s="61">
        <v>36281</v>
      </c>
      <c r="B2328" s="62" t="s">
        <v>89</v>
      </c>
      <c r="C2328">
        <v>1999</v>
      </c>
    </row>
    <row r="2329" spans="1:3" x14ac:dyDescent="0.2">
      <c r="A2329" s="61">
        <v>36281</v>
      </c>
      <c r="B2329" s="62" t="s">
        <v>92</v>
      </c>
      <c r="C2329">
        <v>1999</v>
      </c>
    </row>
    <row r="2330" spans="1:3" x14ac:dyDescent="0.2">
      <c r="A2330" s="61">
        <v>36281</v>
      </c>
      <c r="B2330" s="62" t="s">
        <v>95</v>
      </c>
      <c r="C2330">
        <v>1999</v>
      </c>
    </row>
    <row r="2331" spans="1:3" x14ac:dyDescent="0.2">
      <c r="A2331" s="61">
        <v>36281</v>
      </c>
      <c r="B2331" s="62" t="s">
        <v>98</v>
      </c>
      <c r="C2331">
        <v>1999</v>
      </c>
    </row>
    <row r="2332" spans="1:3" x14ac:dyDescent="0.2">
      <c r="A2332" s="61">
        <v>36312</v>
      </c>
      <c r="B2332" s="62" t="s">
        <v>71</v>
      </c>
      <c r="C2332">
        <v>1999</v>
      </c>
    </row>
    <row r="2333" spans="1:3" x14ac:dyDescent="0.2">
      <c r="A2333" s="61">
        <v>36312</v>
      </c>
      <c r="B2333" s="62" t="s">
        <v>2</v>
      </c>
      <c r="C2333">
        <v>1999</v>
      </c>
    </row>
    <row r="2334" spans="1:3" x14ac:dyDescent="0.2">
      <c r="A2334" s="61">
        <v>36312</v>
      </c>
      <c r="B2334" s="62" t="s">
        <v>61</v>
      </c>
      <c r="C2334">
        <v>1999</v>
      </c>
    </row>
    <row r="2335" spans="1:3" x14ac:dyDescent="0.2">
      <c r="A2335" s="61">
        <v>36312</v>
      </c>
      <c r="B2335" s="62" t="s">
        <v>62</v>
      </c>
      <c r="C2335">
        <v>1999</v>
      </c>
    </row>
    <row r="2336" spans="1:3" x14ac:dyDescent="0.2">
      <c r="A2336" s="61">
        <v>36312</v>
      </c>
      <c r="B2336" s="62" t="s">
        <v>63</v>
      </c>
      <c r="C2336">
        <v>1999</v>
      </c>
    </row>
    <row r="2337" spans="1:3" x14ac:dyDescent="0.2">
      <c r="A2337" s="61">
        <v>36312</v>
      </c>
      <c r="B2337" s="62" t="s">
        <v>86</v>
      </c>
      <c r="C2337">
        <v>1999</v>
      </c>
    </row>
    <row r="2338" spans="1:3" x14ac:dyDescent="0.2">
      <c r="A2338" s="61">
        <v>36312</v>
      </c>
      <c r="B2338" s="62" t="s">
        <v>89</v>
      </c>
      <c r="C2338">
        <v>1999</v>
      </c>
    </row>
    <row r="2339" spans="1:3" x14ac:dyDescent="0.2">
      <c r="A2339" s="61">
        <v>36312</v>
      </c>
      <c r="B2339" s="62" t="s">
        <v>92</v>
      </c>
      <c r="C2339">
        <v>1999</v>
      </c>
    </row>
    <row r="2340" spans="1:3" x14ac:dyDescent="0.2">
      <c r="A2340" s="61">
        <v>36312</v>
      </c>
      <c r="B2340" s="62" t="s">
        <v>95</v>
      </c>
      <c r="C2340">
        <v>1999</v>
      </c>
    </row>
    <row r="2341" spans="1:3" x14ac:dyDescent="0.2">
      <c r="A2341" s="61">
        <v>36312</v>
      </c>
      <c r="B2341" s="62" t="s">
        <v>98</v>
      </c>
      <c r="C2341">
        <v>1999</v>
      </c>
    </row>
    <row r="2342" spans="1:3" x14ac:dyDescent="0.2">
      <c r="A2342" s="61">
        <v>36342</v>
      </c>
      <c r="B2342" s="62" t="s">
        <v>71</v>
      </c>
      <c r="C2342">
        <v>1999</v>
      </c>
    </row>
    <row r="2343" spans="1:3" x14ac:dyDescent="0.2">
      <c r="A2343" s="61">
        <v>36342</v>
      </c>
      <c r="B2343" s="62" t="s">
        <v>2</v>
      </c>
      <c r="C2343">
        <v>1999</v>
      </c>
    </row>
    <row r="2344" spans="1:3" x14ac:dyDescent="0.2">
      <c r="A2344" s="61">
        <v>36342</v>
      </c>
      <c r="B2344" s="62" t="s">
        <v>61</v>
      </c>
      <c r="C2344">
        <v>1999</v>
      </c>
    </row>
    <row r="2345" spans="1:3" x14ac:dyDescent="0.2">
      <c r="A2345" s="61">
        <v>36342</v>
      </c>
      <c r="B2345" s="62" t="s">
        <v>62</v>
      </c>
      <c r="C2345">
        <v>1999</v>
      </c>
    </row>
    <row r="2346" spans="1:3" x14ac:dyDescent="0.2">
      <c r="A2346" s="61">
        <v>36342</v>
      </c>
      <c r="B2346" s="62" t="s">
        <v>63</v>
      </c>
      <c r="C2346">
        <v>1999</v>
      </c>
    </row>
    <row r="2347" spans="1:3" x14ac:dyDescent="0.2">
      <c r="A2347" s="61">
        <v>36342</v>
      </c>
      <c r="B2347" s="62" t="s">
        <v>86</v>
      </c>
      <c r="C2347">
        <v>1999</v>
      </c>
    </row>
    <row r="2348" spans="1:3" x14ac:dyDescent="0.2">
      <c r="A2348" s="61">
        <v>36342</v>
      </c>
      <c r="B2348" s="62" t="s">
        <v>89</v>
      </c>
      <c r="C2348">
        <v>1999</v>
      </c>
    </row>
    <row r="2349" spans="1:3" x14ac:dyDescent="0.2">
      <c r="A2349" s="61">
        <v>36342</v>
      </c>
      <c r="B2349" s="62" t="s">
        <v>92</v>
      </c>
      <c r="C2349">
        <v>1999</v>
      </c>
    </row>
    <row r="2350" spans="1:3" x14ac:dyDescent="0.2">
      <c r="A2350" s="61">
        <v>36342</v>
      </c>
      <c r="B2350" s="62" t="s">
        <v>95</v>
      </c>
      <c r="C2350">
        <v>1999</v>
      </c>
    </row>
    <row r="2351" spans="1:3" x14ac:dyDescent="0.2">
      <c r="A2351" s="61">
        <v>36342</v>
      </c>
      <c r="B2351" s="62" t="s">
        <v>98</v>
      </c>
      <c r="C2351">
        <v>1999</v>
      </c>
    </row>
    <row r="2352" spans="1:3" x14ac:dyDescent="0.2">
      <c r="A2352" s="61">
        <v>36373</v>
      </c>
      <c r="B2352" s="62" t="s">
        <v>71</v>
      </c>
      <c r="C2352">
        <v>1999</v>
      </c>
    </row>
    <row r="2353" spans="1:3" x14ac:dyDescent="0.2">
      <c r="A2353" s="61">
        <v>36373</v>
      </c>
      <c r="B2353" s="62" t="s">
        <v>2</v>
      </c>
      <c r="C2353">
        <v>1999</v>
      </c>
    </row>
    <row r="2354" spans="1:3" x14ac:dyDescent="0.2">
      <c r="A2354" s="61">
        <v>36373</v>
      </c>
      <c r="B2354" s="62" t="s">
        <v>61</v>
      </c>
      <c r="C2354">
        <v>1999</v>
      </c>
    </row>
    <row r="2355" spans="1:3" x14ac:dyDescent="0.2">
      <c r="A2355" s="61">
        <v>36373</v>
      </c>
      <c r="B2355" s="62" t="s">
        <v>62</v>
      </c>
      <c r="C2355">
        <v>1999</v>
      </c>
    </row>
    <row r="2356" spans="1:3" x14ac:dyDescent="0.2">
      <c r="A2356" s="61">
        <v>36373</v>
      </c>
      <c r="B2356" s="62" t="s">
        <v>63</v>
      </c>
      <c r="C2356">
        <v>1999</v>
      </c>
    </row>
    <row r="2357" spans="1:3" x14ac:dyDescent="0.2">
      <c r="A2357" s="61">
        <v>36373</v>
      </c>
      <c r="B2357" s="62" t="s">
        <v>86</v>
      </c>
      <c r="C2357">
        <v>1999</v>
      </c>
    </row>
    <row r="2358" spans="1:3" x14ac:dyDescent="0.2">
      <c r="A2358" s="61">
        <v>36373</v>
      </c>
      <c r="B2358" s="62" t="s">
        <v>89</v>
      </c>
      <c r="C2358">
        <v>1999</v>
      </c>
    </row>
    <row r="2359" spans="1:3" x14ac:dyDescent="0.2">
      <c r="A2359" s="61">
        <v>36373</v>
      </c>
      <c r="B2359" s="62" t="s">
        <v>92</v>
      </c>
      <c r="C2359">
        <v>1999</v>
      </c>
    </row>
    <row r="2360" spans="1:3" x14ac:dyDescent="0.2">
      <c r="A2360" s="61">
        <v>36373</v>
      </c>
      <c r="B2360" s="62" t="s">
        <v>95</v>
      </c>
      <c r="C2360">
        <v>1999</v>
      </c>
    </row>
    <row r="2361" spans="1:3" x14ac:dyDescent="0.2">
      <c r="A2361" s="61">
        <v>36373</v>
      </c>
      <c r="B2361" s="62" t="s">
        <v>98</v>
      </c>
      <c r="C2361">
        <v>1999</v>
      </c>
    </row>
    <row r="2362" spans="1:3" x14ac:dyDescent="0.2">
      <c r="A2362" s="61">
        <v>36404</v>
      </c>
      <c r="B2362" s="62" t="s">
        <v>71</v>
      </c>
      <c r="C2362">
        <v>1999</v>
      </c>
    </row>
    <row r="2363" spans="1:3" x14ac:dyDescent="0.2">
      <c r="A2363" s="61">
        <v>36404</v>
      </c>
      <c r="B2363" s="62" t="s">
        <v>2</v>
      </c>
      <c r="C2363">
        <v>1999</v>
      </c>
    </row>
    <row r="2364" spans="1:3" x14ac:dyDescent="0.2">
      <c r="A2364" s="61">
        <v>36404</v>
      </c>
      <c r="B2364" s="62" t="s">
        <v>61</v>
      </c>
      <c r="C2364">
        <v>1999</v>
      </c>
    </row>
    <row r="2365" spans="1:3" x14ac:dyDescent="0.2">
      <c r="A2365" s="61">
        <v>36404</v>
      </c>
      <c r="B2365" s="62" t="s">
        <v>62</v>
      </c>
      <c r="C2365">
        <v>1999</v>
      </c>
    </row>
    <row r="2366" spans="1:3" x14ac:dyDescent="0.2">
      <c r="A2366" s="61">
        <v>36404</v>
      </c>
      <c r="B2366" s="62" t="s">
        <v>63</v>
      </c>
      <c r="C2366">
        <v>1999</v>
      </c>
    </row>
    <row r="2367" spans="1:3" x14ac:dyDescent="0.2">
      <c r="A2367" s="61">
        <v>36404</v>
      </c>
      <c r="B2367" s="62" t="s">
        <v>86</v>
      </c>
      <c r="C2367">
        <v>1999</v>
      </c>
    </row>
    <row r="2368" spans="1:3" x14ac:dyDescent="0.2">
      <c r="A2368" s="61">
        <v>36404</v>
      </c>
      <c r="B2368" s="62" t="s">
        <v>89</v>
      </c>
      <c r="C2368">
        <v>1999</v>
      </c>
    </row>
    <row r="2369" spans="1:3" x14ac:dyDescent="0.2">
      <c r="A2369" s="61">
        <v>36404</v>
      </c>
      <c r="B2369" s="62" t="s">
        <v>92</v>
      </c>
      <c r="C2369">
        <v>1999</v>
      </c>
    </row>
    <row r="2370" spans="1:3" x14ac:dyDescent="0.2">
      <c r="A2370" s="61">
        <v>36404</v>
      </c>
      <c r="B2370" s="62" t="s">
        <v>95</v>
      </c>
      <c r="C2370">
        <v>1999</v>
      </c>
    </row>
    <row r="2371" spans="1:3" x14ac:dyDescent="0.2">
      <c r="A2371" s="61">
        <v>36404</v>
      </c>
      <c r="B2371" s="62" t="s">
        <v>98</v>
      </c>
      <c r="C2371">
        <v>1999</v>
      </c>
    </row>
    <row r="2372" spans="1:3" x14ac:dyDescent="0.2">
      <c r="A2372" s="61">
        <v>36434</v>
      </c>
      <c r="B2372" s="62" t="s">
        <v>71</v>
      </c>
      <c r="C2372">
        <v>1999</v>
      </c>
    </row>
    <row r="2373" spans="1:3" x14ac:dyDescent="0.2">
      <c r="A2373" s="61">
        <v>36434</v>
      </c>
      <c r="B2373" s="62" t="s">
        <v>2</v>
      </c>
      <c r="C2373">
        <v>1999</v>
      </c>
    </row>
    <row r="2374" spans="1:3" x14ac:dyDescent="0.2">
      <c r="A2374" s="61">
        <v>36434</v>
      </c>
      <c r="B2374" s="62" t="s">
        <v>61</v>
      </c>
      <c r="C2374">
        <v>1999</v>
      </c>
    </row>
    <row r="2375" spans="1:3" x14ac:dyDescent="0.2">
      <c r="A2375" s="61">
        <v>36434</v>
      </c>
      <c r="B2375" s="62" t="s">
        <v>62</v>
      </c>
      <c r="C2375">
        <v>1999</v>
      </c>
    </row>
    <row r="2376" spans="1:3" x14ac:dyDescent="0.2">
      <c r="A2376" s="61">
        <v>36434</v>
      </c>
      <c r="B2376" s="62" t="s">
        <v>63</v>
      </c>
      <c r="C2376">
        <v>1999</v>
      </c>
    </row>
    <row r="2377" spans="1:3" x14ac:dyDescent="0.2">
      <c r="A2377" s="61">
        <v>36434</v>
      </c>
      <c r="B2377" s="62" t="s">
        <v>86</v>
      </c>
      <c r="C2377">
        <v>1999</v>
      </c>
    </row>
    <row r="2378" spans="1:3" x14ac:dyDescent="0.2">
      <c r="A2378" s="61">
        <v>36434</v>
      </c>
      <c r="B2378" s="62" t="s">
        <v>89</v>
      </c>
      <c r="C2378">
        <v>1999</v>
      </c>
    </row>
    <row r="2379" spans="1:3" x14ac:dyDescent="0.2">
      <c r="A2379" s="61">
        <v>36434</v>
      </c>
      <c r="B2379" s="62" t="s">
        <v>92</v>
      </c>
      <c r="C2379">
        <v>1999</v>
      </c>
    </row>
    <row r="2380" spans="1:3" x14ac:dyDescent="0.2">
      <c r="A2380" s="61">
        <v>36434</v>
      </c>
      <c r="B2380" s="62" t="s">
        <v>95</v>
      </c>
      <c r="C2380">
        <v>1999</v>
      </c>
    </row>
    <row r="2381" spans="1:3" x14ac:dyDescent="0.2">
      <c r="A2381" s="61">
        <v>36434</v>
      </c>
      <c r="B2381" s="62" t="s">
        <v>98</v>
      </c>
      <c r="C2381">
        <v>1999</v>
      </c>
    </row>
    <row r="2382" spans="1:3" x14ac:dyDescent="0.2">
      <c r="A2382" s="61">
        <v>36465</v>
      </c>
      <c r="B2382" s="62" t="s">
        <v>71</v>
      </c>
      <c r="C2382">
        <v>1999</v>
      </c>
    </row>
    <row r="2383" spans="1:3" x14ac:dyDescent="0.2">
      <c r="A2383" s="61">
        <v>36465</v>
      </c>
      <c r="B2383" s="62" t="s">
        <v>2</v>
      </c>
      <c r="C2383">
        <v>1999</v>
      </c>
    </row>
    <row r="2384" spans="1:3" x14ac:dyDescent="0.2">
      <c r="A2384" s="61">
        <v>36465</v>
      </c>
      <c r="B2384" s="62" t="s">
        <v>61</v>
      </c>
      <c r="C2384">
        <v>1999</v>
      </c>
    </row>
    <row r="2385" spans="1:3" x14ac:dyDescent="0.2">
      <c r="A2385" s="61">
        <v>36465</v>
      </c>
      <c r="B2385" s="62" t="s">
        <v>62</v>
      </c>
      <c r="C2385">
        <v>1999</v>
      </c>
    </row>
    <row r="2386" spans="1:3" x14ac:dyDescent="0.2">
      <c r="A2386" s="61">
        <v>36465</v>
      </c>
      <c r="B2386" s="62" t="s">
        <v>63</v>
      </c>
      <c r="C2386">
        <v>1999</v>
      </c>
    </row>
    <row r="2387" spans="1:3" x14ac:dyDescent="0.2">
      <c r="A2387" s="61">
        <v>36465</v>
      </c>
      <c r="B2387" s="62" t="s">
        <v>86</v>
      </c>
      <c r="C2387">
        <v>1999</v>
      </c>
    </row>
    <row r="2388" spans="1:3" x14ac:dyDescent="0.2">
      <c r="A2388" s="61">
        <v>36465</v>
      </c>
      <c r="B2388" s="62" t="s">
        <v>89</v>
      </c>
      <c r="C2388">
        <v>1999</v>
      </c>
    </row>
    <row r="2389" spans="1:3" x14ac:dyDescent="0.2">
      <c r="A2389" s="61">
        <v>36465</v>
      </c>
      <c r="B2389" s="62" t="s">
        <v>92</v>
      </c>
      <c r="C2389">
        <v>1999</v>
      </c>
    </row>
    <row r="2390" spans="1:3" x14ac:dyDescent="0.2">
      <c r="A2390" s="61">
        <v>36465</v>
      </c>
      <c r="B2390" s="62" t="s">
        <v>95</v>
      </c>
      <c r="C2390">
        <v>1999</v>
      </c>
    </row>
    <row r="2391" spans="1:3" x14ac:dyDescent="0.2">
      <c r="A2391" s="61">
        <v>36465</v>
      </c>
      <c r="B2391" s="62" t="s">
        <v>98</v>
      </c>
      <c r="C2391">
        <v>1999</v>
      </c>
    </row>
    <row r="2392" spans="1:3" x14ac:dyDescent="0.2">
      <c r="A2392" s="61">
        <v>36495</v>
      </c>
      <c r="B2392" s="62" t="s">
        <v>71</v>
      </c>
      <c r="C2392">
        <v>1999</v>
      </c>
    </row>
    <row r="2393" spans="1:3" x14ac:dyDescent="0.2">
      <c r="A2393" s="61">
        <v>36495</v>
      </c>
      <c r="B2393" s="62" t="s">
        <v>2</v>
      </c>
      <c r="C2393">
        <v>1999</v>
      </c>
    </row>
    <row r="2394" spans="1:3" x14ac:dyDescent="0.2">
      <c r="A2394" s="61">
        <v>36495</v>
      </c>
      <c r="B2394" s="62" t="s">
        <v>61</v>
      </c>
      <c r="C2394">
        <v>1999</v>
      </c>
    </row>
    <row r="2395" spans="1:3" x14ac:dyDescent="0.2">
      <c r="A2395" s="61">
        <v>36495</v>
      </c>
      <c r="B2395" s="62" t="s">
        <v>62</v>
      </c>
      <c r="C2395">
        <v>1999</v>
      </c>
    </row>
    <row r="2396" spans="1:3" x14ac:dyDescent="0.2">
      <c r="A2396" s="61">
        <v>36495</v>
      </c>
      <c r="B2396" s="62" t="s">
        <v>63</v>
      </c>
      <c r="C2396">
        <v>1999</v>
      </c>
    </row>
    <row r="2397" spans="1:3" x14ac:dyDescent="0.2">
      <c r="A2397" s="61">
        <v>36495</v>
      </c>
      <c r="B2397" s="62" t="s">
        <v>86</v>
      </c>
      <c r="C2397">
        <v>1999</v>
      </c>
    </row>
    <row r="2398" spans="1:3" x14ac:dyDescent="0.2">
      <c r="A2398" s="61">
        <v>36495</v>
      </c>
      <c r="B2398" s="62" t="s">
        <v>89</v>
      </c>
      <c r="C2398">
        <v>1999</v>
      </c>
    </row>
    <row r="2399" spans="1:3" x14ac:dyDescent="0.2">
      <c r="A2399" s="61">
        <v>36495</v>
      </c>
      <c r="B2399" s="62" t="s">
        <v>92</v>
      </c>
      <c r="C2399">
        <v>1999</v>
      </c>
    </row>
    <row r="2400" spans="1:3" x14ac:dyDescent="0.2">
      <c r="A2400" s="61">
        <v>36495</v>
      </c>
      <c r="B2400" s="62" t="s">
        <v>95</v>
      </c>
      <c r="C2400">
        <v>1999</v>
      </c>
    </row>
    <row r="2401" spans="1:3" x14ac:dyDescent="0.2">
      <c r="A2401" s="61">
        <v>36495</v>
      </c>
      <c r="B2401" s="62" t="s">
        <v>98</v>
      </c>
      <c r="C2401">
        <v>1999</v>
      </c>
    </row>
    <row r="2402" spans="1:3" x14ac:dyDescent="0.2">
      <c r="A2402" s="61">
        <v>36526</v>
      </c>
      <c r="B2402" s="62" t="s">
        <v>71</v>
      </c>
      <c r="C2402">
        <v>2000</v>
      </c>
    </row>
    <row r="2403" spans="1:3" x14ac:dyDescent="0.2">
      <c r="A2403" s="61">
        <v>36526</v>
      </c>
      <c r="B2403" s="62" t="s">
        <v>2</v>
      </c>
      <c r="C2403">
        <v>2000</v>
      </c>
    </row>
    <row r="2404" spans="1:3" x14ac:dyDescent="0.2">
      <c r="A2404" s="61">
        <v>36526</v>
      </c>
      <c r="B2404" s="62" t="s">
        <v>61</v>
      </c>
      <c r="C2404">
        <v>2000</v>
      </c>
    </row>
    <row r="2405" spans="1:3" x14ac:dyDescent="0.2">
      <c r="A2405" s="61">
        <v>36526</v>
      </c>
      <c r="B2405" s="62" t="s">
        <v>62</v>
      </c>
      <c r="C2405">
        <v>2000</v>
      </c>
    </row>
    <row r="2406" spans="1:3" x14ac:dyDescent="0.2">
      <c r="A2406" s="61">
        <v>36526</v>
      </c>
      <c r="B2406" s="62" t="s">
        <v>63</v>
      </c>
      <c r="C2406">
        <v>2000</v>
      </c>
    </row>
    <row r="2407" spans="1:3" x14ac:dyDescent="0.2">
      <c r="A2407" s="61">
        <v>36526</v>
      </c>
      <c r="B2407" s="62" t="s">
        <v>86</v>
      </c>
      <c r="C2407">
        <v>2000</v>
      </c>
    </row>
    <row r="2408" spans="1:3" x14ac:dyDescent="0.2">
      <c r="A2408" s="61">
        <v>36526</v>
      </c>
      <c r="B2408" s="62" t="s">
        <v>89</v>
      </c>
      <c r="C2408">
        <v>2000</v>
      </c>
    </row>
    <row r="2409" spans="1:3" x14ac:dyDescent="0.2">
      <c r="A2409" s="61">
        <v>36526</v>
      </c>
      <c r="B2409" s="62" t="s">
        <v>92</v>
      </c>
      <c r="C2409">
        <v>2000</v>
      </c>
    </row>
    <row r="2410" spans="1:3" x14ac:dyDescent="0.2">
      <c r="A2410" s="61">
        <v>36526</v>
      </c>
      <c r="B2410" s="62" t="s">
        <v>95</v>
      </c>
      <c r="C2410">
        <v>2000</v>
      </c>
    </row>
    <row r="2411" spans="1:3" x14ac:dyDescent="0.2">
      <c r="A2411" s="61">
        <v>36526</v>
      </c>
      <c r="B2411" s="62" t="s">
        <v>98</v>
      </c>
      <c r="C2411">
        <v>2000</v>
      </c>
    </row>
    <row r="2412" spans="1:3" x14ac:dyDescent="0.2">
      <c r="A2412" s="61">
        <v>36557</v>
      </c>
      <c r="B2412" s="62" t="s">
        <v>71</v>
      </c>
      <c r="C2412">
        <v>2000</v>
      </c>
    </row>
    <row r="2413" spans="1:3" x14ac:dyDescent="0.2">
      <c r="A2413" s="61">
        <v>36557</v>
      </c>
      <c r="B2413" s="62" t="s">
        <v>2</v>
      </c>
      <c r="C2413">
        <v>2000</v>
      </c>
    </row>
    <row r="2414" spans="1:3" x14ac:dyDescent="0.2">
      <c r="A2414" s="61">
        <v>36557</v>
      </c>
      <c r="B2414" s="62" t="s">
        <v>61</v>
      </c>
      <c r="C2414">
        <v>2000</v>
      </c>
    </row>
    <row r="2415" spans="1:3" x14ac:dyDescent="0.2">
      <c r="A2415" s="61">
        <v>36557</v>
      </c>
      <c r="B2415" s="62" t="s">
        <v>62</v>
      </c>
      <c r="C2415">
        <v>2000</v>
      </c>
    </row>
    <row r="2416" spans="1:3" x14ac:dyDescent="0.2">
      <c r="A2416" s="61">
        <v>36557</v>
      </c>
      <c r="B2416" s="62" t="s">
        <v>63</v>
      </c>
      <c r="C2416">
        <v>2000</v>
      </c>
    </row>
    <row r="2417" spans="1:3" x14ac:dyDescent="0.2">
      <c r="A2417" s="61">
        <v>36557</v>
      </c>
      <c r="B2417" s="62" t="s">
        <v>86</v>
      </c>
      <c r="C2417">
        <v>2000</v>
      </c>
    </row>
    <row r="2418" spans="1:3" x14ac:dyDescent="0.2">
      <c r="A2418" s="61">
        <v>36557</v>
      </c>
      <c r="B2418" s="62" t="s">
        <v>89</v>
      </c>
      <c r="C2418">
        <v>2000</v>
      </c>
    </row>
    <row r="2419" spans="1:3" x14ac:dyDescent="0.2">
      <c r="A2419" s="61">
        <v>36557</v>
      </c>
      <c r="B2419" s="62" t="s">
        <v>92</v>
      </c>
      <c r="C2419">
        <v>2000</v>
      </c>
    </row>
    <row r="2420" spans="1:3" x14ac:dyDescent="0.2">
      <c r="A2420" s="61">
        <v>36557</v>
      </c>
      <c r="B2420" s="62" t="s">
        <v>95</v>
      </c>
      <c r="C2420">
        <v>2000</v>
      </c>
    </row>
    <row r="2421" spans="1:3" x14ac:dyDescent="0.2">
      <c r="A2421" s="61">
        <v>36557</v>
      </c>
      <c r="B2421" s="62" t="s">
        <v>98</v>
      </c>
      <c r="C2421">
        <v>2000</v>
      </c>
    </row>
    <row r="2422" spans="1:3" x14ac:dyDescent="0.2">
      <c r="A2422" s="61">
        <v>36586</v>
      </c>
      <c r="B2422" s="62" t="s">
        <v>71</v>
      </c>
      <c r="C2422">
        <v>2000</v>
      </c>
    </row>
    <row r="2423" spans="1:3" x14ac:dyDescent="0.2">
      <c r="A2423" s="61">
        <v>36586</v>
      </c>
      <c r="B2423" s="62" t="s">
        <v>2</v>
      </c>
      <c r="C2423">
        <v>2000</v>
      </c>
    </row>
    <row r="2424" spans="1:3" x14ac:dyDescent="0.2">
      <c r="A2424" s="61">
        <v>36586</v>
      </c>
      <c r="B2424" s="62" t="s">
        <v>61</v>
      </c>
      <c r="C2424">
        <v>2000</v>
      </c>
    </row>
    <row r="2425" spans="1:3" x14ac:dyDescent="0.2">
      <c r="A2425" s="61">
        <v>36586</v>
      </c>
      <c r="B2425" s="62" t="s">
        <v>62</v>
      </c>
      <c r="C2425">
        <v>2000</v>
      </c>
    </row>
    <row r="2426" spans="1:3" x14ac:dyDescent="0.2">
      <c r="A2426" s="61">
        <v>36586</v>
      </c>
      <c r="B2426" s="62" t="s">
        <v>63</v>
      </c>
      <c r="C2426">
        <v>2000</v>
      </c>
    </row>
    <row r="2427" spans="1:3" x14ac:dyDescent="0.2">
      <c r="A2427" s="61">
        <v>36586</v>
      </c>
      <c r="B2427" s="62" t="s">
        <v>86</v>
      </c>
      <c r="C2427">
        <v>2000</v>
      </c>
    </row>
    <row r="2428" spans="1:3" x14ac:dyDescent="0.2">
      <c r="A2428" s="61">
        <v>36586</v>
      </c>
      <c r="B2428" s="62" t="s">
        <v>89</v>
      </c>
      <c r="C2428">
        <v>2000</v>
      </c>
    </row>
    <row r="2429" spans="1:3" x14ac:dyDescent="0.2">
      <c r="A2429" s="61">
        <v>36586</v>
      </c>
      <c r="B2429" s="62" t="s">
        <v>92</v>
      </c>
      <c r="C2429">
        <v>2000</v>
      </c>
    </row>
    <row r="2430" spans="1:3" x14ac:dyDescent="0.2">
      <c r="A2430" s="61">
        <v>36586</v>
      </c>
      <c r="B2430" s="62" t="s">
        <v>95</v>
      </c>
      <c r="C2430">
        <v>2000</v>
      </c>
    </row>
    <row r="2431" spans="1:3" x14ac:dyDescent="0.2">
      <c r="A2431" s="61">
        <v>36586</v>
      </c>
      <c r="B2431" s="62" t="s">
        <v>98</v>
      </c>
      <c r="C2431">
        <v>2000</v>
      </c>
    </row>
    <row r="2432" spans="1:3" x14ac:dyDescent="0.2">
      <c r="A2432" s="61">
        <v>36617</v>
      </c>
      <c r="B2432" s="62" t="s">
        <v>71</v>
      </c>
      <c r="C2432">
        <v>2000</v>
      </c>
    </row>
    <row r="2433" spans="1:3" x14ac:dyDescent="0.2">
      <c r="A2433" s="61">
        <v>36617</v>
      </c>
      <c r="B2433" s="62" t="s">
        <v>2</v>
      </c>
      <c r="C2433">
        <v>2000</v>
      </c>
    </row>
    <row r="2434" spans="1:3" x14ac:dyDescent="0.2">
      <c r="A2434" s="61">
        <v>36617</v>
      </c>
      <c r="B2434" s="62" t="s">
        <v>61</v>
      </c>
      <c r="C2434">
        <v>2000</v>
      </c>
    </row>
    <row r="2435" spans="1:3" x14ac:dyDescent="0.2">
      <c r="A2435" s="61">
        <v>36617</v>
      </c>
      <c r="B2435" s="62" t="s">
        <v>62</v>
      </c>
      <c r="C2435">
        <v>2000</v>
      </c>
    </row>
    <row r="2436" spans="1:3" x14ac:dyDescent="0.2">
      <c r="A2436" s="61">
        <v>36617</v>
      </c>
      <c r="B2436" s="62" t="s">
        <v>63</v>
      </c>
      <c r="C2436">
        <v>2000</v>
      </c>
    </row>
    <row r="2437" spans="1:3" x14ac:dyDescent="0.2">
      <c r="A2437" s="61">
        <v>36617</v>
      </c>
      <c r="B2437" s="62" t="s">
        <v>86</v>
      </c>
      <c r="C2437">
        <v>2000</v>
      </c>
    </row>
    <row r="2438" spans="1:3" x14ac:dyDescent="0.2">
      <c r="A2438" s="61">
        <v>36617</v>
      </c>
      <c r="B2438" s="62" t="s">
        <v>89</v>
      </c>
      <c r="C2438">
        <v>2000</v>
      </c>
    </row>
    <row r="2439" spans="1:3" x14ac:dyDescent="0.2">
      <c r="A2439" s="61">
        <v>36617</v>
      </c>
      <c r="B2439" s="62" t="s">
        <v>92</v>
      </c>
      <c r="C2439">
        <v>2000</v>
      </c>
    </row>
    <row r="2440" spans="1:3" x14ac:dyDescent="0.2">
      <c r="A2440" s="61">
        <v>36617</v>
      </c>
      <c r="B2440" s="62" t="s">
        <v>95</v>
      </c>
      <c r="C2440">
        <v>2000</v>
      </c>
    </row>
    <row r="2441" spans="1:3" x14ac:dyDescent="0.2">
      <c r="A2441" s="61">
        <v>36617</v>
      </c>
      <c r="B2441" s="62" t="s">
        <v>98</v>
      </c>
      <c r="C2441">
        <v>2000</v>
      </c>
    </row>
    <row r="2442" spans="1:3" x14ac:dyDescent="0.2">
      <c r="A2442" s="61">
        <v>36647</v>
      </c>
      <c r="B2442" s="62" t="s">
        <v>71</v>
      </c>
      <c r="C2442">
        <v>2000</v>
      </c>
    </row>
    <row r="2443" spans="1:3" x14ac:dyDescent="0.2">
      <c r="A2443" s="61">
        <v>36647</v>
      </c>
      <c r="B2443" s="62" t="s">
        <v>2</v>
      </c>
      <c r="C2443">
        <v>2000</v>
      </c>
    </row>
    <row r="2444" spans="1:3" x14ac:dyDescent="0.2">
      <c r="A2444" s="61">
        <v>36647</v>
      </c>
      <c r="B2444" s="62" t="s">
        <v>61</v>
      </c>
      <c r="C2444">
        <v>2000</v>
      </c>
    </row>
    <row r="2445" spans="1:3" x14ac:dyDescent="0.2">
      <c r="A2445" s="61">
        <v>36647</v>
      </c>
      <c r="B2445" s="62" t="s">
        <v>62</v>
      </c>
      <c r="C2445">
        <v>2000</v>
      </c>
    </row>
    <row r="2446" spans="1:3" x14ac:dyDescent="0.2">
      <c r="A2446" s="61">
        <v>36647</v>
      </c>
      <c r="B2446" s="62" t="s">
        <v>63</v>
      </c>
      <c r="C2446">
        <v>2000</v>
      </c>
    </row>
    <row r="2447" spans="1:3" x14ac:dyDescent="0.2">
      <c r="A2447" s="61">
        <v>36647</v>
      </c>
      <c r="B2447" s="62" t="s">
        <v>86</v>
      </c>
      <c r="C2447">
        <v>2000</v>
      </c>
    </row>
    <row r="2448" spans="1:3" x14ac:dyDescent="0.2">
      <c r="A2448" s="61">
        <v>36647</v>
      </c>
      <c r="B2448" s="62" t="s">
        <v>89</v>
      </c>
      <c r="C2448">
        <v>2000</v>
      </c>
    </row>
    <row r="2449" spans="1:3" x14ac:dyDescent="0.2">
      <c r="A2449" s="61">
        <v>36647</v>
      </c>
      <c r="B2449" s="62" t="s">
        <v>92</v>
      </c>
      <c r="C2449">
        <v>2000</v>
      </c>
    </row>
    <row r="2450" spans="1:3" x14ac:dyDescent="0.2">
      <c r="A2450" s="61">
        <v>36647</v>
      </c>
      <c r="B2450" s="62" t="s">
        <v>95</v>
      </c>
      <c r="C2450">
        <v>2000</v>
      </c>
    </row>
    <row r="2451" spans="1:3" x14ac:dyDescent="0.2">
      <c r="A2451" s="61">
        <v>36647</v>
      </c>
      <c r="B2451" s="62" t="s">
        <v>98</v>
      </c>
      <c r="C2451">
        <v>2000</v>
      </c>
    </row>
    <row r="2452" spans="1:3" x14ac:dyDescent="0.2">
      <c r="A2452" s="61">
        <v>36678</v>
      </c>
      <c r="B2452" s="62" t="s">
        <v>71</v>
      </c>
      <c r="C2452">
        <v>2000</v>
      </c>
    </row>
    <row r="2453" spans="1:3" x14ac:dyDescent="0.2">
      <c r="A2453" s="61">
        <v>36678</v>
      </c>
      <c r="B2453" s="62" t="s">
        <v>2</v>
      </c>
      <c r="C2453">
        <v>2000</v>
      </c>
    </row>
    <row r="2454" spans="1:3" x14ac:dyDescent="0.2">
      <c r="A2454" s="61">
        <v>36678</v>
      </c>
      <c r="B2454" s="62" t="s">
        <v>61</v>
      </c>
      <c r="C2454">
        <v>2000</v>
      </c>
    </row>
    <row r="2455" spans="1:3" x14ac:dyDescent="0.2">
      <c r="A2455" s="61">
        <v>36678</v>
      </c>
      <c r="B2455" s="62" t="s">
        <v>62</v>
      </c>
      <c r="C2455">
        <v>2000</v>
      </c>
    </row>
    <row r="2456" spans="1:3" x14ac:dyDescent="0.2">
      <c r="A2456" s="61">
        <v>36678</v>
      </c>
      <c r="B2456" s="62" t="s">
        <v>63</v>
      </c>
      <c r="C2456">
        <v>2000</v>
      </c>
    </row>
    <row r="2457" spans="1:3" x14ac:dyDescent="0.2">
      <c r="A2457" s="61">
        <v>36678</v>
      </c>
      <c r="B2457" s="62" t="s">
        <v>86</v>
      </c>
      <c r="C2457">
        <v>2000</v>
      </c>
    </row>
    <row r="2458" spans="1:3" x14ac:dyDescent="0.2">
      <c r="A2458" s="61">
        <v>36678</v>
      </c>
      <c r="B2458" s="62" t="s">
        <v>89</v>
      </c>
      <c r="C2458">
        <v>2000</v>
      </c>
    </row>
    <row r="2459" spans="1:3" x14ac:dyDescent="0.2">
      <c r="A2459" s="61">
        <v>36678</v>
      </c>
      <c r="B2459" s="62" t="s">
        <v>92</v>
      </c>
      <c r="C2459">
        <v>2000</v>
      </c>
    </row>
    <row r="2460" spans="1:3" x14ac:dyDescent="0.2">
      <c r="A2460" s="61">
        <v>36678</v>
      </c>
      <c r="B2460" s="62" t="s">
        <v>95</v>
      </c>
      <c r="C2460">
        <v>2000</v>
      </c>
    </row>
    <row r="2461" spans="1:3" x14ac:dyDescent="0.2">
      <c r="A2461" s="61">
        <v>36678</v>
      </c>
      <c r="B2461" s="62" t="s">
        <v>98</v>
      </c>
      <c r="C2461">
        <v>2000</v>
      </c>
    </row>
    <row r="2462" spans="1:3" x14ac:dyDescent="0.2">
      <c r="A2462" s="61">
        <v>36708</v>
      </c>
      <c r="B2462" s="62" t="s">
        <v>71</v>
      </c>
      <c r="C2462">
        <v>2000</v>
      </c>
    </row>
    <row r="2463" spans="1:3" x14ac:dyDescent="0.2">
      <c r="A2463" s="61">
        <v>36708</v>
      </c>
      <c r="B2463" s="62" t="s">
        <v>2</v>
      </c>
      <c r="C2463">
        <v>2000</v>
      </c>
    </row>
    <row r="2464" spans="1:3" x14ac:dyDescent="0.2">
      <c r="A2464" s="61">
        <v>36708</v>
      </c>
      <c r="B2464" s="62" t="s">
        <v>61</v>
      </c>
      <c r="C2464">
        <v>2000</v>
      </c>
    </row>
    <row r="2465" spans="1:3" x14ac:dyDescent="0.2">
      <c r="A2465" s="61">
        <v>36708</v>
      </c>
      <c r="B2465" s="62" t="s">
        <v>62</v>
      </c>
      <c r="C2465">
        <v>2000</v>
      </c>
    </row>
    <row r="2466" spans="1:3" x14ac:dyDescent="0.2">
      <c r="A2466" s="61">
        <v>36708</v>
      </c>
      <c r="B2466" s="62" t="s">
        <v>63</v>
      </c>
      <c r="C2466">
        <v>2000</v>
      </c>
    </row>
    <row r="2467" spans="1:3" x14ac:dyDescent="0.2">
      <c r="A2467" s="61">
        <v>36708</v>
      </c>
      <c r="B2467" s="62" t="s">
        <v>86</v>
      </c>
      <c r="C2467">
        <v>2000</v>
      </c>
    </row>
    <row r="2468" spans="1:3" x14ac:dyDescent="0.2">
      <c r="A2468" s="61">
        <v>36708</v>
      </c>
      <c r="B2468" s="62" t="s">
        <v>89</v>
      </c>
      <c r="C2468">
        <v>2000</v>
      </c>
    </row>
    <row r="2469" spans="1:3" x14ac:dyDescent="0.2">
      <c r="A2469" s="61">
        <v>36708</v>
      </c>
      <c r="B2469" s="62" t="s">
        <v>92</v>
      </c>
      <c r="C2469">
        <v>2000</v>
      </c>
    </row>
    <row r="2470" spans="1:3" x14ac:dyDescent="0.2">
      <c r="A2470" s="61">
        <v>36708</v>
      </c>
      <c r="B2470" s="62" t="s">
        <v>95</v>
      </c>
      <c r="C2470">
        <v>2000</v>
      </c>
    </row>
    <row r="2471" spans="1:3" x14ac:dyDescent="0.2">
      <c r="A2471" s="61">
        <v>36708</v>
      </c>
      <c r="B2471" s="62" t="s">
        <v>98</v>
      </c>
      <c r="C2471">
        <v>2000</v>
      </c>
    </row>
    <row r="2472" spans="1:3" x14ac:dyDescent="0.2">
      <c r="A2472" s="61">
        <v>36739</v>
      </c>
      <c r="B2472" s="62" t="s">
        <v>71</v>
      </c>
      <c r="C2472">
        <v>2000</v>
      </c>
    </row>
    <row r="2473" spans="1:3" x14ac:dyDescent="0.2">
      <c r="A2473" s="61">
        <v>36739</v>
      </c>
      <c r="B2473" s="62" t="s">
        <v>2</v>
      </c>
      <c r="C2473">
        <v>2000</v>
      </c>
    </row>
    <row r="2474" spans="1:3" x14ac:dyDescent="0.2">
      <c r="A2474" s="61">
        <v>36739</v>
      </c>
      <c r="B2474" s="62" t="s">
        <v>61</v>
      </c>
      <c r="C2474">
        <v>2000</v>
      </c>
    </row>
    <row r="2475" spans="1:3" x14ac:dyDescent="0.2">
      <c r="A2475" s="61">
        <v>36739</v>
      </c>
      <c r="B2475" s="62" t="s">
        <v>62</v>
      </c>
      <c r="C2475">
        <v>2000</v>
      </c>
    </row>
    <row r="2476" spans="1:3" x14ac:dyDescent="0.2">
      <c r="A2476" s="61">
        <v>36739</v>
      </c>
      <c r="B2476" s="62" t="s">
        <v>63</v>
      </c>
      <c r="C2476">
        <v>2000</v>
      </c>
    </row>
    <row r="2477" spans="1:3" x14ac:dyDescent="0.2">
      <c r="A2477" s="61">
        <v>36739</v>
      </c>
      <c r="B2477" s="62" t="s">
        <v>86</v>
      </c>
      <c r="C2477">
        <v>2000</v>
      </c>
    </row>
    <row r="2478" spans="1:3" x14ac:dyDescent="0.2">
      <c r="A2478" s="61">
        <v>36739</v>
      </c>
      <c r="B2478" s="62" t="s">
        <v>89</v>
      </c>
      <c r="C2478">
        <v>2000</v>
      </c>
    </row>
    <row r="2479" spans="1:3" x14ac:dyDescent="0.2">
      <c r="A2479" s="61">
        <v>36739</v>
      </c>
      <c r="B2479" s="62" t="s">
        <v>92</v>
      </c>
      <c r="C2479">
        <v>2000</v>
      </c>
    </row>
    <row r="2480" spans="1:3" x14ac:dyDescent="0.2">
      <c r="A2480" s="61">
        <v>36739</v>
      </c>
      <c r="B2480" s="62" t="s">
        <v>95</v>
      </c>
      <c r="C2480">
        <v>2000</v>
      </c>
    </row>
    <row r="2481" spans="1:3" x14ac:dyDescent="0.2">
      <c r="A2481" s="61">
        <v>36739</v>
      </c>
      <c r="B2481" s="62" t="s">
        <v>98</v>
      </c>
      <c r="C2481">
        <v>2000</v>
      </c>
    </row>
    <row r="2482" spans="1:3" x14ac:dyDescent="0.2">
      <c r="A2482" s="61">
        <v>36770</v>
      </c>
      <c r="B2482" s="62" t="s">
        <v>71</v>
      </c>
      <c r="C2482">
        <v>2000</v>
      </c>
    </row>
    <row r="2483" spans="1:3" x14ac:dyDescent="0.2">
      <c r="A2483" s="61">
        <v>36770</v>
      </c>
      <c r="B2483" s="62" t="s">
        <v>2</v>
      </c>
      <c r="C2483">
        <v>2000</v>
      </c>
    </row>
    <row r="2484" spans="1:3" x14ac:dyDescent="0.2">
      <c r="A2484" s="61">
        <v>36770</v>
      </c>
      <c r="B2484" s="62" t="s">
        <v>61</v>
      </c>
      <c r="C2484">
        <v>2000</v>
      </c>
    </row>
    <row r="2485" spans="1:3" x14ac:dyDescent="0.2">
      <c r="A2485" s="61">
        <v>36770</v>
      </c>
      <c r="B2485" s="62" t="s">
        <v>62</v>
      </c>
      <c r="C2485">
        <v>2000</v>
      </c>
    </row>
    <row r="2486" spans="1:3" x14ac:dyDescent="0.2">
      <c r="A2486" s="61">
        <v>36770</v>
      </c>
      <c r="B2486" s="62" t="s">
        <v>63</v>
      </c>
      <c r="C2486">
        <v>2000</v>
      </c>
    </row>
    <row r="2487" spans="1:3" x14ac:dyDescent="0.2">
      <c r="A2487" s="61">
        <v>36770</v>
      </c>
      <c r="B2487" s="62" t="s">
        <v>86</v>
      </c>
      <c r="C2487">
        <v>2000</v>
      </c>
    </row>
    <row r="2488" spans="1:3" x14ac:dyDescent="0.2">
      <c r="A2488" s="61">
        <v>36770</v>
      </c>
      <c r="B2488" s="62" t="s">
        <v>89</v>
      </c>
      <c r="C2488">
        <v>2000</v>
      </c>
    </row>
    <row r="2489" spans="1:3" x14ac:dyDescent="0.2">
      <c r="A2489" s="61">
        <v>36770</v>
      </c>
      <c r="B2489" s="62" t="s">
        <v>92</v>
      </c>
      <c r="C2489">
        <v>2000</v>
      </c>
    </row>
    <row r="2490" spans="1:3" x14ac:dyDescent="0.2">
      <c r="A2490" s="61">
        <v>36770</v>
      </c>
      <c r="B2490" s="62" t="s">
        <v>95</v>
      </c>
      <c r="C2490">
        <v>2000</v>
      </c>
    </row>
    <row r="2491" spans="1:3" x14ac:dyDescent="0.2">
      <c r="A2491" s="61">
        <v>36770</v>
      </c>
      <c r="B2491" s="62" t="s">
        <v>98</v>
      </c>
      <c r="C2491">
        <v>2000</v>
      </c>
    </row>
    <row r="2492" spans="1:3" x14ac:dyDescent="0.2">
      <c r="A2492" s="61">
        <v>36800</v>
      </c>
      <c r="B2492" s="62" t="s">
        <v>71</v>
      </c>
      <c r="C2492">
        <v>2000</v>
      </c>
    </row>
    <row r="2493" spans="1:3" x14ac:dyDescent="0.2">
      <c r="A2493" s="61">
        <v>36800</v>
      </c>
      <c r="B2493" s="62" t="s">
        <v>2</v>
      </c>
      <c r="C2493">
        <v>2000</v>
      </c>
    </row>
    <row r="2494" spans="1:3" x14ac:dyDescent="0.2">
      <c r="A2494" s="61">
        <v>36800</v>
      </c>
      <c r="B2494" s="62" t="s">
        <v>61</v>
      </c>
      <c r="C2494">
        <v>2000</v>
      </c>
    </row>
    <row r="2495" spans="1:3" x14ac:dyDescent="0.2">
      <c r="A2495" s="61">
        <v>36800</v>
      </c>
      <c r="B2495" s="62" t="s">
        <v>62</v>
      </c>
      <c r="C2495">
        <v>2000</v>
      </c>
    </row>
    <row r="2496" spans="1:3" x14ac:dyDescent="0.2">
      <c r="A2496" s="61">
        <v>36800</v>
      </c>
      <c r="B2496" s="62" t="s">
        <v>63</v>
      </c>
      <c r="C2496">
        <v>2000</v>
      </c>
    </row>
    <row r="2497" spans="1:3" x14ac:dyDescent="0.2">
      <c r="A2497" s="61">
        <v>36800</v>
      </c>
      <c r="B2497" s="62" t="s">
        <v>86</v>
      </c>
      <c r="C2497">
        <v>2000</v>
      </c>
    </row>
    <row r="2498" spans="1:3" x14ac:dyDescent="0.2">
      <c r="A2498" s="61">
        <v>36800</v>
      </c>
      <c r="B2498" s="62" t="s">
        <v>89</v>
      </c>
      <c r="C2498">
        <v>2000</v>
      </c>
    </row>
    <row r="2499" spans="1:3" x14ac:dyDescent="0.2">
      <c r="A2499" s="61">
        <v>36800</v>
      </c>
      <c r="B2499" s="62" t="s">
        <v>92</v>
      </c>
      <c r="C2499">
        <v>2000</v>
      </c>
    </row>
    <row r="2500" spans="1:3" x14ac:dyDescent="0.2">
      <c r="A2500" s="61">
        <v>36800</v>
      </c>
      <c r="B2500" s="62" t="s">
        <v>95</v>
      </c>
      <c r="C2500">
        <v>2000</v>
      </c>
    </row>
    <row r="2501" spans="1:3" x14ac:dyDescent="0.2">
      <c r="A2501" s="61">
        <v>36800</v>
      </c>
      <c r="B2501" s="62" t="s">
        <v>98</v>
      </c>
      <c r="C2501">
        <v>2000</v>
      </c>
    </row>
    <row r="2502" spans="1:3" x14ac:dyDescent="0.2">
      <c r="A2502" s="61">
        <v>36831</v>
      </c>
      <c r="B2502" s="62" t="s">
        <v>71</v>
      </c>
      <c r="C2502">
        <v>2000</v>
      </c>
    </row>
    <row r="2503" spans="1:3" x14ac:dyDescent="0.2">
      <c r="A2503" s="61">
        <v>36831</v>
      </c>
      <c r="B2503" s="62" t="s">
        <v>2</v>
      </c>
      <c r="C2503">
        <v>2000</v>
      </c>
    </row>
    <row r="2504" spans="1:3" x14ac:dyDescent="0.2">
      <c r="A2504" s="61">
        <v>36831</v>
      </c>
      <c r="B2504" s="62" t="s">
        <v>61</v>
      </c>
      <c r="C2504">
        <v>2000</v>
      </c>
    </row>
    <row r="2505" spans="1:3" x14ac:dyDescent="0.2">
      <c r="A2505" s="61">
        <v>36831</v>
      </c>
      <c r="B2505" s="62" t="s">
        <v>62</v>
      </c>
      <c r="C2505">
        <v>2000</v>
      </c>
    </row>
    <row r="2506" spans="1:3" x14ac:dyDescent="0.2">
      <c r="A2506" s="61">
        <v>36831</v>
      </c>
      <c r="B2506" s="62" t="s">
        <v>63</v>
      </c>
      <c r="C2506">
        <v>2000</v>
      </c>
    </row>
    <row r="2507" spans="1:3" x14ac:dyDescent="0.2">
      <c r="A2507" s="61">
        <v>36831</v>
      </c>
      <c r="B2507" s="62" t="s">
        <v>86</v>
      </c>
      <c r="C2507">
        <v>2000</v>
      </c>
    </row>
    <row r="2508" spans="1:3" x14ac:dyDescent="0.2">
      <c r="A2508" s="61">
        <v>36831</v>
      </c>
      <c r="B2508" s="62" t="s">
        <v>89</v>
      </c>
      <c r="C2508">
        <v>2000</v>
      </c>
    </row>
    <row r="2509" spans="1:3" x14ac:dyDescent="0.2">
      <c r="A2509" s="61">
        <v>36831</v>
      </c>
      <c r="B2509" s="62" t="s">
        <v>92</v>
      </c>
      <c r="C2509">
        <v>2000</v>
      </c>
    </row>
    <row r="2510" spans="1:3" x14ac:dyDescent="0.2">
      <c r="A2510" s="61">
        <v>36831</v>
      </c>
      <c r="B2510" s="62" t="s">
        <v>95</v>
      </c>
      <c r="C2510">
        <v>2000</v>
      </c>
    </row>
    <row r="2511" spans="1:3" x14ac:dyDescent="0.2">
      <c r="A2511" s="61">
        <v>36831</v>
      </c>
      <c r="B2511" s="62" t="s">
        <v>98</v>
      </c>
      <c r="C2511">
        <v>2000</v>
      </c>
    </row>
    <row r="2512" spans="1:3" x14ac:dyDescent="0.2">
      <c r="A2512" s="61">
        <v>36861</v>
      </c>
      <c r="B2512" s="62" t="s">
        <v>71</v>
      </c>
      <c r="C2512">
        <v>2000</v>
      </c>
    </row>
    <row r="2513" spans="1:5" x14ac:dyDescent="0.2">
      <c r="A2513" s="61">
        <v>36861</v>
      </c>
      <c r="B2513" s="62" t="s">
        <v>2</v>
      </c>
      <c r="C2513">
        <v>2000</v>
      </c>
    </row>
    <row r="2514" spans="1:5" x14ac:dyDescent="0.2">
      <c r="A2514" s="61">
        <v>36861</v>
      </c>
      <c r="B2514" s="62" t="s">
        <v>61</v>
      </c>
      <c r="C2514">
        <v>2000</v>
      </c>
    </row>
    <row r="2515" spans="1:5" x14ac:dyDescent="0.2">
      <c r="A2515" s="61">
        <v>36861</v>
      </c>
      <c r="B2515" s="62" t="s">
        <v>62</v>
      </c>
      <c r="C2515">
        <v>2000</v>
      </c>
    </row>
    <row r="2516" spans="1:5" x14ac:dyDescent="0.2">
      <c r="A2516" s="61">
        <v>36861</v>
      </c>
      <c r="B2516" s="62" t="s">
        <v>63</v>
      </c>
      <c r="C2516">
        <v>2000</v>
      </c>
    </row>
    <row r="2517" spans="1:5" x14ac:dyDescent="0.2">
      <c r="A2517" s="61">
        <v>36861</v>
      </c>
      <c r="B2517" s="62" t="s">
        <v>86</v>
      </c>
      <c r="C2517">
        <v>2000</v>
      </c>
    </row>
    <row r="2518" spans="1:5" x14ac:dyDescent="0.2">
      <c r="A2518" s="61">
        <v>36861</v>
      </c>
      <c r="B2518" s="62" t="s">
        <v>89</v>
      </c>
      <c r="C2518">
        <v>2000</v>
      </c>
    </row>
    <row r="2519" spans="1:5" x14ac:dyDescent="0.2">
      <c r="A2519" s="61">
        <v>36861</v>
      </c>
      <c r="B2519" s="62" t="s">
        <v>92</v>
      </c>
      <c r="C2519">
        <v>2000</v>
      </c>
    </row>
    <row r="2520" spans="1:5" x14ac:dyDescent="0.2">
      <c r="A2520" s="61">
        <v>36861</v>
      </c>
      <c r="B2520" s="62" t="s">
        <v>95</v>
      </c>
      <c r="C2520">
        <v>2000</v>
      </c>
    </row>
    <row r="2521" spans="1:5" x14ac:dyDescent="0.2">
      <c r="A2521" s="61">
        <v>36861</v>
      </c>
      <c r="B2521" s="62" t="s">
        <v>98</v>
      </c>
      <c r="C2521">
        <v>2000</v>
      </c>
    </row>
    <row r="2522" spans="1:5" x14ac:dyDescent="0.2">
      <c r="A2522" s="61">
        <v>36892</v>
      </c>
      <c r="B2522" s="62" t="s">
        <v>71</v>
      </c>
      <c r="C2522">
        <v>2001</v>
      </c>
      <c r="D2522">
        <v>400.2</v>
      </c>
      <c r="E2522">
        <v>0</v>
      </c>
    </row>
    <row r="2523" spans="1:5" x14ac:dyDescent="0.2">
      <c r="A2523" s="61">
        <v>36892</v>
      </c>
      <c r="B2523" s="62" t="s">
        <v>2</v>
      </c>
      <c r="C2523">
        <v>2001</v>
      </c>
      <c r="D2523">
        <v>646.6228983101953</v>
      </c>
      <c r="E2523">
        <v>0</v>
      </c>
    </row>
    <row r="2524" spans="1:5" x14ac:dyDescent="0.2">
      <c r="A2524" s="61">
        <v>36892</v>
      </c>
      <c r="B2524" s="62" t="s">
        <v>61</v>
      </c>
      <c r="C2524">
        <v>2001</v>
      </c>
      <c r="D2524">
        <v>857.35846356071738</v>
      </c>
      <c r="E2524">
        <v>0</v>
      </c>
    </row>
    <row r="2525" spans="1:5" x14ac:dyDescent="0.2">
      <c r="A2525" s="61">
        <v>36892</v>
      </c>
      <c r="B2525" s="62" t="s">
        <v>62</v>
      </c>
      <c r="C2525">
        <v>2001</v>
      </c>
      <c r="D2525">
        <v>949</v>
      </c>
      <c r="E2525">
        <v>0</v>
      </c>
    </row>
    <row r="2526" spans="1:5" x14ac:dyDescent="0.2">
      <c r="A2526" s="61">
        <v>36892</v>
      </c>
      <c r="B2526" s="62" t="s">
        <v>63</v>
      </c>
      <c r="C2526">
        <v>2001</v>
      </c>
      <c r="D2526">
        <v>709.22454321446423</v>
      </c>
      <c r="E2526">
        <v>0</v>
      </c>
    </row>
    <row r="2527" spans="1:5" x14ac:dyDescent="0.2">
      <c r="A2527" s="61">
        <v>36892</v>
      </c>
      <c r="B2527" s="62" t="s">
        <v>86</v>
      </c>
      <c r="C2527">
        <v>2001</v>
      </c>
      <c r="D2527">
        <v>835.3</v>
      </c>
      <c r="E2527">
        <v>0</v>
      </c>
    </row>
    <row r="2528" spans="1:5" x14ac:dyDescent="0.2">
      <c r="A2528" s="61">
        <v>36892</v>
      </c>
      <c r="B2528" s="62" t="s">
        <v>89</v>
      </c>
      <c r="C2528">
        <v>2001</v>
      </c>
      <c r="D2528">
        <v>861.8</v>
      </c>
      <c r="E2528">
        <v>0</v>
      </c>
    </row>
    <row r="2529" spans="1:5" x14ac:dyDescent="0.2">
      <c r="A2529" s="61">
        <v>36892</v>
      </c>
      <c r="B2529" s="62" t="s">
        <v>92</v>
      </c>
      <c r="C2529">
        <v>2001</v>
      </c>
      <c r="D2529">
        <v>754.2</v>
      </c>
      <c r="E2529">
        <v>0</v>
      </c>
    </row>
    <row r="2530" spans="1:5" x14ac:dyDescent="0.2">
      <c r="A2530" s="61">
        <v>36892</v>
      </c>
      <c r="B2530" s="62" t="s">
        <v>95</v>
      </c>
      <c r="C2530">
        <v>2001</v>
      </c>
      <c r="D2530">
        <v>813.7</v>
      </c>
      <c r="E2530">
        <v>0</v>
      </c>
    </row>
    <row r="2531" spans="1:5" x14ac:dyDescent="0.2">
      <c r="A2531" s="61">
        <v>36892</v>
      </c>
      <c r="B2531" s="62" t="s">
        <v>98</v>
      </c>
      <c r="C2531">
        <v>2001</v>
      </c>
      <c r="D2531">
        <v>717.8</v>
      </c>
      <c r="E2531">
        <v>0</v>
      </c>
    </row>
    <row r="2532" spans="1:5" x14ac:dyDescent="0.2">
      <c r="A2532" s="61">
        <v>36923</v>
      </c>
      <c r="B2532" s="62" t="s">
        <v>71</v>
      </c>
      <c r="C2532">
        <v>2001</v>
      </c>
      <c r="D2532">
        <v>396.8</v>
      </c>
      <c r="E2532">
        <v>0</v>
      </c>
    </row>
    <row r="2533" spans="1:5" x14ac:dyDescent="0.2">
      <c r="A2533" s="61">
        <v>36923</v>
      </c>
      <c r="B2533" s="62" t="s">
        <v>2</v>
      </c>
      <c r="C2533">
        <v>2001</v>
      </c>
      <c r="D2533">
        <v>826.52836382472628</v>
      </c>
      <c r="E2533">
        <v>0</v>
      </c>
    </row>
    <row r="2534" spans="1:5" x14ac:dyDescent="0.2">
      <c r="A2534" s="61">
        <v>36923</v>
      </c>
      <c r="B2534" s="62" t="s">
        <v>61</v>
      </c>
      <c r="C2534">
        <v>2001</v>
      </c>
      <c r="D2534">
        <v>1015.4323841771696</v>
      </c>
      <c r="E2534">
        <v>0</v>
      </c>
    </row>
    <row r="2535" spans="1:5" x14ac:dyDescent="0.2">
      <c r="A2535" s="61">
        <v>36923</v>
      </c>
      <c r="B2535" s="62" t="s">
        <v>62</v>
      </c>
      <c r="C2535">
        <v>2001</v>
      </c>
      <c r="D2535">
        <v>1017</v>
      </c>
      <c r="E2535">
        <v>0</v>
      </c>
    </row>
    <row r="2536" spans="1:5" x14ac:dyDescent="0.2">
      <c r="A2536" s="61">
        <v>36923</v>
      </c>
      <c r="B2536" s="62" t="s">
        <v>63</v>
      </c>
      <c r="C2536">
        <v>2001</v>
      </c>
      <c r="D2536">
        <v>611.31382290105773</v>
      </c>
      <c r="E2536">
        <v>0</v>
      </c>
    </row>
    <row r="2537" spans="1:5" x14ac:dyDescent="0.2">
      <c r="A2537" s="61">
        <v>36923</v>
      </c>
      <c r="B2537" s="62" t="s">
        <v>86</v>
      </c>
      <c r="C2537">
        <v>2001</v>
      </c>
      <c r="D2537">
        <v>745.6</v>
      </c>
      <c r="E2537">
        <v>0</v>
      </c>
    </row>
    <row r="2538" spans="1:5" x14ac:dyDescent="0.2">
      <c r="A2538" s="61">
        <v>36923</v>
      </c>
      <c r="B2538" s="62" t="s">
        <v>89</v>
      </c>
      <c r="C2538">
        <v>2001</v>
      </c>
      <c r="D2538">
        <v>747.3</v>
      </c>
      <c r="E2538">
        <v>0</v>
      </c>
    </row>
    <row r="2539" spans="1:5" x14ac:dyDescent="0.2">
      <c r="A2539" s="61">
        <v>36923</v>
      </c>
      <c r="B2539" s="62" t="s">
        <v>92</v>
      </c>
      <c r="C2539">
        <v>2001</v>
      </c>
      <c r="D2539">
        <v>680.4</v>
      </c>
      <c r="E2539">
        <v>0</v>
      </c>
    </row>
    <row r="2540" spans="1:5" x14ac:dyDescent="0.2">
      <c r="A2540" s="61">
        <v>36923</v>
      </c>
      <c r="B2540" s="62" t="s">
        <v>95</v>
      </c>
      <c r="C2540">
        <v>2001</v>
      </c>
      <c r="D2540">
        <v>742.4</v>
      </c>
      <c r="E2540">
        <v>0</v>
      </c>
    </row>
    <row r="2541" spans="1:5" x14ac:dyDescent="0.2">
      <c r="A2541" s="61">
        <v>36923</v>
      </c>
      <c r="B2541" s="62" t="s">
        <v>98</v>
      </c>
      <c r="C2541">
        <v>2001</v>
      </c>
      <c r="D2541">
        <v>656.8</v>
      </c>
      <c r="E2541">
        <v>0</v>
      </c>
    </row>
    <row r="2542" spans="1:5" x14ac:dyDescent="0.2">
      <c r="A2542" s="61">
        <v>36951</v>
      </c>
      <c r="B2542" s="62" t="s">
        <v>71</v>
      </c>
      <c r="C2542">
        <v>2001</v>
      </c>
      <c r="D2542">
        <v>351.7</v>
      </c>
      <c r="E2542">
        <v>0</v>
      </c>
    </row>
    <row r="2543" spans="1:5" x14ac:dyDescent="0.2">
      <c r="A2543" s="61">
        <v>36951</v>
      </c>
      <c r="B2543" s="62" t="s">
        <v>2</v>
      </c>
      <c r="C2543">
        <v>2001</v>
      </c>
      <c r="D2543">
        <v>590.31646921782431</v>
      </c>
      <c r="E2543">
        <v>0</v>
      </c>
    </row>
    <row r="2544" spans="1:5" x14ac:dyDescent="0.2">
      <c r="A2544" s="61">
        <v>36951</v>
      </c>
      <c r="B2544" s="62" t="s">
        <v>61</v>
      </c>
      <c r="C2544">
        <v>2001</v>
      </c>
      <c r="D2544">
        <v>685.30466054952126</v>
      </c>
      <c r="E2544">
        <v>0</v>
      </c>
    </row>
    <row r="2545" spans="1:5" x14ac:dyDescent="0.2">
      <c r="A2545" s="61">
        <v>36951</v>
      </c>
      <c r="B2545" s="62" t="s">
        <v>62</v>
      </c>
      <c r="C2545">
        <v>2001</v>
      </c>
      <c r="D2545">
        <v>749</v>
      </c>
      <c r="E2545">
        <v>0</v>
      </c>
    </row>
    <row r="2546" spans="1:5" x14ac:dyDescent="0.2">
      <c r="A2546" s="61">
        <v>36951</v>
      </c>
      <c r="B2546" s="62" t="s">
        <v>63</v>
      </c>
      <c r="C2546">
        <v>2001</v>
      </c>
      <c r="D2546">
        <v>579.36554411193879</v>
      </c>
      <c r="E2546">
        <v>0</v>
      </c>
    </row>
    <row r="2547" spans="1:5" x14ac:dyDescent="0.2">
      <c r="A2547" s="61">
        <v>36951</v>
      </c>
      <c r="B2547" s="62" t="s">
        <v>86</v>
      </c>
      <c r="C2547">
        <v>2001</v>
      </c>
      <c r="D2547">
        <v>661.1</v>
      </c>
      <c r="E2547">
        <v>0</v>
      </c>
    </row>
    <row r="2548" spans="1:5" x14ac:dyDescent="0.2">
      <c r="A2548" s="61">
        <v>36951</v>
      </c>
      <c r="B2548" s="62" t="s">
        <v>89</v>
      </c>
      <c r="C2548">
        <v>2001</v>
      </c>
      <c r="D2548">
        <v>660.2</v>
      </c>
      <c r="E2548">
        <v>0</v>
      </c>
    </row>
    <row r="2549" spans="1:5" x14ac:dyDescent="0.2">
      <c r="A2549" s="61">
        <v>36951</v>
      </c>
      <c r="B2549" s="62" t="s">
        <v>92</v>
      </c>
      <c r="C2549">
        <v>2001</v>
      </c>
      <c r="D2549">
        <v>594.1</v>
      </c>
      <c r="E2549">
        <v>0</v>
      </c>
    </row>
    <row r="2550" spans="1:5" x14ac:dyDescent="0.2">
      <c r="A2550" s="61">
        <v>36951</v>
      </c>
      <c r="B2550" s="62" t="s">
        <v>95</v>
      </c>
      <c r="C2550">
        <v>2001</v>
      </c>
      <c r="D2550">
        <v>644.5</v>
      </c>
      <c r="E2550">
        <v>0</v>
      </c>
    </row>
    <row r="2551" spans="1:5" x14ac:dyDescent="0.2">
      <c r="A2551" s="61">
        <v>36951</v>
      </c>
      <c r="B2551" s="62" t="s">
        <v>98</v>
      </c>
      <c r="C2551">
        <v>2001</v>
      </c>
      <c r="D2551">
        <v>632.5</v>
      </c>
      <c r="E2551">
        <v>0</v>
      </c>
    </row>
    <row r="2552" spans="1:5" x14ac:dyDescent="0.2">
      <c r="A2552" s="61">
        <v>36982</v>
      </c>
      <c r="B2552" s="62" t="s">
        <v>71</v>
      </c>
      <c r="C2552">
        <v>2001</v>
      </c>
      <c r="D2552">
        <v>276.39999999999998</v>
      </c>
      <c r="E2552">
        <v>0</v>
      </c>
    </row>
    <row r="2553" spans="1:5" x14ac:dyDescent="0.2">
      <c r="A2553" s="61">
        <v>36982</v>
      </c>
      <c r="B2553" s="62" t="s">
        <v>2</v>
      </c>
      <c r="C2553">
        <v>2001</v>
      </c>
      <c r="D2553">
        <v>421.34722459172286</v>
      </c>
      <c r="E2553">
        <v>0</v>
      </c>
    </row>
    <row r="2554" spans="1:5" x14ac:dyDescent="0.2">
      <c r="A2554" s="61">
        <v>36982</v>
      </c>
      <c r="B2554" s="62" t="s">
        <v>61</v>
      </c>
      <c r="C2554">
        <v>2001</v>
      </c>
      <c r="D2554">
        <v>405.27401862083218</v>
      </c>
      <c r="E2554">
        <v>3.5220068603066004</v>
      </c>
    </row>
    <row r="2555" spans="1:5" x14ac:dyDescent="0.2">
      <c r="A2555" s="61">
        <v>36982</v>
      </c>
      <c r="B2555" s="62" t="s">
        <v>62</v>
      </c>
      <c r="C2555">
        <v>2001</v>
      </c>
      <c r="D2555">
        <v>387.4</v>
      </c>
      <c r="E2555">
        <v>1.7</v>
      </c>
    </row>
    <row r="2556" spans="1:5" x14ac:dyDescent="0.2">
      <c r="A2556" s="61">
        <v>36982</v>
      </c>
      <c r="B2556" s="62" t="s">
        <v>63</v>
      </c>
      <c r="C2556">
        <v>2001</v>
      </c>
      <c r="D2556">
        <v>300.39875850827173</v>
      </c>
      <c r="E2556">
        <v>1.1914613563977339</v>
      </c>
    </row>
    <row r="2557" spans="1:5" x14ac:dyDescent="0.2">
      <c r="A2557" s="61">
        <v>36982</v>
      </c>
      <c r="B2557" s="62" t="s">
        <v>86</v>
      </c>
      <c r="C2557">
        <v>2001</v>
      </c>
      <c r="D2557">
        <v>346.4</v>
      </c>
      <c r="E2557">
        <v>0</v>
      </c>
    </row>
    <row r="2558" spans="1:5" x14ac:dyDescent="0.2">
      <c r="A2558" s="61">
        <v>36982</v>
      </c>
      <c r="B2558" s="62" t="s">
        <v>89</v>
      </c>
      <c r="C2558">
        <v>2001</v>
      </c>
      <c r="D2558">
        <v>483.2</v>
      </c>
      <c r="E2558">
        <v>0</v>
      </c>
    </row>
    <row r="2559" spans="1:5" x14ac:dyDescent="0.2">
      <c r="A2559" s="61">
        <v>36982</v>
      </c>
      <c r="B2559" s="62" t="s">
        <v>92</v>
      </c>
      <c r="C2559">
        <v>2001</v>
      </c>
      <c r="D2559">
        <v>445.2</v>
      </c>
      <c r="E2559">
        <v>0</v>
      </c>
    </row>
    <row r="2560" spans="1:5" x14ac:dyDescent="0.2">
      <c r="A2560" s="61">
        <v>36982</v>
      </c>
      <c r="B2560" s="62" t="s">
        <v>95</v>
      </c>
      <c r="C2560">
        <v>2001</v>
      </c>
      <c r="D2560">
        <v>514.1</v>
      </c>
      <c r="E2560">
        <v>0</v>
      </c>
    </row>
    <row r="2561" spans="1:5" x14ac:dyDescent="0.2">
      <c r="A2561" s="61">
        <v>36982</v>
      </c>
      <c r="B2561" s="62" t="s">
        <v>98</v>
      </c>
      <c r="C2561">
        <v>2001</v>
      </c>
      <c r="D2561">
        <v>534.79999999999995</v>
      </c>
      <c r="E2561">
        <v>0</v>
      </c>
    </row>
    <row r="2562" spans="1:5" x14ac:dyDescent="0.2">
      <c r="A2562" s="61">
        <v>37012</v>
      </c>
      <c r="B2562" s="62" t="s">
        <v>71</v>
      </c>
      <c r="C2562">
        <v>2001</v>
      </c>
      <c r="D2562">
        <v>177.9</v>
      </c>
      <c r="E2562">
        <v>0</v>
      </c>
    </row>
    <row r="2563" spans="1:5" x14ac:dyDescent="0.2">
      <c r="A2563" s="61">
        <v>37012</v>
      </c>
      <c r="B2563" s="62" t="s">
        <v>2</v>
      </c>
      <c r="C2563">
        <v>2001</v>
      </c>
      <c r="D2563">
        <v>215.06431617929402</v>
      </c>
      <c r="E2563">
        <v>2.8841405241306797</v>
      </c>
    </row>
    <row r="2564" spans="1:5" x14ac:dyDescent="0.2">
      <c r="A2564" s="61">
        <v>37012</v>
      </c>
      <c r="B2564" s="62" t="s">
        <v>61</v>
      </c>
      <c r="C2564">
        <v>2001</v>
      </c>
      <c r="D2564">
        <v>183.7021342660006</v>
      </c>
      <c r="E2564">
        <v>6.3640333214892024</v>
      </c>
    </row>
    <row r="2565" spans="1:5" x14ac:dyDescent="0.2">
      <c r="A2565" s="61">
        <v>37012</v>
      </c>
      <c r="B2565" s="62" t="s">
        <v>62</v>
      </c>
      <c r="C2565">
        <v>2001</v>
      </c>
      <c r="D2565">
        <v>166.1</v>
      </c>
      <c r="E2565">
        <v>2.8</v>
      </c>
    </row>
    <row r="2566" spans="1:5" x14ac:dyDescent="0.2">
      <c r="A2566" s="61">
        <v>37012</v>
      </c>
      <c r="B2566" s="62" t="s">
        <v>63</v>
      </c>
      <c r="C2566">
        <v>2001</v>
      </c>
      <c r="D2566">
        <v>111.21698326939692</v>
      </c>
      <c r="E2566">
        <v>12.423434261002425</v>
      </c>
    </row>
    <row r="2567" spans="1:5" x14ac:dyDescent="0.2">
      <c r="A2567" s="61">
        <v>37012</v>
      </c>
      <c r="B2567" s="62" t="s">
        <v>86</v>
      </c>
      <c r="C2567">
        <v>2001</v>
      </c>
      <c r="D2567">
        <v>103.3</v>
      </c>
      <c r="E2567">
        <v>21.6</v>
      </c>
    </row>
    <row r="2568" spans="1:5" x14ac:dyDescent="0.2">
      <c r="A2568" s="61">
        <v>37012</v>
      </c>
      <c r="B2568" s="62" t="s">
        <v>89</v>
      </c>
      <c r="C2568">
        <v>2001</v>
      </c>
      <c r="D2568">
        <v>228.9</v>
      </c>
      <c r="E2568">
        <v>0</v>
      </c>
    </row>
    <row r="2569" spans="1:5" x14ac:dyDescent="0.2">
      <c r="A2569" s="61">
        <v>37012</v>
      </c>
      <c r="B2569" s="62" t="s">
        <v>92</v>
      </c>
      <c r="C2569">
        <v>2001</v>
      </c>
      <c r="D2569">
        <v>206.1</v>
      </c>
      <c r="E2569">
        <v>1.3</v>
      </c>
    </row>
    <row r="2570" spans="1:5" x14ac:dyDescent="0.2">
      <c r="A2570" s="61">
        <v>37012</v>
      </c>
      <c r="B2570" s="62" t="s">
        <v>95</v>
      </c>
      <c r="C2570">
        <v>2001</v>
      </c>
      <c r="D2570">
        <v>252.7</v>
      </c>
      <c r="E2570">
        <v>0</v>
      </c>
    </row>
    <row r="2571" spans="1:5" x14ac:dyDescent="0.2">
      <c r="A2571" s="61">
        <v>37012</v>
      </c>
      <c r="B2571" s="62" t="s">
        <v>98</v>
      </c>
      <c r="C2571">
        <v>2001</v>
      </c>
      <c r="D2571">
        <v>404.5</v>
      </c>
      <c r="E2571">
        <v>0</v>
      </c>
    </row>
    <row r="2572" spans="1:5" x14ac:dyDescent="0.2">
      <c r="A2572" s="61">
        <v>37043</v>
      </c>
      <c r="B2572" s="62" t="s">
        <v>71</v>
      </c>
      <c r="C2572">
        <v>2001</v>
      </c>
      <c r="D2572">
        <v>100.4</v>
      </c>
      <c r="E2572">
        <v>2.7</v>
      </c>
    </row>
    <row r="2573" spans="1:5" x14ac:dyDescent="0.2">
      <c r="A2573" s="61">
        <v>37043</v>
      </c>
      <c r="B2573" s="62" t="s">
        <v>2</v>
      </c>
      <c r="C2573">
        <v>2001</v>
      </c>
      <c r="D2573">
        <v>160.85269010625385</v>
      </c>
      <c r="E2573">
        <v>0.30237892138039807</v>
      </c>
    </row>
    <row r="2574" spans="1:5" x14ac:dyDescent="0.2">
      <c r="A2574" s="61">
        <v>37043</v>
      </c>
      <c r="B2574" s="62" t="s">
        <v>61</v>
      </c>
      <c r="C2574">
        <v>2001</v>
      </c>
      <c r="D2574">
        <v>85.735966678510806</v>
      </c>
      <c r="E2574">
        <v>13.498012740569401</v>
      </c>
    </row>
    <row r="2575" spans="1:5" x14ac:dyDescent="0.2">
      <c r="A2575" s="61">
        <v>37043</v>
      </c>
      <c r="B2575" s="62" t="s">
        <v>62</v>
      </c>
      <c r="C2575">
        <v>2001</v>
      </c>
      <c r="D2575">
        <v>83.4</v>
      </c>
      <c r="E2575">
        <v>29.2</v>
      </c>
    </row>
    <row r="2576" spans="1:5" x14ac:dyDescent="0.2">
      <c r="A2576" s="61">
        <v>37043</v>
      </c>
      <c r="B2576" s="62" t="s">
        <v>63</v>
      </c>
      <c r="C2576">
        <v>2001</v>
      </c>
      <c r="D2576">
        <v>29.159488451793042</v>
      </c>
      <c r="E2576">
        <v>79.133966538793857</v>
      </c>
    </row>
    <row r="2577" spans="1:5" x14ac:dyDescent="0.2">
      <c r="A2577" s="61">
        <v>37043</v>
      </c>
      <c r="B2577" s="62" t="s">
        <v>86</v>
      </c>
      <c r="C2577">
        <v>2001</v>
      </c>
      <c r="D2577">
        <v>20.7</v>
      </c>
      <c r="E2577">
        <v>79.900000000000006</v>
      </c>
    </row>
    <row r="2578" spans="1:5" x14ac:dyDescent="0.2">
      <c r="A2578" s="61">
        <v>37043</v>
      </c>
      <c r="B2578" s="62" t="s">
        <v>89</v>
      </c>
      <c r="C2578">
        <v>2001</v>
      </c>
      <c r="D2578">
        <v>80.900000000000006</v>
      </c>
      <c r="E2578">
        <v>13.6</v>
      </c>
    </row>
    <row r="2579" spans="1:5" x14ac:dyDescent="0.2">
      <c r="A2579" s="61">
        <v>37043</v>
      </c>
      <c r="B2579" s="62" t="s">
        <v>92</v>
      </c>
      <c r="C2579">
        <v>2001</v>
      </c>
      <c r="D2579">
        <v>72.599999999999994</v>
      </c>
      <c r="E2579">
        <v>31.3</v>
      </c>
    </row>
    <row r="2580" spans="1:5" x14ac:dyDescent="0.2">
      <c r="A2580" s="61">
        <v>37043</v>
      </c>
      <c r="B2580" s="62" t="s">
        <v>95</v>
      </c>
      <c r="C2580">
        <v>2001</v>
      </c>
      <c r="D2580">
        <v>95.1</v>
      </c>
      <c r="E2580">
        <v>21</v>
      </c>
    </row>
    <row r="2581" spans="1:5" x14ac:dyDescent="0.2">
      <c r="A2581" s="61">
        <v>37043</v>
      </c>
      <c r="B2581" s="62" t="s">
        <v>98</v>
      </c>
      <c r="C2581">
        <v>2001</v>
      </c>
      <c r="D2581">
        <v>193</v>
      </c>
      <c r="E2581">
        <v>0</v>
      </c>
    </row>
    <row r="2582" spans="1:5" x14ac:dyDescent="0.2">
      <c r="A2582" s="61">
        <v>37073</v>
      </c>
      <c r="B2582" s="62" t="s">
        <v>71</v>
      </c>
      <c r="C2582">
        <v>2001</v>
      </c>
      <c r="D2582">
        <v>33.799999999999997</v>
      </c>
      <c r="E2582">
        <v>10.5</v>
      </c>
    </row>
    <row r="2583" spans="1:5" x14ac:dyDescent="0.2">
      <c r="A2583" s="61">
        <v>37073</v>
      </c>
      <c r="B2583" s="62" t="s">
        <v>2</v>
      </c>
      <c r="C2583">
        <v>2001</v>
      </c>
      <c r="D2583">
        <v>65.10167124961022</v>
      </c>
      <c r="E2583">
        <v>12.77497867449418</v>
      </c>
    </row>
    <row r="2584" spans="1:5" x14ac:dyDescent="0.2">
      <c r="A2584" s="61">
        <v>37073</v>
      </c>
      <c r="B2584" s="62" t="s">
        <v>61</v>
      </c>
      <c r="C2584">
        <v>2001</v>
      </c>
      <c r="D2584">
        <v>16.468007840350403</v>
      </c>
      <c r="E2584">
        <v>60.99786573399939</v>
      </c>
    </row>
    <row r="2585" spans="1:5" x14ac:dyDescent="0.2">
      <c r="A2585" s="61">
        <v>37073</v>
      </c>
      <c r="B2585" s="62" t="s">
        <v>62</v>
      </c>
      <c r="C2585">
        <v>2001</v>
      </c>
      <c r="D2585">
        <v>18.5</v>
      </c>
      <c r="E2585">
        <v>92.6</v>
      </c>
    </row>
    <row r="2586" spans="1:5" x14ac:dyDescent="0.2">
      <c r="A2586" s="61">
        <v>37073</v>
      </c>
      <c r="B2586" s="62" t="s">
        <v>63</v>
      </c>
      <c r="C2586">
        <v>2001</v>
      </c>
      <c r="D2586">
        <v>11.132160940219908</v>
      </c>
      <c r="E2586">
        <v>97.548486084963599</v>
      </c>
    </row>
    <row r="2587" spans="1:5" x14ac:dyDescent="0.2">
      <c r="A2587" s="61">
        <v>37073</v>
      </c>
      <c r="B2587" s="62" t="s">
        <v>86</v>
      </c>
      <c r="C2587">
        <v>2001</v>
      </c>
      <c r="D2587">
        <v>13.1</v>
      </c>
      <c r="E2587">
        <v>80.8</v>
      </c>
    </row>
    <row r="2588" spans="1:5" x14ac:dyDescent="0.2">
      <c r="A2588" s="61">
        <v>37073</v>
      </c>
      <c r="B2588" s="62" t="s">
        <v>89</v>
      </c>
      <c r="C2588">
        <v>2001</v>
      </c>
      <c r="D2588">
        <v>62.3</v>
      </c>
      <c r="E2588">
        <v>5.4</v>
      </c>
    </row>
    <row r="2589" spans="1:5" x14ac:dyDescent="0.2">
      <c r="A2589" s="61">
        <v>37073</v>
      </c>
      <c r="B2589" s="62" t="s">
        <v>92</v>
      </c>
      <c r="C2589">
        <v>2001</v>
      </c>
      <c r="D2589">
        <v>26.8</v>
      </c>
      <c r="E2589">
        <v>26.1</v>
      </c>
    </row>
    <row r="2590" spans="1:5" x14ac:dyDescent="0.2">
      <c r="A2590" s="61">
        <v>37073</v>
      </c>
      <c r="B2590" s="62" t="s">
        <v>95</v>
      </c>
      <c r="C2590">
        <v>2001</v>
      </c>
      <c r="D2590">
        <v>26.1</v>
      </c>
      <c r="E2590">
        <v>37.700000000000003</v>
      </c>
    </row>
    <row r="2591" spans="1:5" x14ac:dyDescent="0.2">
      <c r="A2591" s="61">
        <v>37073</v>
      </c>
      <c r="B2591" s="62" t="s">
        <v>98</v>
      </c>
      <c r="C2591">
        <v>2001</v>
      </c>
      <c r="D2591">
        <v>81.3</v>
      </c>
      <c r="E2591">
        <v>10.8</v>
      </c>
    </row>
    <row r="2592" spans="1:5" x14ac:dyDescent="0.2">
      <c r="A2592" s="61">
        <v>37104</v>
      </c>
      <c r="B2592" s="62" t="s">
        <v>71</v>
      </c>
      <c r="C2592">
        <v>2001</v>
      </c>
      <c r="D2592">
        <v>26.5</v>
      </c>
      <c r="E2592">
        <v>9.9</v>
      </c>
    </row>
    <row r="2593" spans="1:5" x14ac:dyDescent="0.2">
      <c r="A2593" s="61">
        <v>37104</v>
      </c>
      <c r="B2593" s="62" t="s">
        <v>2</v>
      </c>
      <c r="C2593">
        <v>2001</v>
      </c>
      <c r="D2593">
        <v>52.785457937855803</v>
      </c>
      <c r="E2593">
        <v>17.114188226259106</v>
      </c>
    </row>
    <row r="2594" spans="1:5" x14ac:dyDescent="0.2">
      <c r="A2594" s="61">
        <v>37104</v>
      </c>
      <c r="B2594" s="62" t="s">
        <v>61</v>
      </c>
      <c r="C2594">
        <v>2001</v>
      </c>
      <c r="D2594">
        <v>20.604023521051204</v>
      </c>
      <c r="E2594">
        <v>72.181918656364587</v>
      </c>
    </row>
    <row r="2595" spans="1:5" x14ac:dyDescent="0.2">
      <c r="A2595" s="61">
        <v>37104</v>
      </c>
      <c r="B2595" s="62" t="s">
        <v>62</v>
      </c>
      <c r="C2595">
        <v>2001</v>
      </c>
      <c r="D2595">
        <v>31.4</v>
      </c>
      <c r="E2595">
        <v>72.2</v>
      </c>
    </row>
    <row r="2596" spans="1:5" x14ac:dyDescent="0.2">
      <c r="A2596" s="61">
        <v>37104</v>
      </c>
      <c r="B2596" s="62" t="s">
        <v>63</v>
      </c>
      <c r="C2596">
        <v>2001</v>
      </c>
      <c r="D2596">
        <v>0.70009401780760727</v>
      </c>
      <c r="E2596">
        <v>155.15892434494739</v>
      </c>
    </row>
    <row r="2597" spans="1:5" x14ac:dyDescent="0.2">
      <c r="A2597" s="61">
        <v>37104</v>
      </c>
      <c r="B2597" s="62" t="s">
        <v>86</v>
      </c>
      <c r="C2597">
        <v>2001</v>
      </c>
      <c r="D2597">
        <v>4.4000000000000004</v>
      </c>
      <c r="E2597">
        <v>144.9</v>
      </c>
    </row>
    <row r="2598" spans="1:5" x14ac:dyDescent="0.2">
      <c r="A2598" s="61">
        <v>37104</v>
      </c>
      <c r="B2598" s="62" t="s">
        <v>89</v>
      </c>
      <c r="C2598">
        <v>2001</v>
      </c>
      <c r="D2598">
        <v>30.2</v>
      </c>
      <c r="E2598">
        <v>23.6</v>
      </c>
    </row>
    <row r="2599" spans="1:5" x14ac:dyDescent="0.2">
      <c r="A2599" s="61">
        <v>37104</v>
      </c>
      <c r="B2599" s="62" t="s">
        <v>92</v>
      </c>
      <c r="C2599">
        <v>2001</v>
      </c>
      <c r="D2599">
        <v>11.4</v>
      </c>
      <c r="E2599">
        <v>79.900000000000006</v>
      </c>
    </row>
    <row r="2600" spans="1:5" x14ac:dyDescent="0.2">
      <c r="A2600" s="61">
        <v>37104</v>
      </c>
      <c r="B2600" s="62" t="s">
        <v>95</v>
      </c>
      <c r="C2600">
        <v>2001</v>
      </c>
      <c r="D2600">
        <v>11.5</v>
      </c>
      <c r="E2600">
        <v>76.5</v>
      </c>
    </row>
    <row r="2601" spans="1:5" x14ac:dyDescent="0.2">
      <c r="A2601" s="61">
        <v>37104</v>
      </c>
      <c r="B2601" s="62" t="s">
        <v>98</v>
      </c>
      <c r="C2601">
        <v>2001</v>
      </c>
      <c r="D2601">
        <v>39.9</v>
      </c>
      <c r="E2601">
        <v>21.9</v>
      </c>
    </row>
    <row r="2602" spans="1:5" x14ac:dyDescent="0.2">
      <c r="A2602" s="61">
        <v>37135</v>
      </c>
      <c r="B2602" s="62" t="s">
        <v>71</v>
      </c>
      <c r="C2602">
        <v>2001</v>
      </c>
      <c r="D2602">
        <v>97.5</v>
      </c>
      <c r="E2602">
        <v>0</v>
      </c>
    </row>
    <row r="2603" spans="1:5" x14ac:dyDescent="0.2">
      <c r="A2603" s="61">
        <v>37135</v>
      </c>
      <c r="B2603" s="62" t="s">
        <v>2</v>
      </c>
      <c r="C2603">
        <v>2001</v>
      </c>
      <c r="D2603">
        <v>177.90378163712879</v>
      </c>
      <c r="E2603">
        <v>1.4614981200052573</v>
      </c>
    </row>
    <row r="2604" spans="1:5" x14ac:dyDescent="0.2">
      <c r="A2604" s="61">
        <v>37135</v>
      </c>
      <c r="B2604" s="62" t="s">
        <v>61</v>
      </c>
      <c r="C2604">
        <v>2001</v>
      </c>
      <c r="D2604">
        <v>136.2141558269642</v>
      </c>
      <c r="E2604">
        <v>6.6520117605255997</v>
      </c>
    </row>
    <row r="2605" spans="1:5" x14ac:dyDescent="0.2">
      <c r="A2605" s="61">
        <v>37135</v>
      </c>
      <c r="B2605" s="62" t="s">
        <v>62</v>
      </c>
      <c r="C2605">
        <v>2001</v>
      </c>
      <c r="D2605">
        <v>142.30000000000001</v>
      </c>
      <c r="E2605">
        <v>12.1</v>
      </c>
    </row>
    <row r="2606" spans="1:5" x14ac:dyDescent="0.2">
      <c r="A2606" s="61">
        <v>37135</v>
      </c>
      <c r="B2606" s="62" t="s">
        <v>63</v>
      </c>
      <c r="C2606">
        <v>2001</v>
      </c>
      <c r="D2606">
        <v>76.027985636226376</v>
      </c>
      <c r="E2606">
        <v>34.240229494784138</v>
      </c>
    </row>
    <row r="2607" spans="1:5" x14ac:dyDescent="0.2">
      <c r="A2607" s="61">
        <v>37135</v>
      </c>
      <c r="B2607" s="62" t="s">
        <v>86</v>
      </c>
      <c r="C2607">
        <v>2001</v>
      </c>
      <c r="D2607">
        <v>68.900000000000006</v>
      </c>
      <c r="E2607">
        <v>32.9</v>
      </c>
    </row>
    <row r="2608" spans="1:5" x14ac:dyDescent="0.2">
      <c r="A2608" s="61">
        <v>37135</v>
      </c>
      <c r="B2608" s="62" t="s">
        <v>89</v>
      </c>
      <c r="C2608">
        <v>2001</v>
      </c>
      <c r="D2608">
        <v>136.1</v>
      </c>
      <c r="E2608">
        <v>0.4</v>
      </c>
    </row>
    <row r="2609" spans="1:5" x14ac:dyDescent="0.2">
      <c r="A2609" s="61">
        <v>37135</v>
      </c>
      <c r="B2609" s="62" t="s">
        <v>92</v>
      </c>
      <c r="C2609">
        <v>2001</v>
      </c>
      <c r="D2609">
        <v>83.5</v>
      </c>
      <c r="E2609">
        <v>21.7</v>
      </c>
    </row>
    <row r="2610" spans="1:5" x14ac:dyDescent="0.2">
      <c r="A2610" s="61">
        <v>37135</v>
      </c>
      <c r="B2610" s="62" t="s">
        <v>95</v>
      </c>
      <c r="C2610">
        <v>2001</v>
      </c>
      <c r="D2610">
        <v>99.8</v>
      </c>
      <c r="E2610">
        <v>22.8</v>
      </c>
    </row>
    <row r="2611" spans="1:5" x14ac:dyDescent="0.2">
      <c r="A2611" s="61">
        <v>37135</v>
      </c>
      <c r="B2611" s="62" t="s">
        <v>98</v>
      </c>
      <c r="C2611">
        <v>2001</v>
      </c>
      <c r="D2611">
        <v>154.5</v>
      </c>
      <c r="E2611">
        <v>9.9</v>
      </c>
    </row>
    <row r="2612" spans="1:5" x14ac:dyDescent="0.2">
      <c r="A2612" s="61">
        <v>37165</v>
      </c>
      <c r="B2612" s="62" t="s">
        <v>71</v>
      </c>
      <c r="C2612">
        <v>2001</v>
      </c>
      <c r="D2612">
        <v>247.5</v>
      </c>
      <c r="E2612">
        <v>0</v>
      </c>
    </row>
    <row r="2613" spans="1:5" x14ac:dyDescent="0.2">
      <c r="A2613" s="61">
        <v>37165</v>
      </c>
      <c r="B2613" s="62" t="s">
        <v>2</v>
      </c>
      <c r="C2613">
        <v>2001</v>
      </c>
      <c r="D2613">
        <v>466.19109405643337</v>
      </c>
      <c r="E2613">
        <v>0</v>
      </c>
    </row>
    <row r="2614" spans="1:5" x14ac:dyDescent="0.2">
      <c r="A2614" s="61">
        <v>37165</v>
      </c>
      <c r="B2614" s="62" t="s">
        <v>61</v>
      </c>
      <c r="C2614">
        <v>2001</v>
      </c>
      <c r="D2614">
        <v>475.75380301119623</v>
      </c>
      <c r="E2614">
        <v>0</v>
      </c>
    </row>
    <row r="2615" spans="1:5" x14ac:dyDescent="0.2">
      <c r="A2615" s="61">
        <v>37165</v>
      </c>
      <c r="B2615" s="62" t="s">
        <v>62</v>
      </c>
      <c r="C2615">
        <v>2001</v>
      </c>
      <c r="D2615">
        <v>424.9</v>
      </c>
      <c r="E2615">
        <v>0</v>
      </c>
    </row>
    <row r="2616" spans="1:5" x14ac:dyDescent="0.2">
      <c r="A2616" s="61">
        <v>37165</v>
      </c>
      <c r="B2616" s="62" t="s">
        <v>63</v>
      </c>
      <c r="C2616">
        <v>2001</v>
      </c>
      <c r="D2616">
        <v>237.49003182905423</v>
      </c>
      <c r="E2616">
        <v>1.7020876519967629</v>
      </c>
    </row>
    <row r="2617" spans="1:5" x14ac:dyDescent="0.2">
      <c r="A2617" s="61">
        <v>37165</v>
      </c>
      <c r="B2617" s="62" t="s">
        <v>86</v>
      </c>
      <c r="C2617">
        <v>2001</v>
      </c>
      <c r="D2617">
        <v>231.9</v>
      </c>
      <c r="E2617">
        <v>0</v>
      </c>
    </row>
    <row r="2618" spans="1:5" x14ac:dyDescent="0.2">
      <c r="A2618" s="61">
        <v>37165</v>
      </c>
      <c r="B2618" s="62" t="s">
        <v>89</v>
      </c>
      <c r="C2618">
        <v>2001</v>
      </c>
      <c r="D2618">
        <v>300.3</v>
      </c>
      <c r="E2618">
        <v>0</v>
      </c>
    </row>
    <row r="2619" spans="1:5" x14ac:dyDescent="0.2">
      <c r="A2619" s="61">
        <v>37165</v>
      </c>
      <c r="B2619" s="62" t="s">
        <v>92</v>
      </c>
      <c r="C2619">
        <v>2001</v>
      </c>
      <c r="D2619">
        <v>226.3</v>
      </c>
      <c r="E2619">
        <v>0.8</v>
      </c>
    </row>
    <row r="2620" spans="1:5" x14ac:dyDescent="0.2">
      <c r="A2620" s="61">
        <v>37165</v>
      </c>
      <c r="B2620" s="62" t="s">
        <v>95</v>
      </c>
      <c r="C2620">
        <v>2001</v>
      </c>
      <c r="D2620">
        <v>229</v>
      </c>
      <c r="E2620">
        <v>1.3</v>
      </c>
    </row>
    <row r="2621" spans="1:5" x14ac:dyDescent="0.2">
      <c r="A2621" s="61">
        <v>37165</v>
      </c>
      <c r="B2621" s="62" t="s">
        <v>98</v>
      </c>
      <c r="C2621">
        <v>2001</v>
      </c>
      <c r="D2621">
        <v>267.3</v>
      </c>
      <c r="E2621">
        <v>0</v>
      </c>
    </row>
    <row r="2622" spans="1:5" x14ac:dyDescent="0.2">
      <c r="A2622" s="61">
        <v>37196</v>
      </c>
      <c r="B2622" s="62" t="s">
        <v>71</v>
      </c>
      <c r="C2622">
        <v>2001</v>
      </c>
      <c r="D2622">
        <v>307.3</v>
      </c>
      <c r="E2622">
        <v>0</v>
      </c>
    </row>
    <row r="2623" spans="1:5" x14ac:dyDescent="0.2">
      <c r="A2623" s="61">
        <v>37196</v>
      </c>
      <c r="B2623" s="62" t="s">
        <v>2</v>
      </c>
      <c r="C2623">
        <v>2001</v>
      </c>
      <c r="D2623">
        <v>574.31726219161771</v>
      </c>
      <c r="E2623">
        <v>0</v>
      </c>
    </row>
    <row r="2624" spans="1:5" x14ac:dyDescent="0.2">
      <c r="A2624" s="61">
        <v>37196</v>
      </c>
      <c r="B2624" s="62" t="s">
        <v>61</v>
      </c>
      <c r="C2624">
        <v>2001</v>
      </c>
      <c r="D2624">
        <v>560.65961778291796</v>
      </c>
      <c r="E2624">
        <v>0</v>
      </c>
    </row>
    <row r="2625" spans="1:5" x14ac:dyDescent="0.2">
      <c r="A2625" s="61">
        <v>37196</v>
      </c>
      <c r="B2625" s="62" t="s">
        <v>62</v>
      </c>
      <c r="C2625">
        <v>2001</v>
      </c>
      <c r="D2625">
        <v>512.70000000000005</v>
      </c>
      <c r="E2625">
        <v>0</v>
      </c>
    </row>
    <row r="2626" spans="1:5" x14ac:dyDescent="0.2">
      <c r="A2626" s="61">
        <v>37196</v>
      </c>
      <c r="B2626" s="62" t="s">
        <v>63</v>
      </c>
      <c r="C2626">
        <v>2001</v>
      </c>
      <c r="D2626">
        <v>338.35700546833647</v>
      </c>
      <c r="E2626">
        <v>0</v>
      </c>
    </row>
    <row r="2627" spans="1:5" x14ac:dyDescent="0.2">
      <c r="A2627" s="61">
        <v>37196</v>
      </c>
      <c r="B2627" s="62" t="s">
        <v>86</v>
      </c>
      <c r="C2627">
        <v>2001</v>
      </c>
      <c r="D2627">
        <v>402.6</v>
      </c>
      <c r="E2627">
        <v>0</v>
      </c>
    </row>
    <row r="2628" spans="1:5" x14ac:dyDescent="0.2">
      <c r="A2628" s="61">
        <v>37196</v>
      </c>
      <c r="B2628" s="62" t="s">
        <v>89</v>
      </c>
      <c r="C2628">
        <v>2001</v>
      </c>
      <c r="D2628">
        <v>444.2</v>
      </c>
      <c r="E2628">
        <v>0</v>
      </c>
    </row>
    <row r="2629" spans="1:5" x14ac:dyDescent="0.2">
      <c r="A2629" s="61">
        <v>37196</v>
      </c>
      <c r="B2629" s="62" t="s">
        <v>92</v>
      </c>
      <c r="C2629">
        <v>2001</v>
      </c>
      <c r="D2629">
        <v>414.8</v>
      </c>
      <c r="E2629">
        <v>0</v>
      </c>
    </row>
    <row r="2630" spans="1:5" x14ac:dyDescent="0.2">
      <c r="A2630" s="61">
        <v>37196</v>
      </c>
      <c r="B2630" s="62" t="s">
        <v>95</v>
      </c>
      <c r="C2630">
        <v>2001</v>
      </c>
      <c r="D2630">
        <v>434.8</v>
      </c>
      <c r="E2630">
        <v>0</v>
      </c>
    </row>
    <row r="2631" spans="1:5" x14ac:dyDescent="0.2">
      <c r="A2631" s="61">
        <v>37196</v>
      </c>
      <c r="B2631" s="62" t="s">
        <v>98</v>
      </c>
      <c r="C2631">
        <v>2001</v>
      </c>
      <c r="D2631">
        <v>445</v>
      </c>
      <c r="E2631">
        <v>0</v>
      </c>
    </row>
    <row r="2632" spans="1:5" x14ac:dyDescent="0.2">
      <c r="A2632" s="61">
        <v>37226</v>
      </c>
      <c r="B2632" s="62" t="s">
        <v>71</v>
      </c>
      <c r="C2632">
        <v>2001</v>
      </c>
      <c r="D2632">
        <v>433.1</v>
      </c>
      <c r="E2632">
        <v>0</v>
      </c>
    </row>
    <row r="2633" spans="1:5" x14ac:dyDescent="0.2">
      <c r="A2633" s="61">
        <v>37226</v>
      </c>
      <c r="B2633" s="62" t="s">
        <v>2</v>
      </c>
      <c r="C2633">
        <v>2001</v>
      </c>
      <c r="D2633">
        <v>877.72624080941569</v>
      </c>
      <c r="E2633">
        <v>0</v>
      </c>
    </row>
    <row r="2634" spans="1:5" x14ac:dyDescent="0.2">
      <c r="A2634" s="61">
        <v>37226</v>
      </c>
      <c r="B2634" s="62" t="s">
        <v>61</v>
      </c>
      <c r="C2634">
        <v>2001</v>
      </c>
      <c r="D2634">
        <v>949.45549625748674</v>
      </c>
      <c r="E2634">
        <v>0</v>
      </c>
    </row>
    <row r="2635" spans="1:5" x14ac:dyDescent="0.2">
      <c r="A2635" s="61">
        <v>37226</v>
      </c>
      <c r="B2635" s="62" t="s">
        <v>62</v>
      </c>
      <c r="C2635">
        <v>2001</v>
      </c>
      <c r="D2635">
        <v>882.8</v>
      </c>
      <c r="E2635">
        <v>0</v>
      </c>
    </row>
    <row r="2636" spans="1:5" x14ac:dyDescent="0.2">
      <c r="A2636" s="61">
        <v>37226</v>
      </c>
      <c r="B2636" s="62" t="s">
        <v>63</v>
      </c>
      <c r="C2636">
        <v>2001</v>
      </c>
      <c r="D2636">
        <v>519.47854011295726</v>
      </c>
      <c r="E2636">
        <v>0</v>
      </c>
    </row>
    <row r="2637" spans="1:5" x14ac:dyDescent="0.2">
      <c r="A2637" s="61">
        <v>37226</v>
      </c>
      <c r="B2637" s="62" t="s">
        <v>86</v>
      </c>
      <c r="C2637">
        <v>2001</v>
      </c>
      <c r="D2637">
        <v>570.70000000000005</v>
      </c>
      <c r="E2637">
        <v>0</v>
      </c>
    </row>
    <row r="2638" spans="1:5" x14ac:dyDescent="0.2">
      <c r="A2638" s="61">
        <v>37226</v>
      </c>
      <c r="B2638" s="62" t="s">
        <v>89</v>
      </c>
      <c r="C2638">
        <v>2001</v>
      </c>
      <c r="D2638">
        <v>608.79999999999995</v>
      </c>
      <c r="E2638">
        <v>0</v>
      </c>
    </row>
    <row r="2639" spans="1:5" x14ac:dyDescent="0.2">
      <c r="A2639" s="61">
        <v>37226</v>
      </c>
      <c r="B2639" s="62" t="s">
        <v>92</v>
      </c>
      <c r="C2639">
        <v>2001</v>
      </c>
      <c r="D2639">
        <v>562.4</v>
      </c>
      <c r="E2639">
        <v>0</v>
      </c>
    </row>
    <row r="2640" spans="1:5" x14ac:dyDescent="0.2">
      <c r="A2640" s="61">
        <v>37226</v>
      </c>
      <c r="B2640" s="62" t="s">
        <v>95</v>
      </c>
      <c r="C2640">
        <v>2001</v>
      </c>
      <c r="D2640">
        <v>578.6</v>
      </c>
      <c r="E2640">
        <v>0</v>
      </c>
    </row>
    <row r="2641" spans="1:5" x14ac:dyDescent="0.2">
      <c r="A2641" s="61">
        <v>37226</v>
      </c>
      <c r="B2641" s="62" t="s">
        <v>98</v>
      </c>
      <c r="C2641">
        <v>2001</v>
      </c>
      <c r="D2641">
        <v>536.9</v>
      </c>
      <c r="E2641">
        <v>0</v>
      </c>
    </row>
    <row r="2642" spans="1:5" x14ac:dyDescent="0.2">
      <c r="A2642" s="61">
        <v>37257</v>
      </c>
      <c r="B2642" s="62" t="s">
        <v>71</v>
      </c>
      <c r="C2642">
        <v>2002</v>
      </c>
      <c r="D2642">
        <v>426.3</v>
      </c>
      <c r="E2642">
        <v>0</v>
      </c>
    </row>
    <row r="2643" spans="1:5" x14ac:dyDescent="0.2">
      <c r="A2643" s="61">
        <v>37257</v>
      </c>
      <c r="B2643" s="62" t="s">
        <v>2</v>
      </c>
      <c r="C2643">
        <v>2002</v>
      </c>
      <c r="D2643">
        <v>842.76312775003055</v>
      </c>
      <c r="E2643">
        <v>0</v>
      </c>
    </row>
    <row r="2644" spans="1:5" x14ac:dyDescent="0.2">
      <c r="A2644" s="61">
        <v>37257</v>
      </c>
      <c r="B2644" s="62" t="s">
        <v>61</v>
      </c>
      <c r="C2644">
        <v>2002</v>
      </c>
      <c r="D2644">
        <v>986.69871661664433</v>
      </c>
      <c r="E2644">
        <v>0</v>
      </c>
    </row>
    <row r="2645" spans="1:5" x14ac:dyDescent="0.2">
      <c r="A2645" s="61">
        <v>37257</v>
      </c>
      <c r="B2645" s="62" t="s">
        <v>62</v>
      </c>
      <c r="C2645">
        <v>2002</v>
      </c>
      <c r="D2645">
        <v>1010.5</v>
      </c>
      <c r="E2645">
        <v>0</v>
      </c>
    </row>
    <row r="2646" spans="1:5" x14ac:dyDescent="0.2">
      <c r="A2646" s="61">
        <v>37257</v>
      </c>
      <c r="B2646" s="62" t="s">
        <v>63</v>
      </c>
      <c r="C2646">
        <v>2002</v>
      </c>
      <c r="D2646">
        <v>592.47428304694517</v>
      </c>
      <c r="E2646">
        <v>0</v>
      </c>
    </row>
    <row r="2647" spans="1:5" x14ac:dyDescent="0.2">
      <c r="A2647" s="61">
        <v>37257</v>
      </c>
      <c r="B2647" s="62" t="s">
        <v>86</v>
      </c>
      <c r="C2647">
        <v>2002</v>
      </c>
      <c r="D2647">
        <v>695.7</v>
      </c>
      <c r="E2647">
        <v>0</v>
      </c>
    </row>
    <row r="2648" spans="1:5" x14ac:dyDescent="0.2">
      <c r="A2648" s="61">
        <v>37257</v>
      </c>
      <c r="B2648" s="62" t="s">
        <v>89</v>
      </c>
      <c r="C2648">
        <v>2002</v>
      </c>
      <c r="D2648">
        <v>755.9</v>
      </c>
      <c r="E2648">
        <v>0</v>
      </c>
    </row>
    <row r="2649" spans="1:5" x14ac:dyDescent="0.2">
      <c r="A2649" s="61">
        <v>37257</v>
      </c>
      <c r="B2649" s="62" t="s">
        <v>92</v>
      </c>
      <c r="C2649">
        <v>2002</v>
      </c>
      <c r="D2649">
        <v>679.2</v>
      </c>
      <c r="E2649">
        <v>0</v>
      </c>
    </row>
    <row r="2650" spans="1:5" x14ac:dyDescent="0.2">
      <c r="A2650" s="61">
        <v>37257</v>
      </c>
      <c r="B2650" s="62" t="s">
        <v>95</v>
      </c>
      <c r="C2650">
        <v>2002</v>
      </c>
      <c r="D2650">
        <v>745.4</v>
      </c>
      <c r="E2650">
        <v>0</v>
      </c>
    </row>
    <row r="2651" spans="1:5" x14ac:dyDescent="0.2">
      <c r="A2651" s="61">
        <v>37257</v>
      </c>
      <c r="B2651" s="62" t="s">
        <v>98</v>
      </c>
      <c r="C2651">
        <v>2002</v>
      </c>
      <c r="D2651">
        <v>744.6</v>
      </c>
      <c r="E2651">
        <v>0</v>
      </c>
    </row>
    <row r="2652" spans="1:5" x14ac:dyDescent="0.2">
      <c r="A2652" s="61">
        <v>37288</v>
      </c>
      <c r="B2652" s="62" t="s">
        <v>71</v>
      </c>
      <c r="C2652">
        <v>2002</v>
      </c>
      <c r="D2652">
        <v>370.4</v>
      </c>
      <c r="E2652">
        <v>0</v>
      </c>
    </row>
    <row r="2653" spans="1:5" x14ac:dyDescent="0.2">
      <c r="A2653" s="61">
        <v>37288</v>
      </c>
      <c r="B2653" s="62" t="s">
        <v>2</v>
      </c>
      <c r="C2653">
        <v>2002</v>
      </c>
      <c r="D2653">
        <v>644.77926815798401</v>
      </c>
      <c r="E2653">
        <v>0</v>
      </c>
    </row>
    <row r="2654" spans="1:5" x14ac:dyDescent="0.2">
      <c r="A2654" s="61">
        <v>37288</v>
      </c>
      <c r="B2654" s="62" t="s">
        <v>61</v>
      </c>
      <c r="C2654">
        <v>2002</v>
      </c>
      <c r="D2654">
        <v>732.57514017480491</v>
      </c>
      <c r="E2654">
        <v>0</v>
      </c>
    </row>
    <row r="2655" spans="1:5" x14ac:dyDescent="0.2">
      <c r="A2655" s="61">
        <v>37288</v>
      </c>
      <c r="B2655" s="62" t="s">
        <v>62</v>
      </c>
      <c r="C2655">
        <v>2002</v>
      </c>
      <c r="D2655">
        <v>783.1</v>
      </c>
      <c r="E2655">
        <v>0</v>
      </c>
    </row>
    <row r="2656" spans="1:5" x14ac:dyDescent="0.2">
      <c r="A2656" s="61">
        <v>37288</v>
      </c>
      <c r="B2656" s="62" t="s">
        <v>63</v>
      </c>
      <c r="C2656">
        <v>2002</v>
      </c>
      <c r="D2656">
        <v>559.20344606295293</v>
      </c>
      <c r="E2656">
        <v>0</v>
      </c>
    </row>
    <row r="2657" spans="1:5" x14ac:dyDescent="0.2">
      <c r="A2657" s="61">
        <v>37288</v>
      </c>
      <c r="B2657" s="62" t="s">
        <v>86</v>
      </c>
      <c r="C2657">
        <v>2002</v>
      </c>
      <c r="D2657">
        <v>643.29999999999995</v>
      </c>
      <c r="E2657">
        <v>0</v>
      </c>
    </row>
    <row r="2658" spans="1:5" x14ac:dyDescent="0.2">
      <c r="A2658" s="61">
        <v>37288</v>
      </c>
      <c r="B2658" s="62" t="s">
        <v>89</v>
      </c>
      <c r="C2658">
        <v>2002</v>
      </c>
      <c r="D2658">
        <v>646.5</v>
      </c>
      <c r="E2658">
        <v>0</v>
      </c>
    </row>
    <row r="2659" spans="1:5" x14ac:dyDescent="0.2">
      <c r="A2659" s="61">
        <v>37288</v>
      </c>
      <c r="B2659" s="62" t="s">
        <v>92</v>
      </c>
      <c r="C2659">
        <v>2002</v>
      </c>
      <c r="D2659">
        <v>626.20000000000005</v>
      </c>
      <c r="E2659">
        <v>0</v>
      </c>
    </row>
    <row r="2660" spans="1:5" x14ac:dyDescent="0.2">
      <c r="A2660" s="61">
        <v>37288</v>
      </c>
      <c r="B2660" s="62" t="s">
        <v>95</v>
      </c>
      <c r="C2660">
        <v>2002</v>
      </c>
      <c r="D2660">
        <v>679.1</v>
      </c>
      <c r="E2660">
        <v>0</v>
      </c>
    </row>
    <row r="2661" spans="1:5" x14ac:dyDescent="0.2">
      <c r="A2661" s="61">
        <v>37288</v>
      </c>
      <c r="B2661" s="62" t="s">
        <v>98</v>
      </c>
      <c r="C2661">
        <v>2002</v>
      </c>
      <c r="D2661">
        <v>636.9</v>
      </c>
      <c r="E2661">
        <v>0</v>
      </c>
    </row>
    <row r="2662" spans="1:5" x14ac:dyDescent="0.2">
      <c r="A2662" s="61">
        <v>37316</v>
      </c>
      <c r="B2662" s="62" t="s">
        <v>71</v>
      </c>
      <c r="C2662">
        <v>2002</v>
      </c>
      <c r="D2662">
        <v>423.5</v>
      </c>
      <c r="E2662">
        <v>0</v>
      </c>
    </row>
    <row r="2663" spans="1:5" x14ac:dyDescent="0.2">
      <c r="A2663" s="61">
        <v>37316</v>
      </c>
      <c r="B2663" s="62" t="s">
        <v>2</v>
      </c>
      <c r="C2663">
        <v>2002</v>
      </c>
      <c r="D2663">
        <v>979.62485595914438</v>
      </c>
      <c r="E2663">
        <v>0</v>
      </c>
    </row>
    <row r="2664" spans="1:5" x14ac:dyDescent="0.2">
      <c r="A2664" s="61">
        <v>37316</v>
      </c>
      <c r="B2664" s="62" t="s">
        <v>61</v>
      </c>
      <c r="C2664">
        <v>2002</v>
      </c>
      <c r="D2664">
        <v>972.60360856113414</v>
      </c>
      <c r="E2664">
        <v>0</v>
      </c>
    </row>
    <row r="2665" spans="1:5" x14ac:dyDescent="0.2">
      <c r="A2665" s="61">
        <v>37316</v>
      </c>
      <c r="B2665" s="62" t="s">
        <v>62</v>
      </c>
      <c r="C2665">
        <v>2002</v>
      </c>
      <c r="D2665">
        <v>919.2</v>
      </c>
      <c r="E2665">
        <v>0</v>
      </c>
    </row>
    <row r="2666" spans="1:5" x14ac:dyDescent="0.2">
      <c r="A2666" s="61">
        <v>37316</v>
      </c>
      <c r="B2666" s="62" t="s">
        <v>63</v>
      </c>
      <c r="C2666">
        <v>2002</v>
      </c>
      <c r="D2666">
        <v>561.27858186064782</v>
      </c>
      <c r="E2666">
        <v>0</v>
      </c>
    </row>
    <row r="2667" spans="1:5" x14ac:dyDescent="0.2">
      <c r="A2667" s="61">
        <v>37316</v>
      </c>
      <c r="B2667" s="62" t="s">
        <v>86</v>
      </c>
      <c r="C2667">
        <v>2002</v>
      </c>
      <c r="D2667">
        <v>616.20000000000005</v>
      </c>
      <c r="E2667">
        <v>0</v>
      </c>
    </row>
    <row r="2668" spans="1:5" x14ac:dyDescent="0.2">
      <c r="A2668" s="61">
        <v>37316</v>
      </c>
      <c r="B2668" s="62" t="s">
        <v>89</v>
      </c>
      <c r="C2668">
        <v>2002</v>
      </c>
      <c r="D2668">
        <v>614.4</v>
      </c>
      <c r="E2668">
        <v>0</v>
      </c>
    </row>
    <row r="2669" spans="1:5" x14ac:dyDescent="0.2">
      <c r="A2669" s="61">
        <v>37316</v>
      </c>
      <c r="B2669" s="62" t="s">
        <v>92</v>
      </c>
      <c r="C2669">
        <v>2002</v>
      </c>
      <c r="D2669">
        <v>581.6</v>
      </c>
      <c r="E2669">
        <v>0</v>
      </c>
    </row>
    <row r="2670" spans="1:5" x14ac:dyDescent="0.2">
      <c r="A2670" s="61">
        <v>37316</v>
      </c>
      <c r="B2670" s="62" t="s">
        <v>95</v>
      </c>
      <c r="C2670">
        <v>2002</v>
      </c>
      <c r="D2670">
        <v>632.9</v>
      </c>
      <c r="E2670">
        <v>0</v>
      </c>
    </row>
    <row r="2671" spans="1:5" x14ac:dyDescent="0.2">
      <c r="A2671" s="61">
        <v>37316</v>
      </c>
      <c r="B2671" s="62" t="s">
        <v>98</v>
      </c>
      <c r="C2671">
        <v>2002</v>
      </c>
      <c r="D2671">
        <v>635.79999999999995</v>
      </c>
      <c r="E2671">
        <v>0</v>
      </c>
    </row>
    <row r="2672" spans="1:5" x14ac:dyDescent="0.2">
      <c r="A2672" s="61">
        <v>37347</v>
      </c>
      <c r="B2672" s="62" t="s">
        <v>71</v>
      </c>
      <c r="C2672">
        <v>2002</v>
      </c>
      <c r="D2672">
        <v>268.89999999999998</v>
      </c>
      <c r="E2672">
        <v>0</v>
      </c>
    </row>
    <row r="2673" spans="1:5" x14ac:dyDescent="0.2">
      <c r="A2673" s="61">
        <v>37347</v>
      </c>
      <c r="B2673" s="62" t="s">
        <v>2</v>
      </c>
      <c r="C2673">
        <v>2002</v>
      </c>
      <c r="D2673">
        <v>553.46336673032783</v>
      </c>
      <c r="E2673">
        <v>0</v>
      </c>
    </row>
    <row r="2674" spans="1:5" x14ac:dyDescent="0.2">
      <c r="A2674" s="61">
        <v>37347</v>
      </c>
      <c r="B2674" s="62" t="s">
        <v>61</v>
      </c>
      <c r="C2674">
        <v>2002</v>
      </c>
      <c r="D2674">
        <v>561.56110672723366</v>
      </c>
      <c r="E2674">
        <v>0</v>
      </c>
    </row>
    <row r="2675" spans="1:5" x14ac:dyDescent="0.2">
      <c r="A2675" s="61">
        <v>37347</v>
      </c>
      <c r="B2675" s="62" t="s">
        <v>62</v>
      </c>
      <c r="C2675">
        <v>2002</v>
      </c>
      <c r="D2675">
        <v>483.1</v>
      </c>
      <c r="E2675">
        <v>0</v>
      </c>
    </row>
    <row r="2676" spans="1:5" x14ac:dyDescent="0.2">
      <c r="A2676" s="61">
        <v>37347</v>
      </c>
      <c r="B2676" s="62" t="s">
        <v>63</v>
      </c>
      <c r="C2676">
        <v>2002</v>
      </c>
      <c r="D2676">
        <v>333.8297120501129</v>
      </c>
      <c r="E2676">
        <v>8.5955434846493457</v>
      </c>
    </row>
    <row r="2677" spans="1:5" x14ac:dyDescent="0.2">
      <c r="A2677" s="61">
        <v>37347</v>
      </c>
      <c r="B2677" s="62" t="s">
        <v>86</v>
      </c>
      <c r="C2677">
        <v>2002</v>
      </c>
      <c r="D2677">
        <v>336.6</v>
      </c>
      <c r="E2677">
        <v>3.2</v>
      </c>
    </row>
    <row r="2678" spans="1:5" x14ac:dyDescent="0.2">
      <c r="A2678" s="61">
        <v>37347</v>
      </c>
      <c r="B2678" s="62" t="s">
        <v>89</v>
      </c>
      <c r="C2678">
        <v>2002</v>
      </c>
      <c r="D2678">
        <v>433.1</v>
      </c>
      <c r="E2678">
        <v>0</v>
      </c>
    </row>
    <row r="2679" spans="1:5" x14ac:dyDescent="0.2">
      <c r="A2679" s="61">
        <v>37347</v>
      </c>
      <c r="B2679" s="62" t="s">
        <v>92</v>
      </c>
      <c r="C2679">
        <v>2002</v>
      </c>
      <c r="D2679">
        <v>421.6</v>
      </c>
      <c r="E2679">
        <v>0</v>
      </c>
    </row>
    <row r="2680" spans="1:5" x14ac:dyDescent="0.2">
      <c r="A2680" s="61">
        <v>37347</v>
      </c>
      <c r="B2680" s="62" t="s">
        <v>95</v>
      </c>
      <c r="C2680">
        <v>2002</v>
      </c>
      <c r="D2680">
        <v>451.2</v>
      </c>
      <c r="E2680">
        <v>0</v>
      </c>
    </row>
    <row r="2681" spans="1:5" x14ac:dyDescent="0.2">
      <c r="A2681" s="61">
        <v>37347</v>
      </c>
      <c r="B2681" s="62" t="s">
        <v>98</v>
      </c>
      <c r="C2681">
        <v>2002</v>
      </c>
      <c r="D2681">
        <v>495.1</v>
      </c>
      <c r="E2681">
        <v>0</v>
      </c>
    </row>
    <row r="2682" spans="1:5" x14ac:dyDescent="0.2">
      <c r="A2682" s="61">
        <v>37377</v>
      </c>
      <c r="B2682" s="62" t="s">
        <v>71</v>
      </c>
      <c r="C2682">
        <v>2002</v>
      </c>
      <c r="D2682">
        <v>196.4</v>
      </c>
      <c r="E2682">
        <v>0</v>
      </c>
    </row>
    <row r="2683" spans="1:5" x14ac:dyDescent="0.2">
      <c r="A2683" s="61">
        <v>37377</v>
      </c>
      <c r="B2683" s="62" t="s">
        <v>2</v>
      </c>
      <c r="C2683">
        <v>2002</v>
      </c>
      <c r="D2683">
        <v>327.14906124924448</v>
      </c>
      <c r="E2683">
        <v>0</v>
      </c>
    </row>
    <row r="2684" spans="1:5" x14ac:dyDescent="0.2">
      <c r="A2684" s="61">
        <v>37377</v>
      </c>
      <c r="B2684" s="62" t="s">
        <v>61</v>
      </c>
      <c r="C2684">
        <v>2002</v>
      </c>
      <c r="D2684">
        <v>299.75485179537139</v>
      </c>
      <c r="E2684">
        <v>3.8168404147739503</v>
      </c>
    </row>
    <row r="2685" spans="1:5" x14ac:dyDescent="0.2">
      <c r="A2685" s="61">
        <v>37377</v>
      </c>
      <c r="B2685" s="62" t="s">
        <v>62</v>
      </c>
      <c r="C2685">
        <v>2002</v>
      </c>
      <c r="D2685">
        <v>314.10000000000002</v>
      </c>
      <c r="E2685">
        <v>4.8</v>
      </c>
    </row>
    <row r="2686" spans="1:5" x14ac:dyDescent="0.2">
      <c r="A2686" s="61">
        <v>37377</v>
      </c>
      <c r="B2686" s="62" t="s">
        <v>63</v>
      </c>
      <c r="C2686">
        <v>2002</v>
      </c>
      <c r="D2686">
        <v>227.51477717423248</v>
      </c>
      <c r="E2686">
        <v>7.6078967349779258</v>
      </c>
    </row>
    <row r="2687" spans="1:5" x14ac:dyDescent="0.2">
      <c r="A2687" s="61">
        <v>37377</v>
      </c>
      <c r="B2687" s="62" t="s">
        <v>86</v>
      </c>
      <c r="C2687">
        <v>2002</v>
      </c>
      <c r="D2687">
        <v>214.4</v>
      </c>
      <c r="E2687">
        <v>6.6</v>
      </c>
    </row>
    <row r="2688" spans="1:5" x14ac:dyDescent="0.2">
      <c r="A2688" s="61">
        <v>37377</v>
      </c>
      <c r="B2688" s="62" t="s">
        <v>89</v>
      </c>
      <c r="C2688">
        <v>2002</v>
      </c>
      <c r="D2688">
        <v>299.3</v>
      </c>
      <c r="E2688">
        <v>0</v>
      </c>
    </row>
    <row r="2689" spans="1:5" x14ac:dyDescent="0.2">
      <c r="A2689" s="61">
        <v>37377</v>
      </c>
      <c r="B2689" s="62" t="s">
        <v>92</v>
      </c>
      <c r="C2689">
        <v>2002</v>
      </c>
      <c r="D2689">
        <v>249.8</v>
      </c>
      <c r="E2689">
        <v>0.4</v>
      </c>
    </row>
    <row r="2690" spans="1:5" x14ac:dyDescent="0.2">
      <c r="A2690" s="61">
        <v>37377</v>
      </c>
      <c r="B2690" s="62" t="s">
        <v>95</v>
      </c>
      <c r="C2690">
        <v>2002</v>
      </c>
      <c r="D2690">
        <v>265</v>
      </c>
      <c r="E2690">
        <v>1.1000000000000001</v>
      </c>
    </row>
    <row r="2691" spans="1:5" x14ac:dyDescent="0.2">
      <c r="A2691" s="61">
        <v>37377</v>
      </c>
      <c r="B2691" s="62" t="s">
        <v>98</v>
      </c>
      <c r="C2691">
        <v>2002</v>
      </c>
      <c r="D2691">
        <v>338.4</v>
      </c>
      <c r="E2691">
        <v>0</v>
      </c>
    </row>
    <row r="2692" spans="1:5" x14ac:dyDescent="0.2">
      <c r="A2692" s="61">
        <v>37408</v>
      </c>
      <c r="B2692" s="62" t="s">
        <v>71</v>
      </c>
      <c r="C2692">
        <v>2002</v>
      </c>
      <c r="D2692">
        <v>58.4</v>
      </c>
      <c r="E2692">
        <v>11.7</v>
      </c>
    </row>
    <row r="2693" spans="1:5" x14ac:dyDescent="0.2">
      <c r="A2693" s="61">
        <v>37408</v>
      </c>
      <c r="B2693" s="62" t="s">
        <v>2</v>
      </c>
      <c r="C2693">
        <v>2002</v>
      </c>
      <c r="D2693">
        <v>108.90148710008454</v>
      </c>
      <c r="E2693">
        <v>17.723727329505632</v>
      </c>
    </row>
    <row r="2694" spans="1:5" x14ac:dyDescent="0.2">
      <c r="A2694" s="61">
        <v>37408</v>
      </c>
      <c r="B2694" s="62" t="s">
        <v>61</v>
      </c>
      <c r="C2694">
        <v>2002</v>
      </c>
      <c r="D2694">
        <v>78.886928742835053</v>
      </c>
      <c r="E2694">
        <v>43.908901302590138</v>
      </c>
    </row>
    <row r="2695" spans="1:5" x14ac:dyDescent="0.2">
      <c r="A2695" s="61">
        <v>37408</v>
      </c>
      <c r="B2695" s="62" t="s">
        <v>62</v>
      </c>
      <c r="C2695">
        <v>2002</v>
      </c>
      <c r="D2695">
        <v>57.2</v>
      </c>
      <c r="E2695">
        <v>50.2</v>
      </c>
    </row>
    <row r="2696" spans="1:5" x14ac:dyDescent="0.2">
      <c r="A2696" s="61">
        <v>37408</v>
      </c>
      <c r="B2696" s="62" t="s">
        <v>63</v>
      </c>
      <c r="C2696">
        <v>2002</v>
      </c>
      <c r="D2696">
        <v>39.968179429279154</v>
      </c>
      <c r="E2696">
        <v>65.492961859097491</v>
      </c>
    </row>
    <row r="2697" spans="1:5" x14ac:dyDescent="0.2">
      <c r="A2697" s="61">
        <v>37408</v>
      </c>
      <c r="B2697" s="62" t="s">
        <v>86</v>
      </c>
      <c r="C2697">
        <v>2002</v>
      </c>
      <c r="D2697">
        <v>53.3</v>
      </c>
      <c r="E2697">
        <v>38.1</v>
      </c>
    </row>
    <row r="2698" spans="1:5" x14ac:dyDescent="0.2">
      <c r="A2698" s="61">
        <v>37408</v>
      </c>
      <c r="B2698" s="62" t="s">
        <v>89</v>
      </c>
      <c r="C2698">
        <v>2002</v>
      </c>
      <c r="D2698">
        <v>170.6</v>
      </c>
      <c r="E2698">
        <v>0.5</v>
      </c>
    </row>
    <row r="2699" spans="1:5" x14ac:dyDescent="0.2">
      <c r="A2699" s="61">
        <v>37408</v>
      </c>
      <c r="B2699" s="62" t="s">
        <v>92</v>
      </c>
      <c r="C2699">
        <v>2002</v>
      </c>
      <c r="D2699">
        <v>138.19999999999999</v>
      </c>
      <c r="E2699">
        <v>3.3</v>
      </c>
    </row>
    <row r="2700" spans="1:5" x14ac:dyDescent="0.2">
      <c r="A2700" s="61">
        <v>37408</v>
      </c>
      <c r="B2700" s="62" t="s">
        <v>95</v>
      </c>
      <c r="C2700">
        <v>2002</v>
      </c>
      <c r="D2700">
        <v>160.9</v>
      </c>
      <c r="E2700">
        <v>5</v>
      </c>
    </row>
    <row r="2701" spans="1:5" x14ac:dyDescent="0.2">
      <c r="A2701" s="61">
        <v>37408</v>
      </c>
      <c r="B2701" s="62" t="s">
        <v>98</v>
      </c>
      <c r="C2701">
        <v>2002</v>
      </c>
      <c r="D2701">
        <v>229.6</v>
      </c>
      <c r="E2701">
        <v>0.3</v>
      </c>
    </row>
    <row r="2702" spans="1:5" x14ac:dyDescent="0.2">
      <c r="A2702" s="61">
        <v>37438</v>
      </c>
      <c r="B2702" s="62" t="s">
        <v>71</v>
      </c>
      <c r="C2702">
        <v>2002</v>
      </c>
      <c r="D2702">
        <v>27.8</v>
      </c>
      <c r="E2702">
        <v>26.1</v>
      </c>
    </row>
    <row r="2703" spans="1:5" x14ac:dyDescent="0.2">
      <c r="A2703" s="61">
        <v>37438</v>
      </c>
      <c r="B2703" s="62" t="s">
        <v>2</v>
      </c>
      <c r="C2703">
        <v>2002</v>
      </c>
      <c r="D2703">
        <v>58.670313626495897</v>
      </c>
      <c r="E2703">
        <v>49.662607214795095</v>
      </c>
    </row>
    <row r="2704" spans="1:5" x14ac:dyDescent="0.2">
      <c r="A2704" s="61">
        <v>37438</v>
      </c>
      <c r="B2704" s="62" t="s">
        <v>61</v>
      </c>
      <c r="C2704">
        <v>2002</v>
      </c>
      <c r="D2704">
        <v>25.88997591052879</v>
      </c>
      <c r="E2704">
        <v>88.299438606559448</v>
      </c>
    </row>
    <row r="2705" spans="1:5" x14ac:dyDescent="0.2">
      <c r="A2705" s="61">
        <v>37438</v>
      </c>
      <c r="B2705" s="62" t="s">
        <v>62</v>
      </c>
      <c r="C2705">
        <v>2002</v>
      </c>
      <c r="D2705">
        <v>8.1999999999999993</v>
      </c>
      <c r="E2705">
        <v>95.9</v>
      </c>
    </row>
    <row r="2706" spans="1:5" x14ac:dyDescent="0.2">
      <c r="A2706" s="61">
        <v>37438</v>
      </c>
      <c r="B2706" s="62" t="s">
        <v>63</v>
      </c>
      <c r="C2706">
        <v>2002</v>
      </c>
      <c r="D2706">
        <v>0.7831902343207644</v>
      </c>
      <c r="E2706">
        <v>181.84909759801837</v>
      </c>
    </row>
    <row r="2707" spans="1:5" x14ac:dyDescent="0.2">
      <c r="A2707" s="61">
        <v>37438</v>
      </c>
      <c r="B2707" s="62" t="s">
        <v>86</v>
      </c>
      <c r="C2707">
        <v>2002</v>
      </c>
      <c r="D2707">
        <v>2.9</v>
      </c>
      <c r="E2707">
        <v>130.19999999999999</v>
      </c>
    </row>
    <row r="2708" spans="1:5" x14ac:dyDescent="0.2">
      <c r="A2708" s="61">
        <v>37438</v>
      </c>
      <c r="B2708" s="62" t="s">
        <v>89</v>
      </c>
      <c r="C2708">
        <v>2002</v>
      </c>
      <c r="D2708">
        <v>48.7</v>
      </c>
      <c r="E2708">
        <v>17.5</v>
      </c>
    </row>
    <row r="2709" spans="1:5" x14ac:dyDescent="0.2">
      <c r="A2709" s="61">
        <v>37438</v>
      </c>
      <c r="B2709" s="62" t="s">
        <v>92</v>
      </c>
      <c r="C2709">
        <v>2002</v>
      </c>
      <c r="D2709">
        <v>31.1</v>
      </c>
      <c r="E2709">
        <v>29</v>
      </c>
    </row>
    <row r="2710" spans="1:5" x14ac:dyDescent="0.2">
      <c r="A2710" s="61">
        <v>37438</v>
      </c>
      <c r="B2710" s="62" t="s">
        <v>95</v>
      </c>
      <c r="C2710">
        <v>2002</v>
      </c>
      <c r="D2710">
        <v>40.5</v>
      </c>
      <c r="E2710">
        <v>31.9</v>
      </c>
    </row>
    <row r="2711" spans="1:5" x14ac:dyDescent="0.2">
      <c r="A2711" s="61">
        <v>37438</v>
      </c>
      <c r="B2711" s="62" t="s">
        <v>98</v>
      </c>
      <c r="C2711">
        <v>2002</v>
      </c>
      <c r="D2711">
        <v>76.3</v>
      </c>
      <c r="E2711">
        <v>7.3</v>
      </c>
    </row>
    <row r="2712" spans="1:5" x14ac:dyDescent="0.2">
      <c r="A2712" s="61">
        <v>37469</v>
      </c>
      <c r="B2712" s="62" t="s">
        <v>71</v>
      </c>
      <c r="C2712">
        <v>2002</v>
      </c>
      <c r="D2712">
        <v>21.1</v>
      </c>
      <c r="E2712">
        <v>18.899999999999999</v>
      </c>
    </row>
    <row r="2713" spans="1:5" x14ac:dyDescent="0.2">
      <c r="A2713" s="61">
        <v>37469</v>
      </c>
      <c r="B2713" s="62" t="s">
        <v>2</v>
      </c>
      <c r="C2713">
        <v>2002</v>
      </c>
      <c r="D2713">
        <v>128.15528056086063</v>
      </c>
      <c r="E2713">
        <v>5.9988820140215156</v>
      </c>
    </row>
    <row r="2714" spans="1:5" x14ac:dyDescent="0.2">
      <c r="A2714" s="61">
        <v>37469</v>
      </c>
      <c r="B2714" s="62" t="s">
        <v>61</v>
      </c>
      <c r="C2714">
        <v>2002</v>
      </c>
      <c r="D2714">
        <v>75.880513214498123</v>
      </c>
      <c r="E2714">
        <v>26.715717627892879</v>
      </c>
    </row>
    <row r="2715" spans="1:5" x14ac:dyDescent="0.2">
      <c r="A2715" s="61">
        <v>37469</v>
      </c>
      <c r="B2715" s="62" t="s">
        <v>62</v>
      </c>
      <c r="C2715">
        <v>2002</v>
      </c>
      <c r="D2715">
        <v>35.9</v>
      </c>
      <c r="E2715">
        <v>43.3</v>
      </c>
    </row>
    <row r="2716" spans="1:5" x14ac:dyDescent="0.2">
      <c r="A2716" s="61">
        <v>37469</v>
      </c>
      <c r="B2716" s="62" t="s">
        <v>63</v>
      </c>
      <c r="C2716">
        <v>2002</v>
      </c>
      <c r="D2716">
        <v>1.1752934993428388</v>
      </c>
      <c r="E2716">
        <v>137.35066292784683</v>
      </c>
    </row>
    <row r="2717" spans="1:5" x14ac:dyDescent="0.2">
      <c r="A2717" s="61">
        <v>37469</v>
      </c>
      <c r="B2717" s="62" t="s">
        <v>86</v>
      </c>
      <c r="C2717">
        <v>2002</v>
      </c>
      <c r="D2717">
        <v>4.3</v>
      </c>
      <c r="E2717">
        <v>123.1</v>
      </c>
    </row>
    <row r="2718" spans="1:5" x14ac:dyDescent="0.2">
      <c r="A2718" s="61">
        <v>37469</v>
      </c>
      <c r="B2718" s="62" t="s">
        <v>89</v>
      </c>
      <c r="C2718">
        <v>2002</v>
      </c>
      <c r="D2718">
        <v>44.4</v>
      </c>
      <c r="E2718">
        <v>20.7</v>
      </c>
    </row>
    <row r="2719" spans="1:5" x14ac:dyDescent="0.2">
      <c r="A2719" s="61">
        <v>37469</v>
      </c>
      <c r="B2719" s="62" t="s">
        <v>92</v>
      </c>
      <c r="C2719">
        <v>2002</v>
      </c>
      <c r="D2719">
        <v>21</v>
      </c>
      <c r="E2719">
        <v>73.599999999999994</v>
      </c>
    </row>
    <row r="2720" spans="1:5" x14ac:dyDescent="0.2">
      <c r="A2720" s="61">
        <v>37469</v>
      </c>
      <c r="B2720" s="62" t="s">
        <v>95</v>
      </c>
      <c r="C2720">
        <v>2002</v>
      </c>
      <c r="D2720">
        <v>34.6</v>
      </c>
      <c r="E2720">
        <v>64.7</v>
      </c>
    </row>
    <row r="2721" spans="1:5" x14ac:dyDescent="0.2">
      <c r="A2721" s="61">
        <v>37469</v>
      </c>
      <c r="B2721" s="62" t="s">
        <v>98</v>
      </c>
      <c r="C2721">
        <v>2002</v>
      </c>
      <c r="D2721">
        <v>63.6</v>
      </c>
      <c r="E2721">
        <v>21.8</v>
      </c>
    </row>
    <row r="2722" spans="1:5" x14ac:dyDescent="0.2">
      <c r="A2722" s="61">
        <v>37500</v>
      </c>
      <c r="B2722" s="62" t="s">
        <v>71</v>
      </c>
      <c r="C2722">
        <v>2002</v>
      </c>
      <c r="D2722">
        <v>89.6</v>
      </c>
      <c r="E2722">
        <v>0.8</v>
      </c>
    </row>
    <row r="2723" spans="1:5" x14ac:dyDescent="0.2">
      <c r="A2723" s="61">
        <v>37500</v>
      </c>
      <c r="B2723" s="62" t="s">
        <v>2</v>
      </c>
      <c r="C2723">
        <v>2002</v>
      </c>
      <c r="D2723">
        <v>254.4864646781096</v>
      </c>
      <c r="E2723">
        <v>0</v>
      </c>
    </row>
    <row r="2724" spans="1:5" x14ac:dyDescent="0.2">
      <c r="A2724" s="61">
        <v>37500</v>
      </c>
      <c r="B2724" s="62" t="s">
        <v>61</v>
      </c>
      <c r="C2724">
        <v>2002</v>
      </c>
      <c r="D2724">
        <v>195.89783472447525</v>
      </c>
      <c r="E2724">
        <v>4.2831595852260493</v>
      </c>
    </row>
    <row r="2725" spans="1:5" x14ac:dyDescent="0.2">
      <c r="A2725" s="61">
        <v>37500</v>
      </c>
      <c r="B2725" s="62" t="s">
        <v>62</v>
      </c>
      <c r="C2725">
        <v>2002</v>
      </c>
      <c r="D2725">
        <v>140.30000000000001</v>
      </c>
      <c r="E2725">
        <v>12.9</v>
      </c>
    </row>
    <row r="2726" spans="1:5" x14ac:dyDescent="0.2">
      <c r="A2726" s="61">
        <v>37500</v>
      </c>
      <c r="B2726" s="62" t="s">
        <v>63</v>
      </c>
      <c r="C2726">
        <v>2002</v>
      </c>
      <c r="D2726">
        <v>26.986788155596006</v>
      </c>
      <c r="E2726">
        <v>82.250662927846847</v>
      </c>
    </row>
    <row r="2727" spans="1:5" x14ac:dyDescent="0.2">
      <c r="A2727" s="61">
        <v>37500</v>
      </c>
      <c r="B2727" s="62" t="s">
        <v>86</v>
      </c>
      <c r="C2727">
        <v>2002</v>
      </c>
      <c r="D2727">
        <v>51</v>
      </c>
      <c r="E2727">
        <v>60.1</v>
      </c>
    </row>
    <row r="2728" spans="1:5" x14ac:dyDescent="0.2">
      <c r="A2728" s="61">
        <v>37500</v>
      </c>
      <c r="B2728" s="62" t="s">
        <v>89</v>
      </c>
      <c r="C2728">
        <v>2002</v>
      </c>
      <c r="D2728">
        <v>132.9</v>
      </c>
      <c r="E2728">
        <v>7</v>
      </c>
    </row>
    <row r="2729" spans="1:5" x14ac:dyDescent="0.2">
      <c r="A2729" s="61">
        <v>37500</v>
      </c>
      <c r="B2729" s="62" t="s">
        <v>92</v>
      </c>
      <c r="C2729">
        <v>2002</v>
      </c>
      <c r="D2729">
        <v>87.6</v>
      </c>
      <c r="E2729">
        <v>14.8</v>
      </c>
    </row>
    <row r="2730" spans="1:5" x14ac:dyDescent="0.2">
      <c r="A2730" s="61">
        <v>37500</v>
      </c>
      <c r="B2730" s="62" t="s">
        <v>95</v>
      </c>
      <c r="C2730">
        <v>2002</v>
      </c>
      <c r="D2730">
        <v>108.2</v>
      </c>
      <c r="E2730">
        <v>13.2</v>
      </c>
    </row>
    <row r="2731" spans="1:5" x14ac:dyDescent="0.2">
      <c r="A2731" s="61">
        <v>37500</v>
      </c>
      <c r="B2731" s="62" t="s">
        <v>98</v>
      </c>
      <c r="C2731">
        <v>2002</v>
      </c>
      <c r="D2731">
        <v>174.4</v>
      </c>
      <c r="E2731">
        <v>0.5</v>
      </c>
    </row>
    <row r="2732" spans="1:5" x14ac:dyDescent="0.2">
      <c r="A2732" s="61">
        <v>37530</v>
      </c>
      <c r="B2732" s="62" t="s">
        <v>71</v>
      </c>
      <c r="C2732">
        <v>2002</v>
      </c>
      <c r="D2732">
        <v>257.2</v>
      </c>
      <c r="E2732">
        <v>0</v>
      </c>
    </row>
    <row r="2733" spans="1:5" x14ac:dyDescent="0.2">
      <c r="A2733" s="61">
        <v>37530</v>
      </c>
      <c r="B2733" s="62" t="s">
        <v>2</v>
      </c>
      <c r="C2733">
        <v>2002</v>
      </c>
      <c r="D2733">
        <v>516.24261360099126</v>
      </c>
      <c r="E2733">
        <v>0</v>
      </c>
    </row>
    <row r="2734" spans="1:5" x14ac:dyDescent="0.2">
      <c r="A2734" s="61">
        <v>37530</v>
      </c>
      <c r="B2734" s="62" t="s">
        <v>61</v>
      </c>
      <c r="C2734">
        <v>2002</v>
      </c>
      <c r="D2734">
        <v>581.61996788070508</v>
      </c>
      <c r="E2734">
        <v>0</v>
      </c>
    </row>
    <row r="2735" spans="1:5" x14ac:dyDescent="0.2">
      <c r="A2735" s="61">
        <v>37530</v>
      </c>
      <c r="B2735" s="62" t="s">
        <v>62</v>
      </c>
      <c r="C2735">
        <v>2002</v>
      </c>
      <c r="D2735">
        <v>573.70000000000005</v>
      </c>
      <c r="E2735">
        <v>0</v>
      </c>
    </row>
    <row r="2736" spans="1:5" x14ac:dyDescent="0.2">
      <c r="A2736" s="61">
        <v>37530</v>
      </c>
      <c r="B2736" s="62" t="s">
        <v>63</v>
      </c>
      <c r="C2736">
        <v>2002</v>
      </c>
      <c r="D2736">
        <v>303.69664155285949</v>
      </c>
      <c r="E2736">
        <v>9.1281467202844322</v>
      </c>
    </row>
    <row r="2737" spans="1:5" x14ac:dyDescent="0.2">
      <c r="A2737" s="61">
        <v>37530</v>
      </c>
      <c r="B2737" s="62" t="s">
        <v>86</v>
      </c>
      <c r="C2737">
        <v>2002</v>
      </c>
      <c r="D2737">
        <v>343.7</v>
      </c>
      <c r="E2737">
        <v>3.3</v>
      </c>
    </row>
    <row r="2738" spans="1:5" x14ac:dyDescent="0.2">
      <c r="A2738" s="61">
        <v>37530</v>
      </c>
      <c r="B2738" s="62" t="s">
        <v>89</v>
      </c>
      <c r="C2738">
        <v>2002</v>
      </c>
      <c r="D2738">
        <v>374.5</v>
      </c>
      <c r="E2738">
        <v>0</v>
      </c>
    </row>
    <row r="2739" spans="1:5" x14ac:dyDescent="0.2">
      <c r="A2739" s="61">
        <v>37530</v>
      </c>
      <c r="B2739" s="62" t="s">
        <v>92</v>
      </c>
      <c r="C2739">
        <v>2002</v>
      </c>
      <c r="D2739">
        <v>334.2</v>
      </c>
      <c r="E2739">
        <v>2.1</v>
      </c>
    </row>
    <row r="2740" spans="1:5" x14ac:dyDescent="0.2">
      <c r="A2740" s="61">
        <v>37530</v>
      </c>
      <c r="B2740" s="62" t="s">
        <v>95</v>
      </c>
      <c r="C2740">
        <v>2002</v>
      </c>
      <c r="D2740">
        <v>341.9</v>
      </c>
      <c r="E2740">
        <v>1.1000000000000001</v>
      </c>
    </row>
    <row r="2741" spans="1:5" x14ac:dyDescent="0.2">
      <c r="A2741" s="61">
        <v>37530</v>
      </c>
      <c r="B2741" s="62" t="s">
        <v>98</v>
      </c>
      <c r="C2741">
        <v>2002</v>
      </c>
      <c r="D2741">
        <v>382.2</v>
      </c>
      <c r="E2741">
        <v>0</v>
      </c>
    </row>
    <row r="2742" spans="1:5" x14ac:dyDescent="0.2">
      <c r="A2742" s="61">
        <v>37561</v>
      </c>
      <c r="B2742" s="62" t="s">
        <v>71</v>
      </c>
      <c r="C2742">
        <v>2002</v>
      </c>
      <c r="D2742">
        <v>309.7</v>
      </c>
      <c r="E2742">
        <v>0</v>
      </c>
    </row>
    <row r="2743" spans="1:5" x14ac:dyDescent="0.2">
      <c r="A2743" s="61">
        <v>37561</v>
      </c>
      <c r="B2743" s="62" t="s">
        <v>2</v>
      </c>
      <c r="C2743">
        <v>2002</v>
      </c>
      <c r="D2743">
        <v>515.96498396422123</v>
      </c>
      <c r="E2743">
        <v>0</v>
      </c>
    </row>
    <row r="2744" spans="1:5" x14ac:dyDescent="0.2">
      <c r="A2744" s="61">
        <v>37561</v>
      </c>
      <c r="B2744" s="62" t="s">
        <v>61</v>
      </c>
      <c r="C2744">
        <v>2002</v>
      </c>
      <c r="D2744">
        <v>667.24049715485057</v>
      </c>
      <c r="E2744">
        <v>0</v>
      </c>
    </row>
    <row r="2745" spans="1:5" x14ac:dyDescent="0.2">
      <c r="A2745" s="61">
        <v>37561</v>
      </c>
      <c r="B2745" s="62" t="s">
        <v>62</v>
      </c>
      <c r="C2745">
        <v>2002</v>
      </c>
      <c r="D2745">
        <v>705.9</v>
      </c>
      <c r="E2745">
        <v>0</v>
      </c>
    </row>
    <row r="2746" spans="1:5" x14ac:dyDescent="0.2">
      <c r="A2746" s="61">
        <v>37561</v>
      </c>
      <c r="B2746" s="62" t="s">
        <v>63</v>
      </c>
      <c r="C2746">
        <v>2002</v>
      </c>
      <c r="D2746">
        <v>458.3290111576855</v>
      </c>
      <c r="E2746">
        <v>0</v>
      </c>
    </row>
    <row r="2747" spans="1:5" x14ac:dyDescent="0.2">
      <c r="A2747" s="61">
        <v>37561</v>
      </c>
      <c r="B2747" s="62" t="s">
        <v>86</v>
      </c>
      <c r="C2747">
        <v>2002</v>
      </c>
      <c r="D2747">
        <v>517.1</v>
      </c>
      <c r="E2747">
        <v>0</v>
      </c>
    </row>
    <row r="2748" spans="1:5" x14ac:dyDescent="0.2">
      <c r="A2748" s="61">
        <v>37561</v>
      </c>
      <c r="B2748" s="62" t="s">
        <v>89</v>
      </c>
      <c r="C2748">
        <v>2002</v>
      </c>
      <c r="D2748">
        <v>501.4</v>
      </c>
      <c r="E2748">
        <v>0</v>
      </c>
    </row>
    <row r="2749" spans="1:5" x14ac:dyDescent="0.2">
      <c r="A2749" s="61">
        <v>37561</v>
      </c>
      <c r="B2749" s="62" t="s">
        <v>92</v>
      </c>
      <c r="C2749">
        <v>2002</v>
      </c>
      <c r="D2749">
        <v>458.2</v>
      </c>
      <c r="E2749">
        <v>0</v>
      </c>
    </row>
    <row r="2750" spans="1:5" x14ac:dyDescent="0.2">
      <c r="A2750" s="61">
        <v>37561</v>
      </c>
      <c r="B2750" s="62" t="s">
        <v>95</v>
      </c>
      <c r="C2750">
        <v>2002</v>
      </c>
      <c r="D2750">
        <v>486</v>
      </c>
      <c r="E2750">
        <v>0</v>
      </c>
    </row>
    <row r="2751" spans="1:5" x14ac:dyDescent="0.2">
      <c r="A2751" s="61">
        <v>37561</v>
      </c>
      <c r="B2751" s="62" t="s">
        <v>98</v>
      </c>
      <c r="C2751">
        <v>2002</v>
      </c>
      <c r="D2751">
        <v>466.5</v>
      </c>
      <c r="E2751">
        <v>0</v>
      </c>
    </row>
    <row r="2752" spans="1:5" x14ac:dyDescent="0.2">
      <c r="A2752" s="61">
        <v>37591</v>
      </c>
      <c r="B2752" s="62" t="s">
        <v>71</v>
      </c>
      <c r="C2752">
        <v>2002</v>
      </c>
      <c r="D2752">
        <v>392.3</v>
      </c>
      <c r="E2752">
        <v>0</v>
      </c>
    </row>
    <row r="2753" spans="1:5" x14ac:dyDescent="0.2">
      <c r="A2753" s="61">
        <v>37591</v>
      </c>
      <c r="B2753" s="62" t="s">
        <v>2</v>
      </c>
      <c r="C2753">
        <v>2002</v>
      </c>
      <c r="D2753">
        <v>708.41355660921101</v>
      </c>
      <c r="E2753">
        <v>0</v>
      </c>
    </row>
    <row r="2754" spans="1:5" x14ac:dyDescent="0.2">
      <c r="A2754" s="61">
        <v>37591</v>
      </c>
      <c r="B2754" s="62" t="s">
        <v>61</v>
      </c>
      <c r="C2754">
        <v>2002</v>
      </c>
      <c r="D2754">
        <v>816.57987152282021</v>
      </c>
      <c r="E2754">
        <v>0</v>
      </c>
    </row>
    <row r="2755" spans="1:5" x14ac:dyDescent="0.2">
      <c r="A2755" s="61">
        <v>37591</v>
      </c>
      <c r="B2755" s="62" t="s">
        <v>62</v>
      </c>
      <c r="C2755">
        <v>2002</v>
      </c>
      <c r="D2755">
        <v>822</v>
      </c>
      <c r="E2755">
        <v>0</v>
      </c>
    </row>
    <row r="2756" spans="1:5" x14ac:dyDescent="0.2">
      <c r="A2756" s="61">
        <v>37591</v>
      </c>
      <c r="B2756" s="62" t="s">
        <v>63</v>
      </c>
      <c r="C2756">
        <v>2002</v>
      </c>
      <c r="D2756">
        <v>635.49234273915681</v>
      </c>
      <c r="E2756">
        <v>0</v>
      </c>
    </row>
    <row r="2757" spans="1:5" x14ac:dyDescent="0.2">
      <c r="A2757" s="61">
        <v>37591</v>
      </c>
      <c r="B2757" s="62" t="s">
        <v>86</v>
      </c>
      <c r="C2757">
        <v>2002</v>
      </c>
      <c r="D2757">
        <v>699.9</v>
      </c>
      <c r="E2757">
        <v>0</v>
      </c>
    </row>
    <row r="2758" spans="1:5" x14ac:dyDescent="0.2">
      <c r="A2758" s="61">
        <v>37591</v>
      </c>
      <c r="B2758" s="62" t="s">
        <v>89</v>
      </c>
      <c r="C2758">
        <v>2002</v>
      </c>
      <c r="D2758">
        <v>712.4</v>
      </c>
      <c r="E2758">
        <v>0</v>
      </c>
    </row>
    <row r="2759" spans="1:5" x14ac:dyDescent="0.2">
      <c r="A2759" s="61">
        <v>37591</v>
      </c>
      <c r="B2759" s="62" t="s">
        <v>92</v>
      </c>
      <c r="C2759">
        <v>2002</v>
      </c>
      <c r="D2759">
        <v>628.29999999999995</v>
      </c>
      <c r="E2759">
        <v>0</v>
      </c>
    </row>
    <row r="2760" spans="1:5" x14ac:dyDescent="0.2">
      <c r="A2760" s="61">
        <v>37591</v>
      </c>
      <c r="B2760" s="62" t="s">
        <v>95</v>
      </c>
      <c r="C2760">
        <v>2002</v>
      </c>
      <c r="D2760">
        <v>677</v>
      </c>
      <c r="E2760">
        <v>0</v>
      </c>
    </row>
    <row r="2761" spans="1:5" x14ac:dyDescent="0.2">
      <c r="A2761" s="61">
        <v>37591</v>
      </c>
      <c r="B2761" s="62" t="s">
        <v>98</v>
      </c>
      <c r="C2761">
        <v>2002</v>
      </c>
      <c r="D2761">
        <v>623.20000000000005</v>
      </c>
      <c r="E2761">
        <v>0</v>
      </c>
    </row>
    <row r="2762" spans="1:5" x14ac:dyDescent="0.2">
      <c r="A2762" s="61">
        <v>37622</v>
      </c>
      <c r="B2762" s="62" t="s">
        <v>71</v>
      </c>
      <c r="C2762">
        <v>2003</v>
      </c>
      <c r="D2762">
        <v>362.6</v>
      </c>
      <c r="E2762">
        <v>0</v>
      </c>
    </row>
    <row r="2763" spans="1:5" x14ac:dyDescent="0.2">
      <c r="A2763" s="61">
        <v>37622</v>
      </c>
      <c r="B2763" s="62" t="s">
        <v>2</v>
      </c>
      <c r="C2763">
        <v>2003</v>
      </c>
      <c r="D2763">
        <v>856.5372658759934</v>
      </c>
      <c r="E2763">
        <v>0</v>
      </c>
    </row>
    <row r="2764" spans="1:5" x14ac:dyDescent="0.2">
      <c r="A2764" s="61">
        <v>37622</v>
      </c>
      <c r="B2764" s="62" t="s">
        <v>61</v>
      </c>
      <c r="C2764">
        <v>2003</v>
      </c>
      <c r="D2764">
        <v>1058.1931986105999</v>
      </c>
      <c r="E2764">
        <v>0</v>
      </c>
    </row>
    <row r="2765" spans="1:5" x14ac:dyDescent="0.2">
      <c r="A2765" s="61">
        <v>37622</v>
      </c>
      <c r="B2765" s="62" t="s">
        <v>62</v>
      </c>
      <c r="C2765">
        <v>2003</v>
      </c>
      <c r="D2765">
        <v>1040.8</v>
      </c>
      <c r="E2765">
        <v>0</v>
      </c>
    </row>
    <row r="2766" spans="1:5" x14ac:dyDescent="0.2">
      <c r="A2766" s="61">
        <v>37622</v>
      </c>
      <c r="B2766" s="62" t="s">
        <v>63</v>
      </c>
      <c r="C2766">
        <v>2003</v>
      </c>
      <c r="D2766">
        <v>838.4777257382641</v>
      </c>
      <c r="E2766">
        <v>0</v>
      </c>
    </row>
    <row r="2767" spans="1:5" x14ac:dyDescent="0.2">
      <c r="A2767" s="61">
        <v>37622</v>
      </c>
      <c r="B2767" s="62" t="s">
        <v>86</v>
      </c>
      <c r="C2767">
        <v>2003</v>
      </c>
      <c r="D2767">
        <v>948.3</v>
      </c>
      <c r="E2767">
        <v>0</v>
      </c>
    </row>
    <row r="2768" spans="1:5" x14ac:dyDescent="0.2">
      <c r="A2768" s="61">
        <v>37622</v>
      </c>
      <c r="B2768" s="62" t="s">
        <v>89</v>
      </c>
      <c r="C2768">
        <v>2003</v>
      </c>
      <c r="D2768">
        <v>937</v>
      </c>
      <c r="E2768">
        <v>0</v>
      </c>
    </row>
    <row r="2769" spans="1:5" x14ac:dyDescent="0.2">
      <c r="A2769" s="61">
        <v>37622</v>
      </c>
      <c r="B2769" s="62" t="s">
        <v>92</v>
      </c>
      <c r="C2769">
        <v>2003</v>
      </c>
      <c r="D2769">
        <v>802.69999999999993</v>
      </c>
      <c r="E2769">
        <v>0</v>
      </c>
    </row>
    <row r="2770" spans="1:5" x14ac:dyDescent="0.2">
      <c r="A2770" s="61">
        <v>37622</v>
      </c>
      <c r="B2770" s="62" t="s">
        <v>95</v>
      </c>
      <c r="C2770">
        <v>2003</v>
      </c>
      <c r="D2770">
        <v>863.7</v>
      </c>
      <c r="E2770">
        <v>0</v>
      </c>
    </row>
    <row r="2771" spans="1:5" x14ac:dyDescent="0.2">
      <c r="A2771" s="61">
        <v>37622</v>
      </c>
      <c r="B2771" s="62" t="s">
        <v>98</v>
      </c>
      <c r="C2771">
        <v>2003</v>
      </c>
      <c r="D2771">
        <v>706.9</v>
      </c>
      <c r="E2771">
        <v>0</v>
      </c>
    </row>
    <row r="2772" spans="1:5" x14ac:dyDescent="0.2">
      <c r="A2772" s="61">
        <v>37653</v>
      </c>
      <c r="B2772" s="62" t="s">
        <v>71</v>
      </c>
      <c r="C2772">
        <v>2003</v>
      </c>
      <c r="D2772">
        <v>375.7</v>
      </c>
      <c r="E2772">
        <v>0</v>
      </c>
    </row>
    <row r="2773" spans="1:5" x14ac:dyDescent="0.2">
      <c r="A2773" s="61">
        <v>37653</v>
      </c>
      <c r="B2773" s="62" t="s">
        <v>2</v>
      </c>
      <c r="C2773">
        <v>2003</v>
      </c>
      <c r="D2773">
        <v>746.78179847044976</v>
      </c>
      <c r="E2773">
        <v>0</v>
      </c>
    </row>
    <row r="2774" spans="1:5" x14ac:dyDescent="0.2">
      <c r="A2774" s="61">
        <v>37653</v>
      </c>
      <c r="B2774" s="62" t="s">
        <v>61</v>
      </c>
      <c r="C2774">
        <v>2003</v>
      </c>
      <c r="D2774">
        <v>951.94909228928964</v>
      </c>
      <c r="E2774">
        <v>0</v>
      </c>
    </row>
    <row r="2775" spans="1:5" x14ac:dyDescent="0.2">
      <c r="A2775" s="61">
        <v>37653</v>
      </c>
      <c r="B2775" s="62" t="s">
        <v>62</v>
      </c>
      <c r="C2775">
        <v>2003</v>
      </c>
      <c r="D2775">
        <v>1046</v>
      </c>
      <c r="E2775">
        <v>0</v>
      </c>
    </row>
    <row r="2776" spans="1:5" x14ac:dyDescent="0.2">
      <c r="A2776" s="61">
        <v>37653</v>
      </c>
      <c r="B2776" s="62" t="s">
        <v>63</v>
      </c>
      <c r="C2776">
        <v>2003</v>
      </c>
      <c r="D2776">
        <v>719.98787418736276</v>
      </c>
      <c r="E2776">
        <v>0</v>
      </c>
    </row>
    <row r="2777" spans="1:5" x14ac:dyDescent="0.2">
      <c r="A2777" s="61">
        <v>37653</v>
      </c>
      <c r="B2777" s="62" t="s">
        <v>86</v>
      </c>
      <c r="C2777">
        <v>2003</v>
      </c>
      <c r="D2777">
        <v>805.6</v>
      </c>
      <c r="E2777">
        <v>0</v>
      </c>
    </row>
    <row r="2778" spans="1:5" x14ac:dyDescent="0.2">
      <c r="A2778" s="61">
        <v>37653</v>
      </c>
      <c r="B2778" s="62" t="s">
        <v>89</v>
      </c>
      <c r="C2778">
        <v>2003</v>
      </c>
      <c r="D2778">
        <v>777.5</v>
      </c>
      <c r="E2778">
        <v>0</v>
      </c>
    </row>
    <row r="2779" spans="1:5" x14ac:dyDescent="0.2">
      <c r="A2779" s="61">
        <v>37653</v>
      </c>
      <c r="B2779" s="62" t="s">
        <v>92</v>
      </c>
      <c r="C2779">
        <v>2003</v>
      </c>
      <c r="D2779">
        <v>707.8</v>
      </c>
      <c r="E2779">
        <v>0</v>
      </c>
    </row>
    <row r="2780" spans="1:5" x14ac:dyDescent="0.2">
      <c r="A2780" s="61">
        <v>37653</v>
      </c>
      <c r="B2780" s="62" t="s">
        <v>95</v>
      </c>
      <c r="C2780">
        <v>2003</v>
      </c>
      <c r="D2780">
        <v>760.6</v>
      </c>
      <c r="E2780">
        <v>0</v>
      </c>
    </row>
    <row r="2781" spans="1:5" x14ac:dyDescent="0.2">
      <c r="A2781" s="61">
        <v>37653</v>
      </c>
      <c r="B2781" s="62" t="s">
        <v>98</v>
      </c>
      <c r="C2781">
        <v>2003</v>
      </c>
      <c r="D2781">
        <v>680.6</v>
      </c>
      <c r="E2781">
        <v>0</v>
      </c>
    </row>
    <row r="2782" spans="1:5" x14ac:dyDescent="0.2">
      <c r="A2782" s="61">
        <v>37681</v>
      </c>
      <c r="B2782" s="62" t="s">
        <v>71</v>
      </c>
      <c r="C2782">
        <v>2003</v>
      </c>
      <c r="D2782">
        <v>330.9</v>
      </c>
      <c r="E2782">
        <v>0</v>
      </c>
    </row>
    <row r="2783" spans="1:5" x14ac:dyDescent="0.2">
      <c r="A2783" s="61">
        <v>37681</v>
      </c>
      <c r="B2783" s="62" t="s">
        <v>2</v>
      </c>
      <c r="C2783">
        <v>2003</v>
      </c>
      <c r="D2783">
        <v>785.06156639226469</v>
      </c>
      <c r="E2783">
        <v>0</v>
      </c>
    </row>
    <row r="2784" spans="1:5" x14ac:dyDescent="0.2">
      <c r="A2784" s="61">
        <v>37681</v>
      </c>
      <c r="B2784" s="62" t="s">
        <v>61</v>
      </c>
      <c r="C2784">
        <v>2003</v>
      </c>
      <c r="D2784">
        <v>819.7825108115569</v>
      </c>
      <c r="E2784">
        <v>0</v>
      </c>
    </row>
    <row r="2785" spans="1:5" x14ac:dyDescent="0.2">
      <c r="A2785" s="61">
        <v>37681</v>
      </c>
      <c r="B2785" s="62" t="s">
        <v>62</v>
      </c>
      <c r="C2785">
        <v>2003</v>
      </c>
      <c r="D2785">
        <v>812.7</v>
      </c>
      <c r="E2785">
        <v>0</v>
      </c>
    </row>
    <row r="2786" spans="1:5" x14ac:dyDescent="0.2">
      <c r="A2786" s="61">
        <v>37681</v>
      </c>
      <c r="B2786" s="62" t="s">
        <v>63</v>
      </c>
      <c r="C2786">
        <v>2003</v>
      </c>
      <c r="D2786">
        <v>594.92990446451483</v>
      </c>
      <c r="E2786">
        <v>0</v>
      </c>
    </row>
    <row r="2787" spans="1:5" x14ac:dyDescent="0.2">
      <c r="A2787" s="61">
        <v>37681</v>
      </c>
      <c r="B2787" s="62" t="s">
        <v>86</v>
      </c>
      <c r="C2787">
        <v>2003</v>
      </c>
      <c r="D2787">
        <v>674.9</v>
      </c>
      <c r="E2787">
        <v>0</v>
      </c>
    </row>
    <row r="2788" spans="1:5" x14ac:dyDescent="0.2">
      <c r="A2788" s="61">
        <v>37681</v>
      </c>
      <c r="B2788" s="62" t="s">
        <v>89</v>
      </c>
      <c r="C2788">
        <v>2003</v>
      </c>
      <c r="D2788">
        <v>684.2</v>
      </c>
      <c r="E2788">
        <v>0</v>
      </c>
    </row>
    <row r="2789" spans="1:5" x14ac:dyDescent="0.2">
      <c r="A2789" s="61">
        <v>37681</v>
      </c>
      <c r="B2789" s="62" t="s">
        <v>92</v>
      </c>
      <c r="C2789">
        <v>2003</v>
      </c>
      <c r="D2789">
        <v>625.4</v>
      </c>
      <c r="E2789">
        <v>0</v>
      </c>
    </row>
    <row r="2790" spans="1:5" x14ac:dyDescent="0.2">
      <c r="A2790" s="61">
        <v>37681</v>
      </c>
      <c r="B2790" s="62" t="s">
        <v>95</v>
      </c>
      <c r="C2790">
        <v>2003</v>
      </c>
      <c r="D2790">
        <v>695.1</v>
      </c>
      <c r="E2790">
        <v>0</v>
      </c>
    </row>
    <row r="2791" spans="1:5" x14ac:dyDescent="0.2">
      <c r="A2791" s="61">
        <v>37681</v>
      </c>
      <c r="B2791" s="62" t="s">
        <v>98</v>
      </c>
      <c r="C2791">
        <v>2003</v>
      </c>
      <c r="D2791">
        <v>722.8</v>
      </c>
      <c r="E2791">
        <v>0</v>
      </c>
    </row>
    <row r="2792" spans="1:5" x14ac:dyDescent="0.2">
      <c r="A2792" s="61">
        <v>37712</v>
      </c>
      <c r="B2792" s="62" t="s">
        <v>71</v>
      </c>
      <c r="C2792">
        <v>2003</v>
      </c>
      <c r="D2792">
        <v>262</v>
      </c>
      <c r="E2792">
        <v>0</v>
      </c>
    </row>
    <row r="2793" spans="1:5" x14ac:dyDescent="0.2">
      <c r="A2793" s="61">
        <v>37712</v>
      </c>
      <c r="B2793" s="62" t="s">
        <v>2</v>
      </c>
      <c r="C2793">
        <v>2003</v>
      </c>
      <c r="D2793">
        <v>439.02838363599011</v>
      </c>
      <c r="E2793">
        <v>0</v>
      </c>
    </row>
    <row r="2794" spans="1:5" x14ac:dyDescent="0.2">
      <c r="A2794" s="61">
        <v>37712</v>
      </c>
      <c r="B2794" s="62" t="s">
        <v>61</v>
      </c>
      <c r="C2794">
        <v>2003</v>
      </c>
      <c r="D2794">
        <v>378.91385834560174</v>
      </c>
      <c r="E2794">
        <v>0</v>
      </c>
    </row>
    <row r="2795" spans="1:5" x14ac:dyDescent="0.2">
      <c r="A2795" s="61">
        <v>37712</v>
      </c>
      <c r="B2795" s="62" t="s">
        <v>62</v>
      </c>
      <c r="C2795">
        <v>2003</v>
      </c>
      <c r="D2795">
        <v>377.7</v>
      </c>
      <c r="E2795">
        <v>0</v>
      </c>
    </row>
    <row r="2796" spans="1:5" x14ac:dyDescent="0.2">
      <c r="A2796" s="61">
        <v>37712</v>
      </c>
      <c r="B2796" s="62" t="s">
        <v>63</v>
      </c>
      <c r="C2796">
        <v>2003</v>
      </c>
      <c r="D2796">
        <v>380.17346136955513</v>
      </c>
      <c r="E2796">
        <v>2.0465200136865227</v>
      </c>
    </row>
    <row r="2797" spans="1:5" x14ac:dyDescent="0.2">
      <c r="A2797" s="61">
        <v>37712</v>
      </c>
      <c r="B2797" s="62" t="s">
        <v>86</v>
      </c>
      <c r="C2797">
        <v>2003</v>
      </c>
      <c r="D2797">
        <v>413.1</v>
      </c>
      <c r="E2797">
        <v>0</v>
      </c>
    </row>
    <row r="2798" spans="1:5" x14ac:dyDescent="0.2">
      <c r="A2798" s="61">
        <v>37712</v>
      </c>
      <c r="B2798" s="62" t="s">
        <v>89</v>
      </c>
      <c r="C2798">
        <v>2003</v>
      </c>
      <c r="D2798">
        <v>495.9</v>
      </c>
      <c r="E2798">
        <v>0</v>
      </c>
    </row>
    <row r="2799" spans="1:5" x14ac:dyDescent="0.2">
      <c r="A2799" s="61">
        <v>37712</v>
      </c>
      <c r="B2799" s="62" t="s">
        <v>92</v>
      </c>
      <c r="C2799">
        <v>2003</v>
      </c>
      <c r="D2799">
        <v>455.3</v>
      </c>
      <c r="E2799">
        <v>0</v>
      </c>
    </row>
    <row r="2800" spans="1:5" x14ac:dyDescent="0.2">
      <c r="A2800" s="61">
        <v>37712</v>
      </c>
      <c r="B2800" s="62" t="s">
        <v>95</v>
      </c>
      <c r="C2800">
        <v>2003</v>
      </c>
      <c r="D2800">
        <v>482.5</v>
      </c>
      <c r="E2800">
        <v>0</v>
      </c>
    </row>
    <row r="2801" spans="1:5" x14ac:dyDescent="0.2">
      <c r="A2801" s="61">
        <v>37712</v>
      </c>
      <c r="B2801" s="62" t="s">
        <v>98</v>
      </c>
      <c r="C2801">
        <v>2003</v>
      </c>
      <c r="D2801">
        <v>538.29999999999995</v>
      </c>
      <c r="E2801">
        <v>0</v>
      </c>
    </row>
    <row r="2802" spans="1:5" x14ac:dyDescent="0.2">
      <c r="A2802" s="61">
        <v>37742</v>
      </c>
      <c r="B2802" s="62" t="s">
        <v>71</v>
      </c>
      <c r="C2802">
        <v>2003</v>
      </c>
      <c r="D2802">
        <v>167.4</v>
      </c>
      <c r="E2802">
        <v>0</v>
      </c>
    </row>
    <row r="2803" spans="1:5" x14ac:dyDescent="0.2">
      <c r="A2803" s="61">
        <v>37742</v>
      </c>
      <c r="B2803" s="62" t="s">
        <v>2</v>
      </c>
      <c r="C2803">
        <v>2003</v>
      </c>
      <c r="D2803">
        <v>290.85404274522887</v>
      </c>
      <c r="E2803">
        <v>2.3783799655819173</v>
      </c>
    </row>
    <row r="2804" spans="1:5" x14ac:dyDescent="0.2">
      <c r="A2804" s="61">
        <v>37742</v>
      </c>
      <c r="B2804" s="62" t="s">
        <v>61</v>
      </c>
      <c r="C2804">
        <v>2003</v>
      </c>
      <c r="D2804">
        <v>195.51250322046377</v>
      </c>
      <c r="E2804">
        <v>5.3990028064041224</v>
      </c>
    </row>
    <row r="2805" spans="1:5" x14ac:dyDescent="0.2">
      <c r="A2805" s="61">
        <v>37742</v>
      </c>
      <c r="B2805" s="62" t="s">
        <v>62</v>
      </c>
      <c r="C2805">
        <v>2003</v>
      </c>
      <c r="D2805">
        <v>168.4</v>
      </c>
      <c r="E2805">
        <v>2.4</v>
      </c>
    </row>
    <row r="2806" spans="1:5" x14ac:dyDescent="0.2">
      <c r="A2806" s="61">
        <v>37742</v>
      </c>
      <c r="B2806" s="62" t="s">
        <v>63</v>
      </c>
      <c r="C2806">
        <v>2003</v>
      </c>
      <c r="D2806">
        <v>174.39465680239135</v>
      </c>
      <c r="E2806">
        <v>1.4728332763061559E-2</v>
      </c>
    </row>
    <row r="2807" spans="1:5" x14ac:dyDescent="0.2">
      <c r="A2807" s="61">
        <v>37742</v>
      </c>
      <c r="B2807" s="62" t="s">
        <v>86</v>
      </c>
      <c r="C2807">
        <v>2003</v>
      </c>
      <c r="D2807">
        <v>144.80000000000001</v>
      </c>
      <c r="E2807">
        <v>3.4</v>
      </c>
    </row>
    <row r="2808" spans="1:5" x14ac:dyDescent="0.2">
      <c r="A2808" s="61">
        <v>37742</v>
      </c>
      <c r="B2808" s="62" t="s">
        <v>89</v>
      </c>
      <c r="C2808">
        <v>2003</v>
      </c>
      <c r="D2808">
        <v>292.8</v>
      </c>
      <c r="E2808">
        <v>0</v>
      </c>
    </row>
    <row r="2809" spans="1:5" x14ac:dyDescent="0.2">
      <c r="A2809" s="61">
        <v>37742</v>
      </c>
      <c r="B2809" s="62" t="s">
        <v>92</v>
      </c>
      <c r="C2809">
        <v>2003</v>
      </c>
      <c r="D2809">
        <v>268.8</v>
      </c>
      <c r="E2809">
        <v>0</v>
      </c>
    </row>
    <row r="2810" spans="1:5" x14ac:dyDescent="0.2">
      <c r="A2810" s="61">
        <v>37742</v>
      </c>
      <c r="B2810" s="62" t="s">
        <v>95</v>
      </c>
      <c r="C2810">
        <v>2003</v>
      </c>
      <c r="D2810">
        <v>309.5</v>
      </c>
      <c r="E2810">
        <v>0</v>
      </c>
    </row>
    <row r="2811" spans="1:5" x14ac:dyDescent="0.2">
      <c r="A2811" s="61">
        <v>37742</v>
      </c>
      <c r="B2811" s="62" t="s">
        <v>98</v>
      </c>
      <c r="C2811">
        <v>2003</v>
      </c>
      <c r="D2811">
        <v>390.1</v>
      </c>
      <c r="E2811">
        <v>0</v>
      </c>
    </row>
    <row r="2812" spans="1:5" x14ac:dyDescent="0.2">
      <c r="A2812" s="61">
        <v>37773</v>
      </c>
      <c r="B2812" s="62" t="s">
        <v>71</v>
      </c>
      <c r="C2812">
        <v>2003</v>
      </c>
      <c r="D2812">
        <v>50.9</v>
      </c>
      <c r="E2812">
        <v>13.6</v>
      </c>
    </row>
    <row r="2813" spans="1:5" x14ac:dyDescent="0.2">
      <c r="A2813" s="61">
        <v>37773</v>
      </c>
      <c r="B2813" s="62" t="s">
        <v>2</v>
      </c>
      <c r="C2813">
        <v>2003</v>
      </c>
      <c r="D2813">
        <v>139.78311301851906</v>
      </c>
      <c r="E2813">
        <v>6.2317580959597434</v>
      </c>
    </row>
    <row r="2814" spans="1:5" x14ac:dyDescent="0.2">
      <c r="A2814" s="61">
        <v>37773</v>
      </c>
      <c r="B2814" s="62" t="s">
        <v>61</v>
      </c>
      <c r="C2814">
        <v>2003</v>
      </c>
      <c r="D2814">
        <v>81.241575036805301</v>
      </c>
      <c r="E2814">
        <v>21.310687799043059</v>
      </c>
    </row>
    <row r="2815" spans="1:5" x14ac:dyDescent="0.2">
      <c r="A2815" s="61">
        <v>37773</v>
      </c>
      <c r="B2815" s="62" t="s">
        <v>62</v>
      </c>
      <c r="C2815">
        <v>2003</v>
      </c>
      <c r="D2815">
        <v>63</v>
      </c>
      <c r="E2815">
        <v>23.2</v>
      </c>
    </row>
    <row r="2816" spans="1:5" x14ac:dyDescent="0.2">
      <c r="A2816" s="61">
        <v>37773</v>
      </c>
      <c r="B2816" s="62" t="s">
        <v>63</v>
      </c>
      <c r="C2816">
        <v>2003</v>
      </c>
      <c r="D2816">
        <v>42.737225025662227</v>
      </c>
      <c r="E2816">
        <v>53.179838322498156</v>
      </c>
    </row>
    <row r="2817" spans="1:5" x14ac:dyDescent="0.2">
      <c r="A2817" s="61">
        <v>37773</v>
      </c>
      <c r="B2817" s="62" t="s">
        <v>86</v>
      </c>
      <c r="C2817">
        <v>2003</v>
      </c>
      <c r="D2817">
        <v>39.9</v>
      </c>
      <c r="E2817">
        <v>64.099999999999994</v>
      </c>
    </row>
    <row r="2818" spans="1:5" x14ac:dyDescent="0.2">
      <c r="A2818" s="61">
        <v>37773</v>
      </c>
      <c r="B2818" s="62" t="s">
        <v>89</v>
      </c>
      <c r="C2818">
        <v>2003</v>
      </c>
      <c r="D2818">
        <v>109.1</v>
      </c>
      <c r="E2818">
        <v>5.7</v>
      </c>
    </row>
    <row r="2819" spans="1:5" x14ac:dyDescent="0.2">
      <c r="A2819" s="61">
        <v>37773</v>
      </c>
      <c r="B2819" s="62" t="s">
        <v>92</v>
      </c>
      <c r="C2819">
        <v>2003</v>
      </c>
      <c r="D2819">
        <v>87.2</v>
      </c>
      <c r="E2819">
        <v>17.5</v>
      </c>
    </row>
    <row r="2820" spans="1:5" x14ac:dyDescent="0.2">
      <c r="A2820" s="61">
        <v>37773</v>
      </c>
      <c r="B2820" s="62" t="s">
        <v>95</v>
      </c>
      <c r="C2820">
        <v>2003</v>
      </c>
      <c r="D2820">
        <v>100.7</v>
      </c>
      <c r="E2820">
        <v>22.8</v>
      </c>
    </row>
    <row r="2821" spans="1:5" x14ac:dyDescent="0.2">
      <c r="A2821" s="61">
        <v>37773</v>
      </c>
      <c r="B2821" s="62" t="s">
        <v>98</v>
      </c>
      <c r="C2821">
        <v>2003</v>
      </c>
      <c r="D2821">
        <v>207.4</v>
      </c>
      <c r="E2821">
        <v>1.9</v>
      </c>
    </row>
    <row r="2822" spans="1:5" x14ac:dyDescent="0.2">
      <c r="A2822" s="61">
        <v>37803</v>
      </c>
      <c r="B2822" s="62" t="s">
        <v>71</v>
      </c>
      <c r="C2822">
        <v>2003</v>
      </c>
      <c r="D2822">
        <v>9.1999999999999993</v>
      </c>
      <c r="E2822">
        <v>44.2</v>
      </c>
    </row>
    <row r="2823" spans="1:5" x14ac:dyDescent="0.2">
      <c r="A2823" s="61">
        <v>37803</v>
      </c>
      <c r="B2823" s="62" t="s">
        <v>2</v>
      </c>
      <c r="C2823">
        <v>2003</v>
      </c>
      <c r="D2823">
        <v>50.15405742686157</v>
      </c>
      <c r="E2823">
        <v>21.969585815375019</v>
      </c>
    </row>
    <row r="2824" spans="1:5" x14ac:dyDescent="0.2">
      <c r="A2824" s="61">
        <v>37803</v>
      </c>
      <c r="B2824" s="62" t="s">
        <v>61</v>
      </c>
      <c r="C2824">
        <v>2003</v>
      </c>
      <c r="D2824">
        <v>20.912861152005888</v>
      </c>
      <c r="E2824">
        <v>61.56024038461539</v>
      </c>
    </row>
    <row r="2825" spans="1:5" x14ac:dyDescent="0.2">
      <c r="A2825" s="61">
        <v>37803</v>
      </c>
      <c r="B2825" s="62" t="s">
        <v>62</v>
      </c>
      <c r="C2825">
        <v>2003</v>
      </c>
      <c r="D2825">
        <v>16.8</v>
      </c>
      <c r="E2825">
        <v>60.7</v>
      </c>
    </row>
    <row r="2826" spans="1:5" x14ac:dyDescent="0.2">
      <c r="A2826" s="61">
        <v>37803</v>
      </c>
      <c r="B2826" s="62" t="s">
        <v>63</v>
      </c>
      <c r="C2826">
        <v>2003</v>
      </c>
      <c r="D2826">
        <v>0.46510998973510803</v>
      </c>
      <c r="E2826">
        <v>114.14661016081662</v>
      </c>
    </row>
    <row r="2827" spans="1:5" x14ac:dyDescent="0.2">
      <c r="A2827" s="61">
        <v>37803</v>
      </c>
      <c r="B2827" s="62" t="s">
        <v>86</v>
      </c>
      <c r="C2827">
        <v>2003</v>
      </c>
      <c r="D2827">
        <v>0.8</v>
      </c>
      <c r="E2827">
        <v>112.6</v>
      </c>
    </row>
    <row r="2828" spans="1:5" x14ac:dyDescent="0.2">
      <c r="A2828" s="61">
        <v>37803</v>
      </c>
      <c r="B2828" s="62" t="s">
        <v>89</v>
      </c>
      <c r="C2828">
        <v>2003</v>
      </c>
      <c r="D2828">
        <v>36.700000000000003</v>
      </c>
      <c r="E2828">
        <v>7</v>
      </c>
    </row>
    <row r="2829" spans="1:5" x14ac:dyDescent="0.2">
      <c r="A2829" s="61">
        <v>37803</v>
      </c>
      <c r="B2829" s="62" t="s">
        <v>92</v>
      </c>
      <c r="C2829">
        <v>2003</v>
      </c>
      <c r="D2829">
        <v>2.5</v>
      </c>
      <c r="E2829">
        <v>74.7</v>
      </c>
    </row>
    <row r="2830" spans="1:5" x14ac:dyDescent="0.2">
      <c r="A2830" s="61">
        <v>37803</v>
      </c>
      <c r="B2830" s="62" t="s">
        <v>95</v>
      </c>
      <c r="C2830">
        <v>2003</v>
      </c>
      <c r="D2830">
        <v>5.7</v>
      </c>
      <c r="E2830">
        <v>64.599999999999994</v>
      </c>
    </row>
    <row r="2831" spans="1:5" x14ac:dyDescent="0.2">
      <c r="A2831" s="61">
        <v>37803</v>
      </c>
      <c r="B2831" s="62" t="s">
        <v>98</v>
      </c>
      <c r="C2831">
        <v>2003</v>
      </c>
      <c r="D2831">
        <v>60.7</v>
      </c>
      <c r="E2831">
        <v>45.6</v>
      </c>
    </row>
    <row r="2832" spans="1:5" x14ac:dyDescent="0.2">
      <c r="A2832" s="61">
        <v>37834</v>
      </c>
      <c r="B2832" s="62" t="s">
        <v>71</v>
      </c>
      <c r="C2832">
        <v>2003</v>
      </c>
      <c r="D2832">
        <v>5.9</v>
      </c>
      <c r="E2832">
        <v>24</v>
      </c>
    </row>
    <row r="2833" spans="1:5" x14ac:dyDescent="0.2">
      <c r="A2833" s="61">
        <v>37834</v>
      </c>
      <c r="B2833" s="62" t="s">
        <v>2</v>
      </c>
      <c r="C2833">
        <v>2003</v>
      </c>
      <c r="D2833">
        <v>48.089883960907443</v>
      </c>
      <c r="E2833">
        <v>20.277693328281803</v>
      </c>
    </row>
    <row r="2834" spans="1:5" x14ac:dyDescent="0.2">
      <c r="A2834" s="61">
        <v>37834</v>
      </c>
      <c r="B2834" s="62" t="s">
        <v>61</v>
      </c>
      <c r="C2834">
        <v>2003</v>
      </c>
      <c r="D2834">
        <v>21.631884431358117</v>
      </c>
      <c r="E2834">
        <v>112.2031705465587</v>
      </c>
    </row>
    <row r="2835" spans="1:5" x14ac:dyDescent="0.2">
      <c r="A2835" s="61">
        <v>37834</v>
      </c>
      <c r="B2835" s="62" t="s">
        <v>62</v>
      </c>
      <c r="C2835">
        <v>2003</v>
      </c>
      <c r="D2835">
        <v>19.8</v>
      </c>
      <c r="E2835">
        <v>130.69999999999999</v>
      </c>
    </row>
    <row r="2836" spans="1:5" x14ac:dyDescent="0.2">
      <c r="A2836" s="61">
        <v>37834</v>
      </c>
      <c r="B2836" s="62" t="s">
        <v>63</v>
      </c>
      <c r="C2836">
        <v>2003</v>
      </c>
      <c r="D2836">
        <v>3.6643016022259558</v>
      </c>
      <c r="E2836">
        <v>124.78922345765258</v>
      </c>
    </row>
    <row r="2837" spans="1:5" x14ac:dyDescent="0.2">
      <c r="A2837" s="61">
        <v>37834</v>
      </c>
      <c r="B2837" s="62" t="s">
        <v>86</v>
      </c>
      <c r="C2837">
        <v>2003</v>
      </c>
      <c r="D2837">
        <v>10.199999999999999</v>
      </c>
      <c r="E2837">
        <v>121.5</v>
      </c>
    </row>
    <row r="2838" spans="1:5" x14ac:dyDescent="0.2">
      <c r="A2838" s="61">
        <v>37834</v>
      </c>
      <c r="B2838" s="62" t="s">
        <v>89</v>
      </c>
      <c r="C2838">
        <v>2003</v>
      </c>
      <c r="D2838">
        <v>44</v>
      </c>
      <c r="E2838">
        <v>17</v>
      </c>
    </row>
    <row r="2839" spans="1:5" x14ac:dyDescent="0.2">
      <c r="A2839" s="61">
        <v>37834</v>
      </c>
      <c r="B2839" s="62" t="s">
        <v>92</v>
      </c>
      <c r="C2839">
        <v>2003</v>
      </c>
      <c r="D2839">
        <v>24.099999999999998</v>
      </c>
      <c r="E2839">
        <v>51.199999999999996</v>
      </c>
    </row>
    <row r="2840" spans="1:5" x14ac:dyDescent="0.2">
      <c r="A2840" s="61">
        <v>37834</v>
      </c>
      <c r="B2840" s="62" t="s">
        <v>95</v>
      </c>
      <c r="C2840">
        <v>2003</v>
      </c>
      <c r="D2840">
        <v>33.299999999999997</v>
      </c>
      <c r="E2840">
        <v>41.6</v>
      </c>
    </row>
    <row r="2841" spans="1:5" x14ac:dyDescent="0.2">
      <c r="A2841" s="61">
        <v>37834</v>
      </c>
      <c r="B2841" s="62" t="s">
        <v>98</v>
      </c>
      <c r="C2841">
        <v>2003</v>
      </c>
      <c r="D2841">
        <v>69.400000000000006</v>
      </c>
      <c r="E2841">
        <v>10.4</v>
      </c>
    </row>
    <row r="2842" spans="1:5" x14ac:dyDescent="0.2">
      <c r="A2842" s="61">
        <v>37865</v>
      </c>
      <c r="B2842" s="62" t="s">
        <v>71</v>
      </c>
      <c r="C2842">
        <v>2003</v>
      </c>
      <c r="D2842">
        <v>72</v>
      </c>
      <c r="E2842">
        <v>6.8</v>
      </c>
    </row>
    <row r="2843" spans="1:5" x14ac:dyDescent="0.2">
      <c r="A2843" s="61">
        <v>37865</v>
      </c>
      <c r="B2843" s="62" t="s">
        <v>2</v>
      </c>
      <c r="C2843">
        <v>2003</v>
      </c>
      <c r="D2843">
        <v>229.85407210849431</v>
      </c>
      <c r="E2843">
        <v>4.9364838080805145</v>
      </c>
    </row>
    <row r="2844" spans="1:5" x14ac:dyDescent="0.2">
      <c r="A2844" s="61">
        <v>37865</v>
      </c>
      <c r="B2844" s="62" t="s">
        <v>61</v>
      </c>
      <c r="C2844">
        <v>2003</v>
      </c>
      <c r="D2844">
        <v>215.09130658814871</v>
      </c>
      <c r="E2844">
        <v>19.951904904306218</v>
      </c>
    </row>
    <row r="2845" spans="1:5" x14ac:dyDescent="0.2">
      <c r="A2845" s="61">
        <v>37865</v>
      </c>
      <c r="B2845" s="62" t="s">
        <v>62</v>
      </c>
      <c r="C2845">
        <v>2003</v>
      </c>
      <c r="D2845">
        <v>178.9</v>
      </c>
      <c r="E2845">
        <v>17.899999999999999</v>
      </c>
    </row>
    <row r="2846" spans="1:5" x14ac:dyDescent="0.2">
      <c r="A2846" s="61">
        <v>37865</v>
      </c>
      <c r="B2846" s="62" t="s">
        <v>63</v>
      </c>
      <c r="C2846">
        <v>2003</v>
      </c>
      <c r="D2846">
        <v>55.710058301968381</v>
      </c>
      <c r="E2846">
        <v>23.955815001710814</v>
      </c>
    </row>
    <row r="2847" spans="1:5" x14ac:dyDescent="0.2">
      <c r="A2847" s="61">
        <v>37865</v>
      </c>
      <c r="B2847" s="62" t="s">
        <v>86</v>
      </c>
      <c r="C2847">
        <v>2003</v>
      </c>
      <c r="D2847">
        <v>43.2</v>
      </c>
      <c r="E2847">
        <v>33</v>
      </c>
    </row>
    <row r="2848" spans="1:5" x14ac:dyDescent="0.2">
      <c r="A2848" s="61">
        <v>37865</v>
      </c>
      <c r="B2848" s="62" t="s">
        <v>89</v>
      </c>
      <c r="C2848">
        <v>2003</v>
      </c>
      <c r="D2848">
        <v>118.6</v>
      </c>
      <c r="E2848">
        <v>7.3</v>
      </c>
    </row>
    <row r="2849" spans="1:5" x14ac:dyDescent="0.2">
      <c r="A2849" s="61">
        <v>37865</v>
      </c>
      <c r="B2849" s="62" t="s">
        <v>92</v>
      </c>
      <c r="C2849">
        <v>2003</v>
      </c>
      <c r="D2849">
        <v>46.699999999999996</v>
      </c>
      <c r="E2849">
        <v>16.899999999999999</v>
      </c>
    </row>
    <row r="2850" spans="1:5" x14ac:dyDescent="0.2">
      <c r="A2850" s="61">
        <v>37865</v>
      </c>
      <c r="B2850" s="62" t="s">
        <v>95</v>
      </c>
      <c r="C2850">
        <v>2003</v>
      </c>
      <c r="D2850">
        <v>67.5</v>
      </c>
      <c r="E2850">
        <v>18</v>
      </c>
    </row>
    <row r="2851" spans="1:5" x14ac:dyDescent="0.2">
      <c r="A2851" s="61">
        <v>37865</v>
      </c>
      <c r="B2851" s="62" t="s">
        <v>98</v>
      </c>
      <c r="C2851">
        <v>2003</v>
      </c>
      <c r="D2851">
        <v>114.1</v>
      </c>
      <c r="E2851">
        <v>11.8</v>
      </c>
    </row>
    <row r="2852" spans="1:5" x14ac:dyDescent="0.2">
      <c r="A2852" s="61">
        <v>37895</v>
      </c>
      <c r="B2852" s="62" t="s">
        <v>71</v>
      </c>
      <c r="C2852">
        <v>2003</v>
      </c>
      <c r="D2852">
        <v>197.9</v>
      </c>
      <c r="E2852">
        <v>0</v>
      </c>
    </row>
    <row r="2853" spans="1:5" x14ac:dyDescent="0.2">
      <c r="A2853" s="61">
        <v>37895</v>
      </c>
      <c r="B2853" s="62" t="s">
        <v>2</v>
      </c>
      <c r="C2853">
        <v>2003</v>
      </c>
      <c r="D2853">
        <v>360.62435924280214</v>
      </c>
      <c r="E2853">
        <v>0</v>
      </c>
    </row>
    <row r="2854" spans="1:5" x14ac:dyDescent="0.2">
      <c r="A2854" s="61">
        <v>37895</v>
      </c>
      <c r="B2854" s="62" t="s">
        <v>61</v>
      </c>
      <c r="C2854">
        <v>2003</v>
      </c>
      <c r="D2854">
        <v>357.82019943871916</v>
      </c>
      <c r="E2854">
        <v>0</v>
      </c>
    </row>
    <row r="2855" spans="1:5" x14ac:dyDescent="0.2">
      <c r="A2855" s="61">
        <v>37895</v>
      </c>
      <c r="B2855" s="62" t="s">
        <v>62</v>
      </c>
      <c r="C2855">
        <v>2003</v>
      </c>
      <c r="D2855">
        <v>353.8</v>
      </c>
      <c r="E2855">
        <v>0</v>
      </c>
    </row>
    <row r="2856" spans="1:5" x14ac:dyDescent="0.2">
      <c r="A2856" s="61">
        <v>37895</v>
      </c>
      <c r="B2856" s="62" t="s">
        <v>63</v>
      </c>
      <c r="C2856">
        <v>2003</v>
      </c>
      <c r="D2856">
        <v>284.92536965441531</v>
      </c>
      <c r="E2856">
        <v>0</v>
      </c>
    </row>
    <row r="2857" spans="1:5" x14ac:dyDescent="0.2">
      <c r="A2857" s="61">
        <v>37895</v>
      </c>
      <c r="B2857" s="62" t="s">
        <v>86</v>
      </c>
      <c r="C2857">
        <v>2003</v>
      </c>
      <c r="D2857">
        <v>310.2</v>
      </c>
      <c r="E2857">
        <v>0</v>
      </c>
    </row>
    <row r="2858" spans="1:5" x14ac:dyDescent="0.2">
      <c r="A2858" s="61">
        <v>37895</v>
      </c>
      <c r="B2858" s="62" t="s">
        <v>89</v>
      </c>
      <c r="C2858">
        <v>2003</v>
      </c>
      <c r="D2858">
        <v>317.5</v>
      </c>
      <c r="E2858">
        <v>0</v>
      </c>
    </row>
    <row r="2859" spans="1:5" x14ac:dyDescent="0.2">
      <c r="A2859" s="61">
        <v>37895</v>
      </c>
      <c r="B2859" s="62" t="s">
        <v>92</v>
      </c>
      <c r="C2859">
        <v>2003</v>
      </c>
      <c r="D2859">
        <v>244.4</v>
      </c>
      <c r="E2859">
        <v>0</v>
      </c>
    </row>
    <row r="2860" spans="1:5" x14ac:dyDescent="0.2">
      <c r="A2860" s="61">
        <v>37895</v>
      </c>
      <c r="B2860" s="62" t="s">
        <v>95</v>
      </c>
      <c r="C2860">
        <v>2003</v>
      </c>
      <c r="D2860">
        <v>258.39999999999998</v>
      </c>
      <c r="E2860">
        <v>0</v>
      </c>
    </row>
    <row r="2861" spans="1:5" x14ac:dyDescent="0.2">
      <c r="A2861" s="61">
        <v>37895</v>
      </c>
      <c r="B2861" s="62" t="s">
        <v>98</v>
      </c>
      <c r="C2861">
        <v>2003</v>
      </c>
      <c r="D2861">
        <v>209</v>
      </c>
      <c r="E2861">
        <v>1.4</v>
      </c>
    </row>
    <row r="2862" spans="1:5" x14ac:dyDescent="0.2">
      <c r="A2862" s="61">
        <v>37926</v>
      </c>
      <c r="B2862" s="62" t="s">
        <v>71</v>
      </c>
      <c r="C2862">
        <v>2003</v>
      </c>
      <c r="D2862">
        <v>403.5</v>
      </c>
      <c r="E2862">
        <v>0</v>
      </c>
    </row>
    <row r="2863" spans="1:5" x14ac:dyDescent="0.2">
      <c r="A2863" s="61">
        <v>37926</v>
      </c>
      <c r="B2863" s="62" t="s">
        <v>2</v>
      </c>
      <c r="C2863">
        <v>2003</v>
      </c>
      <c r="D2863">
        <v>772.02167876094904</v>
      </c>
      <c r="E2863">
        <v>0</v>
      </c>
    </row>
    <row r="2864" spans="1:5" x14ac:dyDescent="0.2">
      <c r="A2864" s="61">
        <v>37926</v>
      </c>
      <c r="B2864" s="62" t="s">
        <v>61</v>
      </c>
      <c r="C2864">
        <v>2003</v>
      </c>
      <c r="D2864">
        <v>861.13497837688635</v>
      </c>
      <c r="E2864">
        <v>0</v>
      </c>
    </row>
    <row r="2865" spans="1:5" x14ac:dyDescent="0.2">
      <c r="A2865" s="61">
        <v>37926</v>
      </c>
      <c r="B2865" s="62" t="s">
        <v>62</v>
      </c>
      <c r="C2865">
        <v>2003</v>
      </c>
      <c r="D2865">
        <v>754.6</v>
      </c>
      <c r="E2865">
        <v>0</v>
      </c>
    </row>
    <row r="2866" spans="1:5" x14ac:dyDescent="0.2">
      <c r="A2866" s="61">
        <v>37926</v>
      </c>
      <c r="B2866" s="62" t="s">
        <v>63</v>
      </c>
      <c r="C2866">
        <v>2003</v>
      </c>
      <c r="D2866">
        <v>408.85401793243227</v>
      </c>
      <c r="E2866">
        <v>0</v>
      </c>
    </row>
    <row r="2867" spans="1:5" x14ac:dyDescent="0.2">
      <c r="A2867" s="61">
        <v>37926</v>
      </c>
      <c r="B2867" s="62" t="s">
        <v>86</v>
      </c>
      <c r="C2867">
        <v>2003</v>
      </c>
      <c r="D2867">
        <v>453.7</v>
      </c>
      <c r="E2867">
        <v>0</v>
      </c>
    </row>
    <row r="2868" spans="1:5" x14ac:dyDescent="0.2">
      <c r="A2868" s="61">
        <v>37926</v>
      </c>
      <c r="B2868" s="62" t="s">
        <v>89</v>
      </c>
      <c r="C2868">
        <v>2003</v>
      </c>
      <c r="D2868">
        <v>445.5</v>
      </c>
      <c r="E2868">
        <v>0</v>
      </c>
    </row>
    <row r="2869" spans="1:5" x14ac:dyDescent="0.2">
      <c r="A2869" s="61">
        <v>37926</v>
      </c>
      <c r="B2869" s="62" t="s">
        <v>92</v>
      </c>
      <c r="C2869">
        <v>2003</v>
      </c>
      <c r="D2869">
        <v>404.3</v>
      </c>
      <c r="E2869">
        <v>0</v>
      </c>
    </row>
    <row r="2870" spans="1:5" x14ac:dyDescent="0.2">
      <c r="A2870" s="61">
        <v>37926</v>
      </c>
      <c r="B2870" s="62" t="s">
        <v>95</v>
      </c>
      <c r="C2870">
        <v>2003</v>
      </c>
      <c r="D2870">
        <v>431.9</v>
      </c>
      <c r="E2870">
        <v>0</v>
      </c>
    </row>
    <row r="2871" spans="1:5" x14ac:dyDescent="0.2">
      <c r="A2871" s="61">
        <v>37926</v>
      </c>
      <c r="B2871" s="62" t="s">
        <v>98</v>
      </c>
      <c r="C2871">
        <v>2003</v>
      </c>
      <c r="D2871">
        <v>433</v>
      </c>
      <c r="E2871">
        <v>0</v>
      </c>
    </row>
    <row r="2872" spans="1:5" x14ac:dyDescent="0.2">
      <c r="A2872" s="61">
        <v>37956</v>
      </c>
      <c r="B2872" s="62" t="s">
        <v>71</v>
      </c>
      <c r="C2872">
        <v>2003</v>
      </c>
      <c r="D2872">
        <v>421.8</v>
      </c>
      <c r="E2872">
        <v>0</v>
      </c>
    </row>
    <row r="2873" spans="1:5" x14ac:dyDescent="0.2">
      <c r="A2873" s="61">
        <v>37956</v>
      </c>
      <c r="B2873" s="62" t="s">
        <v>2</v>
      </c>
      <c r="C2873">
        <v>2003</v>
      </c>
      <c r="D2873">
        <v>798.96630678601809</v>
      </c>
      <c r="E2873">
        <v>0</v>
      </c>
    </row>
    <row r="2874" spans="1:5" x14ac:dyDescent="0.2">
      <c r="A2874" s="61">
        <v>37956</v>
      </c>
      <c r="B2874" s="62" t="s">
        <v>61</v>
      </c>
      <c r="C2874">
        <v>2003</v>
      </c>
      <c r="D2874">
        <v>857.64883672248789</v>
      </c>
      <c r="E2874">
        <v>0</v>
      </c>
    </row>
    <row r="2875" spans="1:5" x14ac:dyDescent="0.2">
      <c r="A2875" s="61">
        <v>37956</v>
      </c>
      <c r="B2875" s="62" t="s">
        <v>62</v>
      </c>
      <c r="C2875">
        <v>2003</v>
      </c>
      <c r="D2875">
        <v>857.8</v>
      </c>
      <c r="E2875">
        <v>0</v>
      </c>
    </row>
    <row r="2876" spans="1:5" x14ac:dyDescent="0.2">
      <c r="A2876" s="61">
        <v>37956</v>
      </c>
      <c r="B2876" s="62" t="s">
        <v>63</v>
      </c>
      <c r="C2876">
        <v>2003</v>
      </c>
      <c r="D2876">
        <v>585.16843075023996</v>
      </c>
      <c r="E2876">
        <v>0</v>
      </c>
    </row>
    <row r="2877" spans="1:5" x14ac:dyDescent="0.2">
      <c r="A2877" s="61">
        <v>37956</v>
      </c>
      <c r="B2877" s="62" t="s">
        <v>86</v>
      </c>
      <c r="C2877">
        <v>2003</v>
      </c>
      <c r="D2877">
        <v>710.8</v>
      </c>
      <c r="E2877">
        <v>0</v>
      </c>
    </row>
    <row r="2878" spans="1:5" x14ac:dyDescent="0.2">
      <c r="A2878" s="61">
        <v>37956</v>
      </c>
      <c r="B2878" s="62" t="s">
        <v>89</v>
      </c>
      <c r="C2878">
        <v>2003</v>
      </c>
      <c r="D2878">
        <v>645.79999999999995</v>
      </c>
      <c r="E2878">
        <v>0</v>
      </c>
    </row>
    <row r="2879" spans="1:5" x14ac:dyDescent="0.2">
      <c r="A2879" s="61">
        <v>37956</v>
      </c>
      <c r="B2879" s="62" t="s">
        <v>92</v>
      </c>
      <c r="C2879">
        <v>2003</v>
      </c>
      <c r="D2879">
        <v>576</v>
      </c>
      <c r="E2879">
        <v>0</v>
      </c>
    </row>
    <row r="2880" spans="1:5" x14ac:dyDescent="0.2">
      <c r="A2880" s="61">
        <v>37956</v>
      </c>
      <c r="B2880" s="62" t="s">
        <v>95</v>
      </c>
      <c r="C2880">
        <v>2003</v>
      </c>
      <c r="D2880">
        <v>606.29999999999995</v>
      </c>
      <c r="E2880">
        <v>0</v>
      </c>
    </row>
    <row r="2881" spans="1:5" x14ac:dyDescent="0.2">
      <c r="A2881" s="61">
        <v>37956</v>
      </c>
      <c r="B2881" s="62" t="s">
        <v>98</v>
      </c>
      <c r="C2881">
        <v>2003</v>
      </c>
      <c r="D2881">
        <v>533.9</v>
      </c>
      <c r="E2881">
        <v>0</v>
      </c>
    </row>
    <row r="2882" spans="1:5" x14ac:dyDescent="0.2">
      <c r="A2882" s="61">
        <v>37987</v>
      </c>
      <c r="B2882" s="62" t="s">
        <v>71</v>
      </c>
      <c r="C2882">
        <v>2004</v>
      </c>
      <c r="D2882">
        <v>431.6</v>
      </c>
      <c r="E2882">
        <v>0</v>
      </c>
    </row>
    <row r="2883" spans="1:5" x14ac:dyDescent="0.2">
      <c r="A2883" s="61">
        <v>37987</v>
      </c>
      <c r="B2883" s="62" t="s">
        <v>2</v>
      </c>
      <c r="C2883">
        <v>2004</v>
      </c>
      <c r="D2883">
        <v>959.5474638836854</v>
      </c>
      <c r="E2883">
        <v>0</v>
      </c>
    </row>
    <row r="2884" spans="1:5" x14ac:dyDescent="0.2">
      <c r="A2884" s="61">
        <v>37987</v>
      </c>
      <c r="B2884" s="62" t="s">
        <v>61</v>
      </c>
      <c r="C2884">
        <v>2004</v>
      </c>
      <c r="D2884">
        <v>1143.2917261974071</v>
      </c>
      <c r="E2884">
        <v>0</v>
      </c>
    </row>
    <row r="2885" spans="1:5" x14ac:dyDescent="0.2">
      <c r="A2885" s="61">
        <v>37987</v>
      </c>
      <c r="B2885" s="62" t="s">
        <v>62</v>
      </c>
      <c r="C2885">
        <v>2004</v>
      </c>
      <c r="D2885">
        <v>1230.8</v>
      </c>
      <c r="E2885">
        <v>0</v>
      </c>
    </row>
    <row r="2886" spans="1:5" x14ac:dyDescent="0.2">
      <c r="A2886" s="61">
        <v>37987</v>
      </c>
      <c r="B2886" s="62" t="s">
        <v>63</v>
      </c>
      <c r="C2886">
        <v>2004</v>
      </c>
      <c r="D2886">
        <v>877.79862925568796</v>
      </c>
      <c r="E2886">
        <v>0</v>
      </c>
    </row>
    <row r="2887" spans="1:5" x14ac:dyDescent="0.2">
      <c r="A2887" s="61">
        <v>37987</v>
      </c>
      <c r="B2887" s="62" t="s">
        <v>86</v>
      </c>
      <c r="C2887">
        <v>2004</v>
      </c>
      <c r="D2887">
        <v>1026.4000000000001</v>
      </c>
      <c r="E2887">
        <v>0</v>
      </c>
    </row>
    <row r="2888" spans="1:5" x14ac:dyDescent="0.2">
      <c r="A2888" s="61">
        <v>37987</v>
      </c>
      <c r="B2888" s="62" t="s">
        <v>89</v>
      </c>
      <c r="C2888">
        <v>2004</v>
      </c>
      <c r="D2888">
        <v>955.9</v>
      </c>
      <c r="E2888">
        <v>0</v>
      </c>
    </row>
    <row r="2889" spans="1:5" x14ac:dyDescent="0.2">
      <c r="A2889" s="61">
        <v>37987</v>
      </c>
      <c r="B2889" s="62" t="s">
        <v>92</v>
      </c>
      <c r="C2889">
        <v>2004</v>
      </c>
      <c r="D2889">
        <v>877.3</v>
      </c>
      <c r="E2889">
        <v>0</v>
      </c>
    </row>
    <row r="2890" spans="1:5" x14ac:dyDescent="0.2">
      <c r="A2890" s="61">
        <v>37987</v>
      </c>
      <c r="B2890" s="62" t="s">
        <v>95</v>
      </c>
      <c r="C2890">
        <v>2004</v>
      </c>
      <c r="D2890">
        <v>897.5</v>
      </c>
      <c r="E2890">
        <v>0</v>
      </c>
    </row>
    <row r="2891" spans="1:5" x14ac:dyDescent="0.2">
      <c r="A2891" s="61">
        <v>37987</v>
      </c>
      <c r="B2891" s="62" t="s">
        <v>98</v>
      </c>
      <c r="C2891">
        <v>2004</v>
      </c>
      <c r="D2891">
        <v>703.5</v>
      </c>
      <c r="E2891">
        <v>0</v>
      </c>
    </row>
    <row r="2892" spans="1:5" x14ac:dyDescent="0.2">
      <c r="A2892" s="61">
        <v>38018</v>
      </c>
      <c r="B2892" s="62" t="s">
        <v>71</v>
      </c>
      <c r="C2892">
        <v>2004</v>
      </c>
      <c r="D2892">
        <v>350.9</v>
      </c>
      <c r="E2892">
        <v>0</v>
      </c>
    </row>
    <row r="2893" spans="1:5" x14ac:dyDescent="0.2">
      <c r="A2893" s="61">
        <v>38018</v>
      </c>
      <c r="B2893" s="62" t="s">
        <v>2</v>
      </c>
      <c r="C2893">
        <v>2004</v>
      </c>
      <c r="D2893">
        <v>693.51889821317752</v>
      </c>
      <c r="E2893">
        <v>0</v>
      </c>
    </row>
    <row r="2894" spans="1:5" x14ac:dyDescent="0.2">
      <c r="A2894" s="61">
        <v>38018</v>
      </c>
      <c r="B2894" s="62" t="s">
        <v>61</v>
      </c>
      <c r="C2894">
        <v>2004</v>
      </c>
      <c r="D2894">
        <v>837.52726861776807</v>
      </c>
      <c r="E2894">
        <v>0</v>
      </c>
    </row>
    <row r="2895" spans="1:5" x14ac:dyDescent="0.2">
      <c r="A2895" s="61">
        <v>38018</v>
      </c>
      <c r="B2895" s="62" t="s">
        <v>62</v>
      </c>
      <c r="C2895">
        <v>2004</v>
      </c>
      <c r="D2895">
        <v>861.3</v>
      </c>
      <c r="E2895">
        <v>0</v>
      </c>
    </row>
    <row r="2896" spans="1:5" x14ac:dyDescent="0.2">
      <c r="A2896" s="61">
        <v>38018</v>
      </c>
      <c r="B2896" s="62" t="s">
        <v>63</v>
      </c>
      <c r="C2896">
        <v>2004</v>
      </c>
      <c r="D2896">
        <v>649.00401549922469</v>
      </c>
      <c r="E2896">
        <v>0</v>
      </c>
    </row>
    <row r="2897" spans="1:5" x14ac:dyDescent="0.2">
      <c r="A2897" s="61">
        <v>38018</v>
      </c>
      <c r="B2897" s="62" t="s">
        <v>86</v>
      </c>
      <c r="C2897">
        <v>2004</v>
      </c>
      <c r="D2897">
        <v>750.79999999999984</v>
      </c>
      <c r="E2897">
        <v>0</v>
      </c>
    </row>
    <row r="2898" spans="1:5" x14ac:dyDescent="0.2">
      <c r="A2898" s="61">
        <v>38018</v>
      </c>
      <c r="B2898" s="62" t="s">
        <v>89</v>
      </c>
      <c r="C2898">
        <v>2004</v>
      </c>
      <c r="D2898">
        <v>754.8</v>
      </c>
      <c r="E2898">
        <v>0</v>
      </c>
    </row>
    <row r="2899" spans="1:5" x14ac:dyDescent="0.2">
      <c r="A2899" s="61">
        <v>38018</v>
      </c>
      <c r="B2899" s="62" t="s">
        <v>92</v>
      </c>
      <c r="C2899">
        <v>2004</v>
      </c>
      <c r="D2899">
        <v>676.6</v>
      </c>
      <c r="E2899">
        <v>0</v>
      </c>
    </row>
    <row r="2900" spans="1:5" x14ac:dyDescent="0.2">
      <c r="A2900" s="61">
        <v>38018</v>
      </c>
      <c r="B2900" s="62" t="s">
        <v>95</v>
      </c>
      <c r="C2900">
        <v>2004</v>
      </c>
      <c r="D2900">
        <v>731.4</v>
      </c>
      <c r="E2900">
        <v>0</v>
      </c>
    </row>
    <row r="2901" spans="1:5" x14ac:dyDescent="0.2">
      <c r="A2901" s="61">
        <v>38018</v>
      </c>
      <c r="B2901" s="62" t="s">
        <v>98</v>
      </c>
      <c r="C2901">
        <v>2004</v>
      </c>
      <c r="D2901">
        <v>625.6</v>
      </c>
      <c r="E2901">
        <v>0</v>
      </c>
    </row>
    <row r="2902" spans="1:5" x14ac:dyDescent="0.2">
      <c r="A2902" s="61">
        <v>38047</v>
      </c>
      <c r="B2902" s="62" t="s">
        <v>71</v>
      </c>
      <c r="C2902">
        <v>2004</v>
      </c>
      <c r="D2902">
        <v>307.8</v>
      </c>
      <c r="E2902">
        <v>0</v>
      </c>
    </row>
    <row r="2903" spans="1:5" x14ac:dyDescent="0.2">
      <c r="A2903" s="61">
        <v>38047</v>
      </c>
      <c r="B2903" s="62" t="s">
        <v>2</v>
      </c>
      <c r="C2903">
        <v>2004</v>
      </c>
      <c r="D2903">
        <v>561.63932952113623</v>
      </c>
      <c r="E2903">
        <v>0</v>
      </c>
    </row>
    <row r="2904" spans="1:5" x14ac:dyDescent="0.2">
      <c r="A2904" s="61">
        <v>38047</v>
      </c>
      <c r="B2904" s="62" t="s">
        <v>61</v>
      </c>
      <c r="C2904">
        <v>2004</v>
      </c>
      <c r="D2904">
        <v>691.99139538228667</v>
      </c>
      <c r="E2904">
        <v>0</v>
      </c>
    </row>
    <row r="2905" spans="1:5" x14ac:dyDescent="0.2">
      <c r="A2905" s="61">
        <v>38047</v>
      </c>
      <c r="B2905" s="62" t="s">
        <v>62</v>
      </c>
      <c r="C2905">
        <v>2004</v>
      </c>
      <c r="D2905">
        <v>740.8</v>
      </c>
      <c r="E2905">
        <v>0</v>
      </c>
    </row>
    <row r="2906" spans="1:5" x14ac:dyDescent="0.2">
      <c r="A2906" s="61">
        <v>38047</v>
      </c>
      <c r="B2906" s="62" t="s">
        <v>63</v>
      </c>
      <c r="C2906">
        <v>2004</v>
      </c>
      <c r="D2906">
        <v>497.81697983427097</v>
      </c>
      <c r="E2906">
        <v>0</v>
      </c>
    </row>
    <row r="2907" spans="1:5" x14ac:dyDescent="0.2">
      <c r="A2907" s="61">
        <v>38047</v>
      </c>
      <c r="B2907" s="62" t="s">
        <v>86</v>
      </c>
      <c r="C2907">
        <v>2004</v>
      </c>
      <c r="D2907">
        <v>567.6</v>
      </c>
      <c r="E2907">
        <v>0</v>
      </c>
    </row>
    <row r="2908" spans="1:5" x14ac:dyDescent="0.2">
      <c r="A2908" s="61">
        <v>38047</v>
      </c>
      <c r="B2908" s="62" t="s">
        <v>89</v>
      </c>
      <c r="C2908">
        <v>2004</v>
      </c>
      <c r="D2908">
        <v>665</v>
      </c>
      <c r="E2908">
        <v>0</v>
      </c>
    </row>
    <row r="2909" spans="1:5" x14ac:dyDescent="0.2">
      <c r="A2909" s="61">
        <v>38047</v>
      </c>
      <c r="B2909" s="62" t="s">
        <v>92</v>
      </c>
      <c r="C2909">
        <v>2004</v>
      </c>
      <c r="D2909">
        <v>620.20000000000005</v>
      </c>
      <c r="E2909">
        <v>0</v>
      </c>
    </row>
    <row r="2910" spans="1:5" x14ac:dyDescent="0.2">
      <c r="A2910" s="61">
        <v>38047</v>
      </c>
      <c r="B2910" s="62" t="s">
        <v>95</v>
      </c>
      <c r="C2910">
        <v>2004</v>
      </c>
      <c r="D2910">
        <v>656</v>
      </c>
      <c r="E2910">
        <v>0</v>
      </c>
    </row>
    <row r="2911" spans="1:5" x14ac:dyDescent="0.2">
      <c r="A2911" s="61">
        <v>38047</v>
      </c>
      <c r="B2911" s="62" t="s">
        <v>98</v>
      </c>
      <c r="C2911">
        <v>2004</v>
      </c>
      <c r="D2911">
        <v>630.6</v>
      </c>
      <c r="E2911">
        <v>0</v>
      </c>
    </row>
    <row r="2912" spans="1:5" x14ac:dyDescent="0.2">
      <c r="A2912" s="61">
        <v>38078</v>
      </c>
      <c r="B2912" s="62" t="s">
        <v>71</v>
      </c>
      <c r="C2912">
        <v>2004</v>
      </c>
      <c r="D2912">
        <v>205.7</v>
      </c>
      <c r="E2912">
        <v>0</v>
      </c>
    </row>
    <row r="2913" spans="1:5" x14ac:dyDescent="0.2">
      <c r="A2913" s="61">
        <v>38078</v>
      </c>
      <c r="B2913" s="62" t="s">
        <v>2</v>
      </c>
      <c r="C2913">
        <v>2004</v>
      </c>
      <c r="D2913">
        <v>374.37460664969353</v>
      </c>
      <c r="E2913">
        <v>0</v>
      </c>
    </row>
    <row r="2914" spans="1:5" x14ac:dyDescent="0.2">
      <c r="A2914" s="61">
        <v>38078</v>
      </c>
      <c r="B2914" s="62" t="s">
        <v>61</v>
      </c>
      <c r="C2914">
        <v>2004</v>
      </c>
      <c r="D2914">
        <v>390.65113525064561</v>
      </c>
      <c r="E2914">
        <v>0</v>
      </c>
    </row>
    <row r="2915" spans="1:5" x14ac:dyDescent="0.2">
      <c r="A2915" s="61">
        <v>38078</v>
      </c>
      <c r="B2915" s="62" t="s">
        <v>62</v>
      </c>
      <c r="C2915">
        <v>2004</v>
      </c>
      <c r="D2915">
        <v>431.8</v>
      </c>
      <c r="E2915">
        <v>0</v>
      </c>
    </row>
    <row r="2916" spans="1:5" x14ac:dyDescent="0.2">
      <c r="A2916" s="61">
        <v>38078</v>
      </c>
      <c r="B2916" s="62" t="s">
        <v>63</v>
      </c>
      <c r="C2916">
        <v>2004</v>
      </c>
      <c r="D2916">
        <v>338.27240843291719</v>
      </c>
      <c r="E2916">
        <v>0.27791740869422554</v>
      </c>
    </row>
    <row r="2917" spans="1:5" x14ac:dyDescent="0.2">
      <c r="A2917" s="61">
        <v>38078</v>
      </c>
      <c r="B2917" s="62" t="s">
        <v>86</v>
      </c>
      <c r="C2917">
        <v>2004</v>
      </c>
      <c r="D2917">
        <v>361.5</v>
      </c>
      <c r="E2917">
        <v>2.4</v>
      </c>
    </row>
    <row r="2918" spans="1:5" x14ac:dyDescent="0.2">
      <c r="A2918" s="61">
        <v>38078</v>
      </c>
      <c r="B2918" s="62" t="s">
        <v>89</v>
      </c>
      <c r="C2918">
        <v>2004</v>
      </c>
      <c r="D2918">
        <v>435.3</v>
      </c>
      <c r="E2918">
        <v>0</v>
      </c>
    </row>
    <row r="2919" spans="1:5" x14ac:dyDescent="0.2">
      <c r="A2919" s="61">
        <v>38078</v>
      </c>
      <c r="B2919" s="62" t="s">
        <v>92</v>
      </c>
      <c r="C2919">
        <v>2004</v>
      </c>
      <c r="D2919">
        <v>402.3</v>
      </c>
      <c r="E2919">
        <v>0</v>
      </c>
    </row>
    <row r="2920" spans="1:5" x14ac:dyDescent="0.2">
      <c r="A2920" s="61">
        <v>38078</v>
      </c>
      <c r="B2920" s="62" t="s">
        <v>95</v>
      </c>
      <c r="C2920">
        <v>2004</v>
      </c>
      <c r="D2920">
        <v>441.3</v>
      </c>
      <c r="E2920">
        <v>0</v>
      </c>
    </row>
    <row r="2921" spans="1:5" x14ac:dyDescent="0.2">
      <c r="A2921" s="61">
        <v>38078</v>
      </c>
      <c r="B2921" s="62" t="s">
        <v>98</v>
      </c>
      <c r="C2921">
        <v>2004</v>
      </c>
      <c r="D2921">
        <v>436.8</v>
      </c>
      <c r="E2921">
        <v>0</v>
      </c>
    </row>
    <row r="2922" spans="1:5" x14ac:dyDescent="0.2">
      <c r="A2922" s="61">
        <v>38108</v>
      </c>
      <c r="B2922" s="62" t="s">
        <v>71</v>
      </c>
      <c r="C2922">
        <v>2004</v>
      </c>
      <c r="D2922">
        <v>119.6</v>
      </c>
      <c r="E2922">
        <v>0</v>
      </c>
    </row>
    <row r="2923" spans="1:5" x14ac:dyDescent="0.2">
      <c r="A2923" s="61">
        <v>38108</v>
      </c>
      <c r="B2923" s="62" t="s">
        <v>2</v>
      </c>
      <c r="C2923">
        <v>2004</v>
      </c>
      <c r="D2923">
        <v>305.84917299294199</v>
      </c>
      <c r="E2923">
        <v>0</v>
      </c>
    </row>
    <row r="2924" spans="1:5" x14ac:dyDescent="0.2">
      <c r="A2924" s="61">
        <v>38108</v>
      </c>
      <c r="B2924" s="62" t="s">
        <v>61</v>
      </c>
      <c r="C2924">
        <v>2004</v>
      </c>
      <c r="D2924">
        <v>305.87791894687098</v>
      </c>
      <c r="E2924">
        <v>0</v>
      </c>
    </row>
    <row r="2925" spans="1:5" x14ac:dyDescent="0.2">
      <c r="A2925" s="61">
        <v>38108</v>
      </c>
      <c r="B2925" s="62" t="s">
        <v>62</v>
      </c>
      <c r="C2925">
        <v>2004</v>
      </c>
      <c r="D2925">
        <v>327.9</v>
      </c>
      <c r="E2925">
        <v>0</v>
      </c>
    </row>
    <row r="2926" spans="1:5" x14ac:dyDescent="0.2">
      <c r="A2926" s="61">
        <v>38108</v>
      </c>
      <c r="B2926" s="62" t="s">
        <v>63</v>
      </c>
      <c r="C2926">
        <v>2004</v>
      </c>
      <c r="D2926">
        <v>159.96778793866727</v>
      </c>
      <c r="E2926">
        <v>7.9271473263192433</v>
      </c>
    </row>
    <row r="2927" spans="1:5" x14ac:dyDescent="0.2">
      <c r="A2927" s="61">
        <v>38108</v>
      </c>
      <c r="B2927" s="62" t="s">
        <v>86</v>
      </c>
      <c r="C2927">
        <v>2004</v>
      </c>
      <c r="D2927">
        <v>144.9</v>
      </c>
      <c r="E2927">
        <v>3.7999999999999994</v>
      </c>
    </row>
    <row r="2928" spans="1:5" x14ac:dyDescent="0.2">
      <c r="A2928" s="61">
        <v>38108</v>
      </c>
      <c r="B2928" s="62" t="s">
        <v>89</v>
      </c>
      <c r="C2928">
        <v>2004</v>
      </c>
      <c r="D2928">
        <v>299.2</v>
      </c>
      <c r="E2928">
        <v>0</v>
      </c>
    </row>
    <row r="2929" spans="1:5" x14ac:dyDescent="0.2">
      <c r="A2929" s="61">
        <v>38108</v>
      </c>
      <c r="B2929" s="62" t="s">
        <v>92</v>
      </c>
      <c r="C2929">
        <v>2004</v>
      </c>
      <c r="D2929">
        <v>279.3</v>
      </c>
      <c r="E2929">
        <v>0</v>
      </c>
    </row>
    <row r="2930" spans="1:5" x14ac:dyDescent="0.2">
      <c r="A2930" s="61">
        <v>38108</v>
      </c>
      <c r="B2930" s="62" t="s">
        <v>95</v>
      </c>
      <c r="C2930">
        <v>2004</v>
      </c>
      <c r="D2930">
        <v>292</v>
      </c>
      <c r="E2930">
        <v>0</v>
      </c>
    </row>
    <row r="2931" spans="1:5" x14ac:dyDescent="0.2">
      <c r="A2931" s="61">
        <v>38108</v>
      </c>
      <c r="B2931" s="62" t="s">
        <v>98</v>
      </c>
      <c r="C2931">
        <v>2004</v>
      </c>
      <c r="D2931">
        <v>368.7</v>
      </c>
      <c r="E2931">
        <v>0</v>
      </c>
    </row>
    <row r="2932" spans="1:5" x14ac:dyDescent="0.2">
      <c r="A2932" s="61">
        <v>38139</v>
      </c>
      <c r="B2932" s="62" t="s">
        <v>71</v>
      </c>
      <c r="C2932">
        <v>2004</v>
      </c>
      <c r="D2932">
        <v>45</v>
      </c>
      <c r="E2932">
        <v>24.1</v>
      </c>
    </row>
    <row r="2933" spans="1:5" x14ac:dyDescent="0.2">
      <c r="A2933" s="61">
        <v>38139</v>
      </c>
      <c r="B2933" s="62" t="s">
        <v>2</v>
      </c>
      <c r="C2933">
        <v>2004</v>
      </c>
      <c r="D2933">
        <v>148.56526570356493</v>
      </c>
      <c r="E2933">
        <v>1.7326328517824727</v>
      </c>
    </row>
    <row r="2934" spans="1:5" x14ac:dyDescent="0.2">
      <c r="A2934" s="61">
        <v>38139</v>
      </c>
      <c r="B2934" s="62" t="s">
        <v>61</v>
      </c>
      <c r="C2934">
        <v>2004</v>
      </c>
      <c r="D2934">
        <v>150.22986993417942</v>
      </c>
      <c r="E2934">
        <v>4.2017855797483614</v>
      </c>
    </row>
    <row r="2935" spans="1:5" x14ac:dyDescent="0.2">
      <c r="A2935" s="61">
        <v>38139</v>
      </c>
      <c r="B2935" s="62" t="s">
        <v>62</v>
      </c>
      <c r="C2935">
        <v>2004</v>
      </c>
      <c r="D2935">
        <v>124.6</v>
      </c>
      <c r="E2935">
        <v>7.9</v>
      </c>
    </row>
    <row r="2936" spans="1:5" x14ac:dyDescent="0.2">
      <c r="A2936" s="61">
        <v>38139</v>
      </c>
      <c r="B2936" s="62" t="s">
        <v>63</v>
      </c>
      <c r="C2936">
        <v>2004</v>
      </c>
      <c r="D2936">
        <v>45.633468739580749</v>
      </c>
      <c r="E2936">
        <v>30.941774558355782</v>
      </c>
    </row>
    <row r="2937" spans="1:5" x14ac:dyDescent="0.2">
      <c r="A2937" s="61">
        <v>38139</v>
      </c>
      <c r="B2937" s="62" t="s">
        <v>86</v>
      </c>
      <c r="C2937">
        <v>2004</v>
      </c>
      <c r="D2937">
        <v>45.5</v>
      </c>
      <c r="E2937">
        <v>31.399999999999995</v>
      </c>
    </row>
    <row r="2938" spans="1:5" x14ac:dyDescent="0.2">
      <c r="A2938" s="61">
        <v>38139</v>
      </c>
      <c r="B2938" s="62" t="s">
        <v>89</v>
      </c>
      <c r="C2938">
        <v>2004</v>
      </c>
      <c r="D2938">
        <v>162.4</v>
      </c>
      <c r="E2938">
        <v>1.1000000000000001</v>
      </c>
    </row>
    <row r="2939" spans="1:5" x14ac:dyDescent="0.2">
      <c r="A2939" s="61">
        <v>38139</v>
      </c>
      <c r="B2939" s="62" t="s">
        <v>92</v>
      </c>
      <c r="C2939">
        <v>2004</v>
      </c>
      <c r="D2939">
        <v>123.9</v>
      </c>
      <c r="E2939">
        <v>4.3</v>
      </c>
    </row>
    <row r="2940" spans="1:5" x14ac:dyDescent="0.2">
      <c r="A2940" s="61">
        <v>38139</v>
      </c>
      <c r="B2940" s="62" t="s">
        <v>95</v>
      </c>
      <c r="C2940">
        <v>2004</v>
      </c>
      <c r="D2940">
        <v>149.1</v>
      </c>
      <c r="E2940">
        <v>2</v>
      </c>
    </row>
    <row r="2941" spans="1:5" x14ac:dyDescent="0.2">
      <c r="A2941" s="61">
        <v>38139</v>
      </c>
      <c r="B2941" s="62" t="s">
        <v>98</v>
      </c>
      <c r="C2941">
        <v>2004</v>
      </c>
      <c r="D2941">
        <v>254.1</v>
      </c>
      <c r="E2941">
        <v>0</v>
      </c>
    </row>
    <row r="2942" spans="1:5" x14ac:dyDescent="0.2">
      <c r="A2942" s="61">
        <v>38169</v>
      </c>
      <c r="B2942" s="62" t="s">
        <v>71</v>
      </c>
      <c r="C2942">
        <v>2004</v>
      </c>
      <c r="D2942">
        <v>5.2</v>
      </c>
      <c r="E2942">
        <v>59.4</v>
      </c>
    </row>
    <row r="2943" spans="1:5" x14ac:dyDescent="0.2">
      <c r="A2943" s="61">
        <v>38169</v>
      </c>
      <c r="B2943" s="62" t="s">
        <v>2</v>
      </c>
      <c r="C2943">
        <v>2004</v>
      </c>
      <c r="D2943">
        <v>71.145729256679559</v>
      </c>
      <c r="E2943">
        <v>20.107510917537073</v>
      </c>
    </row>
    <row r="2944" spans="1:5" x14ac:dyDescent="0.2">
      <c r="A2944" s="61">
        <v>38169</v>
      </c>
      <c r="B2944" s="62" t="s">
        <v>61</v>
      </c>
      <c r="C2944">
        <v>2004</v>
      </c>
      <c r="D2944">
        <v>55.740098491126886</v>
      </c>
      <c r="E2944">
        <v>37.428084354431078</v>
      </c>
    </row>
    <row r="2945" spans="1:5" x14ac:dyDescent="0.2">
      <c r="A2945" s="61">
        <v>38169</v>
      </c>
      <c r="B2945" s="62" t="s">
        <v>62</v>
      </c>
      <c r="C2945">
        <v>2004</v>
      </c>
      <c r="D2945">
        <v>41</v>
      </c>
      <c r="E2945">
        <v>48.1</v>
      </c>
    </row>
    <row r="2946" spans="1:5" x14ac:dyDescent="0.2">
      <c r="A2946" s="61">
        <v>38169</v>
      </c>
      <c r="B2946" s="62" t="s">
        <v>63</v>
      </c>
      <c r="C2946">
        <v>2004</v>
      </c>
      <c r="D2946">
        <v>3.3367098233423129</v>
      </c>
      <c r="E2946">
        <v>86.414627232036551</v>
      </c>
    </row>
    <row r="2947" spans="1:5" x14ac:dyDescent="0.2">
      <c r="A2947" s="61">
        <v>38169</v>
      </c>
      <c r="B2947" s="62" t="s">
        <v>86</v>
      </c>
      <c r="C2947">
        <v>2004</v>
      </c>
      <c r="D2947">
        <v>0.69999999999999984</v>
      </c>
      <c r="E2947">
        <v>108.90000000000002</v>
      </c>
    </row>
    <row r="2948" spans="1:5" x14ac:dyDescent="0.2">
      <c r="A2948" s="61">
        <v>38169</v>
      </c>
      <c r="B2948" s="62" t="s">
        <v>89</v>
      </c>
      <c r="C2948">
        <v>2004</v>
      </c>
      <c r="D2948">
        <v>42.1</v>
      </c>
      <c r="E2948">
        <v>3.8</v>
      </c>
    </row>
    <row r="2949" spans="1:5" x14ac:dyDescent="0.2">
      <c r="A2949" s="61">
        <v>38169</v>
      </c>
      <c r="B2949" s="62" t="s">
        <v>92</v>
      </c>
      <c r="C2949">
        <v>2004</v>
      </c>
      <c r="D2949">
        <v>21.6</v>
      </c>
      <c r="E2949">
        <v>42.3</v>
      </c>
    </row>
    <row r="2950" spans="1:5" x14ac:dyDescent="0.2">
      <c r="A2950" s="61">
        <v>38169</v>
      </c>
      <c r="B2950" s="62" t="s">
        <v>95</v>
      </c>
      <c r="C2950">
        <v>2004</v>
      </c>
      <c r="D2950">
        <v>28.8</v>
      </c>
      <c r="E2950">
        <v>46.9</v>
      </c>
    </row>
    <row r="2951" spans="1:5" x14ac:dyDescent="0.2">
      <c r="A2951" s="61">
        <v>38169</v>
      </c>
      <c r="B2951" s="62" t="s">
        <v>98</v>
      </c>
      <c r="C2951">
        <v>2004</v>
      </c>
      <c r="D2951">
        <v>83.4</v>
      </c>
      <c r="E2951">
        <v>29.6</v>
      </c>
    </row>
    <row r="2952" spans="1:5" x14ac:dyDescent="0.2">
      <c r="A2952" s="61">
        <v>38200</v>
      </c>
      <c r="B2952" s="62" t="s">
        <v>71</v>
      </c>
      <c r="C2952">
        <v>2004</v>
      </c>
      <c r="D2952">
        <v>5</v>
      </c>
      <c r="E2952">
        <v>46.3</v>
      </c>
    </row>
    <row r="2953" spans="1:5" x14ac:dyDescent="0.2">
      <c r="A2953" s="61">
        <v>38200</v>
      </c>
      <c r="B2953" s="62" t="s">
        <v>2</v>
      </c>
      <c r="C2953">
        <v>2004</v>
      </c>
      <c r="D2953">
        <v>108.03115485214204</v>
      </c>
      <c r="E2953">
        <v>5.9645065505222439</v>
      </c>
    </row>
    <row r="2954" spans="1:5" x14ac:dyDescent="0.2">
      <c r="A2954" s="61">
        <v>38200</v>
      </c>
      <c r="B2954" s="62" t="s">
        <v>61</v>
      </c>
      <c r="C2954">
        <v>2004</v>
      </c>
      <c r="D2954">
        <v>118.17191564556894</v>
      </c>
      <c r="E2954">
        <v>10.026137134168476</v>
      </c>
    </row>
    <row r="2955" spans="1:5" x14ac:dyDescent="0.2">
      <c r="A2955" s="61">
        <v>38200</v>
      </c>
      <c r="B2955" s="62" t="s">
        <v>62</v>
      </c>
      <c r="C2955">
        <v>2004</v>
      </c>
      <c r="D2955">
        <v>114.5</v>
      </c>
      <c r="E2955">
        <v>1</v>
      </c>
    </row>
    <row r="2956" spans="1:5" x14ac:dyDescent="0.2">
      <c r="A2956" s="61">
        <v>38200</v>
      </c>
      <c r="B2956" s="62" t="s">
        <v>63</v>
      </c>
      <c r="C2956">
        <v>2004</v>
      </c>
      <c r="D2956">
        <v>15.286629446211494</v>
      </c>
      <c r="E2956">
        <v>57.830104923578887</v>
      </c>
    </row>
    <row r="2957" spans="1:5" x14ac:dyDescent="0.2">
      <c r="A2957" s="61">
        <v>38200</v>
      </c>
      <c r="B2957" s="62" t="s">
        <v>86</v>
      </c>
      <c r="C2957">
        <v>2004</v>
      </c>
      <c r="D2957">
        <v>18.399999999999995</v>
      </c>
      <c r="E2957">
        <v>59.20000000000001</v>
      </c>
    </row>
    <row r="2958" spans="1:5" x14ac:dyDescent="0.2">
      <c r="A2958" s="61">
        <v>38200</v>
      </c>
      <c r="B2958" s="62" t="s">
        <v>89</v>
      </c>
      <c r="C2958">
        <v>2004</v>
      </c>
      <c r="D2958">
        <v>52</v>
      </c>
      <c r="E2958">
        <v>11</v>
      </c>
    </row>
    <row r="2959" spans="1:5" x14ac:dyDescent="0.2">
      <c r="A2959" s="61">
        <v>38200</v>
      </c>
      <c r="B2959" s="62" t="s">
        <v>92</v>
      </c>
      <c r="C2959">
        <v>2004</v>
      </c>
      <c r="D2959">
        <v>13.2</v>
      </c>
      <c r="E2959">
        <v>60.6</v>
      </c>
    </row>
    <row r="2960" spans="1:5" x14ac:dyDescent="0.2">
      <c r="A2960" s="61">
        <v>38200</v>
      </c>
      <c r="B2960" s="62" t="s">
        <v>95</v>
      </c>
      <c r="C2960">
        <v>2004</v>
      </c>
      <c r="D2960">
        <v>18.7</v>
      </c>
      <c r="E2960">
        <v>54.1</v>
      </c>
    </row>
    <row r="2961" spans="1:5" x14ac:dyDescent="0.2">
      <c r="A2961" s="61">
        <v>38200</v>
      </c>
      <c r="B2961" s="62" t="s">
        <v>98</v>
      </c>
      <c r="C2961">
        <v>2004</v>
      </c>
      <c r="D2961">
        <v>37.700000000000003</v>
      </c>
      <c r="E2961">
        <v>35.700000000000003</v>
      </c>
    </row>
    <row r="2962" spans="1:5" x14ac:dyDescent="0.2">
      <c r="A2962" s="61">
        <v>38231</v>
      </c>
      <c r="B2962" s="62" t="s">
        <v>71</v>
      </c>
      <c r="C2962">
        <v>2004</v>
      </c>
      <c r="D2962">
        <v>106.4</v>
      </c>
      <c r="E2962">
        <v>0.4</v>
      </c>
    </row>
    <row r="2963" spans="1:5" x14ac:dyDescent="0.2">
      <c r="A2963" s="61">
        <v>38231</v>
      </c>
      <c r="B2963" s="62" t="s">
        <v>2</v>
      </c>
      <c r="C2963">
        <v>2004</v>
      </c>
      <c r="D2963">
        <v>260.87460664969353</v>
      </c>
      <c r="E2963">
        <v>0</v>
      </c>
    </row>
    <row r="2964" spans="1:5" x14ac:dyDescent="0.2">
      <c r="A2964" s="61">
        <v>38231</v>
      </c>
      <c r="B2964" s="62" t="s">
        <v>61</v>
      </c>
      <c r="C2964">
        <v>2004</v>
      </c>
      <c r="D2964">
        <v>201.30243967589709</v>
      </c>
      <c r="E2964">
        <v>0.82110367595186395</v>
      </c>
    </row>
    <row r="2965" spans="1:5" x14ac:dyDescent="0.2">
      <c r="A2965" s="61">
        <v>38231</v>
      </c>
      <c r="B2965" s="62" t="s">
        <v>62</v>
      </c>
      <c r="C2965">
        <v>2004</v>
      </c>
      <c r="D2965">
        <v>117</v>
      </c>
      <c r="E2965">
        <v>14.8</v>
      </c>
    </row>
    <row r="2966" spans="1:5" x14ac:dyDescent="0.2">
      <c r="A2966" s="61">
        <v>38231</v>
      </c>
      <c r="B2966" s="62" t="s">
        <v>63</v>
      </c>
      <c r="C2966">
        <v>2004</v>
      </c>
      <c r="D2966">
        <v>35.38282138944605</v>
      </c>
      <c r="E2966">
        <v>36.797203157002009</v>
      </c>
    </row>
    <row r="2967" spans="1:5" x14ac:dyDescent="0.2">
      <c r="A2967" s="61">
        <v>38231</v>
      </c>
      <c r="B2967" s="62" t="s">
        <v>86</v>
      </c>
      <c r="C2967">
        <v>2004</v>
      </c>
      <c r="D2967">
        <v>60.9</v>
      </c>
      <c r="E2967">
        <v>11.6</v>
      </c>
    </row>
    <row r="2968" spans="1:5" x14ac:dyDescent="0.2">
      <c r="A2968" s="61">
        <v>38231</v>
      </c>
      <c r="B2968" s="62" t="s">
        <v>89</v>
      </c>
      <c r="C2968">
        <v>2004</v>
      </c>
      <c r="D2968">
        <v>176.1</v>
      </c>
      <c r="E2968">
        <v>0</v>
      </c>
    </row>
    <row r="2969" spans="1:5" x14ac:dyDescent="0.2">
      <c r="A2969" s="61">
        <v>38231</v>
      </c>
      <c r="B2969" s="62" t="s">
        <v>92</v>
      </c>
      <c r="C2969">
        <v>2004</v>
      </c>
      <c r="D2969">
        <v>124.8</v>
      </c>
      <c r="E2969">
        <v>2.9</v>
      </c>
    </row>
    <row r="2970" spans="1:5" x14ac:dyDescent="0.2">
      <c r="A2970" s="61">
        <v>38231</v>
      </c>
      <c r="B2970" s="62" t="s">
        <v>95</v>
      </c>
      <c r="C2970">
        <v>2004</v>
      </c>
      <c r="D2970">
        <v>147.69999999999999</v>
      </c>
      <c r="E2970">
        <v>2.9</v>
      </c>
    </row>
    <row r="2971" spans="1:5" x14ac:dyDescent="0.2">
      <c r="A2971" s="61">
        <v>38231</v>
      </c>
      <c r="B2971" s="62" t="s">
        <v>98</v>
      </c>
      <c r="C2971">
        <v>2004</v>
      </c>
      <c r="D2971">
        <v>180.7</v>
      </c>
      <c r="E2971">
        <v>0</v>
      </c>
    </row>
    <row r="2972" spans="1:5" x14ac:dyDescent="0.2">
      <c r="A2972" s="61">
        <v>38261</v>
      </c>
      <c r="B2972" s="62" t="s">
        <v>71</v>
      </c>
      <c r="C2972">
        <v>2004</v>
      </c>
      <c r="D2972">
        <v>222.4</v>
      </c>
      <c r="E2972">
        <v>0</v>
      </c>
    </row>
    <row r="2973" spans="1:5" x14ac:dyDescent="0.2">
      <c r="A2973" s="61">
        <v>38261</v>
      </c>
      <c r="B2973" s="62" t="s">
        <v>2</v>
      </c>
      <c r="C2973">
        <v>2004</v>
      </c>
      <c r="D2973">
        <v>477.41644473957393</v>
      </c>
      <c r="E2973">
        <v>0</v>
      </c>
    </row>
    <row r="2974" spans="1:5" x14ac:dyDescent="0.2">
      <c r="A2974" s="61">
        <v>38261</v>
      </c>
      <c r="B2974" s="62" t="s">
        <v>61</v>
      </c>
      <c r="C2974">
        <v>2004</v>
      </c>
      <c r="D2974">
        <v>454.0858770025273</v>
      </c>
      <c r="E2974">
        <v>0</v>
      </c>
    </row>
    <row r="2975" spans="1:5" x14ac:dyDescent="0.2">
      <c r="A2975" s="61">
        <v>38261</v>
      </c>
      <c r="B2975" s="62" t="s">
        <v>62</v>
      </c>
      <c r="C2975">
        <v>2004</v>
      </c>
      <c r="D2975">
        <v>373.5</v>
      </c>
      <c r="E2975">
        <v>0</v>
      </c>
    </row>
    <row r="2976" spans="1:5" x14ac:dyDescent="0.2">
      <c r="A2976" s="61">
        <v>38261</v>
      </c>
      <c r="B2976" s="62" t="s">
        <v>63</v>
      </c>
      <c r="C2976">
        <v>2004</v>
      </c>
      <c r="D2976">
        <v>235.17872984617867</v>
      </c>
      <c r="E2976">
        <v>1.2805915194519273</v>
      </c>
    </row>
    <row r="2977" spans="1:5" x14ac:dyDescent="0.2">
      <c r="A2977" s="61">
        <v>38261</v>
      </c>
      <c r="B2977" s="62" t="s">
        <v>86</v>
      </c>
      <c r="C2977">
        <v>2004</v>
      </c>
      <c r="D2977">
        <v>281.8</v>
      </c>
      <c r="E2977">
        <v>0.5</v>
      </c>
    </row>
    <row r="2978" spans="1:5" x14ac:dyDescent="0.2">
      <c r="A2978" s="61">
        <v>38261</v>
      </c>
      <c r="B2978" s="62" t="s">
        <v>89</v>
      </c>
      <c r="C2978">
        <v>2004</v>
      </c>
      <c r="D2978">
        <v>307</v>
      </c>
      <c r="E2978">
        <v>0</v>
      </c>
    </row>
    <row r="2979" spans="1:5" x14ac:dyDescent="0.2">
      <c r="A2979" s="61">
        <v>38261</v>
      </c>
      <c r="B2979" s="62" t="s">
        <v>92</v>
      </c>
      <c r="C2979">
        <v>2004</v>
      </c>
      <c r="D2979">
        <v>249.8</v>
      </c>
      <c r="E2979">
        <v>0</v>
      </c>
    </row>
    <row r="2980" spans="1:5" x14ac:dyDescent="0.2">
      <c r="A2980" s="61">
        <v>38261</v>
      </c>
      <c r="B2980" s="62" t="s">
        <v>95</v>
      </c>
      <c r="C2980">
        <v>2004</v>
      </c>
      <c r="D2980">
        <v>255.6</v>
      </c>
      <c r="E2980">
        <v>0</v>
      </c>
    </row>
    <row r="2981" spans="1:5" x14ac:dyDescent="0.2">
      <c r="A2981" s="61">
        <v>38261</v>
      </c>
      <c r="B2981" s="62" t="s">
        <v>98</v>
      </c>
      <c r="C2981">
        <v>2004</v>
      </c>
      <c r="D2981">
        <v>303.8</v>
      </c>
      <c r="E2981">
        <v>0</v>
      </c>
    </row>
    <row r="2982" spans="1:5" x14ac:dyDescent="0.2">
      <c r="A2982" s="61">
        <v>38292</v>
      </c>
      <c r="B2982" s="62" t="s">
        <v>71</v>
      </c>
      <c r="C2982">
        <v>2004</v>
      </c>
      <c r="D2982">
        <v>335.1</v>
      </c>
      <c r="E2982">
        <v>0</v>
      </c>
    </row>
    <row r="2983" spans="1:5" x14ac:dyDescent="0.2">
      <c r="A2983" s="61">
        <v>38292</v>
      </c>
      <c r="B2983" s="62" t="s">
        <v>2</v>
      </c>
      <c r="C2983">
        <v>2004</v>
      </c>
      <c r="D2983">
        <v>531.92516224069027</v>
      </c>
      <c r="E2983">
        <v>0</v>
      </c>
    </row>
    <row r="2984" spans="1:5" x14ac:dyDescent="0.2">
      <c r="A2984" s="61">
        <v>38292</v>
      </c>
      <c r="B2984" s="62" t="s">
        <v>61</v>
      </c>
      <c r="C2984">
        <v>2004</v>
      </c>
      <c r="D2984">
        <v>589.85746936706778</v>
      </c>
      <c r="E2984">
        <v>0</v>
      </c>
    </row>
    <row r="2985" spans="1:5" x14ac:dyDescent="0.2">
      <c r="A2985" s="61">
        <v>38292</v>
      </c>
      <c r="B2985" s="62" t="s">
        <v>62</v>
      </c>
      <c r="C2985">
        <v>2004</v>
      </c>
      <c r="D2985">
        <v>566.29999999999995</v>
      </c>
      <c r="E2985">
        <v>0</v>
      </c>
    </row>
    <row r="2986" spans="1:5" x14ac:dyDescent="0.2">
      <c r="A2986" s="61">
        <v>38292</v>
      </c>
      <c r="B2986" s="62" t="s">
        <v>63</v>
      </c>
      <c r="C2986">
        <v>2004</v>
      </c>
      <c r="D2986">
        <v>394.48784810243825</v>
      </c>
      <c r="E2986">
        <v>0</v>
      </c>
    </row>
    <row r="2987" spans="1:5" x14ac:dyDescent="0.2">
      <c r="A2987" s="61">
        <v>38292</v>
      </c>
      <c r="B2987" s="62" t="s">
        <v>86</v>
      </c>
      <c r="C2987">
        <v>2004</v>
      </c>
      <c r="D2987">
        <v>472.60000000000008</v>
      </c>
      <c r="E2987">
        <v>0</v>
      </c>
    </row>
    <row r="2988" spans="1:5" x14ac:dyDescent="0.2">
      <c r="A2988" s="61">
        <v>38292</v>
      </c>
      <c r="B2988" s="62" t="s">
        <v>89</v>
      </c>
      <c r="C2988">
        <v>2004</v>
      </c>
      <c r="D2988">
        <v>499.8</v>
      </c>
      <c r="E2988">
        <v>0</v>
      </c>
    </row>
    <row r="2989" spans="1:5" x14ac:dyDescent="0.2">
      <c r="A2989" s="61">
        <v>38292</v>
      </c>
      <c r="B2989" s="62" t="s">
        <v>92</v>
      </c>
      <c r="C2989">
        <v>2004</v>
      </c>
      <c r="D2989">
        <v>459.8</v>
      </c>
      <c r="E2989">
        <v>0</v>
      </c>
    </row>
    <row r="2990" spans="1:5" x14ac:dyDescent="0.2">
      <c r="A2990" s="61">
        <v>38292</v>
      </c>
      <c r="B2990" s="62" t="s">
        <v>95</v>
      </c>
      <c r="C2990">
        <v>2004</v>
      </c>
      <c r="D2990">
        <v>462.1</v>
      </c>
      <c r="E2990">
        <v>0</v>
      </c>
    </row>
    <row r="2991" spans="1:5" x14ac:dyDescent="0.2">
      <c r="A2991" s="61">
        <v>38292</v>
      </c>
      <c r="B2991" s="62" t="s">
        <v>98</v>
      </c>
      <c r="C2991">
        <v>2004</v>
      </c>
      <c r="D2991">
        <v>438.4</v>
      </c>
      <c r="E2991">
        <v>0</v>
      </c>
    </row>
    <row r="2992" spans="1:5" x14ac:dyDescent="0.2">
      <c r="A2992" s="61">
        <v>38322</v>
      </c>
      <c r="B2992" s="62" t="s">
        <v>71</v>
      </c>
      <c r="C2992">
        <v>2004</v>
      </c>
      <c r="D2992">
        <v>392.8</v>
      </c>
      <c r="E2992">
        <v>0</v>
      </c>
    </row>
    <row r="2993" spans="1:5" x14ac:dyDescent="0.2">
      <c r="A2993" s="61">
        <v>38322</v>
      </c>
      <c r="B2993" s="62" t="s">
        <v>2</v>
      </c>
      <c r="C2993">
        <v>2004</v>
      </c>
      <c r="D2993">
        <v>779.51483103190299</v>
      </c>
      <c r="E2993">
        <v>0</v>
      </c>
    </row>
    <row r="2994" spans="1:5" x14ac:dyDescent="0.2">
      <c r="A2994" s="61">
        <v>38322</v>
      </c>
      <c r="B2994" s="62" t="s">
        <v>61</v>
      </c>
      <c r="C2994">
        <v>2004</v>
      </c>
      <c r="D2994">
        <v>908.38279829866519</v>
      </c>
      <c r="E2994">
        <v>0</v>
      </c>
    </row>
    <row r="2995" spans="1:5" x14ac:dyDescent="0.2">
      <c r="A2995" s="61">
        <v>38322</v>
      </c>
      <c r="B2995" s="62" t="s">
        <v>62</v>
      </c>
      <c r="C2995">
        <v>2004</v>
      </c>
      <c r="D2995">
        <v>1006.9</v>
      </c>
      <c r="E2995">
        <v>0</v>
      </c>
    </row>
    <row r="2996" spans="1:5" x14ac:dyDescent="0.2">
      <c r="A2996" s="61">
        <v>38322</v>
      </c>
      <c r="B2996" s="62" t="s">
        <v>63</v>
      </c>
      <c r="C2996">
        <v>2004</v>
      </c>
      <c r="D2996">
        <v>668.48570294266301</v>
      </c>
      <c r="E2996">
        <v>0</v>
      </c>
    </row>
    <row r="2997" spans="1:5" x14ac:dyDescent="0.2">
      <c r="A2997" s="61">
        <v>38322</v>
      </c>
      <c r="B2997" s="62" t="s">
        <v>86</v>
      </c>
      <c r="C2997">
        <v>2004</v>
      </c>
      <c r="D2997">
        <v>787.5</v>
      </c>
      <c r="E2997">
        <v>0</v>
      </c>
    </row>
    <row r="2998" spans="1:5" x14ac:dyDescent="0.2">
      <c r="A2998" s="61">
        <v>38322</v>
      </c>
      <c r="B2998" s="62" t="s">
        <v>89</v>
      </c>
      <c r="C2998">
        <v>2004</v>
      </c>
      <c r="D2998">
        <v>695.5</v>
      </c>
      <c r="E2998">
        <v>0</v>
      </c>
    </row>
    <row r="2999" spans="1:5" x14ac:dyDescent="0.2">
      <c r="A2999" s="61">
        <v>38322</v>
      </c>
      <c r="B2999" s="62" t="s">
        <v>92</v>
      </c>
      <c r="C2999">
        <v>2004</v>
      </c>
      <c r="D2999">
        <v>620.20000000000005</v>
      </c>
      <c r="E2999">
        <v>0</v>
      </c>
    </row>
    <row r="3000" spans="1:5" x14ac:dyDescent="0.2">
      <c r="A3000" s="61">
        <v>38322</v>
      </c>
      <c r="B3000" s="62" t="s">
        <v>95</v>
      </c>
      <c r="C3000">
        <v>2004</v>
      </c>
      <c r="D3000">
        <v>653.9</v>
      </c>
      <c r="E3000">
        <v>0</v>
      </c>
    </row>
    <row r="3001" spans="1:5" x14ac:dyDescent="0.2">
      <c r="A3001" s="61">
        <v>38322</v>
      </c>
      <c r="B3001" s="62" t="s">
        <v>98</v>
      </c>
      <c r="C3001">
        <v>2004</v>
      </c>
      <c r="D3001">
        <v>568.29999999999995</v>
      </c>
      <c r="E3001">
        <v>0</v>
      </c>
    </row>
    <row r="3002" spans="1:5" x14ac:dyDescent="0.2">
      <c r="A3002" s="61">
        <v>38353</v>
      </c>
      <c r="B3002" s="62" t="s">
        <v>71</v>
      </c>
      <c r="C3002">
        <v>2005</v>
      </c>
      <c r="D3002">
        <v>442.9</v>
      </c>
      <c r="E3002">
        <v>0</v>
      </c>
    </row>
    <row r="3003" spans="1:5" x14ac:dyDescent="0.2">
      <c r="A3003" s="61">
        <v>38353</v>
      </c>
      <c r="B3003" s="62" t="s">
        <v>2</v>
      </c>
      <c r="C3003">
        <v>2005</v>
      </c>
      <c r="D3003">
        <v>914.82589995700562</v>
      </c>
      <c r="E3003">
        <v>0</v>
      </c>
    </row>
    <row r="3004" spans="1:5" x14ac:dyDescent="0.2">
      <c r="A3004" s="61">
        <v>38353</v>
      </c>
      <c r="B3004" s="62" t="s">
        <v>61</v>
      </c>
      <c r="C3004">
        <v>2005</v>
      </c>
      <c r="D3004">
        <v>1122.7729414360419</v>
      </c>
      <c r="E3004">
        <v>0</v>
      </c>
    </row>
    <row r="3005" spans="1:5" x14ac:dyDescent="0.2">
      <c r="A3005" s="61">
        <v>38353</v>
      </c>
      <c r="B3005" s="62" t="s">
        <v>62</v>
      </c>
      <c r="C3005">
        <v>2005</v>
      </c>
      <c r="D3005">
        <v>1163.8</v>
      </c>
      <c r="E3005">
        <v>0</v>
      </c>
    </row>
    <row r="3006" spans="1:5" x14ac:dyDescent="0.2">
      <c r="A3006" s="61">
        <v>38353</v>
      </c>
      <c r="B3006" s="62" t="s">
        <v>63</v>
      </c>
      <c r="C3006">
        <v>2005</v>
      </c>
      <c r="D3006">
        <v>791.90464208204048</v>
      </c>
      <c r="E3006">
        <v>0</v>
      </c>
    </row>
    <row r="3007" spans="1:5" x14ac:dyDescent="0.2">
      <c r="A3007" s="61">
        <v>38353</v>
      </c>
      <c r="B3007" s="62" t="s">
        <v>86</v>
      </c>
      <c r="C3007">
        <v>2005</v>
      </c>
      <c r="D3007">
        <v>898.4</v>
      </c>
      <c r="E3007">
        <v>0</v>
      </c>
    </row>
    <row r="3008" spans="1:5" x14ac:dyDescent="0.2">
      <c r="A3008" s="61">
        <v>38353</v>
      </c>
      <c r="B3008" s="62" t="s">
        <v>89</v>
      </c>
      <c r="C3008">
        <v>2005</v>
      </c>
      <c r="D3008">
        <v>880.9</v>
      </c>
      <c r="E3008">
        <v>0</v>
      </c>
    </row>
    <row r="3009" spans="1:5" x14ac:dyDescent="0.2">
      <c r="A3009" s="61">
        <v>38353</v>
      </c>
      <c r="B3009" s="62" t="s">
        <v>92</v>
      </c>
      <c r="C3009">
        <v>2005</v>
      </c>
      <c r="D3009">
        <v>820.8</v>
      </c>
      <c r="E3009">
        <v>0</v>
      </c>
    </row>
    <row r="3010" spans="1:5" x14ac:dyDescent="0.2">
      <c r="A3010" s="61">
        <v>38353</v>
      </c>
      <c r="B3010" s="62" t="s">
        <v>95</v>
      </c>
      <c r="C3010">
        <v>2005</v>
      </c>
      <c r="D3010">
        <v>854.4</v>
      </c>
      <c r="E3010">
        <v>0</v>
      </c>
    </row>
    <row r="3011" spans="1:5" x14ac:dyDescent="0.2">
      <c r="A3011" s="61">
        <v>38353</v>
      </c>
      <c r="B3011" s="62" t="s">
        <v>98</v>
      </c>
      <c r="C3011">
        <v>2005</v>
      </c>
      <c r="D3011">
        <v>694</v>
      </c>
      <c r="E3011">
        <v>0</v>
      </c>
    </row>
    <row r="3012" spans="1:5" x14ac:dyDescent="0.2">
      <c r="A3012" s="61">
        <v>38384</v>
      </c>
      <c r="B3012" s="62" t="s">
        <v>71</v>
      </c>
      <c r="C3012">
        <v>2005</v>
      </c>
      <c r="D3012">
        <v>383.5</v>
      </c>
      <c r="E3012">
        <v>0</v>
      </c>
    </row>
    <row r="3013" spans="1:5" x14ac:dyDescent="0.2">
      <c r="A3013" s="61">
        <v>38384</v>
      </c>
      <c r="B3013" s="62" t="s">
        <v>2</v>
      </c>
      <c r="C3013">
        <v>2005</v>
      </c>
      <c r="D3013">
        <v>668.66255908203482</v>
      </c>
      <c r="E3013">
        <v>0</v>
      </c>
    </row>
    <row r="3014" spans="1:5" x14ac:dyDescent="0.2">
      <c r="A3014" s="61">
        <v>38384</v>
      </c>
      <c r="B3014" s="62" t="s">
        <v>61</v>
      </c>
      <c r="C3014">
        <v>2005</v>
      </c>
      <c r="D3014">
        <v>838.46141971026236</v>
      </c>
      <c r="E3014">
        <v>0</v>
      </c>
    </row>
    <row r="3015" spans="1:5" x14ac:dyDescent="0.2">
      <c r="A3015" s="61">
        <v>38384</v>
      </c>
      <c r="B3015" s="62" t="s">
        <v>62</v>
      </c>
      <c r="C3015">
        <v>2005</v>
      </c>
      <c r="D3015">
        <v>887.2</v>
      </c>
      <c r="E3015">
        <v>0</v>
      </c>
    </row>
    <row r="3016" spans="1:5" x14ac:dyDescent="0.2">
      <c r="A3016" s="61">
        <v>38384</v>
      </c>
      <c r="B3016" s="62" t="s">
        <v>63</v>
      </c>
      <c r="C3016">
        <v>2005</v>
      </c>
      <c r="D3016">
        <v>628.63869186003853</v>
      </c>
      <c r="E3016">
        <v>0</v>
      </c>
    </row>
    <row r="3017" spans="1:5" x14ac:dyDescent="0.2">
      <c r="A3017" s="61">
        <v>38384</v>
      </c>
      <c r="B3017" s="62" t="s">
        <v>86</v>
      </c>
      <c r="C3017">
        <v>2005</v>
      </c>
      <c r="D3017">
        <v>686.7</v>
      </c>
      <c r="E3017">
        <v>0</v>
      </c>
    </row>
    <row r="3018" spans="1:5" x14ac:dyDescent="0.2">
      <c r="A3018" s="61">
        <v>38384</v>
      </c>
      <c r="B3018" s="62" t="s">
        <v>89</v>
      </c>
      <c r="C3018">
        <v>2005</v>
      </c>
      <c r="D3018">
        <v>678.8</v>
      </c>
      <c r="E3018">
        <v>0</v>
      </c>
    </row>
    <row r="3019" spans="1:5" x14ac:dyDescent="0.2">
      <c r="A3019" s="61">
        <v>38384</v>
      </c>
      <c r="B3019" s="62" t="s">
        <v>92</v>
      </c>
      <c r="C3019">
        <v>2005</v>
      </c>
      <c r="D3019">
        <v>625.6</v>
      </c>
      <c r="E3019">
        <v>0</v>
      </c>
    </row>
    <row r="3020" spans="1:5" x14ac:dyDescent="0.2">
      <c r="A3020" s="61">
        <v>38384</v>
      </c>
      <c r="B3020" s="62" t="s">
        <v>95</v>
      </c>
      <c r="C3020">
        <v>2005</v>
      </c>
      <c r="D3020">
        <v>698.2</v>
      </c>
      <c r="E3020">
        <v>0</v>
      </c>
    </row>
    <row r="3021" spans="1:5" x14ac:dyDescent="0.2">
      <c r="A3021" s="61">
        <v>38384</v>
      </c>
      <c r="B3021" s="62" t="s">
        <v>98</v>
      </c>
      <c r="C3021">
        <v>2005</v>
      </c>
      <c r="D3021">
        <v>606.6</v>
      </c>
      <c r="E3021">
        <v>0</v>
      </c>
    </row>
    <row r="3022" spans="1:5" x14ac:dyDescent="0.2">
      <c r="A3022" s="61">
        <v>38412</v>
      </c>
      <c r="B3022" s="62" t="s">
        <v>71</v>
      </c>
      <c r="C3022">
        <v>2005</v>
      </c>
      <c r="D3022">
        <v>298.8</v>
      </c>
      <c r="E3022">
        <v>0</v>
      </c>
    </row>
    <row r="3023" spans="1:5" x14ac:dyDescent="0.2">
      <c r="A3023" s="61">
        <v>38412</v>
      </c>
      <c r="B3023" s="62" t="s">
        <v>2</v>
      </c>
      <c r="C3023">
        <v>2005</v>
      </c>
      <c r="D3023">
        <v>606.92283476295529</v>
      </c>
      <c r="E3023">
        <v>0</v>
      </c>
    </row>
    <row r="3024" spans="1:5" x14ac:dyDescent="0.2">
      <c r="A3024" s="61">
        <v>38412</v>
      </c>
      <c r="B3024" s="62" t="s">
        <v>61</v>
      </c>
      <c r="C3024">
        <v>2005</v>
      </c>
      <c r="D3024">
        <v>735.69598079333286</v>
      </c>
      <c r="E3024">
        <v>0</v>
      </c>
    </row>
    <row r="3025" spans="1:5" x14ac:dyDescent="0.2">
      <c r="A3025" s="61">
        <v>38412</v>
      </c>
      <c r="B3025" s="62" t="s">
        <v>62</v>
      </c>
      <c r="C3025">
        <v>2005</v>
      </c>
      <c r="D3025">
        <v>808.8</v>
      </c>
      <c r="E3025">
        <v>0</v>
      </c>
    </row>
    <row r="3026" spans="1:5" x14ac:dyDescent="0.2">
      <c r="A3026" s="61">
        <v>38412</v>
      </c>
      <c r="B3026" s="62" t="s">
        <v>63</v>
      </c>
      <c r="C3026">
        <v>2005</v>
      </c>
      <c r="D3026">
        <v>617.35022862202288</v>
      </c>
      <c r="E3026">
        <v>0</v>
      </c>
    </row>
    <row r="3027" spans="1:5" x14ac:dyDescent="0.2">
      <c r="A3027" s="61">
        <v>38412</v>
      </c>
      <c r="B3027" s="62" t="s">
        <v>86</v>
      </c>
      <c r="C3027">
        <v>2005</v>
      </c>
      <c r="D3027">
        <v>659.4</v>
      </c>
      <c r="E3027">
        <v>0</v>
      </c>
    </row>
    <row r="3028" spans="1:5" x14ac:dyDescent="0.2">
      <c r="A3028" s="61">
        <v>38412</v>
      </c>
      <c r="B3028" s="62" t="s">
        <v>89</v>
      </c>
      <c r="C3028">
        <v>2005</v>
      </c>
      <c r="D3028">
        <v>619.1</v>
      </c>
      <c r="E3028">
        <v>0</v>
      </c>
    </row>
    <row r="3029" spans="1:5" x14ac:dyDescent="0.2">
      <c r="A3029" s="61">
        <v>38412</v>
      </c>
      <c r="B3029" s="62" t="s">
        <v>92</v>
      </c>
      <c r="C3029">
        <v>2005</v>
      </c>
      <c r="D3029">
        <v>607.29999999999995</v>
      </c>
      <c r="E3029">
        <v>0</v>
      </c>
    </row>
    <row r="3030" spans="1:5" x14ac:dyDescent="0.2">
      <c r="A3030" s="61">
        <v>38412</v>
      </c>
      <c r="B3030" s="62" t="s">
        <v>95</v>
      </c>
      <c r="C3030">
        <v>2005</v>
      </c>
      <c r="D3030">
        <v>654</v>
      </c>
      <c r="E3030">
        <v>0</v>
      </c>
    </row>
    <row r="3031" spans="1:5" x14ac:dyDescent="0.2">
      <c r="A3031" s="61">
        <v>38412</v>
      </c>
      <c r="B3031" s="62" t="s">
        <v>98</v>
      </c>
      <c r="C3031">
        <v>2005</v>
      </c>
      <c r="D3031">
        <v>649.29999999999995</v>
      </c>
      <c r="E3031">
        <v>0</v>
      </c>
    </row>
    <row r="3032" spans="1:5" x14ac:dyDescent="0.2">
      <c r="A3032" s="61">
        <v>38443</v>
      </c>
      <c r="B3032" s="62" t="s">
        <v>71</v>
      </c>
      <c r="C3032">
        <v>2005</v>
      </c>
      <c r="D3032">
        <v>236.3</v>
      </c>
      <c r="E3032">
        <v>0</v>
      </c>
    </row>
    <row r="3033" spans="1:5" x14ac:dyDescent="0.2">
      <c r="A3033" s="61">
        <v>38443</v>
      </c>
      <c r="B3033" s="62" t="s">
        <v>2</v>
      </c>
      <c r="C3033">
        <v>2005</v>
      </c>
      <c r="D3033">
        <v>367.20417609371367</v>
      </c>
      <c r="E3033">
        <v>0</v>
      </c>
    </row>
    <row r="3034" spans="1:5" x14ac:dyDescent="0.2">
      <c r="A3034" s="61">
        <v>38443</v>
      </c>
      <c r="B3034" s="62" t="s">
        <v>61</v>
      </c>
      <c r="C3034">
        <v>2005</v>
      </c>
      <c r="D3034">
        <v>344.44279943317127</v>
      </c>
      <c r="E3034">
        <v>0</v>
      </c>
    </row>
    <row r="3035" spans="1:5" x14ac:dyDescent="0.2">
      <c r="A3035" s="61">
        <v>38443</v>
      </c>
      <c r="B3035" s="62" t="s">
        <v>62</v>
      </c>
      <c r="C3035">
        <v>2005</v>
      </c>
      <c r="D3035">
        <v>319.5</v>
      </c>
      <c r="E3035">
        <v>0</v>
      </c>
    </row>
    <row r="3036" spans="1:5" x14ac:dyDescent="0.2">
      <c r="A3036" s="61">
        <v>38443</v>
      </c>
      <c r="B3036" s="62" t="s">
        <v>63</v>
      </c>
      <c r="C3036">
        <v>2005</v>
      </c>
      <c r="D3036">
        <v>309.41634742851181</v>
      </c>
      <c r="E3036">
        <v>0</v>
      </c>
    </row>
    <row r="3037" spans="1:5" x14ac:dyDescent="0.2">
      <c r="A3037" s="61">
        <v>38443</v>
      </c>
      <c r="B3037" s="62" t="s">
        <v>86</v>
      </c>
      <c r="C3037">
        <v>2005</v>
      </c>
      <c r="D3037">
        <v>308.39999999999998</v>
      </c>
      <c r="E3037">
        <v>0</v>
      </c>
    </row>
    <row r="3038" spans="1:5" x14ac:dyDescent="0.2">
      <c r="A3038" s="61">
        <v>38443</v>
      </c>
      <c r="B3038" s="62" t="s">
        <v>89</v>
      </c>
      <c r="C3038">
        <v>2005</v>
      </c>
      <c r="D3038">
        <v>411.5</v>
      </c>
      <c r="E3038">
        <v>0</v>
      </c>
    </row>
    <row r="3039" spans="1:5" x14ac:dyDescent="0.2">
      <c r="A3039" s="61">
        <v>38443</v>
      </c>
      <c r="B3039" s="62" t="s">
        <v>92</v>
      </c>
      <c r="C3039">
        <v>2005</v>
      </c>
      <c r="D3039">
        <v>391.2</v>
      </c>
      <c r="E3039">
        <v>0</v>
      </c>
    </row>
    <row r="3040" spans="1:5" x14ac:dyDescent="0.2">
      <c r="A3040" s="61">
        <v>38443</v>
      </c>
      <c r="B3040" s="62" t="s">
        <v>95</v>
      </c>
      <c r="C3040">
        <v>2005</v>
      </c>
      <c r="D3040">
        <v>406.2</v>
      </c>
      <c r="E3040">
        <v>0</v>
      </c>
    </row>
    <row r="3041" spans="1:5" x14ac:dyDescent="0.2">
      <c r="A3041" s="61">
        <v>38443</v>
      </c>
      <c r="B3041" s="62" t="s">
        <v>98</v>
      </c>
      <c r="C3041">
        <v>2005</v>
      </c>
      <c r="D3041">
        <v>471.8</v>
      </c>
      <c r="E3041">
        <v>0</v>
      </c>
    </row>
    <row r="3042" spans="1:5" x14ac:dyDescent="0.2">
      <c r="A3042" s="61">
        <v>38473</v>
      </c>
      <c r="B3042" s="62" t="s">
        <v>71</v>
      </c>
      <c r="C3042">
        <v>2005</v>
      </c>
      <c r="D3042">
        <v>115.8</v>
      </c>
      <c r="E3042">
        <v>2.2000000000000002</v>
      </c>
    </row>
    <row r="3043" spans="1:5" x14ac:dyDescent="0.2">
      <c r="A3043" s="61">
        <v>38473</v>
      </c>
      <c r="B3043" s="62" t="s">
        <v>2</v>
      </c>
      <c r="C3043">
        <v>2005</v>
      </c>
      <c r="D3043">
        <v>230.61853527771316</v>
      </c>
      <c r="E3043">
        <v>0</v>
      </c>
    </row>
    <row r="3044" spans="1:5" x14ac:dyDescent="0.2">
      <c r="A3044" s="61">
        <v>38473</v>
      </c>
      <c r="B3044" s="62" t="s">
        <v>61</v>
      </c>
      <c r="C3044">
        <v>2005</v>
      </c>
      <c r="D3044">
        <v>251.46945812359684</v>
      </c>
      <c r="E3044">
        <v>0</v>
      </c>
    </row>
    <row r="3045" spans="1:5" x14ac:dyDescent="0.2">
      <c r="A3045" s="61">
        <v>38473</v>
      </c>
      <c r="B3045" s="62" t="s">
        <v>62</v>
      </c>
      <c r="C3045">
        <v>2005</v>
      </c>
      <c r="D3045">
        <v>251.59999999999997</v>
      </c>
      <c r="E3045">
        <v>3.6000000000000005</v>
      </c>
    </row>
    <row r="3046" spans="1:5" x14ac:dyDescent="0.2">
      <c r="A3046" s="61">
        <v>38473</v>
      </c>
      <c r="B3046" s="62" t="s">
        <v>63</v>
      </c>
      <c r="C3046">
        <v>2005</v>
      </c>
      <c r="D3046">
        <v>191.66750110471025</v>
      </c>
      <c r="E3046">
        <v>0.9598878984090542</v>
      </c>
    </row>
    <row r="3047" spans="1:5" x14ac:dyDescent="0.2">
      <c r="A3047" s="61">
        <v>38473</v>
      </c>
      <c r="B3047" s="62" t="s">
        <v>86</v>
      </c>
      <c r="C3047">
        <v>2005</v>
      </c>
      <c r="D3047">
        <v>190.3</v>
      </c>
      <c r="E3047">
        <v>0.9</v>
      </c>
    </row>
    <row r="3048" spans="1:5" x14ac:dyDescent="0.2">
      <c r="A3048" s="61">
        <v>38473</v>
      </c>
      <c r="B3048" s="62" t="s">
        <v>89</v>
      </c>
      <c r="C3048">
        <v>2005</v>
      </c>
      <c r="D3048">
        <v>292.7</v>
      </c>
      <c r="E3048">
        <v>0</v>
      </c>
    </row>
    <row r="3049" spans="1:5" x14ac:dyDescent="0.2">
      <c r="A3049" s="61">
        <v>38473</v>
      </c>
      <c r="B3049" s="62" t="s">
        <v>92</v>
      </c>
      <c r="C3049">
        <v>2005</v>
      </c>
      <c r="D3049">
        <v>298.7</v>
      </c>
      <c r="E3049">
        <v>0</v>
      </c>
    </row>
    <row r="3050" spans="1:5" x14ac:dyDescent="0.2">
      <c r="A3050" s="61">
        <v>38473</v>
      </c>
      <c r="B3050" s="62" t="s">
        <v>95</v>
      </c>
      <c r="C3050">
        <v>2005</v>
      </c>
      <c r="D3050">
        <v>314.39999999999998</v>
      </c>
      <c r="E3050">
        <v>0</v>
      </c>
    </row>
    <row r="3051" spans="1:5" x14ac:dyDescent="0.2">
      <c r="A3051" s="61">
        <v>38473</v>
      </c>
      <c r="B3051" s="62" t="s">
        <v>98</v>
      </c>
      <c r="C3051">
        <v>2005</v>
      </c>
      <c r="D3051">
        <v>377.7</v>
      </c>
      <c r="E3051">
        <v>0</v>
      </c>
    </row>
    <row r="3052" spans="1:5" x14ac:dyDescent="0.2">
      <c r="A3052" s="61">
        <v>38504</v>
      </c>
      <c r="B3052" s="62" t="s">
        <v>71</v>
      </c>
      <c r="C3052">
        <v>2005</v>
      </c>
      <c r="D3052">
        <v>75</v>
      </c>
      <c r="E3052">
        <v>3</v>
      </c>
    </row>
    <row r="3053" spans="1:5" x14ac:dyDescent="0.2">
      <c r="A3053" s="61">
        <v>38504</v>
      </c>
      <c r="B3053" s="62" t="s">
        <v>2</v>
      </c>
      <c r="C3053">
        <v>2005</v>
      </c>
      <c r="D3053">
        <v>149.42565317394869</v>
      </c>
      <c r="E3053">
        <v>2.2571281632000977</v>
      </c>
    </row>
    <row r="3054" spans="1:5" x14ac:dyDescent="0.2">
      <c r="A3054" s="61">
        <v>38504</v>
      </c>
      <c r="B3054" s="62" t="s">
        <v>61</v>
      </c>
      <c r="C3054">
        <v>2005</v>
      </c>
      <c r="D3054">
        <v>95.854453085372313</v>
      </c>
      <c r="E3054">
        <v>11.403483312444983</v>
      </c>
    </row>
    <row r="3055" spans="1:5" x14ac:dyDescent="0.2">
      <c r="A3055" s="61">
        <v>38504</v>
      </c>
      <c r="B3055" s="62" t="s">
        <v>62</v>
      </c>
      <c r="C3055">
        <v>2005</v>
      </c>
      <c r="D3055">
        <v>51.5</v>
      </c>
      <c r="E3055">
        <v>40.6</v>
      </c>
    </row>
    <row r="3056" spans="1:5" x14ac:dyDescent="0.2">
      <c r="A3056" s="61">
        <v>38504</v>
      </c>
      <c r="B3056" s="62" t="s">
        <v>63</v>
      </c>
      <c r="C3056">
        <v>2005</v>
      </c>
      <c r="D3056">
        <v>9.9465389714047205</v>
      </c>
      <c r="E3056">
        <v>141.25626356836892</v>
      </c>
    </row>
    <row r="3057" spans="1:5" x14ac:dyDescent="0.2">
      <c r="A3057" s="61">
        <v>38504</v>
      </c>
      <c r="B3057" s="62" t="s">
        <v>86</v>
      </c>
      <c r="C3057">
        <v>2005</v>
      </c>
      <c r="D3057">
        <v>16.2</v>
      </c>
      <c r="E3057">
        <v>121.3</v>
      </c>
    </row>
    <row r="3058" spans="1:5" x14ac:dyDescent="0.2">
      <c r="A3058" s="61">
        <v>38504</v>
      </c>
      <c r="B3058" s="62" t="s">
        <v>89</v>
      </c>
      <c r="C3058">
        <v>2005</v>
      </c>
      <c r="D3058">
        <v>133.4</v>
      </c>
      <c r="E3058">
        <v>7.7</v>
      </c>
    </row>
    <row r="3059" spans="1:5" x14ac:dyDescent="0.2">
      <c r="A3059" s="61">
        <v>38504</v>
      </c>
      <c r="B3059" s="62" t="s">
        <v>92</v>
      </c>
      <c r="C3059">
        <v>2005</v>
      </c>
      <c r="D3059">
        <v>93.7</v>
      </c>
      <c r="E3059">
        <v>19.7</v>
      </c>
    </row>
    <row r="3060" spans="1:5" x14ac:dyDescent="0.2">
      <c r="A3060" s="61">
        <v>38504</v>
      </c>
      <c r="B3060" s="62" t="s">
        <v>95</v>
      </c>
      <c r="C3060">
        <v>2005</v>
      </c>
      <c r="D3060">
        <v>117.3</v>
      </c>
      <c r="E3060">
        <v>12.1</v>
      </c>
    </row>
    <row r="3061" spans="1:5" x14ac:dyDescent="0.2">
      <c r="A3061" s="61">
        <v>38504</v>
      </c>
      <c r="B3061" s="62" t="s">
        <v>98</v>
      </c>
      <c r="C3061">
        <v>2005</v>
      </c>
      <c r="D3061">
        <v>238.6</v>
      </c>
      <c r="E3061">
        <v>0</v>
      </c>
    </row>
    <row r="3062" spans="1:5" x14ac:dyDescent="0.2">
      <c r="A3062" s="61">
        <v>38534</v>
      </c>
      <c r="B3062" s="62" t="s">
        <v>71</v>
      </c>
      <c r="C3062">
        <v>2005</v>
      </c>
      <c r="D3062">
        <v>16.100000000000001</v>
      </c>
      <c r="E3062">
        <v>19.8</v>
      </c>
    </row>
    <row r="3063" spans="1:5" x14ac:dyDescent="0.2">
      <c r="A3063" s="61">
        <v>38534</v>
      </c>
      <c r="B3063" s="62" t="s">
        <v>2</v>
      </c>
      <c r="C3063">
        <v>2005</v>
      </c>
      <c r="D3063">
        <v>69.616807232453951</v>
      </c>
      <c r="E3063">
        <v>6.0856408160004891</v>
      </c>
    </row>
    <row r="3064" spans="1:5" x14ac:dyDescent="0.2">
      <c r="A3064" s="61">
        <v>38534</v>
      </c>
      <c r="B3064" s="62" t="s">
        <v>61</v>
      </c>
      <c r="C3064">
        <v>2005</v>
      </c>
      <c r="D3064">
        <v>43.079772040242105</v>
      </c>
      <c r="E3064">
        <v>39.595780856566407</v>
      </c>
    </row>
    <row r="3065" spans="1:5" x14ac:dyDescent="0.2">
      <c r="A3065" s="61">
        <v>38534</v>
      </c>
      <c r="B3065" s="62" t="s">
        <v>62</v>
      </c>
      <c r="C3065">
        <v>2005</v>
      </c>
      <c r="D3065">
        <v>26.4</v>
      </c>
      <c r="E3065">
        <v>92.1</v>
      </c>
    </row>
    <row r="3066" spans="1:5" x14ac:dyDescent="0.2">
      <c r="A3066" s="61">
        <v>38534</v>
      </c>
      <c r="B3066" s="62" t="s">
        <v>63</v>
      </c>
      <c r="C3066">
        <v>2005</v>
      </c>
      <c r="D3066">
        <v>0.42152264126023381</v>
      </c>
      <c r="E3066">
        <v>179.96430664146897</v>
      </c>
    </row>
    <row r="3067" spans="1:5" x14ac:dyDescent="0.2">
      <c r="A3067" s="61">
        <v>38534</v>
      </c>
      <c r="B3067" s="62" t="s">
        <v>86</v>
      </c>
      <c r="C3067">
        <v>2005</v>
      </c>
      <c r="D3067">
        <v>2.7</v>
      </c>
      <c r="E3067">
        <v>132.6</v>
      </c>
    </row>
    <row r="3068" spans="1:5" x14ac:dyDescent="0.2">
      <c r="A3068" s="61">
        <v>38534</v>
      </c>
      <c r="B3068" s="62" t="s">
        <v>89</v>
      </c>
      <c r="C3068">
        <v>2005</v>
      </c>
      <c r="D3068">
        <v>58.1</v>
      </c>
      <c r="E3068">
        <v>12.9</v>
      </c>
    </row>
    <row r="3069" spans="1:5" x14ac:dyDescent="0.2">
      <c r="A3069" s="61">
        <v>38534</v>
      </c>
      <c r="B3069" s="62" t="s">
        <v>92</v>
      </c>
      <c r="C3069">
        <v>2005</v>
      </c>
      <c r="D3069">
        <v>17.8</v>
      </c>
      <c r="E3069">
        <v>49.5</v>
      </c>
    </row>
    <row r="3070" spans="1:5" x14ac:dyDescent="0.2">
      <c r="A3070" s="61">
        <v>38534</v>
      </c>
      <c r="B3070" s="62" t="s">
        <v>95</v>
      </c>
      <c r="C3070">
        <v>2005</v>
      </c>
      <c r="D3070">
        <v>29.5</v>
      </c>
      <c r="E3070">
        <v>35.200000000000003</v>
      </c>
    </row>
    <row r="3071" spans="1:5" x14ac:dyDescent="0.2">
      <c r="A3071" s="61">
        <v>38534</v>
      </c>
      <c r="B3071" s="62" t="s">
        <v>98</v>
      </c>
      <c r="C3071">
        <v>2005</v>
      </c>
      <c r="D3071">
        <v>39.799999999999997</v>
      </c>
      <c r="E3071">
        <v>17.5</v>
      </c>
    </row>
    <row r="3072" spans="1:5" x14ac:dyDescent="0.2">
      <c r="A3072" s="61">
        <v>38565</v>
      </c>
      <c r="B3072" s="62" t="s">
        <v>71</v>
      </c>
      <c r="C3072">
        <v>2005</v>
      </c>
      <c r="D3072">
        <v>5</v>
      </c>
      <c r="E3072">
        <v>35</v>
      </c>
    </row>
    <row r="3073" spans="1:5" x14ac:dyDescent="0.2">
      <c r="A3073" s="61">
        <v>38565</v>
      </c>
      <c r="B3073" s="62" t="s">
        <v>2</v>
      </c>
      <c r="C3073">
        <v>2005</v>
      </c>
      <c r="D3073">
        <v>146.85550297554019</v>
      </c>
      <c r="E3073">
        <v>3.7488788333720984</v>
      </c>
    </row>
    <row r="3074" spans="1:5" x14ac:dyDescent="0.2">
      <c r="A3074" s="61">
        <v>38565</v>
      </c>
      <c r="B3074" s="62" t="s">
        <v>61</v>
      </c>
      <c r="C3074">
        <v>2005</v>
      </c>
      <c r="D3074">
        <v>87.848626259271825</v>
      </c>
      <c r="E3074">
        <v>24.167046599596485</v>
      </c>
    </row>
    <row r="3075" spans="1:5" x14ac:dyDescent="0.2">
      <c r="A3075" s="61">
        <v>38565</v>
      </c>
      <c r="B3075" s="62" t="s">
        <v>62</v>
      </c>
      <c r="C3075">
        <v>2005</v>
      </c>
      <c r="D3075">
        <v>39.4</v>
      </c>
      <c r="E3075">
        <v>39.6</v>
      </c>
    </row>
    <row r="3076" spans="1:5" x14ac:dyDescent="0.2">
      <c r="A3076" s="61">
        <v>38565</v>
      </c>
      <c r="B3076" s="62" t="s">
        <v>63</v>
      </c>
      <c r="C3076">
        <v>2005</v>
      </c>
      <c r="D3076">
        <v>1.3918916063220406</v>
      </c>
      <c r="E3076">
        <v>137.02257833659175</v>
      </c>
    </row>
    <row r="3077" spans="1:5" x14ac:dyDescent="0.2">
      <c r="A3077" s="61">
        <v>38565</v>
      </c>
      <c r="B3077" s="62" t="s">
        <v>86</v>
      </c>
      <c r="C3077">
        <v>2005</v>
      </c>
      <c r="D3077">
        <v>6.2</v>
      </c>
      <c r="E3077">
        <v>122.1</v>
      </c>
    </row>
    <row r="3078" spans="1:5" x14ac:dyDescent="0.2">
      <c r="A3078" s="61">
        <v>38565</v>
      </c>
      <c r="B3078" s="62" t="s">
        <v>89</v>
      </c>
      <c r="C3078">
        <v>2005</v>
      </c>
      <c r="D3078">
        <v>41.2</v>
      </c>
      <c r="E3078">
        <v>10.9</v>
      </c>
    </row>
    <row r="3079" spans="1:5" x14ac:dyDescent="0.2">
      <c r="A3079" s="61">
        <v>38565</v>
      </c>
      <c r="B3079" s="62" t="s">
        <v>92</v>
      </c>
      <c r="C3079">
        <v>2005</v>
      </c>
      <c r="D3079">
        <v>12.8</v>
      </c>
      <c r="E3079">
        <v>58.3</v>
      </c>
    </row>
    <row r="3080" spans="1:5" x14ac:dyDescent="0.2">
      <c r="A3080" s="61">
        <v>38565</v>
      </c>
      <c r="B3080" s="62" t="s">
        <v>95</v>
      </c>
      <c r="C3080">
        <v>2005</v>
      </c>
      <c r="D3080">
        <v>16.5</v>
      </c>
      <c r="E3080">
        <v>50.3</v>
      </c>
    </row>
    <row r="3081" spans="1:5" x14ac:dyDescent="0.2">
      <c r="A3081" s="61">
        <v>38565</v>
      </c>
      <c r="B3081" s="62" t="s">
        <v>98</v>
      </c>
      <c r="C3081">
        <v>2005</v>
      </c>
      <c r="D3081">
        <v>51.2</v>
      </c>
      <c r="E3081">
        <v>15.6</v>
      </c>
    </row>
    <row r="3082" spans="1:5" x14ac:dyDescent="0.2">
      <c r="A3082" s="61">
        <v>38596</v>
      </c>
      <c r="B3082" s="62" t="s">
        <v>71</v>
      </c>
      <c r="C3082">
        <v>2005</v>
      </c>
      <c r="D3082">
        <v>100.3</v>
      </c>
      <c r="E3082">
        <v>0.5</v>
      </c>
    </row>
    <row r="3083" spans="1:5" x14ac:dyDescent="0.2">
      <c r="A3083" s="61">
        <v>38596</v>
      </c>
      <c r="B3083" s="62" t="s">
        <v>2</v>
      </c>
      <c r="C3083">
        <v>2005</v>
      </c>
      <c r="D3083">
        <v>264.49623533668364</v>
      </c>
      <c r="E3083">
        <v>0</v>
      </c>
    </row>
    <row r="3084" spans="1:5" x14ac:dyDescent="0.2">
      <c r="A3084" s="61">
        <v>38596</v>
      </c>
      <c r="B3084" s="62" t="s">
        <v>61</v>
      </c>
      <c r="C3084">
        <v>2005</v>
      </c>
      <c r="D3084">
        <v>190.50261146076667</v>
      </c>
      <c r="E3084">
        <v>4.2558608312729307</v>
      </c>
    </row>
    <row r="3085" spans="1:5" x14ac:dyDescent="0.2">
      <c r="A3085" s="61">
        <v>38596</v>
      </c>
      <c r="B3085" s="62" t="s">
        <v>62</v>
      </c>
      <c r="C3085">
        <v>2005</v>
      </c>
      <c r="D3085">
        <v>130.1</v>
      </c>
      <c r="E3085">
        <v>21.7</v>
      </c>
    </row>
    <row r="3086" spans="1:5" x14ac:dyDescent="0.2">
      <c r="A3086" s="61">
        <v>38596</v>
      </c>
      <c r="B3086" s="62" t="s">
        <v>63</v>
      </c>
      <c r="C3086">
        <v>2005</v>
      </c>
      <c r="D3086">
        <v>27.919906437973989</v>
      </c>
      <c r="E3086">
        <v>49.338299936570884</v>
      </c>
    </row>
    <row r="3087" spans="1:5" x14ac:dyDescent="0.2">
      <c r="A3087" s="61">
        <v>38596</v>
      </c>
      <c r="B3087" s="62" t="s">
        <v>86</v>
      </c>
      <c r="C3087">
        <v>2005</v>
      </c>
      <c r="D3087">
        <v>54.3</v>
      </c>
      <c r="E3087">
        <v>37.1</v>
      </c>
    </row>
    <row r="3088" spans="1:5" x14ac:dyDescent="0.2">
      <c r="A3088" s="61">
        <v>38596</v>
      </c>
      <c r="B3088" s="62" t="s">
        <v>89</v>
      </c>
      <c r="C3088">
        <v>2005</v>
      </c>
      <c r="D3088">
        <v>115.1</v>
      </c>
      <c r="E3088">
        <v>1</v>
      </c>
    </row>
    <row r="3089" spans="1:5" x14ac:dyDescent="0.2">
      <c r="A3089" s="61">
        <v>38596</v>
      </c>
      <c r="B3089" s="62" t="s">
        <v>92</v>
      </c>
      <c r="C3089">
        <v>2005</v>
      </c>
      <c r="D3089">
        <v>67.099999999999994</v>
      </c>
      <c r="E3089">
        <v>14.3</v>
      </c>
    </row>
    <row r="3090" spans="1:5" x14ac:dyDescent="0.2">
      <c r="A3090" s="61">
        <v>38596</v>
      </c>
      <c r="B3090" s="62" t="s">
        <v>95</v>
      </c>
      <c r="C3090">
        <v>2005</v>
      </c>
      <c r="D3090">
        <v>81.5</v>
      </c>
      <c r="E3090">
        <v>12.9</v>
      </c>
    </row>
    <row r="3091" spans="1:5" x14ac:dyDescent="0.2">
      <c r="A3091" s="61">
        <v>38596</v>
      </c>
      <c r="B3091" s="62" t="s">
        <v>98</v>
      </c>
      <c r="C3091">
        <v>2005</v>
      </c>
      <c r="D3091">
        <v>136.69999999999999</v>
      </c>
      <c r="E3091">
        <v>8.5</v>
      </c>
    </row>
    <row r="3092" spans="1:5" x14ac:dyDescent="0.2">
      <c r="A3092" s="61">
        <v>38626</v>
      </c>
      <c r="B3092" s="62" t="s">
        <v>71</v>
      </c>
      <c r="C3092">
        <v>2005</v>
      </c>
      <c r="D3092">
        <v>207.9</v>
      </c>
      <c r="E3092">
        <v>0</v>
      </c>
    </row>
    <row r="3093" spans="1:5" x14ac:dyDescent="0.2">
      <c r="A3093" s="61">
        <v>38626</v>
      </c>
      <c r="B3093" s="62" t="s">
        <v>2</v>
      </c>
      <c r="C3093">
        <v>2005</v>
      </c>
      <c r="D3093">
        <v>397.43565108296508</v>
      </c>
      <c r="E3093">
        <v>0</v>
      </c>
    </row>
    <row r="3094" spans="1:5" x14ac:dyDescent="0.2">
      <c r="A3094" s="61">
        <v>38626</v>
      </c>
      <c r="B3094" s="62" t="s">
        <v>61</v>
      </c>
      <c r="C3094">
        <v>2005</v>
      </c>
      <c r="D3094">
        <v>396.22712657430299</v>
      </c>
      <c r="E3094">
        <v>0</v>
      </c>
    </row>
    <row r="3095" spans="1:5" x14ac:dyDescent="0.2">
      <c r="A3095" s="61">
        <v>38626</v>
      </c>
      <c r="B3095" s="62" t="s">
        <v>62</v>
      </c>
      <c r="C3095">
        <v>2005</v>
      </c>
      <c r="D3095">
        <v>344.4</v>
      </c>
      <c r="E3095">
        <v>0</v>
      </c>
    </row>
    <row r="3096" spans="1:5" x14ac:dyDescent="0.2">
      <c r="A3096" s="61">
        <v>38626</v>
      </c>
      <c r="B3096" s="62" t="s">
        <v>63</v>
      </c>
      <c r="C3096">
        <v>2005</v>
      </c>
      <c r="D3096">
        <v>227.3949554284074</v>
      </c>
      <c r="E3096">
        <v>7.4255768380992135</v>
      </c>
    </row>
    <row r="3097" spans="1:5" x14ac:dyDescent="0.2">
      <c r="A3097" s="61">
        <v>38626</v>
      </c>
      <c r="B3097" s="62" t="s">
        <v>86</v>
      </c>
      <c r="C3097">
        <v>2005</v>
      </c>
      <c r="D3097">
        <v>253.2</v>
      </c>
      <c r="E3097">
        <v>8.6</v>
      </c>
    </row>
    <row r="3098" spans="1:5" x14ac:dyDescent="0.2">
      <c r="A3098" s="61">
        <v>38626</v>
      </c>
      <c r="B3098" s="62" t="s">
        <v>89</v>
      </c>
      <c r="C3098">
        <v>2005</v>
      </c>
      <c r="D3098">
        <v>279.8</v>
      </c>
      <c r="E3098">
        <v>0</v>
      </c>
    </row>
    <row r="3099" spans="1:5" x14ac:dyDescent="0.2">
      <c r="A3099" s="61">
        <v>38626</v>
      </c>
      <c r="B3099" s="62" t="s">
        <v>92</v>
      </c>
      <c r="C3099">
        <v>2005</v>
      </c>
      <c r="D3099">
        <v>226.5</v>
      </c>
      <c r="E3099">
        <v>5</v>
      </c>
    </row>
    <row r="3100" spans="1:5" x14ac:dyDescent="0.2">
      <c r="A3100" s="61">
        <v>38626</v>
      </c>
      <c r="B3100" s="62" t="s">
        <v>95</v>
      </c>
      <c r="C3100">
        <v>2005</v>
      </c>
      <c r="D3100">
        <v>246.9</v>
      </c>
      <c r="E3100">
        <v>1.8</v>
      </c>
    </row>
    <row r="3101" spans="1:5" x14ac:dyDescent="0.2">
      <c r="A3101" s="61">
        <v>38626</v>
      </c>
      <c r="B3101" s="62" t="s">
        <v>98</v>
      </c>
      <c r="C3101">
        <v>2005</v>
      </c>
      <c r="D3101">
        <v>309</v>
      </c>
      <c r="E3101">
        <v>0</v>
      </c>
    </row>
    <row r="3102" spans="1:5" x14ac:dyDescent="0.2">
      <c r="A3102" s="61">
        <v>38657</v>
      </c>
      <c r="B3102" s="62" t="s">
        <v>71</v>
      </c>
      <c r="C3102">
        <v>2005</v>
      </c>
      <c r="D3102">
        <v>370.6</v>
      </c>
      <c r="E3102">
        <v>0</v>
      </c>
    </row>
    <row r="3103" spans="1:5" x14ac:dyDescent="0.2">
      <c r="A3103" s="61">
        <v>38657</v>
      </c>
      <c r="B3103" s="62" t="s">
        <v>2</v>
      </c>
      <c r="C3103">
        <v>2005</v>
      </c>
      <c r="D3103">
        <v>553.02760746833576</v>
      </c>
      <c r="E3103">
        <v>0</v>
      </c>
    </row>
    <row r="3104" spans="1:5" x14ac:dyDescent="0.2">
      <c r="A3104" s="61">
        <v>38657</v>
      </c>
      <c r="B3104" s="62" t="s">
        <v>61</v>
      </c>
      <c r="C3104">
        <v>2005</v>
      </c>
      <c r="D3104">
        <v>622.01386523943506</v>
      </c>
      <c r="E3104">
        <v>0</v>
      </c>
    </row>
    <row r="3105" spans="1:5" x14ac:dyDescent="0.2">
      <c r="A3105" s="61">
        <v>38657</v>
      </c>
      <c r="B3105" s="62" t="s">
        <v>62</v>
      </c>
      <c r="C3105">
        <v>2005</v>
      </c>
      <c r="D3105">
        <v>627</v>
      </c>
      <c r="E3105">
        <v>0</v>
      </c>
    </row>
    <row r="3106" spans="1:5" x14ac:dyDescent="0.2">
      <c r="A3106" s="61">
        <v>38657</v>
      </c>
      <c r="B3106" s="62" t="s">
        <v>63</v>
      </c>
      <c r="C3106">
        <v>2005</v>
      </c>
      <c r="D3106">
        <v>402.32478242507949</v>
      </c>
      <c r="E3106">
        <v>0</v>
      </c>
    </row>
    <row r="3107" spans="1:5" x14ac:dyDescent="0.2">
      <c r="A3107" s="61">
        <v>38657</v>
      </c>
      <c r="B3107" s="62" t="s">
        <v>86</v>
      </c>
      <c r="C3107">
        <v>2005</v>
      </c>
      <c r="D3107">
        <v>454.5</v>
      </c>
      <c r="E3107">
        <v>0</v>
      </c>
    </row>
    <row r="3108" spans="1:5" x14ac:dyDescent="0.2">
      <c r="A3108" s="61">
        <v>38657</v>
      </c>
      <c r="B3108" s="62" t="s">
        <v>89</v>
      </c>
      <c r="C3108">
        <v>2005</v>
      </c>
      <c r="D3108">
        <v>413.5</v>
      </c>
      <c r="E3108">
        <v>0</v>
      </c>
    </row>
    <row r="3109" spans="1:5" x14ac:dyDescent="0.2">
      <c r="A3109" s="61">
        <v>38657</v>
      </c>
      <c r="B3109" s="62" t="s">
        <v>92</v>
      </c>
      <c r="C3109">
        <v>2005</v>
      </c>
      <c r="D3109">
        <v>390.8</v>
      </c>
      <c r="E3109">
        <v>0</v>
      </c>
    </row>
    <row r="3110" spans="1:5" x14ac:dyDescent="0.2">
      <c r="A3110" s="61">
        <v>38657</v>
      </c>
      <c r="B3110" s="62" t="s">
        <v>95</v>
      </c>
      <c r="C3110">
        <v>2005</v>
      </c>
      <c r="D3110">
        <v>401.5</v>
      </c>
      <c r="E3110">
        <v>0</v>
      </c>
    </row>
    <row r="3111" spans="1:5" x14ac:dyDescent="0.2">
      <c r="A3111" s="61">
        <v>38657</v>
      </c>
      <c r="B3111" s="62" t="s">
        <v>98</v>
      </c>
      <c r="C3111">
        <v>2005</v>
      </c>
      <c r="D3111">
        <v>413.6</v>
      </c>
      <c r="E3111">
        <v>0</v>
      </c>
    </row>
    <row r="3112" spans="1:5" x14ac:dyDescent="0.2">
      <c r="A3112" s="61">
        <v>38687</v>
      </c>
      <c r="B3112" s="62" t="s">
        <v>71</v>
      </c>
      <c r="C3112">
        <v>2005</v>
      </c>
      <c r="D3112">
        <v>415.3</v>
      </c>
      <c r="E3112">
        <v>0</v>
      </c>
    </row>
    <row r="3113" spans="1:5" x14ac:dyDescent="0.2">
      <c r="A3113" s="61">
        <v>38687</v>
      </c>
      <c r="B3113" s="62" t="s">
        <v>2</v>
      </c>
      <c r="C3113">
        <v>2005</v>
      </c>
      <c r="D3113">
        <v>732.67720630490294</v>
      </c>
      <c r="E3113">
        <v>0</v>
      </c>
    </row>
    <row r="3114" spans="1:5" x14ac:dyDescent="0.2">
      <c r="A3114" s="61">
        <v>38687</v>
      </c>
      <c r="B3114" s="62" t="s">
        <v>61</v>
      </c>
      <c r="C3114">
        <v>2005</v>
      </c>
      <c r="D3114">
        <v>852.28834634779889</v>
      </c>
      <c r="E3114">
        <v>0</v>
      </c>
    </row>
    <row r="3115" spans="1:5" x14ac:dyDescent="0.2">
      <c r="A3115" s="61">
        <v>38687</v>
      </c>
      <c r="B3115" s="62" t="s">
        <v>62</v>
      </c>
      <c r="C3115">
        <v>2005</v>
      </c>
      <c r="D3115">
        <v>841.2</v>
      </c>
      <c r="E3115">
        <v>0</v>
      </c>
    </row>
    <row r="3116" spans="1:5" x14ac:dyDescent="0.2">
      <c r="A3116" s="61">
        <v>38687</v>
      </c>
      <c r="B3116" s="62" t="s">
        <v>63</v>
      </c>
      <c r="C3116">
        <v>2005</v>
      </c>
      <c r="D3116">
        <v>679.35559979650498</v>
      </c>
      <c r="E3116">
        <v>0</v>
      </c>
    </row>
    <row r="3117" spans="1:5" x14ac:dyDescent="0.2">
      <c r="A3117" s="61">
        <v>38687</v>
      </c>
      <c r="B3117" s="62" t="s">
        <v>86</v>
      </c>
      <c r="C3117">
        <v>2005</v>
      </c>
      <c r="D3117">
        <v>738.3</v>
      </c>
      <c r="E3117">
        <v>0</v>
      </c>
    </row>
    <row r="3118" spans="1:5" x14ac:dyDescent="0.2">
      <c r="A3118" s="61">
        <v>38687</v>
      </c>
      <c r="B3118" s="62" t="s">
        <v>89</v>
      </c>
      <c r="C3118">
        <v>2005</v>
      </c>
      <c r="D3118">
        <v>678.5</v>
      </c>
      <c r="E3118">
        <v>0</v>
      </c>
    </row>
    <row r="3119" spans="1:5" x14ac:dyDescent="0.2">
      <c r="A3119" s="61">
        <v>38687</v>
      </c>
      <c r="B3119" s="62" t="s">
        <v>92</v>
      </c>
      <c r="C3119">
        <v>2005</v>
      </c>
      <c r="D3119">
        <v>614.4</v>
      </c>
      <c r="E3119">
        <v>0</v>
      </c>
    </row>
    <row r="3120" spans="1:5" x14ac:dyDescent="0.2">
      <c r="A3120" s="61">
        <v>38687</v>
      </c>
      <c r="B3120" s="62" t="s">
        <v>95</v>
      </c>
      <c r="C3120">
        <v>2005</v>
      </c>
      <c r="D3120">
        <v>628.4</v>
      </c>
      <c r="E3120">
        <v>0</v>
      </c>
    </row>
    <row r="3121" spans="1:5" x14ac:dyDescent="0.2">
      <c r="A3121" s="61">
        <v>38687</v>
      </c>
      <c r="B3121" s="62" t="s">
        <v>98</v>
      </c>
      <c r="C3121">
        <v>2005</v>
      </c>
      <c r="D3121">
        <v>542.1</v>
      </c>
      <c r="E3121">
        <v>0</v>
      </c>
    </row>
    <row r="3122" spans="1:5" x14ac:dyDescent="0.2">
      <c r="A3122" s="61">
        <v>38718</v>
      </c>
      <c r="B3122" s="62" t="s">
        <v>71</v>
      </c>
      <c r="C3122">
        <v>2006</v>
      </c>
      <c r="D3122">
        <v>362.6</v>
      </c>
      <c r="E3122">
        <v>0</v>
      </c>
    </row>
    <row r="3123" spans="1:5" x14ac:dyDescent="0.2">
      <c r="A3123" s="61">
        <v>38718</v>
      </c>
      <c r="B3123" s="62" t="s">
        <v>2</v>
      </c>
      <c r="C3123">
        <v>2006</v>
      </c>
      <c r="D3123">
        <v>668.8595022908429</v>
      </c>
      <c r="E3123">
        <v>0</v>
      </c>
    </row>
    <row r="3124" spans="1:5" x14ac:dyDescent="0.2">
      <c r="A3124" s="61">
        <v>38718</v>
      </c>
      <c r="B3124" s="62" t="s">
        <v>61</v>
      </c>
      <c r="C3124">
        <v>2006</v>
      </c>
      <c r="D3124">
        <v>787.59947903499585</v>
      </c>
      <c r="E3124">
        <v>0</v>
      </c>
    </row>
    <row r="3125" spans="1:5" x14ac:dyDescent="0.2">
      <c r="A3125" s="61">
        <v>38718</v>
      </c>
      <c r="B3125" s="62" t="s">
        <v>62</v>
      </c>
      <c r="C3125">
        <v>2006</v>
      </c>
      <c r="D3125">
        <v>786.60000000000014</v>
      </c>
      <c r="E3125">
        <v>0</v>
      </c>
    </row>
    <row r="3126" spans="1:5" x14ac:dyDescent="0.2">
      <c r="A3126" s="61">
        <v>38718</v>
      </c>
      <c r="B3126" s="62" t="s">
        <v>63</v>
      </c>
      <c r="C3126">
        <v>2006</v>
      </c>
      <c r="D3126">
        <v>577.94746007902347</v>
      </c>
      <c r="E3126">
        <v>0</v>
      </c>
    </row>
    <row r="3127" spans="1:5" x14ac:dyDescent="0.2">
      <c r="A3127" s="61">
        <v>38718</v>
      </c>
      <c r="B3127" s="62" t="s">
        <v>86</v>
      </c>
      <c r="C3127">
        <v>2006</v>
      </c>
      <c r="D3127">
        <v>697.4</v>
      </c>
      <c r="E3127">
        <v>0</v>
      </c>
    </row>
    <row r="3128" spans="1:5" x14ac:dyDescent="0.2">
      <c r="A3128" s="61">
        <v>38718</v>
      </c>
      <c r="B3128" s="62" t="s">
        <v>89</v>
      </c>
      <c r="C3128">
        <v>2006</v>
      </c>
      <c r="D3128">
        <v>657.4</v>
      </c>
      <c r="E3128">
        <v>0</v>
      </c>
    </row>
    <row r="3129" spans="1:5" x14ac:dyDescent="0.2">
      <c r="A3129" s="61">
        <v>38718</v>
      </c>
      <c r="B3129" s="62" t="s">
        <v>92</v>
      </c>
      <c r="C3129">
        <v>2006</v>
      </c>
      <c r="D3129">
        <v>605.29999999999995</v>
      </c>
      <c r="E3129">
        <v>0</v>
      </c>
    </row>
    <row r="3130" spans="1:5" x14ac:dyDescent="0.2">
      <c r="A3130" s="61">
        <v>38718</v>
      </c>
      <c r="B3130" s="62" t="s">
        <v>95</v>
      </c>
      <c r="C3130">
        <v>2006</v>
      </c>
      <c r="D3130">
        <v>625.70000000000005</v>
      </c>
      <c r="E3130">
        <v>0</v>
      </c>
    </row>
    <row r="3131" spans="1:5" x14ac:dyDescent="0.2">
      <c r="A3131" s="61">
        <v>38718</v>
      </c>
      <c r="B3131" s="62" t="s">
        <v>98</v>
      </c>
      <c r="C3131">
        <v>2006</v>
      </c>
      <c r="D3131">
        <v>605.4</v>
      </c>
      <c r="E3131">
        <v>0</v>
      </c>
    </row>
    <row r="3132" spans="1:5" x14ac:dyDescent="0.2">
      <c r="A3132" s="61">
        <v>38749</v>
      </c>
      <c r="B3132" s="62" t="s">
        <v>71</v>
      </c>
      <c r="C3132">
        <v>2006</v>
      </c>
      <c r="D3132">
        <v>384.2</v>
      </c>
      <c r="E3132">
        <v>0</v>
      </c>
    </row>
    <row r="3133" spans="1:5" x14ac:dyDescent="0.2">
      <c r="A3133" s="61">
        <v>38749</v>
      </c>
      <c r="B3133" s="62" t="s">
        <v>2</v>
      </c>
      <c r="C3133">
        <v>2006</v>
      </c>
      <c r="D3133">
        <v>695.81656624615573</v>
      </c>
      <c r="E3133">
        <v>0</v>
      </c>
    </row>
    <row r="3134" spans="1:5" x14ac:dyDescent="0.2">
      <c r="A3134" s="61">
        <v>38749</v>
      </c>
      <c r="B3134" s="62" t="s">
        <v>61</v>
      </c>
      <c r="C3134">
        <v>2006</v>
      </c>
      <c r="D3134">
        <v>846.42739354978517</v>
      </c>
      <c r="E3134">
        <v>0</v>
      </c>
    </row>
    <row r="3135" spans="1:5" x14ac:dyDescent="0.2">
      <c r="A3135" s="61">
        <v>38749</v>
      </c>
      <c r="B3135" s="62" t="s">
        <v>62</v>
      </c>
      <c r="C3135">
        <v>2006</v>
      </c>
      <c r="D3135">
        <v>953.10000000000014</v>
      </c>
      <c r="E3135">
        <v>0</v>
      </c>
    </row>
    <row r="3136" spans="1:5" x14ac:dyDescent="0.2">
      <c r="A3136" s="61">
        <v>38749</v>
      </c>
      <c r="B3136" s="62" t="s">
        <v>63</v>
      </c>
      <c r="C3136">
        <v>2006</v>
      </c>
      <c r="D3136">
        <v>621.07927267591708</v>
      </c>
      <c r="E3136">
        <v>0</v>
      </c>
    </row>
    <row r="3137" spans="1:5" x14ac:dyDescent="0.2">
      <c r="A3137" s="61">
        <v>38749</v>
      </c>
      <c r="B3137" s="62" t="s">
        <v>86</v>
      </c>
      <c r="C3137">
        <v>2006</v>
      </c>
      <c r="D3137">
        <v>694</v>
      </c>
      <c r="E3137">
        <v>0</v>
      </c>
    </row>
    <row r="3138" spans="1:5" x14ac:dyDescent="0.2">
      <c r="A3138" s="61">
        <v>38749</v>
      </c>
      <c r="B3138" s="62" t="s">
        <v>89</v>
      </c>
      <c r="C3138">
        <v>2006</v>
      </c>
      <c r="D3138">
        <v>683.4</v>
      </c>
      <c r="E3138">
        <v>0</v>
      </c>
    </row>
    <row r="3139" spans="1:5" x14ac:dyDescent="0.2">
      <c r="A3139" s="61">
        <v>38749</v>
      </c>
      <c r="B3139" s="62" t="s">
        <v>92</v>
      </c>
      <c r="C3139">
        <v>2006</v>
      </c>
      <c r="D3139">
        <v>646.29999999999995</v>
      </c>
      <c r="E3139">
        <v>0</v>
      </c>
    </row>
    <row r="3140" spans="1:5" x14ac:dyDescent="0.2">
      <c r="A3140" s="61">
        <v>38749</v>
      </c>
      <c r="B3140" s="62" t="s">
        <v>95</v>
      </c>
      <c r="C3140">
        <v>2006</v>
      </c>
      <c r="D3140">
        <v>677.1</v>
      </c>
      <c r="E3140">
        <v>0</v>
      </c>
    </row>
    <row r="3141" spans="1:5" x14ac:dyDescent="0.2">
      <c r="A3141" s="61">
        <v>38749</v>
      </c>
      <c r="B3141" s="62" t="s">
        <v>98</v>
      </c>
      <c r="C3141">
        <v>2006</v>
      </c>
      <c r="D3141">
        <v>613</v>
      </c>
      <c r="E3141">
        <v>0</v>
      </c>
    </row>
    <row r="3142" spans="1:5" x14ac:dyDescent="0.2">
      <c r="A3142" s="61">
        <v>38777</v>
      </c>
      <c r="B3142" s="62" t="s">
        <v>71</v>
      </c>
      <c r="C3142">
        <v>2006</v>
      </c>
      <c r="D3142">
        <v>355.1</v>
      </c>
      <c r="E3142">
        <v>0</v>
      </c>
    </row>
    <row r="3143" spans="1:5" x14ac:dyDescent="0.2">
      <c r="A3143" s="61">
        <v>38777</v>
      </c>
      <c r="B3143" s="62" t="s">
        <v>2</v>
      </c>
      <c r="C3143">
        <v>2006</v>
      </c>
      <c r="D3143">
        <v>747.5969675097806</v>
      </c>
      <c r="E3143">
        <v>0</v>
      </c>
    </row>
    <row r="3144" spans="1:5" x14ac:dyDescent="0.2">
      <c r="A3144" s="61">
        <v>38777</v>
      </c>
      <c r="B3144" s="62" t="s">
        <v>61</v>
      </c>
      <c r="C3144">
        <v>2006</v>
      </c>
      <c r="D3144">
        <v>767.99375632019928</v>
      </c>
      <c r="E3144">
        <v>0</v>
      </c>
    </row>
    <row r="3145" spans="1:5" x14ac:dyDescent="0.2">
      <c r="A3145" s="61">
        <v>38777</v>
      </c>
      <c r="B3145" s="62" t="s">
        <v>62</v>
      </c>
      <c r="C3145">
        <v>2006</v>
      </c>
      <c r="D3145">
        <v>748.1</v>
      </c>
      <c r="E3145">
        <v>0</v>
      </c>
    </row>
    <row r="3146" spans="1:5" x14ac:dyDescent="0.2">
      <c r="A3146" s="61">
        <v>38777</v>
      </c>
      <c r="B3146" s="62" t="s">
        <v>63</v>
      </c>
      <c r="C3146">
        <v>2006</v>
      </c>
      <c r="D3146">
        <v>528.65920283226285</v>
      </c>
      <c r="E3146">
        <v>0</v>
      </c>
    </row>
    <row r="3147" spans="1:5" x14ac:dyDescent="0.2">
      <c r="A3147" s="61">
        <v>38777</v>
      </c>
      <c r="B3147" s="62" t="s">
        <v>86</v>
      </c>
      <c r="C3147">
        <v>2006</v>
      </c>
      <c r="D3147">
        <v>576.5</v>
      </c>
      <c r="E3147">
        <v>0</v>
      </c>
    </row>
    <row r="3148" spans="1:5" x14ac:dyDescent="0.2">
      <c r="A3148" s="61">
        <v>38777</v>
      </c>
      <c r="B3148" s="62" t="s">
        <v>89</v>
      </c>
      <c r="C3148">
        <v>2006</v>
      </c>
      <c r="D3148">
        <v>584.70000000000005</v>
      </c>
      <c r="E3148">
        <v>0</v>
      </c>
    </row>
    <row r="3149" spans="1:5" x14ac:dyDescent="0.2">
      <c r="A3149" s="61">
        <v>38777</v>
      </c>
      <c r="B3149" s="62" t="s">
        <v>92</v>
      </c>
      <c r="C3149">
        <v>2006</v>
      </c>
      <c r="D3149">
        <v>557.29999999999995</v>
      </c>
      <c r="E3149">
        <v>0</v>
      </c>
    </row>
    <row r="3150" spans="1:5" x14ac:dyDescent="0.2">
      <c r="A3150" s="61">
        <v>38777</v>
      </c>
      <c r="B3150" s="62" t="s">
        <v>95</v>
      </c>
      <c r="C3150">
        <v>2006</v>
      </c>
      <c r="D3150">
        <v>594</v>
      </c>
      <c r="E3150">
        <v>0</v>
      </c>
    </row>
    <row r="3151" spans="1:5" x14ac:dyDescent="0.2">
      <c r="A3151" s="61">
        <v>38777</v>
      </c>
      <c r="B3151" s="62" t="s">
        <v>98</v>
      </c>
      <c r="C3151">
        <v>2006</v>
      </c>
      <c r="D3151">
        <v>615</v>
      </c>
      <c r="E3151">
        <v>0</v>
      </c>
    </row>
    <row r="3152" spans="1:5" x14ac:dyDescent="0.2">
      <c r="A3152" s="61">
        <v>38808</v>
      </c>
      <c r="B3152" s="62" t="s">
        <v>71</v>
      </c>
      <c r="C3152">
        <v>2006</v>
      </c>
      <c r="D3152">
        <v>261.2</v>
      </c>
      <c r="E3152">
        <v>0</v>
      </c>
    </row>
    <row r="3153" spans="1:5" x14ac:dyDescent="0.2">
      <c r="A3153" s="61">
        <v>38808</v>
      </c>
      <c r="B3153" s="62" t="s">
        <v>2</v>
      </c>
      <c r="C3153">
        <v>2006</v>
      </c>
      <c r="D3153">
        <v>336.83731981840623</v>
      </c>
      <c r="E3153">
        <v>0</v>
      </c>
    </row>
    <row r="3154" spans="1:5" x14ac:dyDescent="0.2">
      <c r="A3154" s="61">
        <v>38808</v>
      </c>
      <c r="B3154" s="62" t="s">
        <v>61</v>
      </c>
      <c r="C3154">
        <v>2006</v>
      </c>
      <c r="D3154">
        <v>300.02905215067352</v>
      </c>
      <c r="E3154">
        <v>0</v>
      </c>
    </row>
    <row r="3155" spans="1:5" x14ac:dyDescent="0.2">
      <c r="A3155" s="61">
        <v>38808</v>
      </c>
      <c r="B3155" s="62" t="s">
        <v>62</v>
      </c>
      <c r="C3155">
        <v>2006</v>
      </c>
      <c r="D3155">
        <v>258.8</v>
      </c>
      <c r="E3155">
        <v>0.6</v>
      </c>
    </row>
    <row r="3156" spans="1:5" x14ac:dyDescent="0.2">
      <c r="A3156" s="61">
        <v>38808</v>
      </c>
      <c r="B3156" s="62" t="s">
        <v>63</v>
      </c>
      <c r="C3156">
        <v>2006</v>
      </c>
      <c r="D3156">
        <v>297.37249928583583</v>
      </c>
      <c r="E3156">
        <v>0</v>
      </c>
    </row>
    <row r="3157" spans="1:5" x14ac:dyDescent="0.2">
      <c r="A3157" s="61">
        <v>38808</v>
      </c>
      <c r="B3157" s="62" t="s">
        <v>86</v>
      </c>
      <c r="C3157">
        <v>2006</v>
      </c>
      <c r="D3157">
        <v>313</v>
      </c>
      <c r="E3157">
        <v>0</v>
      </c>
    </row>
    <row r="3158" spans="1:5" x14ac:dyDescent="0.2">
      <c r="A3158" s="61">
        <v>38808</v>
      </c>
      <c r="B3158" s="62" t="s">
        <v>89</v>
      </c>
      <c r="C3158">
        <v>2006</v>
      </c>
      <c r="D3158">
        <v>395.2</v>
      </c>
      <c r="E3158">
        <v>0</v>
      </c>
    </row>
    <row r="3159" spans="1:5" x14ac:dyDescent="0.2">
      <c r="A3159" s="61">
        <v>38808</v>
      </c>
      <c r="B3159" s="62" t="s">
        <v>92</v>
      </c>
      <c r="C3159">
        <v>2006</v>
      </c>
      <c r="D3159">
        <v>380.3</v>
      </c>
      <c r="E3159">
        <v>0</v>
      </c>
    </row>
    <row r="3160" spans="1:5" x14ac:dyDescent="0.2">
      <c r="A3160" s="61">
        <v>38808</v>
      </c>
      <c r="B3160" s="62" t="s">
        <v>95</v>
      </c>
      <c r="C3160">
        <v>2006</v>
      </c>
      <c r="D3160">
        <v>410.9</v>
      </c>
      <c r="E3160">
        <v>0</v>
      </c>
    </row>
    <row r="3161" spans="1:5" x14ac:dyDescent="0.2">
      <c r="A3161" s="61">
        <v>38808</v>
      </c>
      <c r="B3161" s="62" t="s">
        <v>98</v>
      </c>
      <c r="C3161">
        <v>2006</v>
      </c>
      <c r="D3161">
        <v>451.30000000000007</v>
      </c>
      <c r="E3161">
        <v>0</v>
      </c>
    </row>
    <row r="3162" spans="1:5" x14ac:dyDescent="0.2">
      <c r="A3162" s="61">
        <v>38838</v>
      </c>
      <c r="B3162" s="62" t="s">
        <v>71</v>
      </c>
      <c r="C3162">
        <v>2006</v>
      </c>
      <c r="D3162">
        <v>156.6</v>
      </c>
      <c r="E3162">
        <v>2.7</v>
      </c>
    </row>
    <row r="3163" spans="1:5" x14ac:dyDescent="0.2">
      <c r="A3163" s="61">
        <v>38838</v>
      </c>
      <c r="B3163" s="62" t="s">
        <v>2</v>
      </c>
      <c r="C3163">
        <v>2006</v>
      </c>
      <c r="D3163">
        <v>210.1295393209063</v>
      </c>
      <c r="E3163">
        <v>2.2230548756250128</v>
      </c>
    </row>
    <row r="3164" spans="1:5" x14ac:dyDescent="0.2">
      <c r="A3164" s="61">
        <v>38838</v>
      </c>
      <c r="B3164" s="62" t="s">
        <v>61</v>
      </c>
      <c r="C3164">
        <v>2006</v>
      </c>
      <c r="D3164">
        <v>203.02695497309404</v>
      </c>
      <c r="E3164">
        <v>7.743992876232439</v>
      </c>
    </row>
    <row r="3165" spans="1:5" x14ac:dyDescent="0.2">
      <c r="A3165" s="61">
        <v>38838</v>
      </c>
      <c r="B3165" s="62" t="s">
        <v>62</v>
      </c>
      <c r="C3165">
        <v>2006</v>
      </c>
      <c r="D3165">
        <v>196.3</v>
      </c>
      <c r="E3165">
        <v>10.5</v>
      </c>
    </row>
    <row r="3166" spans="1:5" x14ac:dyDescent="0.2">
      <c r="A3166" s="61">
        <v>38838</v>
      </c>
      <c r="B3166" s="62" t="s">
        <v>63</v>
      </c>
      <c r="C3166">
        <v>2006</v>
      </c>
      <c r="D3166">
        <v>135.64803025488442</v>
      </c>
      <c r="E3166">
        <v>24.690468427522763</v>
      </c>
    </row>
    <row r="3167" spans="1:5" x14ac:dyDescent="0.2">
      <c r="A3167" s="61">
        <v>38838</v>
      </c>
      <c r="B3167" s="62" t="s">
        <v>86</v>
      </c>
      <c r="C3167">
        <v>2006</v>
      </c>
      <c r="D3167">
        <v>126.6</v>
      </c>
      <c r="E3167">
        <v>17.8</v>
      </c>
    </row>
    <row r="3168" spans="1:5" x14ac:dyDescent="0.2">
      <c r="A3168" s="61">
        <v>38838</v>
      </c>
      <c r="B3168" s="62" t="s">
        <v>89</v>
      </c>
      <c r="C3168">
        <v>2006</v>
      </c>
      <c r="D3168">
        <v>195.9</v>
      </c>
      <c r="E3168">
        <v>0</v>
      </c>
    </row>
    <row r="3169" spans="1:5" x14ac:dyDescent="0.2">
      <c r="A3169" s="61">
        <v>38838</v>
      </c>
      <c r="B3169" s="62" t="s">
        <v>92</v>
      </c>
      <c r="C3169">
        <v>2006</v>
      </c>
      <c r="D3169">
        <v>189.4</v>
      </c>
      <c r="E3169">
        <v>0</v>
      </c>
    </row>
    <row r="3170" spans="1:5" x14ac:dyDescent="0.2">
      <c r="A3170" s="61">
        <v>38838</v>
      </c>
      <c r="B3170" s="62" t="s">
        <v>95</v>
      </c>
      <c r="C3170">
        <v>2006</v>
      </c>
      <c r="D3170">
        <v>204.2</v>
      </c>
      <c r="E3170">
        <v>0</v>
      </c>
    </row>
    <row r="3171" spans="1:5" x14ac:dyDescent="0.2">
      <c r="A3171" s="61">
        <v>38838</v>
      </c>
      <c r="B3171" s="62" t="s">
        <v>98</v>
      </c>
      <c r="C3171">
        <v>2006</v>
      </c>
      <c r="D3171">
        <v>327.7</v>
      </c>
      <c r="E3171">
        <v>0</v>
      </c>
    </row>
    <row r="3172" spans="1:5" x14ac:dyDescent="0.2">
      <c r="A3172" s="61">
        <v>38869</v>
      </c>
      <c r="B3172" s="62" t="s">
        <v>71</v>
      </c>
      <c r="C3172">
        <v>2006</v>
      </c>
      <c r="D3172">
        <v>49.9</v>
      </c>
      <c r="E3172">
        <v>9.9</v>
      </c>
    </row>
    <row r="3173" spans="1:5" x14ac:dyDescent="0.2">
      <c r="A3173" s="61">
        <v>38869</v>
      </c>
      <c r="B3173" s="62" t="s">
        <v>2</v>
      </c>
      <c r="C3173">
        <v>2006</v>
      </c>
      <c r="D3173">
        <v>97.867436557250159</v>
      </c>
      <c r="E3173">
        <v>10.509221950250005</v>
      </c>
    </row>
    <row r="3174" spans="1:5" x14ac:dyDescent="0.2">
      <c r="A3174" s="61">
        <v>38869</v>
      </c>
      <c r="B3174" s="62" t="s">
        <v>61</v>
      </c>
      <c r="C3174">
        <v>2006</v>
      </c>
      <c r="D3174">
        <v>72.610616129148752</v>
      </c>
      <c r="E3174">
        <v>17.374443145292357</v>
      </c>
    </row>
    <row r="3175" spans="1:5" x14ac:dyDescent="0.2">
      <c r="A3175" s="61">
        <v>38869</v>
      </c>
      <c r="B3175" s="62" t="s">
        <v>62</v>
      </c>
      <c r="C3175">
        <v>2006</v>
      </c>
      <c r="D3175">
        <v>35.1</v>
      </c>
      <c r="E3175">
        <v>40.6</v>
      </c>
    </row>
    <row r="3176" spans="1:5" x14ac:dyDescent="0.2">
      <c r="A3176" s="61">
        <v>38869</v>
      </c>
      <c r="B3176" s="62" t="s">
        <v>63</v>
      </c>
      <c r="C3176">
        <v>2006</v>
      </c>
      <c r="D3176">
        <v>20.665627004073144</v>
      </c>
      <c r="E3176">
        <v>69.944823962536077</v>
      </c>
    </row>
    <row r="3177" spans="1:5" x14ac:dyDescent="0.2">
      <c r="A3177" s="61">
        <v>38869</v>
      </c>
      <c r="B3177" s="62" t="s">
        <v>86</v>
      </c>
      <c r="C3177">
        <v>2006</v>
      </c>
      <c r="D3177">
        <v>23.8</v>
      </c>
      <c r="E3177">
        <v>59</v>
      </c>
    </row>
    <row r="3178" spans="1:5" x14ac:dyDescent="0.2">
      <c r="A3178" s="61">
        <v>38869</v>
      </c>
      <c r="B3178" s="62" t="s">
        <v>89</v>
      </c>
      <c r="C3178">
        <v>2006</v>
      </c>
      <c r="D3178">
        <v>76.3</v>
      </c>
      <c r="E3178">
        <v>0.8</v>
      </c>
    </row>
    <row r="3179" spans="1:5" x14ac:dyDescent="0.2">
      <c r="A3179" s="61">
        <v>38869</v>
      </c>
      <c r="B3179" s="62" t="s">
        <v>92</v>
      </c>
      <c r="C3179">
        <v>2006</v>
      </c>
      <c r="D3179">
        <v>63.5</v>
      </c>
      <c r="E3179">
        <v>15.2</v>
      </c>
    </row>
    <row r="3180" spans="1:5" x14ac:dyDescent="0.2">
      <c r="A3180" s="61">
        <v>38869</v>
      </c>
      <c r="B3180" s="62" t="s">
        <v>95</v>
      </c>
      <c r="C3180">
        <v>2006</v>
      </c>
      <c r="D3180">
        <v>54.8</v>
      </c>
      <c r="E3180">
        <v>33.700000000000003</v>
      </c>
    </row>
    <row r="3181" spans="1:5" x14ac:dyDescent="0.2">
      <c r="A3181" s="61">
        <v>38869</v>
      </c>
      <c r="B3181" s="62" t="s">
        <v>98</v>
      </c>
      <c r="C3181">
        <v>2006</v>
      </c>
      <c r="D3181">
        <v>120.4</v>
      </c>
      <c r="E3181">
        <v>11.900000000000002</v>
      </c>
    </row>
    <row r="3182" spans="1:5" x14ac:dyDescent="0.2">
      <c r="A3182" s="61">
        <v>38899</v>
      </c>
      <c r="B3182" s="62" t="s">
        <v>71</v>
      </c>
      <c r="C3182">
        <v>2006</v>
      </c>
      <c r="D3182">
        <v>16</v>
      </c>
      <c r="E3182">
        <v>37.1</v>
      </c>
    </row>
    <row r="3183" spans="1:5" x14ac:dyDescent="0.2">
      <c r="A3183" s="61">
        <v>38899</v>
      </c>
      <c r="B3183" s="62" t="s">
        <v>2</v>
      </c>
      <c r="C3183">
        <v>2006</v>
      </c>
      <c r="D3183">
        <v>31.538615870624906</v>
      </c>
      <c r="E3183">
        <v>32.878386577125042</v>
      </c>
    </row>
    <row r="3184" spans="1:5" x14ac:dyDescent="0.2">
      <c r="A3184" s="61">
        <v>38899</v>
      </c>
      <c r="B3184" s="62" t="s">
        <v>61</v>
      </c>
      <c r="C3184">
        <v>2006</v>
      </c>
      <c r="D3184">
        <v>8.8596326609845075</v>
      </c>
      <c r="E3184">
        <v>67.81131518834195</v>
      </c>
    </row>
    <row r="3185" spans="1:5" x14ac:dyDescent="0.2">
      <c r="A3185" s="61">
        <v>38899</v>
      </c>
      <c r="B3185" s="62" t="s">
        <v>62</v>
      </c>
      <c r="C3185">
        <v>2006</v>
      </c>
      <c r="D3185">
        <v>12.099999999999998</v>
      </c>
      <c r="E3185">
        <v>120</v>
      </c>
    </row>
    <row r="3186" spans="1:5" x14ac:dyDescent="0.2">
      <c r="A3186" s="61">
        <v>38899</v>
      </c>
      <c r="B3186" s="62" t="s">
        <v>63</v>
      </c>
      <c r="C3186">
        <v>2006</v>
      </c>
      <c r="D3186">
        <v>4.317137052122752E-2</v>
      </c>
      <c r="E3186">
        <v>162.01870233956984</v>
      </c>
    </row>
    <row r="3187" spans="1:5" x14ac:dyDescent="0.2">
      <c r="A3187" s="61">
        <v>38899</v>
      </c>
      <c r="B3187" s="62" t="s">
        <v>86</v>
      </c>
      <c r="C3187">
        <v>2006</v>
      </c>
      <c r="D3187">
        <v>0</v>
      </c>
      <c r="E3187">
        <v>141.9</v>
      </c>
    </row>
    <row r="3188" spans="1:5" x14ac:dyDescent="0.2">
      <c r="A3188" s="61">
        <v>38899</v>
      </c>
      <c r="B3188" s="62" t="s">
        <v>89</v>
      </c>
      <c r="C3188">
        <v>2006</v>
      </c>
      <c r="D3188">
        <v>16.399999999999999</v>
      </c>
      <c r="E3188">
        <v>26.1</v>
      </c>
    </row>
    <row r="3189" spans="1:5" x14ac:dyDescent="0.2">
      <c r="A3189" s="61">
        <v>38899</v>
      </c>
      <c r="B3189" s="62" t="s">
        <v>92</v>
      </c>
      <c r="C3189">
        <v>2006</v>
      </c>
      <c r="D3189">
        <v>2.5</v>
      </c>
      <c r="E3189">
        <v>64.7</v>
      </c>
    </row>
    <row r="3190" spans="1:5" x14ac:dyDescent="0.2">
      <c r="A3190" s="61">
        <v>38899</v>
      </c>
      <c r="B3190" s="62" t="s">
        <v>95</v>
      </c>
      <c r="C3190">
        <v>2006</v>
      </c>
      <c r="D3190">
        <v>5.0999999999999996</v>
      </c>
      <c r="E3190">
        <v>72.599999999999994</v>
      </c>
    </row>
    <row r="3191" spans="1:5" x14ac:dyDescent="0.2">
      <c r="A3191" s="61">
        <v>38899</v>
      </c>
      <c r="B3191" s="62" t="s">
        <v>98</v>
      </c>
      <c r="C3191">
        <v>2006</v>
      </c>
      <c r="D3191">
        <v>48.3</v>
      </c>
      <c r="E3191">
        <v>26.199999999999996</v>
      </c>
    </row>
    <row r="3192" spans="1:5" x14ac:dyDescent="0.2">
      <c r="A3192" s="61">
        <v>38930</v>
      </c>
      <c r="B3192" s="62" t="s">
        <v>71</v>
      </c>
      <c r="C3192">
        <v>2006</v>
      </c>
      <c r="D3192">
        <v>21.3</v>
      </c>
      <c r="E3192">
        <v>7.7000000000000011</v>
      </c>
    </row>
    <row r="3193" spans="1:5" x14ac:dyDescent="0.2">
      <c r="A3193" s="61">
        <v>38930</v>
      </c>
      <c r="B3193" s="62" t="s">
        <v>2</v>
      </c>
      <c r="C3193">
        <v>2006</v>
      </c>
      <c r="D3193">
        <v>86.0363103830624</v>
      </c>
      <c r="E3193">
        <v>7.8737756020000429</v>
      </c>
    </row>
    <row r="3194" spans="1:5" x14ac:dyDescent="0.2">
      <c r="A3194" s="61">
        <v>38930</v>
      </c>
      <c r="B3194" s="62" t="s">
        <v>61</v>
      </c>
      <c r="C3194">
        <v>2006</v>
      </c>
      <c r="D3194">
        <v>34.179336559644625</v>
      </c>
      <c r="E3194">
        <v>45.988815052909096</v>
      </c>
    </row>
    <row r="3195" spans="1:5" x14ac:dyDescent="0.2">
      <c r="A3195" s="61">
        <v>38930</v>
      </c>
      <c r="B3195" s="62" t="s">
        <v>62</v>
      </c>
      <c r="C3195">
        <v>2006</v>
      </c>
      <c r="D3195">
        <v>9.1</v>
      </c>
      <c r="E3195">
        <v>65.099999999999994</v>
      </c>
    </row>
    <row r="3196" spans="1:5" x14ac:dyDescent="0.2">
      <c r="A3196" s="61">
        <v>38930</v>
      </c>
      <c r="B3196" s="62" t="s">
        <v>63</v>
      </c>
      <c r="C3196">
        <v>2006</v>
      </c>
      <c r="D3196">
        <v>6.2146639576572849</v>
      </c>
      <c r="E3196">
        <v>96.779196958462904</v>
      </c>
    </row>
    <row r="3197" spans="1:5" x14ac:dyDescent="0.2">
      <c r="A3197" s="61">
        <v>38930</v>
      </c>
      <c r="B3197" s="62" t="s">
        <v>86</v>
      </c>
      <c r="C3197">
        <v>2006</v>
      </c>
      <c r="D3197">
        <v>23.9</v>
      </c>
      <c r="E3197">
        <v>65</v>
      </c>
    </row>
    <row r="3198" spans="1:5" x14ac:dyDescent="0.2">
      <c r="A3198" s="61">
        <v>38930</v>
      </c>
      <c r="B3198" s="62" t="s">
        <v>89</v>
      </c>
      <c r="C3198">
        <v>2006</v>
      </c>
      <c r="D3198">
        <v>81.900000000000006</v>
      </c>
      <c r="E3198">
        <v>9.3000000000000007</v>
      </c>
    </row>
    <row r="3199" spans="1:5" x14ac:dyDescent="0.2">
      <c r="A3199" s="61">
        <v>38930</v>
      </c>
      <c r="B3199" s="62" t="s">
        <v>92</v>
      </c>
      <c r="C3199">
        <v>2006</v>
      </c>
      <c r="D3199">
        <v>39.799999999999997</v>
      </c>
      <c r="E3199">
        <v>22.2</v>
      </c>
    </row>
    <row r="3200" spans="1:5" x14ac:dyDescent="0.2">
      <c r="A3200" s="61">
        <v>38930</v>
      </c>
      <c r="B3200" s="62" t="s">
        <v>95</v>
      </c>
      <c r="C3200">
        <v>2006</v>
      </c>
      <c r="D3200">
        <v>52.4</v>
      </c>
      <c r="E3200">
        <v>16.7</v>
      </c>
    </row>
    <row r="3201" spans="1:5" x14ac:dyDescent="0.2">
      <c r="A3201" s="61">
        <v>38930</v>
      </c>
      <c r="B3201" s="62" t="s">
        <v>98</v>
      </c>
      <c r="C3201">
        <v>2006</v>
      </c>
      <c r="D3201">
        <v>71.099999999999994</v>
      </c>
      <c r="E3201">
        <v>3.1000000000000005</v>
      </c>
    </row>
    <row r="3202" spans="1:5" x14ac:dyDescent="0.2">
      <c r="A3202" s="61">
        <v>38961</v>
      </c>
      <c r="B3202" s="62" t="s">
        <v>71</v>
      </c>
      <c r="C3202">
        <v>2006</v>
      </c>
      <c r="D3202">
        <v>84.1</v>
      </c>
      <c r="E3202">
        <v>1.9</v>
      </c>
    </row>
    <row r="3203" spans="1:5" x14ac:dyDescent="0.2">
      <c r="A3203" s="61">
        <v>38961</v>
      </c>
      <c r="B3203" s="62" t="s">
        <v>2</v>
      </c>
      <c r="C3203">
        <v>2006</v>
      </c>
      <c r="D3203">
        <v>184.76988326115608</v>
      </c>
      <c r="E3203">
        <v>2.2438042636875246</v>
      </c>
    </row>
    <row r="3204" spans="1:5" x14ac:dyDescent="0.2">
      <c r="A3204" s="61">
        <v>38961</v>
      </c>
      <c r="B3204" s="62" t="s">
        <v>61</v>
      </c>
      <c r="C3204">
        <v>2006</v>
      </c>
      <c r="D3204">
        <v>178.77444314529237</v>
      </c>
      <c r="E3204">
        <v>5.9092180107623964</v>
      </c>
    </row>
    <row r="3205" spans="1:5" x14ac:dyDescent="0.2">
      <c r="A3205" s="61">
        <v>38961</v>
      </c>
      <c r="B3205" s="62" t="s">
        <v>62</v>
      </c>
      <c r="C3205">
        <v>2006</v>
      </c>
      <c r="D3205">
        <v>144.30000000000001</v>
      </c>
      <c r="E3205">
        <v>16.600000000000001</v>
      </c>
    </row>
    <row r="3206" spans="1:5" x14ac:dyDescent="0.2">
      <c r="A3206" s="61">
        <v>38961</v>
      </c>
      <c r="B3206" s="62" t="s">
        <v>63</v>
      </c>
      <c r="C3206">
        <v>2006</v>
      </c>
      <c r="D3206">
        <v>86.670573193004074</v>
      </c>
      <c r="E3206">
        <v>11.806325280128902</v>
      </c>
    </row>
    <row r="3207" spans="1:5" x14ac:dyDescent="0.2">
      <c r="A3207" s="61">
        <v>38961</v>
      </c>
      <c r="B3207" s="62" t="s">
        <v>86</v>
      </c>
      <c r="C3207">
        <v>2006</v>
      </c>
      <c r="D3207">
        <v>96.1</v>
      </c>
      <c r="E3207">
        <v>7.5</v>
      </c>
    </row>
    <row r="3208" spans="1:5" x14ac:dyDescent="0.2">
      <c r="A3208" s="61">
        <v>38961</v>
      </c>
      <c r="B3208" s="62" t="s">
        <v>89</v>
      </c>
      <c r="C3208">
        <v>2006</v>
      </c>
      <c r="D3208">
        <v>155.19999999999999</v>
      </c>
      <c r="E3208">
        <v>0.6</v>
      </c>
    </row>
    <row r="3209" spans="1:5" x14ac:dyDescent="0.2">
      <c r="A3209" s="61">
        <v>38961</v>
      </c>
      <c r="B3209" s="62" t="s">
        <v>92</v>
      </c>
      <c r="C3209">
        <v>2006</v>
      </c>
      <c r="D3209">
        <v>100.3</v>
      </c>
      <c r="E3209">
        <v>5.3</v>
      </c>
    </row>
    <row r="3210" spans="1:5" x14ac:dyDescent="0.2">
      <c r="A3210" s="61">
        <v>38961</v>
      </c>
      <c r="B3210" s="62" t="s">
        <v>95</v>
      </c>
      <c r="C3210">
        <v>2006</v>
      </c>
      <c r="D3210">
        <v>115.7</v>
      </c>
      <c r="E3210">
        <v>3.2</v>
      </c>
    </row>
    <row r="3211" spans="1:5" x14ac:dyDescent="0.2">
      <c r="A3211" s="61">
        <v>38961</v>
      </c>
      <c r="B3211" s="62" t="s">
        <v>98</v>
      </c>
      <c r="C3211">
        <v>2006</v>
      </c>
      <c r="D3211">
        <v>135.4</v>
      </c>
      <c r="E3211">
        <v>0</v>
      </c>
    </row>
    <row r="3212" spans="1:5" x14ac:dyDescent="0.2">
      <c r="A3212" s="61">
        <v>38991</v>
      </c>
      <c r="B3212" s="62" t="s">
        <v>71</v>
      </c>
      <c r="C3212">
        <v>2006</v>
      </c>
      <c r="D3212">
        <v>246.79999999999998</v>
      </c>
      <c r="E3212">
        <v>0</v>
      </c>
    </row>
    <row r="3213" spans="1:5" x14ac:dyDescent="0.2">
      <c r="A3213" s="61">
        <v>38991</v>
      </c>
      <c r="B3213" s="62" t="s">
        <v>2</v>
      </c>
      <c r="C3213">
        <v>2006</v>
      </c>
      <c r="D3213">
        <v>466.00806711437474</v>
      </c>
      <c r="E3213">
        <v>0</v>
      </c>
    </row>
    <row r="3214" spans="1:5" x14ac:dyDescent="0.2">
      <c r="A3214" s="61">
        <v>38991</v>
      </c>
      <c r="B3214" s="62" t="s">
        <v>61</v>
      </c>
      <c r="C3214">
        <v>2006</v>
      </c>
      <c r="D3214">
        <v>508.30991706995553</v>
      </c>
      <c r="E3214">
        <v>0</v>
      </c>
    </row>
    <row r="3215" spans="1:5" x14ac:dyDescent="0.2">
      <c r="A3215" s="61">
        <v>38991</v>
      </c>
      <c r="B3215" s="62" t="s">
        <v>62</v>
      </c>
      <c r="C3215">
        <v>2006</v>
      </c>
      <c r="D3215">
        <v>448.69999999999993</v>
      </c>
      <c r="E3215">
        <v>0</v>
      </c>
    </row>
    <row r="3216" spans="1:5" x14ac:dyDescent="0.2">
      <c r="A3216" s="61">
        <v>38991</v>
      </c>
      <c r="B3216" s="62" t="s">
        <v>63</v>
      </c>
      <c r="C3216">
        <v>2006</v>
      </c>
      <c r="D3216">
        <v>295.12107654235393</v>
      </c>
      <c r="E3216">
        <v>0.94170497475549908</v>
      </c>
    </row>
    <row r="3217" spans="1:5" x14ac:dyDescent="0.2">
      <c r="A3217" s="61">
        <v>38991</v>
      </c>
      <c r="B3217" s="62" t="s">
        <v>86</v>
      </c>
      <c r="C3217">
        <v>2006</v>
      </c>
      <c r="D3217">
        <v>312.89999999999998</v>
      </c>
      <c r="E3217">
        <v>0</v>
      </c>
    </row>
    <row r="3218" spans="1:5" x14ac:dyDescent="0.2">
      <c r="A3218" s="61">
        <v>38991</v>
      </c>
      <c r="B3218" s="62" t="s">
        <v>89</v>
      </c>
      <c r="C3218">
        <v>2006</v>
      </c>
      <c r="D3218">
        <v>318.2</v>
      </c>
      <c r="E3218">
        <v>0</v>
      </c>
    </row>
    <row r="3219" spans="1:5" x14ac:dyDescent="0.2">
      <c r="A3219" s="61">
        <v>38991</v>
      </c>
      <c r="B3219" s="62" t="s">
        <v>92</v>
      </c>
      <c r="C3219">
        <v>2006</v>
      </c>
      <c r="D3219">
        <v>271.10000000000002</v>
      </c>
      <c r="E3219">
        <v>0</v>
      </c>
    </row>
    <row r="3220" spans="1:5" x14ac:dyDescent="0.2">
      <c r="A3220" s="61">
        <v>38991</v>
      </c>
      <c r="B3220" s="62" t="s">
        <v>95</v>
      </c>
      <c r="C3220">
        <v>2006</v>
      </c>
      <c r="D3220">
        <v>289.8</v>
      </c>
      <c r="E3220">
        <v>0</v>
      </c>
    </row>
    <row r="3221" spans="1:5" x14ac:dyDescent="0.2">
      <c r="A3221" s="61">
        <v>38991</v>
      </c>
      <c r="B3221" s="62" t="s">
        <v>98</v>
      </c>
      <c r="C3221">
        <v>2006</v>
      </c>
      <c r="D3221">
        <v>299</v>
      </c>
      <c r="E3221">
        <v>0</v>
      </c>
    </row>
    <row r="3222" spans="1:5" x14ac:dyDescent="0.2">
      <c r="A3222" s="61">
        <v>39022</v>
      </c>
      <c r="B3222" s="62" t="s">
        <v>71</v>
      </c>
      <c r="C3222">
        <v>2006</v>
      </c>
      <c r="D3222">
        <v>367.7</v>
      </c>
      <c r="E3222">
        <v>0</v>
      </c>
    </row>
    <row r="3223" spans="1:5" x14ac:dyDescent="0.2">
      <c r="A3223" s="61">
        <v>39022</v>
      </c>
      <c r="B3223" s="62" t="s">
        <v>2</v>
      </c>
      <c r="C3223">
        <v>2006</v>
      </c>
      <c r="D3223">
        <v>801.75892487290525</v>
      </c>
      <c r="E3223">
        <v>0</v>
      </c>
    </row>
    <row r="3224" spans="1:5" x14ac:dyDescent="0.2">
      <c r="A3224" s="61">
        <v>39022</v>
      </c>
      <c r="B3224" s="62" t="s">
        <v>61</v>
      </c>
      <c r="C3224">
        <v>2006</v>
      </c>
      <c r="D3224">
        <v>765.81752433276745</v>
      </c>
      <c r="E3224">
        <v>0</v>
      </c>
    </row>
    <row r="3225" spans="1:5" x14ac:dyDescent="0.2">
      <c r="A3225" s="61">
        <v>39022</v>
      </c>
      <c r="B3225" s="62" t="s">
        <v>62</v>
      </c>
      <c r="C3225">
        <v>2006</v>
      </c>
      <c r="D3225">
        <v>676.9</v>
      </c>
      <c r="E3225">
        <v>0</v>
      </c>
    </row>
    <row r="3226" spans="1:5" x14ac:dyDescent="0.2">
      <c r="A3226" s="61">
        <v>39022</v>
      </c>
      <c r="B3226" s="62" t="s">
        <v>63</v>
      </c>
      <c r="C3226">
        <v>2006</v>
      </c>
      <c r="D3226">
        <v>387.25105035098358</v>
      </c>
      <c r="E3226">
        <v>0</v>
      </c>
    </row>
    <row r="3227" spans="1:5" x14ac:dyDescent="0.2">
      <c r="A3227" s="61">
        <v>39022</v>
      </c>
      <c r="B3227" s="62" t="s">
        <v>86</v>
      </c>
      <c r="C3227">
        <v>2006</v>
      </c>
      <c r="D3227">
        <v>407.2</v>
      </c>
      <c r="E3227">
        <v>0</v>
      </c>
    </row>
    <row r="3228" spans="1:5" x14ac:dyDescent="0.2">
      <c r="A3228" s="61">
        <v>39022</v>
      </c>
      <c r="B3228" s="62" t="s">
        <v>89</v>
      </c>
      <c r="C3228">
        <v>2006</v>
      </c>
      <c r="D3228">
        <v>383.7</v>
      </c>
      <c r="E3228">
        <v>0</v>
      </c>
    </row>
    <row r="3229" spans="1:5" x14ac:dyDescent="0.2">
      <c r="A3229" s="61">
        <v>39022</v>
      </c>
      <c r="B3229" s="62" t="s">
        <v>92</v>
      </c>
      <c r="C3229">
        <v>2006</v>
      </c>
      <c r="D3229">
        <v>360.3</v>
      </c>
      <c r="E3229">
        <v>0</v>
      </c>
    </row>
    <row r="3230" spans="1:5" x14ac:dyDescent="0.2">
      <c r="A3230" s="61">
        <v>39022</v>
      </c>
      <c r="B3230" s="62" t="s">
        <v>95</v>
      </c>
      <c r="C3230">
        <v>2006</v>
      </c>
      <c r="D3230">
        <v>374.4</v>
      </c>
      <c r="E3230">
        <v>0</v>
      </c>
    </row>
    <row r="3231" spans="1:5" x14ac:dyDescent="0.2">
      <c r="A3231" s="61">
        <v>39022</v>
      </c>
      <c r="B3231" s="62" t="s">
        <v>98</v>
      </c>
      <c r="C3231">
        <v>2006</v>
      </c>
      <c r="D3231">
        <v>389.69999999999993</v>
      </c>
      <c r="E3231">
        <v>0</v>
      </c>
    </row>
    <row r="3232" spans="1:5" x14ac:dyDescent="0.2">
      <c r="A3232" s="61">
        <v>39052</v>
      </c>
      <c r="B3232" s="62" t="s">
        <v>71</v>
      </c>
      <c r="C3232">
        <v>2006</v>
      </c>
      <c r="D3232">
        <v>420.9</v>
      </c>
      <c r="E3232">
        <v>0</v>
      </c>
    </row>
    <row r="3233" spans="1:5" x14ac:dyDescent="0.2">
      <c r="A3233" s="61">
        <v>39052</v>
      </c>
      <c r="B3233" s="62" t="s">
        <v>2</v>
      </c>
      <c r="C3233">
        <v>2006</v>
      </c>
      <c r="D3233">
        <v>708.10935479821751</v>
      </c>
      <c r="E3233">
        <v>0</v>
      </c>
    </row>
    <row r="3234" spans="1:5" x14ac:dyDescent="0.2">
      <c r="A3234" s="61">
        <v>39052</v>
      </c>
      <c r="B3234" s="62" t="s">
        <v>61</v>
      </c>
      <c r="C3234">
        <v>2006</v>
      </c>
      <c r="D3234">
        <v>884.71411142511465</v>
      </c>
      <c r="E3234">
        <v>0</v>
      </c>
    </row>
    <row r="3235" spans="1:5" x14ac:dyDescent="0.2">
      <c r="A3235" s="61">
        <v>39052</v>
      </c>
      <c r="B3235" s="62" t="s">
        <v>62</v>
      </c>
      <c r="C3235">
        <v>2006</v>
      </c>
      <c r="D3235">
        <v>858.3</v>
      </c>
      <c r="E3235">
        <v>0</v>
      </c>
    </row>
    <row r="3236" spans="1:5" x14ac:dyDescent="0.2">
      <c r="A3236" s="61">
        <v>39052</v>
      </c>
      <c r="B3236" s="62" t="s">
        <v>63</v>
      </c>
      <c r="C3236">
        <v>2006</v>
      </c>
      <c r="D3236">
        <v>516.25755024024807</v>
      </c>
      <c r="E3236">
        <v>0</v>
      </c>
    </row>
    <row r="3237" spans="1:5" x14ac:dyDescent="0.2">
      <c r="A3237" s="61">
        <v>39052</v>
      </c>
      <c r="B3237" s="62" t="s">
        <v>86</v>
      </c>
      <c r="C3237">
        <v>2006</v>
      </c>
      <c r="D3237">
        <v>595.9</v>
      </c>
      <c r="E3237">
        <v>0</v>
      </c>
    </row>
    <row r="3238" spans="1:5" x14ac:dyDescent="0.2">
      <c r="A3238" s="61">
        <v>39052</v>
      </c>
      <c r="B3238" s="62" t="s">
        <v>89</v>
      </c>
      <c r="C3238">
        <v>2006</v>
      </c>
      <c r="D3238">
        <v>606.9</v>
      </c>
      <c r="E3238">
        <v>0</v>
      </c>
    </row>
    <row r="3239" spans="1:5" x14ac:dyDescent="0.2">
      <c r="A3239" s="61">
        <v>39052</v>
      </c>
      <c r="B3239" s="62" t="s">
        <v>92</v>
      </c>
      <c r="C3239">
        <v>2006</v>
      </c>
      <c r="D3239">
        <v>579.4</v>
      </c>
      <c r="E3239">
        <v>0</v>
      </c>
    </row>
    <row r="3240" spans="1:5" x14ac:dyDescent="0.2">
      <c r="A3240" s="61">
        <v>39052</v>
      </c>
      <c r="B3240" s="62" t="s">
        <v>95</v>
      </c>
      <c r="C3240">
        <v>2006</v>
      </c>
      <c r="D3240">
        <v>592</v>
      </c>
      <c r="E3240">
        <v>0</v>
      </c>
    </row>
    <row r="3241" spans="1:5" x14ac:dyDescent="0.2">
      <c r="A3241" s="61">
        <v>39052</v>
      </c>
      <c r="B3241" s="62" t="s">
        <v>98</v>
      </c>
      <c r="C3241">
        <v>2006</v>
      </c>
      <c r="D3241">
        <v>599.79999999999995</v>
      </c>
      <c r="E3241">
        <v>0</v>
      </c>
    </row>
    <row r="3242" spans="1:5" x14ac:dyDescent="0.2">
      <c r="A3242" s="61">
        <v>39083</v>
      </c>
      <c r="B3242" s="62" t="s">
        <v>71</v>
      </c>
      <c r="C3242">
        <v>2007</v>
      </c>
      <c r="D3242">
        <v>464.7</v>
      </c>
      <c r="E3242">
        <v>0</v>
      </c>
    </row>
    <row r="3243" spans="1:5" x14ac:dyDescent="0.2">
      <c r="A3243" s="61">
        <v>39083</v>
      </c>
      <c r="B3243" s="62" t="s">
        <v>2</v>
      </c>
      <c r="C3243">
        <v>2007</v>
      </c>
      <c r="D3243">
        <v>765.77057605347545</v>
      </c>
      <c r="E3243">
        <v>0</v>
      </c>
    </row>
    <row r="3244" spans="1:5" x14ac:dyDescent="0.2">
      <c r="A3244" s="61">
        <v>39083</v>
      </c>
      <c r="B3244" s="62" t="s">
        <v>61</v>
      </c>
      <c r="C3244">
        <v>2007</v>
      </c>
      <c r="D3244">
        <v>961.29254312148828</v>
      </c>
      <c r="E3244">
        <v>0</v>
      </c>
    </row>
    <row r="3245" spans="1:5" x14ac:dyDescent="0.2">
      <c r="A3245" s="61">
        <v>39083</v>
      </c>
      <c r="B3245" s="62" t="s">
        <v>62</v>
      </c>
      <c r="C3245">
        <v>2007</v>
      </c>
      <c r="D3245">
        <v>1055</v>
      </c>
      <c r="E3245">
        <v>0</v>
      </c>
    </row>
    <row r="3246" spans="1:5" x14ac:dyDescent="0.2">
      <c r="A3246" s="61">
        <v>39083</v>
      </c>
      <c r="B3246" s="62" t="s">
        <v>63</v>
      </c>
      <c r="C3246">
        <v>2007</v>
      </c>
      <c r="D3246">
        <v>668.629127495636</v>
      </c>
      <c r="E3246">
        <v>0</v>
      </c>
    </row>
    <row r="3247" spans="1:5" x14ac:dyDescent="0.2">
      <c r="A3247" s="61">
        <v>39083</v>
      </c>
      <c r="B3247" s="62" t="s">
        <v>86</v>
      </c>
      <c r="C3247">
        <v>2007</v>
      </c>
      <c r="D3247">
        <v>775.6</v>
      </c>
      <c r="E3247">
        <v>0</v>
      </c>
    </row>
    <row r="3248" spans="1:5" x14ac:dyDescent="0.2">
      <c r="A3248" s="61">
        <v>39083</v>
      </c>
      <c r="B3248" s="62" t="s">
        <v>89</v>
      </c>
      <c r="C3248">
        <v>2007</v>
      </c>
      <c r="D3248">
        <v>758.6</v>
      </c>
      <c r="E3248">
        <v>0</v>
      </c>
    </row>
    <row r="3249" spans="1:5" x14ac:dyDescent="0.2">
      <c r="A3249" s="61">
        <v>39083</v>
      </c>
      <c r="B3249" s="62" t="s">
        <v>92</v>
      </c>
      <c r="C3249">
        <v>2007</v>
      </c>
      <c r="D3249">
        <v>698</v>
      </c>
      <c r="E3249">
        <v>0</v>
      </c>
    </row>
    <row r="3250" spans="1:5" x14ac:dyDescent="0.2">
      <c r="A3250" s="61">
        <v>39083</v>
      </c>
      <c r="B3250" s="62" t="s">
        <v>95</v>
      </c>
      <c r="C3250">
        <v>2007</v>
      </c>
      <c r="D3250">
        <v>737.2</v>
      </c>
      <c r="E3250">
        <v>0</v>
      </c>
    </row>
    <row r="3251" spans="1:5" x14ac:dyDescent="0.2">
      <c r="A3251" s="61">
        <v>39083</v>
      </c>
      <c r="B3251" s="62" t="s">
        <v>98</v>
      </c>
      <c r="C3251">
        <v>2007</v>
      </c>
      <c r="D3251">
        <v>638.29999999999995</v>
      </c>
      <c r="E3251">
        <v>0</v>
      </c>
    </row>
    <row r="3252" spans="1:5" x14ac:dyDescent="0.2">
      <c r="A3252" s="61">
        <v>39114</v>
      </c>
      <c r="B3252" s="62" t="s">
        <v>71</v>
      </c>
      <c r="C3252">
        <v>2007</v>
      </c>
      <c r="D3252">
        <v>340.1</v>
      </c>
      <c r="E3252">
        <v>0</v>
      </c>
    </row>
    <row r="3253" spans="1:5" x14ac:dyDescent="0.2">
      <c r="A3253" s="61">
        <v>39114</v>
      </c>
      <c r="B3253" s="62" t="s">
        <v>2</v>
      </c>
      <c r="C3253">
        <v>2007</v>
      </c>
      <c r="D3253">
        <v>803.19108495727869</v>
      </c>
      <c r="E3253">
        <v>0</v>
      </c>
    </row>
    <row r="3254" spans="1:5" x14ac:dyDescent="0.2">
      <c r="A3254" s="61">
        <v>39114</v>
      </c>
      <c r="B3254" s="62" t="s">
        <v>61</v>
      </c>
      <c r="C3254">
        <v>2007</v>
      </c>
      <c r="D3254">
        <v>991.12192895751525</v>
      </c>
      <c r="E3254">
        <v>0</v>
      </c>
    </row>
    <row r="3255" spans="1:5" x14ac:dyDescent="0.2">
      <c r="A3255" s="61">
        <v>39114</v>
      </c>
      <c r="B3255" s="62" t="s">
        <v>62</v>
      </c>
      <c r="C3255">
        <v>2007</v>
      </c>
      <c r="D3255">
        <v>1031.5999999999999</v>
      </c>
      <c r="E3255">
        <v>0</v>
      </c>
    </row>
    <row r="3256" spans="1:5" x14ac:dyDescent="0.2">
      <c r="A3256" s="61">
        <v>39114</v>
      </c>
      <c r="B3256" s="62" t="s">
        <v>63</v>
      </c>
      <c r="C3256">
        <v>2007</v>
      </c>
      <c r="D3256">
        <v>751.56784857934213</v>
      </c>
      <c r="E3256">
        <v>0</v>
      </c>
    </row>
    <row r="3257" spans="1:5" x14ac:dyDescent="0.2">
      <c r="A3257" s="61">
        <v>39114</v>
      </c>
      <c r="B3257" s="62" t="s">
        <v>86</v>
      </c>
      <c r="C3257">
        <v>2007</v>
      </c>
      <c r="D3257">
        <v>809.7</v>
      </c>
      <c r="E3257">
        <v>0</v>
      </c>
    </row>
    <row r="3258" spans="1:5" x14ac:dyDescent="0.2">
      <c r="A3258" s="61">
        <v>39114</v>
      </c>
      <c r="B3258" s="62" t="s">
        <v>89</v>
      </c>
      <c r="C3258">
        <v>2007</v>
      </c>
      <c r="D3258">
        <v>800</v>
      </c>
      <c r="E3258">
        <v>0</v>
      </c>
    </row>
    <row r="3259" spans="1:5" x14ac:dyDescent="0.2">
      <c r="A3259" s="61">
        <v>39114</v>
      </c>
      <c r="B3259" s="62" t="s">
        <v>92</v>
      </c>
      <c r="C3259">
        <v>2007</v>
      </c>
      <c r="D3259">
        <v>726.5</v>
      </c>
      <c r="E3259">
        <v>0</v>
      </c>
    </row>
    <row r="3260" spans="1:5" x14ac:dyDescent="0.2">
      <c r="A3260" s="61">
        <v>39114</v>
      </c>
      <c r="B3260" s="62" t="s">
        <v>95</v>
      </c>
      <c r="C3260">
        <v>2007</v>
      </c>
      <c r="D3260">
        <v>762.5</v>
      </c>
      <c r="E3260">
        <v>0</v>
      </c>
    </row>
    <row r="3261" spans="1:5" x14ac:dyDescent="0.2">
      <c r="A3261" s="61">
        <v>39114</v>
      </c>
      <c r="B3261" s="62" t="s">
        <v>98</v>
      </c>
      <c r="C3261">
        <v>2007</v>
      </c>
      <c r="D3261">
        <v>674.9</v>
      </c>
      <c r="E3261">
        <v>0</v>
      </c>
    </row>
    <row r="3262" spans="1:5" x14ac:dyDescent="0.2">
      <c r="A3262" s="61">
        <v>39142</v>
      </c>
      <c r="B3262" s="62" t="s">
        <v>71</v>
      </c>
      <c r="C3262">
        <v>2007</v>
      </c>
      <c r="D3262">
        <v>329.7</v>
      </c>
      <c r="E3262">
        <v>0</v>
      </c>
    </row>
    <row r="3263" spans="1:5" x14ac:dyDescent="0.2">
      <c r="A3263" s="61">
        <v>39142</v>
      </c>
      <c r="B3263" s="62" t="s">
        <v>2</v>
      </c>
      <c r="C3263">
        <v>2007</v>
      </c>
      <c r="D3263">
        <v>594.16706006565846</v>
      </c>
      <c r="E3263">
        <v>0</v>
      </c>
    </row>
    <row r="3264" spans="1:5" x14ac:dyDescent="0.2">
      <c r="A3264" s="61">
        <v>39142</v>
      </c>
      <c r="B3264" s="62" t="s">
        <v>61</v>
      </c>
      <c r="C3264">
        <v>2007</v>
      </c>
      <c r="D3264">
        <v>678.4171426281622</v>
      </c>
      <c r="E3264">
        <v>0</v>
      </c>
    </row>
    <row r="3265" spans="1:5" x14ac:dyDescent="0.2">
      <c r="A3265" s="61">
        <v>39142</v>
      </c>
      <c r="B3265" s="62" t="s">
        <v>62</v>
      </c>
      <c r="C3265">
        <v>2007</v>
      </c>
      <c r="D3265">
        <v>716.5</v>
      </c>
      <c r="E3265">
        <v>0</v>
      </c>
    </row>
    <row r="3266" spans="1:5" x14ac:dyDescent="0.2">
      <c r="A3266" s="61">
        <v>39142</v>
      </c>
      <c r="B3266" s="62" t="s">
        <v>63</v>
      </c>
      <c r="C3266">
        <v>2007</v>
      </c>
      <c r="D3266">
        <v>560.52169985219837</v>
      </c>
      <c r="E3266">
        <v>0</v>
      </c>
    </row>
    <row r="3267" spans="1:5" x14ac:dyDescent="0.2">
      <c r="A3267" s="61">
        <v>39142</v>
      </c>
      <c r="B3267" s="62" t="s">
        <v>86</v>
      </c>
      <c r="C3267">
        <v>2007</v>
      </c>
      <c r="D3267">
        <v>644.9</v>
      </c>
      <c r="E3267">
        <v>0</v>
      </c>
    </row>
    <row r="3268" spans="1:5" x14ac:dyDescent="0.2">
      <c r="A3268" s="61">
        <v>39142</v>
      </c>
      <c r="B3268" s="62" t="s">
        <v>89</v>
      </c>
      <c r="C3268">
        <v>2007</v>
      </c>
      <c r="D3268">
        <v>643.79999999999995</v>
      </c>
      <c r="E3268">
        <v>0</v>
      </c>
    </row>
    <row r="3269" spans="1:5" x14ac:dyDescent="0.2">
      <c r="A3269" s="61">
        <v>39142</v>
      </c>
      <c r="B3269" s="62" t="s">
        <v>92</v>
      </c>
      <c r="C3269">
        <v>2007</v>
      </c>
      <c r="D3269">
        <v>603.1</v>
      </c>
      <c r="E3269">
        <v>0</v>
      </c>
    </row>
    <row r="3270" spans="1:5" x14ac:dyDescent="0.2">
      <c r="A3270" s="61">
        <v>39142</v>
      </c>
      <c r="B3270" s="62" t="s">
        <v>95</v>
      </c>
      <c r="C3270">
        <v>2007</v>
      </c>
      <c r="D3270">
        <v>642.70000000000005</v>
      </c>
      <c r="E3270">
        <v>0</v>
      </c>
    </row>
    <row r="3271" spans="1:5" x14ac:dyDescent="0.2">
      <c r="A3271" s="61">
        <v>39142</v>
      </c>
      <c r="B3271" s="62" t="s">
        <v>98</v>
      </c>
      <c r="C3271">
        <v>2007</v>
      </c>
      <c r="D3271">
        <v>638.29999999999995</v>
      </c>
      <c r="E3271">
        <v>0</v>
      </c>
    </row>
    <row r="3272" spans="1:5" x14ac:dyDescent="0.2">
      <c r="A3272" s="61">
        <v>39173</v>
      </c>
      <c r="B3272" s="62" t="s">
        <v>71</v>
      </c>
      <c r="C3272">
        <v>2007</v>
      </c>
      <c r="D3272">
        <v>272.10000000000002</v>
      </c>
      <c r="E3272">
        <v>0</v>
      </c>
    </row>
    <row r="3273" spans="1:5" x14ac:dyDescent="0.2">
      <c r="A3273" s="61">
        <v>39173</v>
      </c>
      <c r="B3273" s="62" t="s">
        <v>2</v>
      </c>
      <c r="C3273">
        <v>2007</v>
      </c>
      <c r="D3273">
        <v>457.58084085992289</v>
      </c>
      <c r="E3273">
        <v>0</v>
      </c>
    </row>
    <row r="3274" spans="1:5" x14ac:dyDescent="0.2">
      <c r="A3274" s="61">
        <v>39173</v>
      </c>
      <c r="B3274" s="62" t="s">
        <v>61</v>
      </c>
      <c r="C3274">
        <v>2007</v>
      </c>
      <c r="D3274">
        <v>399.95806285006989</v>
      </c>
      <c r="E3274">
        <v>0</v>
      </c>
    </row>
    <row r="3275" spans="1:5" x14ac:dyDescent="0.2">
      <c r="A3275" s="61">
        <v>39173</v>
      </c>
      <c r="B3275" s="62" t="s">
        <v>62</v>
      </c>
      <c r="C3275">
        <v>2007</v>
      </c>
      <c r="D3275">
        <v>412.6</v>
      </c>
      <c r="E3275">
        <v>0</v>
      </c>
    </row>
    <row r="3276" spans="1:5" x14ac:dyDescent="0.2">
      <c r="A3276" s="61">
        <v>39173</v>
      </c>
      <c r="B3276" s="62" t="s">
        <v>63</v>
      </c>
      <c r="C3276">
        <v>2007</v>
      </c>
      <c r="D3276">
        <v>357.07457932819653</v>
      </c>
      <c r="E3276">
        <v>0</v>
      </c>
    </row>
    <row r="3277" spans="1:5" x14ac:dyDescent="0.2">
      <c r="A3277" s="61">
        <v>39173</v>
      </c>
      <c r="B3277" s="62" t="s">
        <v>86</v>
      </c>
      <c r="C3277">
        <v>2007</v>
      </c>
      <c r="D3277">
        <v>366.4</v>
      </c>
      <c r="E3277">
        <v>0</v>
      </c>
    </row>
    <row r="3278" spans="1:5" x14ac:dyDescent="0.2">
      <c r="A3278" s="61">
        <v>39173</v>
      </c>
      <c r="B3278" s="62" t="s">
        <v>89</v>
      </c>
      <c r="C3278">
        <v>2007</v>
      </c>
      <c r="D3278">
        <v>462.9</v>
      </c>
      <c r="E3278">
        <v>0</v>
      </c>
    </row>
    <row r="3279" spans="1:5" x14ac:dyDescent="0.2">
      <c r="A3279" s="61">
        <v>39173</v>
      </c>
      <c r="B3279" s="62" t="s">
        <v>92</v>
      </c>
      <c r="C3279">
        <v>2007</v>
      </c>
      <c r="D3279">
        <v>444.4</v>
      </c>
      <c r="E3279">
        <v>0</v>
      </c>
    </row>
    <row r="3280" spans="1:5" x14ac:dyDescent="0.2">
      <c r="A3280" s="61">
        <v>39173</v>
      </c>
      <c r="B3280" s="62" t="s">
        <v>95</v>
      </c>
      <c r="C3280">
        <v>2007</v>
      </c>
      <c r="D3280">
        <v>491</v>
      </c>
      <c r="E3280">
        <v>0</v>
      </c>
    </row>
    <row r="3281" spans="1:5" x14ac:dyDescent="0.2">
      <c r="A3281" s="61">
        <v>39173</v>
      </c>
      <c r="B3281" s="62" t="s">
        <v>98</v>
      </c>
      <c r="C3281">
        <v>2007</v>
      </c>
      <c r="D3281">
        <v>527.1</v>
      </c>
      <c r="E3281">
        <v>0</v>
      </c>
    </row>
    <row r="3282" spans="1:5" x14ac:dyDescent="0.2">
      <c r="A3282" s="61">
        <v>39203</v>
      </c>
      <c r="B3282" s="62" t="s">
        <v>71</v>
      </c>
      <c r="C3282">
        <v>2007</v>
      </c>
      <c r="D3282">
        <v>162.5</v>
      </c>
      <c r="E3282">
        <v>0.4</v>
      </c>
    </row>
    <row r="3283" spans="1:5" x14ac:dyDescent="0.2">
      <c r="A3283" s="61">
        <v>39203</v>
      </c>
      <c r="B3283" s="62" t="s">
        <v>2</v>
      </c>
      <c r="C3283">
        <v>2007</v>
      </c>
      <c r="D3283">
        <v>246.39648401218298</v>
      </c>
      <c r="E3283">
        <v>4.8866243605293569E-2</v>
      </c>
    </row>
    <row r="3284" spans="1:5" x14ac:dyDescent="0.2">
      <c r="A3284" s="61">
        <v>39203</v>
      </c>
      <c r="B3284" s="62" t="s">
        <v>61</v>
      </c>
      <c r="C3284">
        <v>2007</v>
      </c>
      <c r="D3284">
        <v>205.51074363974746</v>
      </c>
      <c r="E3284">
        <v>0.27134346699436324</v>
      </c>
    </row>
    <row r="3285" spans="1:5" x14ac:dyDescent="0.2">
      <c r="A3285" s="61">
        <v>39203</v>
      </c>
      <c r="B3285" s="62" t="s">
        <v>62</v>
      </c>
      <c r="C3285">
        <v>2007</v>
      </c>
      <c r="D3285">
        <v>185.8</v>
      </c>
      <c r="E3285">
        <v>6.2</v>
      </c>
    </row>
    <row r="3286" spans="1:5" x14ac:dyDescent="0.2">
      <c r="A3286" s="61">
        <v>39203</v>
      </c>
      <c r="B3286" s="62" t="s">
        <v>63</v>
      </c>
      <c r="C3286">
        <v>2007</v>
      </c>
      <c r="D3286">
        <v>139.39972509772528</v>
      </c>
      <c r="E3286">
        <v>21.668009665148372</v>
      </c>
    </row>
    <row r="3287" spans="1:5" x14ac:dyDescent="0.2">
      <c r="A3287" s="61">
        <v>39203</v>
      </c>
      <c r="B3287" s="62" t="s">
        <v>86</v>
      </c>
      <c r="C3287">
        <v>2007</v>
      </c>
      <c r="D3287">
        <v>152.9</v>
      </c>
      <c r="E3287">
        <v>18</v>
      </c>
    </row>
    <row r="3288" spans="1:5" x14ac:dyDescent="0.2">
      <c r="A3288" s="61">
        <v>39203</v>
      </c>
      <c r="B3288" s="62" t="s">
        <v>89</v>
      </c>
      <c r="C3288">
        <v>2007</v>
      </c>
      <c r="D3288">
        <v>285.8</v>
      </c>
      <c r="E3288">
        <v>0.4</v>
      </c>
    </row>
    <row r="3289" spans="1:5" x14ac:dyDescent="0.2">
      <c r="A3289" s="61">
        <v>39203</v>
      </c>
      <c r="B3289" s="62" t="s">
        <v>92</v>
      </c>
      <c r="C3289">
        <v>2007</v>
      </c>
      <c r="D3289">
        <v>277.10000000000002</v>
      </c>
      <c r="E3289">
        <v>0.7</v>
      </c>
    </row>
    <row r="3290" spans="1:5" x14ac:dyDescent="0.2">
      <c r="A3290" s="61">
        <v>39203</v>
      </c>
      <c r="B3290" s="62" t="s">
        <v>95</v>
      </c>
      <c r="C3290">
        <v>2007</v>
      </c>
      <c r="D3290">
        <v>307.60000000000002</v>
      </c>
      <c r="E3290">
        <v>0</v>
      </c>
    </row>
    <row r="3291" spans="1:5" x14ac:dyDescent="0.2">
      <c r="A3291" s="61">
        <v>39203</v>
      </c>
      <c r="B3291" s="62" t="s">
        <v>98</v>
      </c>
      <c r="C3291">
        <v>2007</v>
      </c>
      <c r="D3291">
        <v>393.7</v>
      </c>
      <c r="E3291">
        <v>0</v>
      </c>
    </row>
    <row r="3292" spans="1:5" x14ac:dyDescent="0.2">
      <c r="A3292" s="61">
        <v>39234</v>
      </c>
      <c r="B3292" s="62" t="s">
        <v>71</v>
      </c>
      <c r="C3292">
        <v>2007</v>
      </c>
      <c r="D3292">
        <v>89.1</v>
      </c>
      <c r="E3292">
        <v>3.6</v>
      </c>
    </row>
    <row r="3293" spans="1:5" x14ac:dyDescent="0.2">
      <c r="A3293" s="61">
        <v>39234</v>
      </c>
      <c r="B3293" s="62" t="s">
        <v>2</v>
      </c>
      <c r="C3293">
        <v>2007</v>
      </c>
      <c r="D3293">
        <v>111.13253477954774</v>
      </c>
      <c r="E3293">
        <v>4.5523822314223299</v>
      </c>
    </row>
    <row r="3294" spans="1:5" x14ac:dyDescent="0.2">
      <c r="A3294" s="61">
        <v>39234</v>
      </c>
      <c r="B3294" s="62" t="s">
        <v>61</v>
      </c>
      <c r="C3294">
        <v>2007</v>
      </c>
      <c r="D3294">
        <v>87.31895030231793</v>
      </c>
      <c r="E3294">
        <v>11.8428409870079</v>
      </c>
    </row>
    <row r="3295" spans="1:5" x14ac:dyDescent="0.2">
      <c r="A3295" s="61">
        <v>39234</v>
      </c>
      <c r="B3295" s="62" t="s">
        <v>62</v>
      </c>
      <c r="C3295">
        <v>2007</v>
      </c>
      <c r="D3295">
        <v>52.4</v>
      </c>
      <c r="E3295">
        <v>32.200000000000003</v>
      </c>
    </row>
    <row r="3296" spans="1:5" x14ac:dyDescent="0.2">
      <c r="A3296" s="61">
        <v>39234</v>
      </c>
      <c r="B3296" s="62" t="s">
        <v>63</v>
      </c>
      <c r="C3296">
        <v>2007</v>
      </c>
      <c r="D3296">
        <v>19.040437044485049</v>
      </c>
      <c r="E3296">
        <v>94.56406121260639</v>
      </c>
    </row>
    <row r="3297" spans="1:5" x14ac:dyDescent="0.2">
      <c r="A3297" s="61">
        <v>39234</v>
      </c>
      <c r="B3297" s="62" t="s">
        <v>86</v>
      </c>
      <c r="C3297">
        <v>2007</v>
      </c>
      <c r="D3297">
        <v>26</v>
      </c>
      <c r="E3297">
        <v>74.900000000000006</v>
      </c>
    </row>
    <row r="3298" spans="1:5" x14ac:dyDescent="0.2">
      <c r="A3298" s="61">
        <v>39234</v>
      </c>
      <c r="B3298" s="62" t="s">
        <v>89</v>
      </c>
      <c r="C3298">
        <v>2007</v>
      </c>
      <c r="D3298">
        <v>98.8</v>
      </c>
      <c r="E3298">
        <v>4.5999999999999996</v>
      </c>
    </row>
    <row r="3299" spans="1:5" x14ac:dyDescent="0.2">
      <c r="A3299" s="61">
        <v>39234</v>
      </c>
      <c r="B3299" s="62" t="s">
        <v>92</v>
      </c>
      <c r="C3299">
        <v>2007</v>
      </c>
      <c r="D3299">
        <v>101.1</v>
      </c>
      <c r="E3299">
        <v>5</v>
      </c>
    </row>
    <row r="3300" spans="1:5" x14ac:dyDescent="0.2">
      <c r="A3300" s="61">
        <v>39234</v>
      </c>
      <c r="B3300" s="62" t="s">
        <v>95</v>
      </c>
      <c r="C3300">
        <v>2007</v>
      </c>
      <c r="D3300">
        <v>120.5</v>
      </c>
      <c r="E3300">
        <v>3.9</v>
      </c>
    </row>
    <row r="3301" spans="1:5" x14ac:dyDescent="0.2">
      <c r="A3301" s="61">
        <v>39234</v>
      </c>
      <c r="B3301" s="62" t="s">
        <v>98</v>
      </c>
      <c r="C3301">
        <v>2007</v>
      </c>
      <c r="D3301">
        <v>189.79999999999998</v>
      </c>
      <c r="E3301">
        <v>4</v>
      </c>
    </row>
    <row r="3302" spans="1:5" x14ac:dyDescent="0.2">
      <c r="A3302" s="61">
        <v>39264</v>
      </c>
      <c r="B3302" s="62" t="s">
        <v>71</v>
      </c>
      <c r="C3302">
        <v>2007</v>
      </c>
      <c r="D3302">
        <v>7.4</v>
      </c>
      <c r="E3302">
        <v>33.700000000000003</v>
      </c>
    </row>
    <row r="3303" spans="1:5" x14ac:dyDescent="0.2">
      <c r="A3303" s="61">
        <v>39264</v>
      </c>
      <c r="B3303" s="62" t="s">
        <v>2</v>
      </c>
      <c r="C3303">
        <v>2007</v>
      </c>
      <c r="D3303">
        <v>27.067465220452259</v>
      </c>
      <c r="E3303">
        <v>54.360993408048316</v>
      </c>
    </row>
    <row r="3304" spans="1:5" x14ac:dyDescent="0.2">
      <c r="A3304" s="61">
        <v>39264</v>
      </c>
      <c r="B3304" s="62" t="s">
        <v>61</v>
      </c>
      <c r="C3304">
        <v>2007</v>
      </c>
      <c r="D3304">
        <v>10.243282665028183</v>
      </c>
      <c r="E3304">
        <v>107.43090588518153</v>
      </c>
    </row>
    <row r="3305" spans="1:5" x14ac:dyDescent="0.2">
      <c r="A3305" s="61">
        <v>39264</v>
      </c>
      <c r="B3305" s="62" t="s">
        <v>62</v>
      </c>
      <c r="C3305">
        <v>2007</v>
      </c>
      <c r="D3305">
        <v>13</v>
      </c>
      <c r="E3305">
        <v>109.3</v>
      </c>
    </row>
    <row r="3306" spans="1:5" x14ac:dyDescent="0.2">
      <c r="A3306" s="61">
        <v>39264</v>
      </c>
      <c r="B3306" s="62" t="s">
        <v>63</v>
      </c>
      <c r="C3306">
        <v>2007</v>
      </c>
      <c r="D3306">
        <v>4.4343366430831308</v>
      </c>
      <c r="E3306">
        <v>100.21537181785948</v>
      </c>
    </row>
    <row r="3307" spans="1:5" x14ac:dyDescent="0.2">
      <c r="A3307" s="61">
        <v>39264</v>
      </c>
      <c r="B3307" s="62" t="s">
        <v>86</v>
      </c>
      <c r="C3307">
        <v>2007</v>
      </c>
      <c r="D3307">
        <v>6.5</v>
      </c>
      <c r="E3307">
        <v>82.1</v>
      </c>
    </row>
    <row r="3308" spans="1:5" x14ac:dyDescent="0.2">
      <c r="A3308" s="61">
        <v>39264</v>
      </c>
      <c r="B3308" s="62" t="s">
        <v>89</v>
      </c>
      <c r="C3308">
        <v>2007</v>
      </c>
      <c r="D3308">
        <v>46.4</v>
      </c>
      <c r="E3308">
        <v>22.3</v>
      </c>
    </row>
    <row r="3309" spans="1:5" x14ac:dyDescent="0.2">
      <c r="A3309" s="61">
        <v>39264</v>
      </c>
      <c r="B3309" s="62" t="s">
        <v>92</v>
      </c>
      <c r="C3309">
        <v>2007</v>
      </c>
      <c r="D3309">
        <v>30.2</v>
      </c>
      <c r="E3309">
        <v>60.4</v>
      </c>
    </row>
    <row r="3310" spans="1:5" x14ac:dyDescent="0.2">
      <c r="A3310" s="61">
        <v>39264</v>
      </c>
      <c r="B3310" s="62" t="s">
        <v>95</v>
      </c>
      <c r="C3310">
        <v>2007</v>
      </c>
      <c r="D3310">
        <v>28.5</v>
      </c>
      <c r="E3310">
        <v>72.599999999999994</v>
      </c>
    </row>
    <row r="3311" spans="1:5" x14ac:dyDescent="0.2">
      <c r="A3311" s="61">
        <v>39264</v>
      </c>
      <c r="B3311" s="62" t="s">
        <v>98</v>
      </c>
      <c r="C3311">
        <v>2007</v>
      </c>
      <c r="D3311">
        <v>59.699999999999996</v>
      </c>
      <c r="E3311">
        <v>38.200000000000003</v>
      </c>
    </row>
    <row r="3312" spans="1:5" x14ac:dyDescent="0.2">
      <c r="A3312" s="61">
        <v>39295</v>
      </c>
      <c r="B3312" s="62" t="s">
        <v>71</v>
      </c>
      <c r="C3312">
        <v>2007</v>
      </c>
      <c r="D3312">
        <v>17.8</v>
      </c>
      <c r="E3312">
        <v>12.2</v>
      </c>
    </row>
    <row r="3313" spans="1:5" x14ac:dyDescent="0.2">
      <c r="A3313" s="61">
        <v>39295</v>
      </c>
      <c r="B3313" s="62" t="s">
        <v>2</v>
      </c>
      <c r="C3313">
        <v>2007</v>
      </c>
      <c r="D3313">
        <v>137.56089211934986</v>
      </c>
      <c r="E3313">
        <v>2.7032865505512023</v>
      </c>
    </row>
    <row r="3314" spans="1:5" x14ac:dyDescent="0.2">
      <c r="A3314" s="61">
        <v>39295</v>
      </c>
      <c r="B3314" s="62" t="s">
        <v>61</v>
      </c>
      <c r="C3314">
        <v>2007</v>
      </c>
      <c r="D3314">
        <v>76.782087106741841</v>
      </c>
      <c r="E3314">
        <v>23.582241159760997</v>
      </c>
    </row>
    <row r="3315" spans="1:5" x14ac:dyDescent="0.2">
      <c r="A3315" s="61">
        <v>39295</v>
      </c>
      <c r="B3315" s="62" t="s">
        <v>62</v>
      </c>
      <c r="C3315">
        <v>2007</v>
      </c>
      <c r="D3315">
        <v>49.7</v>
      </c>
      <c r="E3315">
        <v>37.299999999999997</v>
      </c>
    </row>
    <row r="3316" spans="1:5" x14ac:dyDescent="0.2">
      <c r="A3316" s="61">
        <v>39295</v>
      </c>
      <c r="B3316" s="62" t="s">
        <v>63</v>
      </c>
      <c r="C3316">
        <v>2007</v>
      </c>
      <c r="D3316">
        <v>7.3385599978998428</v>
      </c>
      <c r="E3316">
        <v>132.14435222346171</v>
      </c>
    </row>
    <row r="3317" spans="1:5" x14ac:dyDescent="0.2">
      <c r="A3317" s="61">
        <v>39295</v>
      </c>
      <c r="B3317" s="62" t="s">
        <v>86</v>
      </c>
      <c r="C3317">
        <v>2007</v>
      </c>
      <c r="D3317">
        <v>15.5</v>
      </c>
      <c r="E3317">
        <v>80.8</v>
      </c>
    </row>
    <row r="3318" spans="1:5" x14ac:dyDescent="0.2">
      <c r="A3318" s="61">
        <v>39295</v>
      </c>
      <c r="B3318" s="62" t="s">
        <v>89</v>
      </c>
      <c r="C3318">
        <v>2007</v>
      </c>
      <c r="D3318">
        <v>57.1</v>
      </c>
      <c r="E3318">
        <v>7.9</v>
      </c>
    </row>
    <row r="3319" spans="1:5" x14ac:dyDescent="0.2">
      <c r="A3319" s="61">
        <v>39295</v>
      </c>
      <c r="B3319" s="62" t="s">
        <v>92</v>
      </c>
      <c r="C3319">
        <v>2007</v>
      </c>
      <c r="D3319">
        <v>23.2</v>
      </c>
      <c r="E3319">
        <v>42.7</v>
      </c>
    </row>
    <row r="3320" spans="1:5" x14ac:dyDescent="0.2">
      <c r="A3320" s="61">
        <v>39295</v>
      </c>
      <c r="B3320" s="62" t="s">
        <v>95</v>
      </c>
      <c r="C3320">
        <v>2007</v>
      </c>
      <c r="D3320">
        <v>37.6</v>
      </c>
      <c r="E3320">
        <v>39.700000000000003</v>
      </c>
    </row>
    <row r="3321" spans="1:5" x14ac:dyDescent="0.2">
      <c r="A3321" s="61">
        <v>39295</v>
      </c>
      <c r="B3321" s="62" t="s">
        <v>98</v>
      </c>
      <c r="C3321">
        <v>2007</v>
      </c>
      <c r="D3321">
        <v>60.1</v>
      </c>
      <c r="E3321">
        <v>13.700000000000001</v>
      </c>
    </row>
    <row r="3322" spans="1:5" x14ac:dyDescent="0.2">
      <c r="A3322" s="61">
        <v>39326</v>
      </c>
      <c r="B3322" s="62" t="s">
        <v>71</v>
      </c>
      <c r="C3322">
        <v>2007</v>
      </c>
      <c r="D3322">
        <v>114.1</v>
      </c>
      <c r="E3322">
        <v>0</v>
      </c>
    </row>
    <row r="3323" spans="1:5" x14ac:dyDescent="0.2">
      <c r="A3323" s="61">
        <v>39326</v>
      </c>
      <c r="B3323" s="62" t="s">
        <v>2</v>
      </c>
      <c r="C3323">
        <v>2007</v>
      </c>
      <c r="D3323">
        <v>253.82030632640624</v>
      </c>
      <c r="E3323">
        <v>0</v>
      </c>
    </row>
    <row r="3324" spans="1:5" x14ac:dyDescent="0.2">
      <c r="A3324" s="61">
        <v>39326</v>
      </c>
      <c r="B3324" s="62" t="s">
        <v>61</v>
      </c>
      <c r="C3324">
        <v>2007</v>
      </c>
      <c r="D3324">
        <v>214.04551153616683</v>
      </c>
      <c r="E3324">
        <v>4.2280608019661798</v>
      </c>
    </row>
    <row r="3325" spans="1:5" x14ac:dyDescent="0.2">
      <c r="A3325" s="61">
        <v>39326</v>
      </c>
      <c r="B3325" s="62" t="s">
        <v>62</v>
      </c>
      <c r="C3325">
        <v>2007</v>
      </c>
      <c r="D3325">
        <v>157.19999999999999</v>
      </c>
      <c r="E3325">
        <v>12.4</v>
      </c>
    </row>
    <row r="3326" spans="1:5" x14ac:dyDescent="0.2">
      <c r="A3326" s="61">
        <v>39326</v>
      </c>
      <c r="B3326" s="62" t="s">
        <v>63</v>
      </c>
      <c r="C3326">
        <v>2007</v>
      </c>
      <c r="D3326">
        <v>42.511925900529121</v>
      </c>
      <c r="E3326">
        <v>44.371100137300907</v>
      </c>
    </row>
    <row r="3327" spans="1:5" x14ac:dyDescent="0.2">
      <c r="A3327" s="61">
        <v>39326</v>
      </c>
      <c r="B3327" s="62" t="s">
        <v>86</v>
      </c>
      <c r="C3327">
        <v>2007</v>
      </c>
      <c r="D3327">
        <v>69.900000000000006</v>
      </c>
      <c r="E3327">
        <v>30.1</v>
      </c>
    </row>
    <row r="3328" spans="1:5" x14ac:dyDescent="0.2">
      <c r="A3328" s="61">
        <v>39326</v>
      </c>
      <c r="B3328" s="62" t="s">
        <v>89</v>
      </c>
      <c r="C3328">
        <v>2007</v>
      </c>
      <c r="D3328">
        <v>144.6</v>
      </c>
      <c r="E3328">
        <v>0</v>
      </c>
    </row>
    <row r="3329" spans="1:5" x14ac:dyDescent="0.2">
      <c r="A3329" s="61">
        <v>39326</v>
      </c>
      <c r="B3329" s="62" t="s">
        <v>92</v>
      </c>
      <c r="C3329">
        <v>2007</v>
      </c>
      <c r="D3329">
        <v>93</v>
      </c>
      <c r="E3329">
        <v>9.5</v>
      </c>
    </row>
    <row r="3330" spans="1:5" x14ac:dyDescent="0.2">
      <c r="A3330" s="61">
        <v>39326</v>
      </c>
      <c r="B3330" s="62" t="s">
        <v>95</v>
      </c>
      <c r="C3330">
        <v>2007</v>
      </c>
      <c r="D3330">
        <v>120.3</v>
      </c>
      <c r="E3330">
        <v>7.3</v>
      </c>
    </row>
    <row r="3331" spans="1:5" x14ac:dyDescent="0.2">
      <c r="A3331" s="61">
        <v>39326</v>
      </c>
      <c r="B3331" s="62" t="s">
        <v>98</v>
      </c>
      <c r="C3331">
        <v>2007</v>
      </c>
      <c r="D3331">
        <v>180.79999999999998</v>
      </c>
      <c r="E3331">
        <v>0</v>
      </c>
    </row>
    <row r="3332" spans="1:5" x14ac:dyDescent="0.2">
      <c r="A3332" s="61">
        <v>39356</v>
      </c>
      <c r="B3332" s="62" t="s">
        <v>71</v>
      </c>
      <c r="C3332">
        <v>2007</v>
      </c>
      <c r="D3332">
        <v>260.5</v>
      </c>
      <c r="E3332">
        <v>0</v>
      </c>
    </row>
    <row r="3333" spans="1:5" x14ac:dyDescent="0.2">
      <c r="A3333" s="61">
        <v>39356</v>
      </c>
      <c r="B3333" s="62" t="s">
        <v>2</v>
      </c>
      <c r="C3333">
        <v>2007</v>
      </c>
      <c r="D3333">
        <v>379.69332561019917</v>
      </c>
      <c r="E3333">
        <v>0</v>
      </c>
    </row>
    <row r="3334" spans="1:5" x14ac:dyDescent="0.2">
      <c r="A3334" s="61">
        <v>39356</v>
      </c>
      <c r="B3334" s="62" t="s">
        <v>61</v>
      </c>
      <c r="C3334">
        <v>2007</v>
      </c>
      <c r="D3334">
        <v>380.85835047507106</v>
      </c>
      <c r="E3334">
        <v>0</v>
      </c>
    </row>
    <row r="3335" spans="1:5" x14ac:dyDescent="0.2">
      <c r="A3335" s="61">
        <v>39356</v>
      </c>
      <c r="B3335" s="62" t="s">
        <v>62</v>
      </c>
      <c r="C3335">
        <v>2007</v>
      </c>
      <c r="D3335">
        <v>355.8</v>
      </c>
      <c r="E3335">
        <v>0</v>
      </c>
    </row>
    <row r="3336" spans="1:5" x14ac:dyDescent="0.2">
      <c r="A3336" s="61">
        <v>39356</v>
      </c>
      <c r="B3336" s="62" t="s">
        <v>63</v>
      </c>
      <c r="C3336">
        <v>2007</v>
      </c>
      <c r="D3336">
        <v>150.58877099405407</v>
      </c>
      <c r="E3336">
        <v>17.230857452187436</v>
      </c>
    </row>
    <row r="3337" spans="1:5" x14ac:dyDescent="0.2">
      <c r="A3337" s="61">
        <v>39356</v>
      </c>
      <c r="B3337" s="62" t="s">
        <v>86</v>
      </c>
      <c r="C3337">
        <v>2007</v>
      </c>
      <c r="D3337">
        <v>207.9</v>
      </c>
      <c r="E3337">
        <v>3.1</v>
      </c>
    </row>
    <row r="3338" spans="1:5" x14ac:dyDescent="0.2">
      <c r="A3338" s="61">
        <v>39356</v>
      </c>
      <c r="B3338" s="62" t="s">
        <v>89</v>
      </c>
      <c r="C3338">
        <v>2007</v>
      </c>
      <c r="D3338">
        <v>283.2</v>
      </c>
      <c r="E3338">
        <v>0</v>
      </c>
    </row>
    <row r="3339" spans="1:5" x14ac:dyDescent="0.2">
      <c r="A3339" s="61">
        <v>39356</v>
      </c>
      <c r="B3339" s="62" t="s">
        <v>92</v>
      </c>
      <c r="C3339">
        <v>2007</v>
      </c>
      <c r="D3339">
        <v>239.2</v>
      </c>
      <c r="E3339">
        <v>0</v>
      </c>
    </row>
    <row r="3340" spans="1:5" x14ac:dyDescent="0.2">
      <c r="A3340" s="61">
        <v>39356</v>
      </c>
      <c r="B3340" s="62" t="s">
        <v>95</v>
      </c>
      <c r="C3340">
        <v>2007</v>
      </c>
      <c r="D3340">
        <v>247.7</v>
      </c>
      <c r="E3340">
        <v>0</v>
      </c>
    </row>
    <row r="3341" spans="1:5" x14ac:dyDescent="0.2">
      <c r="A3341" s="61">
        <v>39356</v>
      </c>
      <c r="B3341" s="62" t="s">
        <v>98</v>
      </c>
      <c r="C3341">
        <v>2007</v>
      </c>
      <c r="D3341">
        <v>334.3</v>
      </c>
      <c r="E3341">
        <v>0</v>
      </c>
    </row>
    <row r="3342" spans="1:5" x14ac:dyDescent="0.2">
      <c r="A3342" s="61">
        <v>39387</v>
      </c>
      <c r="B3342" s="62" t="s">
        <v>71</v>
      </c>
      <c r="C3342">
        <v>2007</v>
      </c>
      <c r="D3342">
        <v>363.6</v>
      </c>
      <c r="E3342">
        <v>0</v>
      </c>
    </row>
    <row r="3343" spans="1:5" x14ac:dyDescent="0.2">
      <c r="A3343" s="61">
        <v>39387</v>
      </c>
      <c r="B3343" s="62" t="s">
        <v>2</v>
      </c>
      <c r="C3343">
        <v>2007</v>
      </c>
      <c r="D3343">
        <v>637.43903345182059</v>
      </c>
      <c r="E3343">
        <v>0</v>
      </c>
    </row>
    <row r="3344" spans="1:5" x14ac:dyDescent="0.2">
      <c r="A3344" s="61">
        <v>39387</v>
      </c>
      <c r="B3344" s="62" t="s">
        <v>61</v>
      </c>
      <c r="C3344">
        <v>2007</v>
      </c>
      <c r="D3344">
        <v>672.83284713131911</v>
      </c>
      <c r="E3344">
        <v>0</v>
      </c>
    </row>
    <row r="3345" spans="1:5" x14ac:dyDescent="0.2">
      <c r="A3345" s="61">
        <v>39387</v>
      </c>
      <c r="B3345" s="62" t="s">
        <v>62</v>
      </c>
      <c r="C3345">
        <v>2007</v>
      </c>
      <c r="D3345">
        <v>660.1</v>
      </c>
      <c r="E3345">
        <v>0</v>
      </c>
    </row>
    <row r="3346" spans="1:5" x14ac:dyDescent="0.2">
      <c r="A3346" s="61">
        <v>39387</v>
      </c>
      <c r="B3346" s="62" t="s">
        <v>63</v>
      </c>
      <c r="C3346">
        <v>2007</v>
      </c>
      <c r="D3346">
        <v>470.32224965674777</v>
      </c>
      <c r="E3346">
        <v>0</v>
      </c>
    </row>
    <row r="3347" spans="1:5" x14ac:dyDescent="0.2">
      <c r="A3347" s="61">
        <v>39387</v>
      </c>
      <c r="B3347" s="62" t="s">
        <v>86</v>
      </c>
      <c r="C3347">
        <v>2007</v>
      </c>
      <c r="D3347">
        <v>509.7</v>
      </c>
      <c r="E3347">
        <v>0</v>
      </c>
    </row>
    <row r="3348" spans="1:5" x14ac:dyDescent="0.2">
      <c r="A3348" s="61">
        <v>39387</v>
      </c>
      <c r="B3348" s="62" t="s">
        <v>89</v>
      </c>
      <c r="C3348">
        <v>2007</v>
      </c>
      <c r="D3348">
        <v>489.7</v>
      </c>
      <c r="E3348">
        <v>0</v>
      </c>
    </row>
    <row r="3349" spans="1:5" x14ac:dyDescent="0.2">
      <c r="A3349" s="61">
        <v>39387</v>
      </c>
      <c r="B3349" s="62" t="s">
        <v>92</v>
      </c>
      <c r="C3349">
        <v>2007</v>
      </c>
      <c r="D3349">
        <v>452.6</v>
      </c>
      <c r="E3349">
        <v>0</v>
      </c>
    </row>
    <row r="3350" spans="1:5" x14ac:dyDescent="0.2">
      <c r="A3350" s="61">
        <v>39387</v>
      </c>
      <c r="B3350" s="62" t="s">
        <v>95</v>
      </c>
      <c r="C3350">
        <v>2007</v>
      </c>
      <c r="D3350">
        <v>446.6</v>
      </c>
      <c r="E3350">
        <v>0</v>
      </c>
    </row>
    <row r="3351" spans="1:5" x14ac:dyDescent="0.2">
      <c r="A3351" s="61">
        <v>39387</v>
      </c>
      <c r="B3351" s="62" t="s">
        <v>98</v>
      </c>
      <c r="C3351">
        <v>2007</v>
      </c>
      <c r="D3351">
        <v>411.09999999999997</v>
      </c>
      <c r="E3351">
        <v>0</v>
      </c>
    </row>
    <row r="3352" spans="1:5" x14ac:dyDescent="0.2">
      <c r="A3352" s="61">
        <v>39417</v>
      </c>
      <c r="B3352" s="62" t="s">
        <v>71</v>
      </c>
      <c r="C3352">
        <v>2007</v>
      </c>
      <c r="D3352">
        <v>457.9</v>
      </c>
      <c r="E3352">
        <v>0</v>
      </c>
    </row>
    <row r="3353" spans="1:5" x14ac:dyDescent="0.2">
      <c r="A3353" s="61">
        <v>39417</v>
      </c>
      <c r="B3353" s="62" t="s">
        <v>2</v>
      </c>
      <c r="C3353">
        <v>2007</v>
      </c>
      <c r="D3353">
        <v>901.32216868440184</v>
      </c>
      <c r="E3353">
        <v>0</v>
      </c>
    </row>
    <row r="3354" spans="1:5" x14ac:dyDescent="0.2">
      <c r="A3354" s="61">
        <v>39417</v>
      </c>
      <c r="B3354" s="62" t="s">
        <v>61</v>
      </c>
      <c r="C3354">
        <v>2007</v>
      </c>
      <c r="D3354">
        <v>979.83031015414201</v>
      </c>
      <c r="E3354">
        <v>0</v>
      </c>
    </row>
    <row r="3355" spans="1:5" x14ac:dyDescent="0.2">
      <c r="A3355" s="61">
        <v>39417</v>
      </c>
      <c r="B3355" s="62" t="s">
        <v>62</v>
      </c>
      <c r="C3355">
        <v>2007</v>
      </c>
      <c r="D3355">
        <v>1027.2</v>
      </c>
      <c r="E3355">
        <v>0</v>
      </c>
    </row>
    <row r="3356" spans="1:5" x14ac:dyDescent="0.2">
      <c r="A3356" s="61">
        <v>39417</v>
      </c>
      <c r="B3356" s="62" t="s">
        <v>63</v>
      </c>
      <c r="C3356">
        <v>2007</v>
      </c>
      <c r="D3356">
        <v>653.23382011209912</v>
      </c>
      <c r="E3356">
        <v>0</v>
      </c>
    </row>
    <row r="3357" spans="1:5" x14ac:dyDescent="0.2">
      <c r="A3357" s="61">
        <v>39417</v>
      </c>
      <c r="B3357" s="62" t="s">
        <v>86</v>
      </c>
      <c r="C3357">
        <v>2007</v>
      </c>
      <c r="D3357">
        <v>756.4</v>
      </c>
      <c r="E3357">
        <v>0</v>
      </c>
    </row>
    <row r="3358" spans="1:5" x14ac:dyDescent="0.2">
      <c r="A3358" s="61">
        <v>39417</v>
      </c>
      <c r="B3358" s="62" t="s">
        <v>89</v>
      </c>
      <c r="C3358">
        <v>2007</v>
      </c>
      <c r="D3358">
        <v>774.7</v>
      </c>
      <c r="E3358">
        <v>0</v>
      </c>
    </row>
    <row r="3359" spans="1:5" x14ac:dyDescent="0.2">
      <c r="A3359" s="61">
        <v>39417</v>
      </c>
      <c r="B3359" s="62" t="s">
        <v>92</v>
      </c>
      <c r="C3359">
        <v>2007</v>
      </c>
      <c r="D3359">
        <v>714.3</v>
      </c>
      <c r="E3359">
        <v>0</v>
      </c>
    </row>
    <row r="3360" spans="1:5" x14ac:dyDescent="0.2">
      <c r="A3360" s="61">
        <v>39417</v>
      </c>
      <c r="B3360" s="62" t="s">
        <v>95</v>
      </c>
      <c r="C3360">
        <v>2007</v>
      </c>
      <c r="D3360">
        <v>733.2</v>
      </c>
      <c r="E3360">
        <v>0</v>
      </c>
    </row>
    <row r="3361" spans="1:5" x14ac:dyDescent="0.2">
      <c r="A3361" s="61">
        <v>39417</v>
      </c>
      <c r="B3361" s="62" t="s">
        <v>98</v>
      </c>
      <c r="C3361">
        <v>2007</v>
      </c>
      <c r="D3361">
        <v>675.2</v>
      </c>
      <c r="E3361">
        <v>0</v>
      </c>
    </row>
    <row r="3362" spans="1:5" x14ac:dyDescent="0.2">
      <c r="A3362" s="61">
        <v>39448</v>
      </c>
      <c r="B3362" s="62" t="s">
        <v>71</v>
      </c>
      <c r="C3362">
        <v>2008</v>
      </c>
      <c r="D3362">
        <v>470.7</v>
      </c>
      <c r="E3362">
        <v>0</v>
      </c>
    </row>
    <row r="3363" spans="1:5" x14ac:dyDescent="0.2">
      <c r="A3363" s="61">
        <v>39448</v>
      </c>
      <c r="B3363" s="62" t="s">
        <v>2</v>
      </c>
      <c r="C3363">
        <v>2008</v>
      </c>
      <c r="D3363">
        <v>912.58186294145059</v>
      </c>
      <c r="E3363">
        <v>0</v>
      </c>
    </row>
    <row r="3364" spans="1:5" x14ac:dyDescent="0.2">
      <c r="A3364" s="61">
        <v>39448</v>
      </c>
      <c r="B3364" s="62" t="s">
        <v>61</v>
      </c>
      <c r="C3364">
        <v>2008</v>
      </c>
      <c r="D3364">
        <v>1033.2091181882952</v>
      </c>
      <c r="E3364">
        <v>0</v>
      </c>
    </row>
    <row r="3365" spans="1:5" x14ac:dyDescent="0.2">
      <c r="A3365" s="61">
        <v>39448</v>
      </c>
      <c r="B3365" s="62" t="s">
        <v>62</v>
      </c>
      <c r="C3365">
        <v>2008</v>
      </c>
      <c r="D3365">
        <v>1086.2</v>
      </c>
      <c r="E3365">
        <v>0</v>
      </c>
    </row>
    <row r="3366" spans="1:5" x14ac:dyDescent="0.2">
      <c r="A3366" s="61">
        <v>39448</v>
      </c>
      <c r="B3366" s="62" t="s">
        <v>63</v>
      </c>
      <c r="C3366">
        <v>2008</v>
      </c>
      <c r="D3366">
        <v>642.2579810607682</v>
      </c>
      <c r="E3366">
        <v>0</v>
      </c>
    </row>
    <row r="3367" spans="1:5" x14ac:dyDescent="0.2">
      <c r="A3367" s="61">
        <v>39448</v>
      </c>
      <c r="B3367" s="62" t="s">
        <v>86</v>
      </c>
      <c r="C3367">
        <v>2008</v>
      </c>
      <c r="D3367">
        <v>749.3</v>
      </c>
      <c r="E3367">
        <v>0</v>
      </c>
    </row>
    <row r="3368" spans="1:5" x14ac:dyDescent="0.2">
      <c r="A3368" s="61">
        <v>39448</v>
      </c>
      <c r="B3368" s="62" t="s">
        <v>89</v>
      </c>
      <c r="C3368">
        <v>2008</v>
      </c>
      <c r="D3368">
        <v>771.9</v>
      </c>
      <c r="E3368">
        <v>0</v>
      </c>
    </row>
    <row r="3369" spans="1:5" x14ac:dyDescent="0.2">
      <c r="A3369" s="61">
        <v>39448</v>
      </c>
      <c r="B3369" s="62" t="s">
        <v>92</v>
      </c>
      <c r="C3369">
        <v>2008</v>
      </c>
      <c r="D3369">
        <v>680.2</v>
      </c>
      <c r="E3369">
        <v>0</v>
      </c>
    </row>
    <row r="3370" spans="1:5" x14ac:dyDescent="0.2">
      <c r="A3370" s="61">
        <v>39448</v>
      </c>
      <c r="B3370" s="62" t="s">
        <v>95</v>
      </c>
      <c r="C3370">
        <v>2008</v>
      </c>
      <c r="D3370">
        <v>727.9</v>
      </c>
      <c r="E3370">
        <v>0</v>
      </c>
    </row>
    <row r="3371" spans="1:5" x14ac:dyDescent="0.2">
      <c r="A3371" s="61">
        <v>39448</v>
      </c>
      <c r="B3371" s="62" t="s">
        <v>98</v>
      </c>
      <c r="C3371">
        <v>2008</v>
      </c>
      <c r="D3371">
        <v>667.2</v>
      </c>
      <c r="E3371">
        <v>0</v>
      </c>
    </row>
    <row r="3372" spans="1:5" x14ac:dyDescent="0.2">
      <c r="A3372" s="61">
        <v>39479</v>
      </c>
      <c r="B3372" s="62" t="s">
        <v>71</v>
      </c>
      <c r="C3372">
        <v>2008</v>
      </c>
      <c r="D3372">
        <v>362.5</v>
      </c>
      <c r="E3372">
        <v>0</v>
      </c>
    </row>
    <row r="3373" spans="1:5" x14ac:dyDescent="0.2">
      <c r="A3373" s="61">
        <v>39479</v>
      </c>
      <c r="B3373" s="62" t="s">
        <v>2</v>
      </c>
      <c r="C3373">
        <v>2008</v>
      </c>
      <c r="D3373">
        <v>757.31874363212012</v>
      </c>
      <c r="E3373">
        <v>0</v>
      </c>
    </row>
    <row r="3374" spans="1:5" x14ac:dyDescent="0.2">
      <c r="A3374" s="61">
        <v>39479</v>
      </c>
      <c r="B3374" s="62" t="s">
        <v>61</v>
      </c>
      <c r="C3374">
        <v>2008</v>
      </c>
      <c r="D3374">
        <v>994.31904130186774</v>
      </c>
      <c r="E3374">
        <v>0</v>
      </c>
    </row>
    <row r="3375" spans="1:5" x14ac:dyDescent="0.2">
      <c r="A3375" s="61">
        <v>39479</v>
      </c>
      <c r="B3375" s="62" t="s">
        <v>62</v>
      </c>
      <c r="C3375">
        <v>2008</v>
      </c>
      <c r="D3375">
        <v>1049.0999999999999</v>
      </c>
      <c r="E3375">
        <v>0</v>
      </c>
    </row>
    <row r="3376" spans="1:5" x14ac:dyDescent="0.2">
      <c r="A3376" s="61">
        <v>39479</v>
      </c>
      <c r="B3376" s="62" t="s">
        <v>63</v>
      </c>
      <c r="C3376">
        <v>2008</v>
      </c>
      <c r="D3376">
        <v>688.99452879611715</v>
      </c>
      <c r="E3376">
        <v>0</v>
      </c>
    </row>
    <row r="3377" spans="1:5" x14ac:dyDescent="0.2">
      <c r="A3377" s="61">
        <v>39479</v>
      </c>
      <c r="B3377" s="62" t="s">
        <v>86</v>
      </c>
      <c r="C3377">
        <v>2008</v>
      </c>
      <c r="D3377">
        <v>744.7</v>
      </c>
      <c r="E3377">
        <v>0</v>
      </c>
    </row>
    <row r="3378" spans="1:5" x14ac:dyDescent="0.2">
      <c r="A3378" s="61">
        <v>39479</v>
      </c>
      <c r="B3378" s="62" t="s">
        <v>89</v>
      </c>
      <c r="C3378">
        <v>2008</v>
      </c>
      <c r="D3378">
        <v>704.7</v>
      </c>
      <c r="E3378">
        <v>0</v>
      </c>
    </row>
    <row r="3379" spans="1:5" x14ac:dyDescent="0.2">
      <c r="A3379" s="61">
        <v>39479</v>
      </c>
      <c r="B3379" s="62" t="s">
        <v>92</v>
      </c>
      <c r="C3379">
        <v>2008</v>
      </c>
      <c r="D3379">
        <v>633.20000000000005</v>
      </c>
      <c r="E3379">
        <v>0</v>
      </c>
    </row>
    <row r="3380" spans="1:5" x14ac:dyDescent="0.2">
      <c r="A3380" s="61">
        <v>39479</v>
      </c>
      <c r="B3380" s="62" t="s">
        <v>95</v>
      </c>
      <c r="C3380">
        <v>2008</v>
      </c>
      <c r="D3380">
        <v>686</v>
      </c>
      <c r="E3380">
        <v>0</v>
      </c>
    </row>
    <row r="3381" spans="1:5" x14ac:dyDescent="0.2">
      <c r="A3381" s="61">
        <v>39479</v>
      </c>
      <c r="B3381" s="62" t="s">
        <v>98</v>
      </c>
      <c r="C3381">
        <v>2008</v>
      </c>
      <c r="D3381">
        <v>634.5</v>
      </c>
      <c r="E3381">
        <v>0</v>
      </c>
    </row>
    <row r="3382" spans="1:5" x14ac:dyDescent="0.2">
      <c r="A3382" s="61">
        <v>39508</v>
      </c>
      <c r="B3382" s="62" t="s">
        <v>71</v>
      </c>
      <c r="C3382">
        <v>2008</v>
      </c>
      <c r="D3382">
        <v>375.2</v>
      </c>
      <c r="E3382">
        <v>0</v>
      </c>
    </row>
    <row r="3383" spans="1:5" x14ac:dyDescent="0.2">
      <c r="A3383" s="61">
        <v>39508</v>
      </c>
      <c r="B3383" s="62" t="s">
        <v>2</v>
      </c>
      <c r="C3383">
        <v>2008</v>
      </c>
      <c r="D3383">
        <v>613.07681999019508</v>
      </c>
      <c r="E3383">
        <v>0</v>
      </c>
    </row>
    <row r="3384" spans="1:5" x14ac:dyDescent="0.2">
      <c r="A3384" s="61">
        <v>39508</v>
      </c>
      <c r="B3384" s="62" t="s">
        <v>61</v>
      </c>
      <c r="C3384">
        <v>2008</v>
      </c>
      <c r="D3384">
        <v>733.71450023822104</v>
      </c>
      <c r="E3384">
        <v>0</v>
      </c>
    </row>
    <row r="3385" spans="1:5" x14ac:dyDescent="0.2">
      <c r="A3385" s="61">
        <v>39508</v>
      </c>
      <c r="B3385" s="62" t="s">
        <v>62</v>
      </c>
      <c r="C3385">
        <v>2008</v>
      </c>
      <c r="D3385">
        <v>820.60000000000014</v>
      </c>
      <c r="E3385">
        <v>0</v>
      </c>
    </row>
    <row r="3386" spans="1:5" x14ac:dyDescent="0.2">
      <c r="A3386" s="61">
        <v>39508</v>
      </c>
      <c r="B3386" s="62" t="s">
        <v>63</v>
      </c>
      <c r="C3386">
        <v>2008</v>
      </c>
      <c r="D3386">
        <v>626.11629762539565</v>
      </c>
      <c r="E3386">
        <v>0</v>
      </c>
    </row>
    <row r="3387" spans="1:5" x14ac:dyDescent="0.2">
      <c r="A3387" s="61">
        <v>39508</v>
      </c>
      <c r="B3387" s="62" t="s">
        <v>86</v>
      </c>
      <c r="C3387">
        <v>2008</v>
      </c>
      <c r="D3387">
        <v>690.8</v>
      </c>
      <c r="E3387">
        <v>0</v>
      </c>
    </row>
    <row r="3388" spans="1:5" x14ac:dyDescent="0.2">
      <c r="A3388" s="61">
        <v>39508</v>
      </c>
      <c r="B3388" s="62" t="s">
        <v>89</v>
      </c>
      <c r="C3388">
        <v>2008</v>
      </c>
      <c r="D3388">
        <v>672.2</v>
      </c>
      <c r="E3388">
        <v>0</v>
      </c>
    </row>
    <row r="3389" spans="1:5" x14ac:dyDescent="0.2">
      <c r="A3389" s="61">
        <v>39508</v>
      </c>
      <c r="B3389" s="62" t="s">
        <v>92</v>
      </c>
      <c r="C3389">
        <v>2008</v>
      </c>
      <c r="D3389">
        <v>637.1</v>
      </c>
      <c r="E3389">
        <v>0</v>
      </c>
    </row>
    <row r="3390" spans="1:5" x14ac:dyDescent="0.2">
      <c r="A3390" s="61">
        <v>39508</v>
      </c>
      <c r="B3390" s="62" t="s">
        <v>95</v>
      </c>
      <c r="C3390">
        <v>2008</v>
      </c>
      <c r="D3390">
        <v>694.1</v>
      </c>
      <c r="E3390">
        <v>0</v>
      </c>
    </row>
    <row r="3391" spans="1:5" x14ac:dyDescent="0.2">
      <c r="A3391" s="61">
        <v>39508</v>
      </c>
      <c r="B3391" s="62" t="s">
        <v>98</v>
      </c>
      <c r="C3391">
        <v>2008</v>
      </c>
      <c r="D3391">
        <v>666.3</v>
      </c>
      <c r="E3391">
        <v>0</v>
      </c>
    </row>
    <row r="3392" spans="1:5" x14ac:dyDescent="0.2">
      <c r="A3392" s="61">
        <v>39539</v>
      </c>
      <c r="B3392" s="62" t="s">
        <v>71</v>
      </c>
      <c r="C3392">
        <v>2008</v>
      </c>
      <c r="D3392">
        <v>313.2</v>
      </c>
      <c r="E3392">
        <v>0</v>
      </c>
    </row>
    <row r="3393" spans="1:5" x14ac:dyDescent="0.2">
      <c r="A3393" s="61">
        <v>39539</v>
      </c>
      <c r="B3393" s="62" t="s">
        <v>2</v>
      </c>
      <c r="C3393">
        <v>2008</v>
      </c>
      <c r="D3393">
        <v>505.21346056086071</v>
      </c>
      <c r="E3393">
        <v>0</v>
      </c>
    </row>
    <row r="3394" spans="1:5" x14ac:dyDescent="0.2">
      <c r="A3394" s="61">
        <v>39539</v>
      </c>
      <c r="B3394" s="62" t="s">
        <v>61</v>
      </c>
      <c r="C3394">
        <v>2008</v>
      </c>
      <c r="D3394">
        <v>417.28634074805819</v>
      </c>
      <c r="E3394">
        <v>0</v>
      </c>
    </row>
    <row r="3395" spans="1:5" x14ac:dyDescent="0.2">
      <c r="A3395" s="61">
        <v>39539</v>
      </c>
      <c r="B3395" s="62" t="s">
        <v>62</v>
      </c>
      <c r="C3395">
        <v>2008</v>
      </c>
      <c r="D3395">
        <v>419.19999999999993</v>
      </c>
      <c r="E3395">
        <v>0</v>
      </c>
    </row>
    <row r="3396" spans="1:5" x14ac:dyDescent="0.2">
      <c r="A3396" s="61">
        <v>39539</v>
      </c>
      <c r="B3396" s="62" t="s">
        <v>63</v>
      </c>
      <c r="C3396">
        <v>2008</v>
      </c>
      <c r="D3396">
        <v>260.45883499982483</v>
      </c>
      <c r="E3396">
        <v>0</v>
      </c>
    </row>
    <row r="3397" spans="1:5" x14ac:dyDescent="0.2">
      <c r="A3397" s="61">
        <v>39539</v>
      </c>
      <c r="B3397" s="62" t="s">
        <v>86</v>
      </c>
      <c r="C3397">
        <v>2008</v>
      </c>
      <c r="D3397">
        <v>296</v>
      </c>
      <c r="E3397">
        <v>0</v>
      </c>
    </row>
    <row r="3398" spans="1:5" x14ac:dyDescent="0.2">
      <c r="A3398" s="61">
        <v>39539</v>
      </c>
      <c r="B3398" s="62" t="s">
        <v>89</v>
      </c>
      <c r="C3398">
        <v>2008</v>
      </c>
      <c r="D3398">
        <v>385.8</v>
      </c>
      <c r="E3398">
        <v>0</v>
      </c>
    </row>
    <row r="3399" spans="1:5" x14ac:dyDescent="0.2">
      <c r="A3399" s="61">
        <v>39539</v>
      </c>
      <c r="B3399" s="62" t="s">
        <v>92</v>
      </c>
      <c r="C3399">
        <v>2008</v>
      </c>
      <c r="D3399">
        <v>374.9</v>
      </c>
      <c r="E3399">
        <v>0</v>
      </c>
    </row>
    <row r="3400" spans="1:5" x14ac:dyDescent="0.2">
      <c r="A3400" s="61">
        <v>39539</v>
      </c>
      <c r="B3400" s="62" t="s">
        <v>95</v>
      </c>
      <c r="C3400">
        <v>2008</v>
      </c>
      <c r="D3400">
        <v>415.6</v>
      </c>
      <c r="E3400">
        <v>0</v>
      </c>
    </row>
    <row r="3401" spans="1:5" x14ac:dyDescent="0.2">
      <c r="A3401" s="61">
        <v>39539</v>
      </c>
      <c r="B3401" s="62" t="s">
        <v>98</v>
      </c>
      <c r="C3401">
        <v>2008</v>
      </c>
      <c r="D3401">
        <v>499</v>
      </c>
      <c r="E3401">
        <v>0</v>
      </c>
    </row>
    <row r="3402" spans="1:5" x14ac:dyDescent="0.2">
      <c r="A3402" s="61">
        <v>39569</v>
      </c>
      <c r="B3402" s="62" t="s">
        <v>71</v>
      </c>
      <c r="C3402">
        <v>2008</v>
      </c>
      <c r="D3402">
        <v>160.80000000000001</v>
      </c>
      <c r="E3402">
        <v>3.5</v>
      </c>
    </row>
    <row r="3403" spans="1:5" x14ac:dyDescent="0.2">
      <c r="A3403" s="61">
        <v>39569</v>
      </c>
      <c r="B3403" s="62" t="s">
        <v>2</v>
      </c>
      <c r="C3403">
        <v>2008</v>
      </c>
      <c r="D3403">
        <v>225.51612740632024</v>
      </c>
      <c r="E3403">
        <v>2.1456268968898229</v>
      </c>
    </row>
    <row r="3404" spans="1:5" x14ac:dyDescent="0.2">
      <c r="A3404" s="61">
        <v>39569</v>
      </c>
      <c r="B3404" s="62" t="s">
        <v>61</v>
      </c>
      <c r="C3404">
        <v>2008</v>
      </c>
      <c r="D3404">
        <v>225.81450023822114</v>
      </c>
      <c r="E3404">
        <v>0.54961556786243493</v>
      </c>
    </row>
    <row r="3405" spans="1:5" x14ac:dyDescent="0.2">
      <c r="A3405" s="61">
        <v>39569</v>
      </c>
      <c r="B3405" s="62" t="s">
        <v>62</v>
      </c>
      <c r="C3405">
        <v>2008</v>
      </c>
      <c r="D3405">
        <v>297</v>
      </c>
      <c r="E3405">
        <v>0</v>
      </c>
    </row>
    <row r="3406" spans="1:5" x14ac:dyDescent="0.2">
      <c r="A3406" s="61">
        <v>39569</v>
      </c>
      <c r="B3406" s="62" t="s">
        <v>63</v>
      </c>
      <c r="C3406">
        <v>2008</v>
      </c>
      <c r="D3406">
        <v>192.3374931400748</v>
      </c>
      <c r="E3406">
        <v>2.1412015864428415</v>
      </c>
    </row>
    <row r="3407" spans="1:5" x14ac:dyDescent="0.2">
      <c r="A3407" s="61">
        <v>39569</v>
      </c>
      <c r="B3407" s="62" t="s">
        <v>86</v>
      </c>
      <c r="C3407">
        <v>2008</v>
      </c>
      <c r="D3407">
        <v>172.3</v>
      </c>
      <c r="E3407">
        <v>0</v>
      </c>
    </row>
    <row r="3408" spans="1:5" x14ac:dyDescent="0.2">
      <c r="A3408" s="61">
        <v>39569</v>
      </c>
      <c r="B3408" s="62" t="s">
        <v>89</v>
      </c>
      <c r="C3408">
        <v>2008</v>
      </c>
      <c r="D3408">
        <v>269.60000000000002</v>
      </c>
      <c r="E3408">
        <v>0</v>
      </c>
    </row>
    <row r="3409" spans="1:5" x14ac:dyDescent="0.2">
      <c r="A3409" s="61">
        <v>39569</v>
      </c>
      <c r="B3409" s="62" t="s">
        <v>92</v>
      </c>
      <c r="C3409">
        <v>2008</v>
      </c>
      <c r="D3409">
        <v>264.10000000000002</v>
      </c>
      <c r="E3409">
        <v>0</v>
      </c>
    </row>
    <row r="3410" spans="1:5" x14ac:dyDescent="0.2">
      <c r="A3410" s="61">
        <v>39569</v>
      </c>
      <c r="B3410" s="62" t="s">
        <v>95</v>
      </c>
      <c r="C3410">
        <v>2008</v>
      </c>
      <c r="D3410">
        <v>285.7</v>
      </c>
      <c r="E3410">
        <v>0</v>
      </c>
    </row>
    <row r="3411" spans="1:5" x14ac:dyDescent="0.2">
      <c r="A3411" s="61">
        <v>39569</v>
      </c>
      <c r="B3411" s="62" t="s">
        <v>98</v>
      </c>
      <c r="C3411">
        <v>2008</v>
      </c>
      <c r="D3411">
        <v>378.3</v>
      </c>
      <c r="E3411">
        <v>0</v>
      </c>
    </row>
    <row r="3412" spans="1:5" x14ac:dyDescent="0.2">
      <c r="A3412" s="61">
        <v>39600</v>
      </c>
      <c r="B3412" s="62" t="s">
        <v>71</v>
      </c>
      <c r="C3412">
        <v>2008</v>
      </c>
      <c r="D3412">
        <v>116</v>
      </c>
      <c r="E3412">
        <v>8.3000000000000007</v>
      </c>
    </row>
    <row r="3413" spans="1:5" x14ac:dyDescent="0.2">
      <c r="A3413" s="61">
        <v>39600</v>
      </c>
      <c r="B3413" s="62" t="s">
        <v>2</v>
      </c>
      <c r="C3413">
        <v>2008</v>
      </c>
      <c r="D3413">
        <v>138.09374368601669</v>
      </c>
      <c r="E3413">
        <v>5.7872219421995927</v>
      </c>
    </row>
    <row r="3414" spans="1:5" x14ac:dyDescent="0.2">
      <c r="A3414" s="61">
        <v>39600</v>
      </c>
      <c r="B3414" s="62" t="s">
        <v>61</v>
      </c>
      <c r="C3414">
        <v>2008</v>
      </c>
      <c r="D3414">
        <v>100.46030754571005</v>
      </c>
      <c r="E3414">
        <v>9.3244233517936532</v>
      </c>
    </row>
    <row r="3415" spans="1:5" x14ac:dyDescent="0.2">
      <c r="A3415" s="61">
        <v>39600</v>
      </c>
      <c r="B3415" s="62" t="s">
        <v>62</v>
      </c>
      <c r="C3415">
        <v>2008</v>
      </c>
      <c r="D3415">
        <v>86.8</v>
      </c>
      <c r="E3415">
        <v>15.8</v>
      </c>
    </row>
    <row r="3416" spans="1:5" x14ac:dyDescent="0.2">
      <c r="A3416" s="61">
        <v>39600</v>
      </c>
      <c r="B3416" s="62" t="s">
        <v>63</v>
      </c>
      <c r="C3416">
        <v>2008</v>
      </c>
      <c r="D3416">
        <v>22.656944190373142</v>
      </c>
      <c r="E3416">
        <v>69.921286980348498</v>
      </c>
    </row>
    <row r="3417" spans="1:5" x14ac:dyDescent="0.2">
      <c r="A3417" s="61">
        <v>39600</v>
      </c>
      <c r="B3417" s="62" t="s">
        <v>86</v>
      </c>
      <c r="C3417">
        <v>2008</v>
      </c>
      <c r="D3417">
        <v>16.8</v>
      </c>
      <c r="E3417">
        <v>72.400000000000006</v>
      </c>
    </row>
    <row r="3418" spans="1:5" x14ac:dyDescent="0.2">
      <c r="A3418" s="61">
        <v>39600</v>
      </c>
      <c r="B3418" s="62" t="s">
        <v>89</v>
      </c>
      <c r="C3418">
        <v>2008</v>
      </c>
      <c r="D3418">
        <v>93.9</v>
      </c>
      <c r="E3418">
        <v>4.0999999999999996</v>
      </c>
    </row>
    <row r="3419" spans="1:5" x14ac:dyDescent="0.2">
      <c r="A3419" s="61">
        <v>39600</v>
      </c>
      <c r="B3419" s="62" t="s">
        <v>92</v>
      </c>
      <c r="C3419">
        <v>2008</v>
      </c>
      <c r="D3419">
        <v>78.2</v>
      </c>
      <c r="E3419">
        <v>6.1</v>
      </c>
    </row>
    <row r="3420" spans="1:5" x14ac:dyDescent="0.2">
      <c r="A3420" s="61">
        <v>39600</v>
      </c>
      <c r="B3420" s="62" t="s">
        <v>95</v>
      </c>
      <c r="C3420">
        <v>2008</v>
      </c>
      <c r="D3420">
        <v>95.1</v>
      </c>
      <c r="E3420">
        <v>9.9</v>
      </c>
    </row>
    <row r="3421" spans="1:5" x14ac:dyDescent="0.2">
      <c r="A3421" s="61">
        <v>39600</v>
      </c>
      <c r="B3421" s="62" t="s">
        <v>98</v>
      </c>
      <c r="C3421">
        <v>2008</v>
      </c>
      <c r="D3421">
        <v>227.7</v>
      </c>
      <c r="E3421">
        <v>0.9</v>
      </c>
    </row>
    <row r="3422" spans="1:5" x14ac:dyDescent="0.2">
      <c r="A3422" s="61">
        <v>39630</v>
      </c>
      <c r="B3422" s="62" t="s">
        <v>71</v>
      </c>
      <c r="C3422">
        <v>2008</v>
      </c>
      <c r="D3422">
        <v>19.5</v>
      </c>
      <c r="E3422">
        <v>12.8</v>
      </c>
    </row>
    <row r="3423" spans="1:5" x14ac:dyDescent="0.2">
      <c r="A3423" s="61">
        <v>39630</v>
      </c>
      <c r="B3423" s="62" t="s">
        <v>2</v>
      </c>
      <c r="C3423">
        <v>2008</v>
      </c>
      <c r="D3423">
        <v>70.909428709280604</v>
      </c>
      <c r="E3423">
        <v>9.5384226500124818</v>
      </c>
    </row>
    <row r="3424" spans="1:5" x14ac:dyDescent="0.2">
      <c r="A3424" s="61">
        <v>39630</v>
      </c>
      <c r="B3424" s="62" t="s">
        <v>61</v>
      </c>
      <c r="C3424">
        <v>2008</v>
      </c>
      <c r="D3424">
        <v>30.30303939609842</v>
      </c>
      <c r="E3424">
        <v>30.287806354604225</v>
      </c>
    </row>
    <row r="3425" spans="1:5" x14ac:dyDescent="0.2">
      <c r="A3425" s="61">
        <v>39630</v>
      </c>
      <c r="B3425" s="62" t="s">
        <v>62</v>
      </c>
      <c r="C3425">
        <v>2008</v>
      </c>
      <c r="D3425">
        <v>25.300000000000004</v>
      </c>
      <c r="E3425">
        <v>25.699999999999996</v>
      </c>
    </row>
    <row r="3426" spans="1:5" x14ac:dyDescent="0.2">
      <c r="A3426" s="61">
        <v>39630</v>
      </c>
      <c r="B3426" s="62" t="s">
        <v>63</v>
      </c>
      <c r="C3426">
        <v>2008</v>
      </c>
      <c r="D3426">
        <v>0.8995364442039957</v>
      </c>
      <c r="E3426">
        <v>106.39302836992609</v>
      </c>
    </row>
    <row r="3427" spans="1:5" x14ac:dyDescent="0.2">
      <c r="A3427" s="61">
        <v>39630</v>
      </c>
      <c r="B3427" s="62" t="s">
        <v>86</v>
      </c>
      <c r="C3427">
        <v>2008</v>
      </c>
      <c r="D3427">
        <v>0</v>
      </c>
      <c r="E3427">
        <v>106.8</v>
      </c>
    </row>
    <row r="3428" spans="1:5" x14ac:dyDescent="0.2">
      <c r="A3428" s="61">
        <v>39630</v>
      </c>
      <c r="B3428" s="62" t="s">
        <v>89</v>
      </c>
      <c r="C3428">
        <v>2008</v>
      </c>
      <c r="D3428">
        <v>25.4</v>
      </c>
      <c r="E3428">
        <v>24.3</v>
      </c>
    </row>
    <row r="3429" spans="1:5" x14ac:dyDescent="0.2">
      <c r="A3429" s="61">
        <v>39630</v>
      </c>
      <c r="B3429" s="62" t="s">
        <v>92</v>
      </c>
      <c r="C3429">
        <v>2008</v>
      </c>
      <c r="D3429">
        <v>0.4</v>
      </c>
      <c r="E3429">
        <v>80.2</v>
      </c>
    </row>
    <row r="3430" spans="1:5" x14ac:dyDescent="0.2">
      <c r="A3430" s="61">
        <v>39630</v>
      </c>
      <c r="B3430" s="62" t="s">
        <v>95</v>
      </c>
      <c r="C3430">
        <v>2008</v>
      </c>
      <c r="D3430">
        <v>0</v>
      </c>
      <c r="E3430">
        <v>87.9</v>
      </c>
    </row>
    <row r="3431" spans="1:5" x14ac:dyDescent="0.2">
      <c r="A3431" s="61">
        <v>39630</v>
      </c>
      <c r="B3431" s="62" t="s">
        <v>98</v>
      </c>
      <c r="C3431">
        <v>2008</v>
      </c>
      <c r="D3431">
        <v>30.2</v>
      </c>
      <c r="E3431">
        <v>43.5</v>
      </c>
    </row>
    <row r="3432" spans="1:5" x14ac:dyDescent="0.2">
      <c r="A3432" s="61">
        <v>39661</v>
      </c>
      <c r="B3432" s="62" t="s">
        <v>71</v>
      </c>
      <c r="C3432">
        <v>2008</v>
      </c>
      <c r="D3432">
        <v>35.200000000000003</v>
      </c>
      <c r="E3432">
        <v>28.3</v>
      </c>
    </row>
    <row r="3433" spans="1:5" x14ac:dyDescent="0.2">
      <c r="A3433" s="61">
        <v>39661</v>
      </c>
      <c r="B3433" s="62" t="s">
        <v>2</v>
      </c>
      <c r="C3433">
        <v>2008</v>
      </c>
      <c r="D3433">
        <v>82.281471178054005</v>
      </c>
      <c r="E3433">
        <v>29.897598584374226</v>
      </c>
    </row>
    <row r="3434" spans="1:5" x14ac:dyDescent="0.2">
      <c r="A3434" s="61">
        <v>39661</v>
      </c>
      <c r="B3434" s="62" t="s">
        <v>61</v>
      </c>
      <c r="C3434">
        <v>2008</v>
      </c>
      <c r="D3434">
        <v>57.699963938997904</v>
      </c>
      <c r="E3434">
        <v>52.339656393287846</v>
      </c>
    </row>
    <row r="3435" spans="1:5" x14ac:dyDescent="0.2">
      <c r="A3435" s="61">
        <v>39661</v>
      </c>
      <c r="B3435" s="62" t="s">
        <v>62</v>
      </c>
      <c r="C3435">
        <v>2008</v>
      </c>
      <c r="D3435">
        <v>17.600000000000001</v>
      </c>
      <c r="E3435">
        <v>63.3</v>
      </c>
    </row>
    <row r="3436" spans="1:5" x14ac:dyDescent="0.2">
      <c r="A3436" s="61">
        <v>39661</v>
      </c>
      <c r="B3436" s="62" t="s">
        <v>63</v>
      </c>
      <c r="C3436">
        <v>2008</v>
      </c>
      <c r="D3436">
        <v>12.943982921218868</v>
      </c>
      <c r="E3436">
        <v>61.918969201368483</v>
      </c>
    </row>
    <row r="3437" spans="1:5" x14ac:dyDescent="0.2">
      <c r="A3437" s="61">
        <v>39661</v>
      </c>
      <c r="B3437" s="62" t="s">
        <v>86</v>
      </c>
      <c r="C3437">
        <v>2008</v>
      </c>
      <c r="D3437">
        <v>10.8</v>
      </c>
      <c r="E3437">
        <v>62.7</v>
      </c>
    </row>
    <row r="3438" spans="1:5" x14ac:dyDescent="0.2">
      <c r="A3438" s="61">
        <v>39661</v>
      </c>
      <c r="B3438" s="62" t="s">
        <v>89</v>
      </c>
      <c r="C3438">
        <v>2008</v>
      </c>
      <c r="D3438">
        <v>34.5</v>
      </c>
      <c r="E3438">
        <v>8.3000000000000007</v>
      </c>
    </row>
    <row r="3439" spans="1:5" x14ac:dyDescent="0.2">
      <c r="A3439" s="61">
        <v>39661</v>
      </c>
      <c r="B3439" s="62" t="s">
        <v>92</v>
      </c>
      <c r="C3439">
        <v>2008</v>
      </c>
      <c r="D3439">
        <v>21.9</v>
      </c>
      <c r="E3439">
        <v>28.5</v>
      </c>
    </row>
    <row r="3440" spans="1:5" x14ac:dyDescent="0.2">
      <c r="A3440" s="61">
        <v>39661</v>
      </c>
      <c r="B3440" s="62" t="s">
        <v>95</v>
      </c>
      <c r="C3440">
        <v>2008</v>
      </c>
      <c r="D3440">
        <v>19.8</v>
      </c>
      <c r="E3440">
        <v>23</v>
      </c>
    </row>
    <row r="3441" spans="1:5" x14ac:dyDescent="0.2">
      <c r="A3441" s="61">
        <v>39661</v>
      </c>
      <c r="B3441" s="62" t="s">
        <v>98</v>
      </c>
      <c r="C3441">
        <v>2008</v>
      </c>
      <c r="D3441">
        <v>71.3</v>
      </c>
      <c r="E3441">
        <v>9.8000000000000007</v>
      </c>
    </row>
    <row r="3442" spans="1:5" x14ac:dyDescent="0.2">
      <c r="A3442" s="61">
        <v>39692</v>
      </c>
      <c r="B3442" s="62" t="s">
        <v>71</v>
      </c>
      <c r="C3442">
        <v>2008</v>
      </c>
      <c r="D3442">
        <v>103.3</v>
      </c>
      <c r="E3442">
        <v>0</v>
      </c>
    </row>
    <row r="3443" spans="1:5" x14ac:dyDescent="0.2">
      <c r="A3443" s="61">
        <v>39692</v>
      </c>
      <c r="B3443" s="62" t="s">
        <v>2</v>
      </c>
      <c r="C3443">
        <v>2008</v>
      </c>
      <c r="D3443">
        <v>218.40934023266934</v>
      </c>
      <c r="E3443">
        <v>0</v>
      </c>
    </row>
    <row r="3444" spans="1:5" x14ac:dyDescent="0.2">
      <c r="A3444" s="61">
        <v>39692</v>
      </c>
      <c r="B3444" s="62" t="s">
        <v>61</v>
      </c>
      <c r="C3444">
        <v>2008</v>
      </c>
      <c r="D3444">
        <v>187.97484384493333</v>
      </c>
      <c r="E3444">
        <v>0.36030754571005208</v>
      </c>
    </row>
    <row r="3445" spans="1:5" x14ac:dyDescent="0.2">
      <c r="A3445" s="61">
        <v>39692</v>
      </c>
      <c r="B3445" s="62" t="s">
        <v>62</v>
      </c>
      <c r="C3445">
        <v>2008</v>
      </c>
      <c r="D3445">
        <v>152.9</v>
      </c>
      <c r="E3445">
        <v>3.1000000000000005</v>
      </c>
    </row>
    <row r="3446" spans="1:5" x14ac:dyDescent="0.2">
      <c r="A3446" s="61">
        <v>39692</v>
      </c>
      <c r="B3446" s="62" t="s">
        <v>63</v>
      </c>
      <c r="C3446">
        <v>2008</v>
      </c>
      <c r="D3446">
        <v>64.652345218680793</v>
      </c>
      <c r="E3446">
        <v>26.441665142238847</v>
      </c>
    </row>
    <row r="3447" spans="1:5" x14ac:dyDescent="0.2">
      <c r="A3447" s="61">
        <v>39692</v>
      </c>
      <c r="B3447" s="62" t="s">
        <v>86</v>
      </c>
      <c r="C3447">
        <v>2008</v>
      </c>
      <c r="D3447">
        <v>72.099999999999994</v>
      </c>
      <c r="E3447">
        <v>33</v>
      </c>
    </row>
    <row r="3448" spans="1:5" x14ac:dyDescent="0.2">
      <c r="A3448" s="61">
        <v>39692</v>
      </c>
      <c r="B3448" s="62" t="s">
        <v>89</v>
      </c>
      <c r="C3448">
        <v>2008</v>
      </c>
      <c r="D3448">
        <v>153.80000000000001</v>
      </c>
      <c r="E3448">
        <v>0.6</v>
      </c>
    </row>
    <row r="3449" spans="1:5" x14ac:dyDescent="0.2">
      <c r="A3449" s="61">
        <v>39692</v>
      </c>
      <c r="B3449" s="62" t="s">
        <v>92</v>
      </c>
      <c r="C3449">
        <v>2008</v>
      </c>
      <c r="D3449">
        <v>114.4</v>
      </c>
      <c r="E3449">
        <v>5.5</v>
      </c>
    </row>
    <row r="3450" spans="1:5" x14ac:dyDescent="0.2">
      <c r="A3450" s="61">
        <v>39692</v>
      </c>
      <c r="B3450" s="62" t="s">
        <v>95</v>
      </c>
      <c r="C3450">
        <v>2008</v>
      </c>
      <c r="D3450">
        <v>121.3</v>
      </c>
      <c r="E3450">
        <v>5.6</v>
      </c>
    </row>
    <row r="3451" spans="1:5" x14ac:dyDescent="0.2">
      <c r="A3451" s="61">
        <v>39692</v>
      </c>
      <c r="B3451" s="62" t="s">
        <v>98</v>
      </c>
      <c r="C3451">
        <v>2008</v>
      </c>
      <c r="D3451">
        <v>141.1</v>
      </c>
      <c r="E3451">
        <v>2.2999999999999998</v>
      </c>
    </row>
    <row r="3452" spans="1:5" x14ac:dyDescent="0.2">
      <c r="A3452" s="61">
        <v>39722</v>
      </c>
      <c r="B3452" s="62" t="s">
        <v>71</v>
      </c>
      <c r="C3452">
        <v>2008</v>
      </c>
      <c r="D3452">
        <v>247.7</v>
      </c>
      <c r="E3452">
        <v>0</v>
      </c>
    </row>
    <row r="3453" spans="1:5" x14ac:dyDescent="0.2">
      <c r="A3453" s="61">
        <v>39722</v>
      </c>
      <c r="B3453" s="62" t="s">
        <v>2</v>
      </c>
      <c r="C3453">
        <v>2008</v>
      </c>
      <c r="D3453">
        <v>386.24749745284805</v>
      </c>
      <c r="E3453">
        <v>0</v>
      </c>
    </row>
    <row r="3454" spans="1:5" x14ac:dyDescent="0.2">
      <c r="A3454" s="61">
        <v>39722</v>
      </c>
      <c r="B3454" s="62" t="s">
        <v>61</v>
      </c>
      <c r="C3454">
        <v>2008</v>
      </c>
      <c r="D3454">
        <v>384.66572565663813</v>
      </c>
      <c r="E3454">
        <v>0.38473089750370443</v>
      </c>
    </row>
    <row r="3455" spans="1:5" x14ac:dyDescent="0.2">
      <c r="A3455" s="61">
        <v>39722</v>
      </c>
      <c r="B3455" s="62" t="s">
        <v>62</v>
      </c>
      <c r="C3455">
        <v>2008</v>
      </c>
      <c r="D3455">
        <v>351.6</v>
      </c>
      <c r="E3455">
        <v>0</v>
      </c>
    </row>
    <row r="3456" spans="1:5" x14ac:dyDescent="0.2">
      <c r="A3456" s="61">
        <v>39722</v>
      </c>
      <c r="B3456" s="62" t="s">
        <v>63</v>
      </c>
      <c r="C3456">
        <v>2008</v>
      </c>
      <c r="D3456">
        <v>284.80003658626771</v>
      </c>
      <c r="E3456">
        <v>0</v>
      </c>
    </row>
    <row r="3457" spans="1:5" x14ac:dyDescent="0.2">
      <c r="A3457" s="61">
        <v>39722</v>
      </c>
      <c r="B3457" s="62" t="s">
        <v>86</v>
      </c>
      <c r="C3457">
        <v>2008</v>
      </c>
      <c r="D3457">
        <v>307.10000000000002</v>
      </c>
      <c r="E3457">
        <v>0</v>
      </c>
    </row>
    <row r="3458" spans="1:5" x14ac:dyDescent="0.2">
      <c r="A3458" s="61">
        <v>39722</v>
      </c>
      <c r="B3458" s="62" t="s">
        <v>89</v>
      </c>
      <c r="C3458">
        <v>2008</v>
      </c>
      <c r="D3458">
        <v>327.7</v>
      </c>
      <c r="E3458">
        <v>0</v>
      </c>
    </row>
    <row r="3459" spans="1:5" x14ac:dyDescent="0.2">
      <c r="A3459" s="61">
        <v>39722</v>
      </c>
      <c r="B3459" s="62" t="s">
        <v>92</v>
      </c>
      <c r="C3459">
        <v>2008</v>
      </c>
      <c r="D3459">
        <v>282.7</v>
      </c>
      <c r="E3459">
        <v>0</v>
      </c>
    </row>
    <row r="3460" spans="1:5" x14ac:dyDescent="0.2">
      <c r="A3460" s="61">
        <v>39722</v>
      </c>
      <c r="B3460" s="62" t="s">
        <v>95</v>
      </c>
      <c r="C3460">
        <v>2008</v>
      </c>
      <c r="D3460">
        <v>300.60000000000002</v>
      </c>
      <c r="E3460">
        <v>0</v>
      </c>
    </row>
    <row r="3461" spans="1:5" x14ac:dyDescent="0.2">
      <c r="A3461" s="61">
        <v>39722</v>
      </c>
      <c r="B3461" s="62" t="s">
        <v>98</v>
      </c>
      <c r="C3461">
        <v>2008</v>
      </c>
      <c r="D3461">
        <v>298</v>
      </c>
      <c r="E3461">
        <v>0</v>
      </c>
    </row>
    <row r="3462" spans="1:5" x14ac:dyDescent="0.2">
      <c r="A3462" s="61">
        <v>39753</v>
      </c>
      <c r="B3462" s="62" t="s">
        <v>71</v>
      </c>
      <c r="C3462">
        <v>2008</v>
      </c>
      <c r="D3462">
        <v>294.39999999999998</v>
      </c>
      <c r="E3462">
        <v>0</v>
      </c>
    </row>
    <row r="3463" spans="1:5" x14ac:dyDescent="0.2">
      <c r="A3463" s="61">
        <v>39753</v>
      </c>
      <c r="B3463" s="62" t="s">
        <v>2</v>
      </c>
      <c r="C3463">
        <v>2008</v>
      </c>
      <c r="D3463">
        <v>510.55230028409972</v>
      </c>
      <c r="E3463">
        <v>0</v>
      </c>
    </row>
    <row r="3464" spans="1:5" x14ac:dyDescent="0.2">
      <c r="A3464" s="61">
        <v>39753</v>
      </c>
      <c r="B3464" s="62" t="s">
        <v>61</v>
      </c>
      <c r="C3464">
        <v>2008</v>
      </c>
      <c r="D3464">
        <v>586.3885752188794</v>
      </c>
      <c r="E3464">
        <v>0</v>
      </c>
    </row>
    <row r="3465" spans="1:5" x14ac:dyDescent="0.2">
      <c r="A3465" s="61">
        <v>39753</v>
      </c>
      <c r="B3465" s="62" t="s">
        <v>62</v>
      </c>
      <c r="C3465">
        <v>2008</v>
      </c>
      <c r="D3465">
        <v>666.4</v>
      </c>
      <c r="E3465">
        <v>0</v>
      </c>
    </row>
    <row r="3466" spans="1:5" x14ac:dyDescent="0.2">
      <c r="A3466" s="61">
        <v>39753</v>
      </c>
      <c r="B3466" s="62" t="s">
        <v>63</v>
      </c>
      <c r="C3466">
        <v>2008</v>
      </c>
      <c r="D3466">
        <v>458.9481915096506</v>
      </c>
      <c r="E3466">
        <v>0</v>
      </c>
    </row>
    <row r="3467" spans="1:5" x14ac:dyDescent="0.2">
      <c r="A3467" s="61">
        <v>39753</v>
      </c>
      <c r="B3467" s="62" t="s">
        <v>86</v>
      </c>
      <c r="C3467">
        <v>2008</v>
      </c>
      <c r="D3467">
        <v>467.9</v>
      </c>
      <c r="E3467">
        <v>0</v>
      </c>
    </row>
    <row r="3468" spans="1:5" x14ac:dyDescent="0.2">
      <c r="A3468" s="61">
        <v>39753</v>
      </c>
      <c r="B3468" s="62" t="s">
        <v>89</v>
      </c>
      <c r="C3468">
        <v>2008</v>
      </c>
      <c r="D3468">
        <v>457.8</v>
      </c>
      <c r="E3468">
        <v>0</v>
      </c>
    </row>
    <row r="3469" spans="1:5" x14ac:dyDescent="0.2">
      <c r="A3469" s="61">
        <v>39753</v>
      </c>
      <c r="B3469" s="62" t="s">
        <v>92</v>
      </c>
      <c r="C3469">
        <v>2008</v>
      </c>
      <c r="D3469">
        <v>427.1</v>
      </c>
      <c r="E3469">
        <v>0</v>
      </c>
    </row>
    <row r="3470" spans="1:5" x14ac:dyDescent="0.2">
      <c r="A3470" s="61">
        <v>39753</v>
      </c>
      <c r="B3470" s="62" t="s">
        <v>95</v>
      </c>
      <c r="C3470">
        <v>2008</v>
      </c>
      <c r="D3470">
        <v>421.1</v>
      </c>
      <c r="E3470">
        <v>0</v>
      </c>
    </row>
    <row r="3471" spans="1:5" x14ac:dyDescent="0.2">
      <c r="A3471" s="61">
        <v>39753</v>
      </c>
      <c r="B3471" s="62" t="s">
        <v>98</v>
      </c>
      <c r="C3471">
        <v>2008</v>
      </c>
      <c r="D3471">
        <v>372.7</v>
      </c>
      <c r="E3471">
        <v>0</v>
      </c>
    </row>
    <row r="3472" spans="1:5" x14ac:dyDescent="0.2">
      <c r="A3472" s="61">
        <v>39783</v>
      </c>
      <c r="B3472" s="62" t="s">
        <v>71</v>
      </c>
      <c r="C3472">
        <v>2008</v>
      </c>
      <c r="D3472">
        <v>529.6</v>
      </c>
      <c r="E3472">
        <v>0</v>
      </c>
    </row>
    <row r="3473" spans="1:5" x14ac:dyDescent="0.2">
      <c r="A3473" s="61">
        <v>39783</v>
      </c>
      <c r="B3473" s="62" t="s">
        <v>2</v>
      </c>
      <c r="C3473">
        <v>2008</v>
      </c>
      <c r="D3473">
        <v>981.31325829780826</v>
      </c>
      <c r="E3473">
        <v>0</v>
      </c>
    </row>
    <row r="3474" spans="1:5" x14ac:dyDescent="0.2">
      <c r="A3474" s="61">
        <v>39783</v>
      </c>
      <c r="B3474" s="62" t="s">
        <v>61</v>
      </c>
      <c r="C3474">
        <v>2008</v>
      </c>
      <c r="D3474">
        <v>1140.895314692345</v>
      </c>
      <c r="E3474">
        <v>0</v>
      </c>
    </row>
    <row r="3475" spans="1:5" x14ac:dyDescent="0.2">
      <c r="A3475" s="61">
        <v>39783</v>
      </c>
      <c r="B3475" s="62" t="s">
        <v>62</v>
      </c>
      <c r="C3475">
        <v>2008</v>
      </c>
      <c r="D3475">
        <v>1157</v>
      </c>
      <c r="E3475">
        <v>0</v>
      </c>
    </row>
    <row r="3476" spans="1:5" x14ac:dyDescent="0.2">
      <c r="A3476" s="61">
        <v>39783</v>
      </c>
      <c r="B3476" s="62" t="s">
        <v>63</v>
      </c>
      <c r="C3476">
        <v>2008</v>
      </c>
      <c r="D3476">
        <v>674.96539795350429</v>
      </c>
      <c r="E3476">
        <v>0</v>
      </c>
    </row>
    <row r="3477" spans="1:5" x14ac:dyDescent="0.2">
      <c r="A3477" s="61">
        <v>39783</v>
      </c>
      <c r="B3477" s="62" t="s">
        <v>86</v>
      </c>
      <c r="C3477">
        <v>2008</v>
      </c>
      <c r="D3477">
        <v>763.6</v>
      </c>
      <c r="E3477">
        <v>0</v>
      </c>
    </row>
    <row r="3478" spans="1:5" x14ac:dyDescent="0.2">
      <c r="A3478" s="61">
        <v>39783</v>
      </c>
      <c r="B3478" s="62" t="s">
        <v>89</v>
      </c>
      <c r="C3478">
        <v>2008</v>
      </c>
      <c r="D3478">
        <v>658.6</v>
      </c>
      <c r="E3478">
        <v>0</v>
      </c>
    </row>
    <row r="3479" spans="1:5" x14ac:dyDescent="0.2">
      <c r="A3479" s="61">
        <v>39783</v>
      </c>
      <c r="B3479" s="62" t="s">
        <v>92</v>
      </c>
      <c r="C3479">
        <v>2008</v>
      </c>
      <c r="D3479">
        <v>603.5</v>
      </c>
      <c r="E3479">
        <v>0</v>
      </c>
    </row>
    <row r="3480" spans="1:5" x14ac:dyDescent="0.2">
      <c r="A3480" s="61">
        <v>39783</v>
      </c>
      <c r="B3480" s="62" t="s">
        <v>95</v>
      </c>
      <c r="C3480">
        <v>2008</v>
      </c>
      <c r="D3480">
        <v>619.5</v>
      </c>
      <c r="E3480">
        <v>0</v>
      </c>
    </row>
    <row r="3481" spans="1:5" x14ac:dyDescent="0.2">
      <c r="A3481" s="61">
        <v>39783</v>
      </c>
      <c r="B3481" s="62" t="s">
        <v>98</v>
      </c>
      <c r="C3481">
        <v>2008</v>
      </c>
      <c r="D3481">
        <v>556.79999999999995</v>
      </c>
      <c r="E3481">
        <v>0</v>
      </c>
    </row>
    <row r="3482" spans="1:5" x14ac:dyDescent="0.2">
      <c r="A3482" s="61">
        <v>39814</v>
      </c>
      <c r="B3482" s="62" t="s">
        <v>71</v>
      </c>
      <c r="C3482">
        <v>2009</v>
      </c>
      <c r="D3482">
        <v>491.5</v>
      </c>
      <c r="E3482">
        <v>0</v>
      </c>
    </row>
    <row r="3483" spans="1:5" x14ac:dyDescent="0.2">
      <c r="A3483" s="61">
        <v>39814</v>
      </c>
      <c r="B3483" s="62" t="s">
        <v>2</v>
      </c>
      <c r="C3483">
        <v>2009</v>
      </c>
      <c r="D3483">
        <v>855.54517961789963</v>
      </c>
      <c r="E3483">
        <v>0</v>
      </c>
    </row>
    <row r="3484" spans="1:5" x14ac:dyDescent="0.2">
      <c r="A3484" s="61">
        <v>39814</v>
      </c>
      <c r="B3484" s="62" t="s">
        <v>61</v>
      </c>
      <c r="C3484">
        <v>2009</v>
      </c>
      <c r="D3484">
        <v>1102.4306047512512</v>
      </c>
      <c r="E3484">
        <v>0</v>
      </c>
    </row>
    <row r="3485" spans="1:5" x14ac:dyDescent="0.2">
      <c r="A3485" s="61">
        <v>39814</v>
      </c>
      <c r="B3485" s="62" t="s">
        <v>62</v>
      </c>
      <c r="C3485">
        <v>2009</v>
      </c>
      <c r="D3485">
        <v>1176.3</v>
      </c>
      <c r="E3485">
        <v>0</v>
      </c>
    </row>
    <row r="3486" spans="1:5" x14ac:dyDescent="0.2">
      <c r="A3486" s="61">
        <v>39814</v>
      </c>
      <c r="B3486" s="62" t="s">
        <v>63</v>
      </c>
      <c r="C3486">
        <v>2009</v>
      </c>
      <c r="D3486">
        <v>851.62914038307554</v>
      </c>
      <c r="E3486">
        <v>0</v>
      </c>
    </row>
    <row r="3487" spans="1:5" x14ac:dyDescent="0.2">
      <c r="A3487" s="61">
        <v>39814</v>
      </c>
      <c r="B3487" s="62" t="s">
        <v>86</v>
      </c>
      <c r="C3487">
        <v>2009</v>
      </c>
      <c r="D3487">
        <v>956.2</v>
      </c>
      <c r="E3487">
        <v>0</v>
      </c>
    </row>
    <row r="3488" spans="1:5" x14ac:dyDescent="0.2">
      <c r="A3488" s="61">
        <v>39814</v>
      </c>
      <c r="B3488" s="62" t="s">
        <v>89</v>
      </c>
      <c r="C3488">
        <v>2009</v>
      </c>
      <c r="D3488">
        <v>918.2</v>
      </c>
      <c r="E3488">
        <v>0</v>
      </c>
    </row>
    <row r="3489" spans="1:5" x14ac:dyDescent="0.2">
      <c r="A3489" s="61">
        <v>39814</v>
      </c>
      <c r="B3489" s="62" t="s">
        <v>92</v>
      </c>
      <c r="C3489">
        <v>2009</v>
      </c>
      <c r="D3489">
        <v>796.8</v>
      </c>
      <c r="E3489">
        <v>0</v>
      </c>
    </row>
    <row r="3490" spans="1:5" x14ac:dyDescent="0.2">
      <c r="A3490" s="61">
        <v>39814</v>
      </c>
      <c r="B3490" s="62" t="s">
        <v>95</v>
      </c>
      <c r="C3490">
        <v>2009</v>
      </c>
      <c r="D3490">
        <v>865.8</v>
      </c>
      <c r="E3490">
        <v>0</v>
      </c>
    </row>
    <row r="3491" spans="1:5" x14ac:dyDescent="0.2">
      <c r="A3491" s="61">
        <v>39814</v>
      </c>
      <c r="B3491" s="62" t="s">
        <v>98</v>
      </c>
      <c r="C3491">
        <v>2009</v>
      </c>
      <c r="D3491">
        <v>697.2</v>
      </c>
      <c r="E3491">
        <v>0</v>
      </c>
    </row>
    <row r="3492" spans="1:5" x14ac:dyDescent="0.2">
      <c r="A3492" s="61">
        <v>39845</v>
      </c>
      <c r="B3492" s="62" t="s">
        <v>71</v>
      </c>
      <c r="C3492">
        <v>2009</v>
      </c>
      <c r="D3492">
        <v>393.2</v>
      </c>
      <c r="E3492">
        <v>0</v>
      </c>
    </row>
    <row r="3493" spans="1:5" x14ac:dyDescent="0.2">
      <c r="A3493" s="61">
        <v>39845</v>
      </c>
      <c r="B3493" s="62" t="s">
        <v>2</v>
      </c>
      <c r="C3493">
        <v>2009</v>
      </c>
      <c r="D3493">
        <v>793.14943811599926</v>
      </c>
      <c r="E3493">
        <v>0</v>
      </c>
    </row>
    <row r="3494" spans="1:5" x14ac:dyDescent="0.2">
      <c r="A3494" s="61">
        <v>39845</v>
      </c>
      <c r="B3494" s="62" t="s">
        <v>61</v>
      </c>
      <c r="C3494">
        <v>2009</v>
      </c>
      <c r="D3494">
        <v>936.91925605861366</v>
      </c>
      <c r="E3494">
        <v>0</v>
      </c>
    </row>
    <row r="3495" spans="1:5" x14ac:dyDescent="0.2">
      <c r="A3495" s="61">
        <v>39845</v>
      </c>
      <c r="B3495" s="62" t="s">
        <v>62</v>
      </c>
      <c r="C3495">
        <v>2009</v>
      </c>
      <c r="D3495">
        <v>912.9</v>
      </c>
      <c r="E3495">
        <v>0</v>
      </c>
    </row>
    <row r="3496" spans="1:5" x14ac:dyDescent="0.2">
      <c r="A3496" s="61">
        <v>39845</v>
      </c>
      <c r="B3496" s="62" t="s">
        <v>63</v>
      </c>
      <c r="C3496">
        <v>2009</v>
      </c>
      <c r="D3496">
        <v>621.47072833370999</v>
      </c>
      <c r="E3496">
        <v>0</v>
      </c>
    </row>
    <row r="3497" spans="1:5" x14ac:dyDescent="0.2">
      <c r="A3497" s="61">
        <v>39845</v>
      </c>
      <c r="B3497" s="62" t="s">
        <v>86</v>
      </c>
      <c r="C3497">
        <v>2009</v>
      </c>
      <c r="D3497">
        <v>701</v>
      </c>
      <c r="E3497">
        <v>0</v>
      </c>
    </row>
    <row r="3498" spans="1:5" x14ac:dyDescent="0.2">
      <c r="A3498" s="61">
        <v>39845</v>
      </c>
      <c r="B3498" s="62" t="s">
        <v>89</v>
      </c>
      <c r="C3498">
        <v>2009</v>
      </c>
      <c r="D3498">
        <v>685</v>
      </c>
      <c r="E3498">
        <v>0</v>
      </c>
    </row>
    <row r="3499" spans="1:5" x14ac:dyDescent="0.2">
      <c r="A3499" s="61">
        <v>39845</v>
      </c>
      <c r="B3499" s="62" t="s">
        <v>92</v>
      </c>
      <c r="C3499">
        <v>2009</v>
      </c>
      <c r="D3499">
        <v>632.79999999999995</v>
      </c>
      <c r="E3499">
        <v>0</v>
      </c>
    </row>
    <row r="3500" spans="1:5" x14ac:dyDescent="0.2">
      <c r="A3500" s="61">
        <v>39845</v>
      </c>
      <c r="B3500" s="62" t="s">
        <v>95</v>
      </c>
      <c r="C3500">
        <v>2009</v>
      </c>
      <c r="D3500">
        <v>663.8</v>
      </c>
      <c r="E3500">
        <v>0</v>
      </c>
    </row>
    <row r="3501" spans="1:5" x14ac:dyDescent="0.2">
      <c r="A3501" s="61">
        <v>39845</v>
      </c>
      <c r="B3501" s="62" t="s">
        <v>98</v>
      </c>
      <c r="C3501">
        <v>2009</v>
      </c>
      <c r="D3501">
        <v>574.79999999999995</v>
      </c>
      <c r="E3501">
        <v>0</v>
      </c>
    </row>
    <row r="3502" spans="1:5" x14ac:dyDescent="0.2">
      <c r="A3502" s="61">
        <v>39873</v>
      </c>
      <c r="B3502" s="62" t="s">
        <v>71</v>
      </c>
      <c r="C3502">
        <v>2009</v>
      </c>
      <c r="D3502">
        <v>406</v>
      </c>
      <c r="E3502">
        <v>0</v>
      </c>
    </row>
    <row r="3503" spans="1:5" x14ac:dyDescent="0.2">
      <c r="A3503" s="61">
        <v>39873</v>
      </c>
      <c r="B3503" s="62" t="s">
        <v>2</v>
      </c>
      <c r="C3503">
        <v>2009</v>
      </c>
      <c r="D3503">
        <v>794.8088080576066</v>
      </c>
      <c r="E3503">
        <v>0</v>
      </c>
    </row>
    <row r="3504" spans="1:5" x14ac:dyDescent="0.2">
      <c r="A3504" s="61">
        <v>39873</v>
      </c>
      <c r="B3504" s="62" t="s">
        <v>61</v>
      </c>
      <c r="C3504">
        <v>2009</v>
      </c>
      <c r="D3504">
        <v>896.24576708281381</v>
      </c>
      <c r="E3504">
        <v>0</v>
      </c>
    </row>
    <row r="3505" spans="1:5" x14ac:dyDescent="0.2">
      <c r="A3505" s="61">
        <v>39873</v>
      </c>
      <c r="B3505" s="62" t="s">
        <v>62</v>
      </c>
      <c r="C3505">
        <v>2009</v>
      </c>
      <c r="D3505">
        <v>800.4</v>
      </c>
      <c r="E3505">
        <v>0</v>
      </c>
    </row>
    <row r="3506" spans="1:5" x14ac:dyDescent="0.2">
      <c r="A3506" s="61">
        <v>39873</v>
      </c>
      <c r="B3506" s="62" t="s">
        <v>63</v>
      </c>
      <c r="C3506">
        <v>2009</v>
      </c>
      <c r="D3506">
        <v>543.05773311927908</v>
      </c>
      <c r="E3506">
        <v>0</v>
      </c>
    </row>
    <row r="3507" spans="1:5" x14ac:dyDescent="0.2">
      <c r="A3507" s="61">
        <v>39873</v>
      </c>
      <c r="B3507" s="62" t="s">
        <v>86</v>
      </c>
      <c r="C3507">
        <v>2009</v>
      </c>
      <c r="D3507">
        <v>590.79999999999995</v>
      </c>
      <c r="E3507">
        <v>0</v>
      </c>
    </row>
    <row r="3508" spans="1:5" x14ac:dyDescent="0.2">
      <c r="A3508" s="61">
        <v>39873</v>
      </c>
      <c r="B3508" s="62" t="s">
        <v>89</v>
      </c>
      <c r="C3508">
        <v>2009</v>
      </c>
      <c r="D3508">
        <v>657.3</v>
      </c>
      <c r="E3508">
        <v>0</v>
      </c>
    </row>
    <row r="3509" spans="1:5" x14ac:dyDescent="0.2">
      <c r="A3509" s="61">
        <v>39873</v>
      </c>
      <c r="B3509" s="62" t="s">
        <v>92</v>
      </c>
      <c r="C3509">
        <v>2009</v>
      </c>
      <c r="D3509">
        <v>611.29999999999995</v>
      </c>
      <c r="E3509">
        <v>0</v>
      </c>
    </row>
    <row r="3510" spans="1:5" x14ac:dyDescent="0.2">
      <c r="A3510" s="61">
        <v>39873</v>
      </c>
      <c r="B3510" s="62" t="s">
        <v>95</v>
      </c>
      <c r="C3510">
        <v>2009</v>
      </c>
      <c r="D3510">
        <v>674.6</v>
      </c>
      <c r="E3510">
        <v>0</v>
      </c>
    </row>
    <row r="3511" spans="1:5" x14ac:dyDescent="0.2">
      <c r="A3511" s="61">
        <v>39873</v>
      </c>
      <c r="B3511" s="62" t="s">
        <v>98</v>
      </c>
      <c r="C3511">
        <v>2009</v>
      </c>
      <c r="D3511">
        <v>606.70000000000005</v>
      </c>
      <c r="E3511">
        <v>0</v>
      </c>
    </row>
    <row r="3512" spans="1:5" x14ac:dyDescent="0.2">
      <c r="A3512" s="61">
        <v>39904</v>
      </c>
      <c r="B3512" s="62" t="s">
        <v>71</v>
      </c>
      <c r="C3512">
        <v>2009</v>
      </c>
      <c r="D3512">
        <v>267</v>
      </c>
      <c r="E3512">
        <v>0</v>
      </c>
    </row>
    <row r="3513" spans="1:5" x14ac:dyDescent="0.2">
      <c r="A3513" s="61">
        <v>39904</v>
      </c>
      <c r="B3513" s="62" t="s">
        <v>2</v>
      </c>
      <c r="C3513">
        <v>2009</v>
      </c>
      <c r="D3513">
        <v>456.7204753457691</v>
      </c>
      <c r="E3513">
        <v>0</v>
      </c>
    </row>
    <row r="3514" spans="1:5" x14ac:dyDescent="0.2">
      <c r="A3514" s="61">
        <v>39904</v>
      </c>
      <c r="B3514" s="62" t="s">
        <v>61</v>
      </c>
      <c r="C3514">
        <v>2009</v>
      </c>
      <c r="D3514">
        <v>452.16102334636992</v>
      </c>
      <c r="E3514">
        <v>0</v>
      </c>
    </row>
    <row r="3515" spans="1:5" x14ac:dyDescent="0.2">
      <c r="A3515" s="61">
        <v>39904</v>
      </c>
      <c r="B3515" s="62" t="s">
        <v>62</v>
      </c>
      <c r="C3515">
        <v>2009</v>
      </c>
      <c r="D3515">
        <v>441.4</v>
      </c>
      <c r="E3515">
        <v>0</v>
      </c>
    </row>
    <row r="3516" spans="1:5" x14ac:dyDescent="0.2">
      <c r="A3516" s="61">
        <v>39904</v>
      </c>
      <c r="B3516" s="62" t="s">
        <v>63</v>
      </c>
      <c r="C3516">
        <v>2009</v>
      </c>
      <c r="D3516">
        <v>310.04851008264592</v>
      </c>
      <c r="E3516">
        <v>1.3865899698459343</v>
      </c>
    </row>
    <row r="3517" spans="1:5" x14ac:dyDescent="0.2">
      <c r="A3517" s="61">
        <v>39904</v>
      </c>
      <c r="B3517" s="62" t="s">
        <v>86</v>
      </c>
      <c r="C3517">
        <v>2009</v>
      </c>
      <c r="D3517">
        <v>313.8</v>
      </c>
      <c r="E3517">
        <v>3.3</v>
      </c>
    </row>
    <row r="3518" spans="1:5" x14ac:dyDescent="0.2">
      <c r="A3518" s="61">
        <v>39904</v>
      </c>
      <c r="B3518" s="62" t="s">
        <v>89</v>
      </c>
      <c r="C3518">
        <v>2009</v>
      </c>
      <c r="D3518">
        <v>404.4</v>
      </c>
      <c r="E3518">
        <v>0</v>
      </c>
    </row>
    <row r="3519" spans="1:5" x14ac:dyDescent="0.2">
      <c r="A3519" s="61">
        <v>39904</v>
      </c>
      <c r="B3519" s="62" t="s">
        <v>92</v>
      </c>
      <c r="C3519">
        <v>2009</v>
      </c>
      <c r="D3519">
        <v>378.2</v>
      </c>
      <c r="E3519">
        <v>0</v>
      </c>
    </row>
    <row r="3520" spans="1:5" x14ac:dyDescent="0.2">
      <c r="A3520" s="61">
        <v>39904</v>
      </c>
      <c r="B3520" s="62" t="s">
        <v>95</v>
      </c>
      <c r="C3520">
        <v>2009</v>
      </c>
      <c r="D3520">
        <v>417.7</v>
      </c>
      <c r="E3520">
        <v>0</v>
      </c>
    </row>
    <row r="3521" spans="1:5" x14ac:dyDescent="0.2">
      <c r="A3521" s="61">
        <v>39904</v>
      </c>
      <c r="B3521" s="62" t="s">
        <v>98</v>
      </c>
      <c r="C3521">
        <v>2009</v>
      </c>
      <c r="D3521">
        <v>427.69999999999993</v>
      </c>
      <c r="E3521">
        <v>0</v>
      </c>
    </row>
    <row r="3522" spans="1:5" x14ac:dyDescent="0.2">
      <c r="A3522" s="61">
        <v>39934</v>
      </c>
      <c r="B3522" s="62" t="s">
        <v>71</v>
      </c>
      <c r="C3522">
        <v>2009</v>
      </c>
      <c r="D3522">
        <v>166.4</v>
      </c>
      <c r="E3522">
        <v>0.7</v>
      </c>
    </row>
    <row r="3523" spans="1:5" x14ac:dyDescent="0.2">
      <c r="A3523" s="61">
        <v>39934</v>
      </c>
      <c r="B3523" s="62" t="s">
        <v>2</v>
      </c>
      <c r="C3523">
        <v>2009</v>
      </c>
      <c r="D3523">
        <v>278.32422332241202</v>
      </c>
      <c r="E3523">
        <v>0.2560157514598162</v>
      </c>
    </row>
    <row r="3524" spans="1:5" x14ac:dyDescent="0.2">
      <c r="A3524" s="61">
        <v>39934</v>
      </c>
      <c r="B3524" s="62" t="s">
        <v>61</v>
      </c>
      <c r="C3524">
        <v>2009</v>
      </c>
      <c r="D3524">
        <v>282.23023243898689</v>
      </c>
      <c r="E3524">
        <v>0</v>
      </c>
    </row>
    <row r="3525" spans="1:5" x14ac:dyDescent="0.2">
      <c r="A3525" s="61">
        <v>39934</v>
      </c>
      <c r="B3525" s="62" t="s">
        <v>62</v>
      </c>
      <c r="C3525">
        <v>2009</v>
      </c>
      <c r="D3525">
        <v>301.10000000000002</v>
      </c>
      <c r="E3525">
        <v>0</v>
      </c>
    </row>
    <row r="3526" spans="1:5" x14ac:dyDescent="0.2">
      <c r="A3526" s="61">
        <v>39934</v>
      </c>
      <c r="B3526" s="62" t="s">
        <v>63</v>
      </c>
      <c r="C3526">
        <v>2009</v>
      </c>
      <c r="D3526">
        <v>162.07250100960562</v>
      </c>
      <c r="E3526">
        <v>6.3689362396692637</v>
      </c>
    </row>
    <row r="3527" spans="1:5" x14ac:dyDescent="0.2">
      <c r="A3527" s="61">
        <v>39934</v>
      </c>
      <c r="B3527" s="62" t="s">
        <v>86</v>
      </c>
      <c r="C3527">
        <v>2009</v>
      </c>
      <c r="D3527">
        <v>165.8</v>
      </c>
      <c r="E3527">
        <v>1</v>
      </c>
    </row>
    <row r="3528" spans="1:5" x14ac:dyDescent="0.2">
      <c r="A3528" s="61">
        <v>39934</v>
      </c>
      <c r="B3528" s="62" t="s">
        <v>89</v>
      </c>
      <c r="C3528">
        <v>2009</v>
      </c>
      <c r="D3528">
        <v>262</v>
      </c>
      <c r="E3528">
        <v>1.7</v>
      </c>
    </row>
    <row r="3529" spans="1:5" x14ac:dyDescent="0.2">
      <c r="A3529" s="61">
        <v>39934</v>
      </c>
      <c r="B3529" s="62" t="s">
        <v>92</v>
      </c>
      <c r="C3529">
        <v>2009</v>
      </c>
      <c r="D3529">
        <v>224.5</v>
      </c>
      <c r="E3529">
        <v>0</v>
      </c>
    </row>
    <row r="3530" spans="1:5" x14ac:dyDescent="0.2">
      <c r="A3530" s="61">
        <v>39934</v>
      </c>
      <c r="B3530" s="62" t="s">
        <v>95</v>
      </c>
      <c r="C3530">
        <v>2009</v>
      </c>
      <c r="D3530">
        <v>245</v>
      </c>
      <c r="E3530">
        <v>0</v>
      </c>
    </row>
    <row r="3531" spans="1:5" x14ac:dyDescent="0.2">
      <c r="A3531" s="61">
        <v>39934</v>
      </c>
      <c r="B3531" s="62" t="s">
        <v>98</v>
      </c>
      <c r="C3531">
        <v>2009</v>
      </c>
      <c r="D3531">
        <v>292.3</v>
      </c>
      <c r="E3531">
        <v>0</v>
      </c>
    </row>
    <row r="3532" spans="1:5" x14ac:dyDescent="0.2">
      <c r="A3532" s="61">
        <v>39965</v>
      </c>
      <c r="B3532" s="62" t="s">
        <v>71</v>
      </c>
      <c r="C3532">
        <v>2009</v>
      </c>
      <c r="D3532">
        <v>28.4</v>
      </c>
      <c r="E3532">
        <v>9.8000000000000007</v>
      </c>
    </row>
    <row r="3533" spans="1:5" x14ac:dyDescent="0.2">
      <c r="A3533" s="61">
        <v>39965</v>
      </c>
      <c r="B3533" s="62" t="s">
        <v>2</v>
      </c>
      <c r="C3533">
        <v>2009</v>
      </c>
      <c r="D3533">
        <v>152.70094788956359</v>
      </c>
      <c r="E3533">
        <v>0.97285985554730159</v>
      </c>
    </row>
    <row r="3534" spans="1:5" x14ac:dyDescent="0.2">
      <c r="A3534" s="61">
        <v>39965</v>
      </c>
      <c r="B3534" s="62" t="s">
        <v>61</v>
      </c>
      <c r="C3534">
        <v>2009</v>
      </c>
      <c r="D3534">
        <v>115.33181391218213</v>
      </c>
      <c r="E3534">
        <v>20.331627756050075</v>
      </c>
    </row>
    <row r="3535" spans="1:5" x14ac:dyDescent="0.2">
      <c r="A3535" s="61">
        <v>39965</v>
      </c>
      <c r="B3535" s="62" t="s">
        <v>62</v>
      </c>
      <c r="C3535">
        <v>2009</v>
      </c>
      <c r="D3535">
        <v>112.4</v>
      </c>
      <c r="E3535">
        <v>41.4</v>
      </c>
    </row>
    <row r="3536" spans="1:5" x14ac:dyDescent="0.2">
      <c r="A3536" s="61">
        <v>39965</v>
      </c>
      <c r="B3536" s="62" t="s">
        <v>63</v>
      </c>
      <c r="C3536">
        <v>2009</v>
      </c>
      <c r="D3536">
        <v>49.457883820638862</v>
      </c>
      <c r="E3536">
        <v>35.735778982578076</v>
      </c>
    </row>
    <row r="3537" spans="1:5" x14ac:dyDescent="0.2">
      <c r="A3537" s="61">
        <v>39965</v>
      </c>
      <c r="B3537" s="62" t="s">
        <v>86</v>
      </c>
      <c r="C3537">
        <v>2009</v>
      </c>
      <c r="D3537">
        <v>45.6</v>
      </c>
      <c r="E3537">
        <v>44.1</v>
      </c>
    </row>
    <row r="3538" spans="1:5" x14ac:dyDescent="0.2">
      <c r="A3538" s="61">
        <v>39965</v>
      </c>
      <c r="B3538" s="62" t="s">
        <v>89</v>
      </c>
      <c r="C3538">
        <v>2009</v>
      </c>
      <c r="D3538">
        <v>108.8</v>
      </c>
      <c r="E3538">
        <v>9.9</v>
      </c>
    </row>
    <row r="3539" spans="1:5" x14ac:dyDescent="0.2">
      <c r="A3539" s="61">
        <v>39965</v>
      </c>
      <c r="B3539" s="62" t="s">
        <v>92</v>
      </c>
      <c r="C3539">
        <v>2009</v>
      </c>
      <c r="D3539">
        <v>85.2</v>
      </c>
      <c r="E3539">
        <v>10.3</v>
      </c>
    </row>
    <row r="3540" spans="1:5" x14ac:dyDescent="0.2">
      <c r="A3540" s="61">
        <v>39965</v>
      </c>
      <c r="B3540" s="62" t="s">
        <v>95</v>
      </c>
      <c r="C3540">
        <v>2009</v>
      </c>
      <c r="D3540">
        <v>100.3</v>
      </c>
      <c r="E3540">
        <v>16</v>
      </c>
    </row>
    <row r="3541" spans="1:5" x14ac:dyDescent="0.2">
      <c r="A3541" s="61">
        <v>39965</v>
      </c>
      <c r="B3541" s="62" t="s">
        <v>98</v>
      </c>
      <c r="C3541">
        <v>2009</v>
      </c>
      <c r="D3541">
        <v>179.3</v>
      </c>
      <c r="E3541">
        <v>3</v>
      </c>
    </row>
    <row r="3542" spans="1:5" x14ac:dyDescent="0.2">
      <c r="A3542" s="61">
        <v>39995</v>
      </c>
      <c r="B3542" s="62" t="s">
        <v>71</v>
      </c>
      <c r="C3542">
        <v>2009</v>
      </c>
      <c r="D3542">
        <v>16.899999999999999</v>
      </c>
      <c r="E3542">
        <v>66.099999999999994</v>
      </c>
    </row>
    <row r="3543" spans="1:5" x14ac:dyDescent="0.2">
      <c r="A3543" s="61">
        <v>39995</v>
      </c>
      <c r="B3543" s="62" t="s">
        <v>2</v>
      </c>
      <c r="C3543">
        <v>2009</v>
      </c>
      <c r="D3543">
        <v>73.644538351608389</v>
      </c>
      <c r="E3543">
        <v>17.634752832699885</v>
      </c>
    </row>
    <row r="3544" spans="1:5" x14ac:dyDescent="0.2">
      <c r="A3544" s="61">
        <v>39995</v>
      </c>
      <c r="B3544" s="62" t="s">
        <v>61</v>
      </c>
      <c r="C3544">
        <v>2009</v>
      </c>
      <c r="D3544">
        <v>76.96083719023791</v>
      </c>
      <c r="E3544">
        <v>10.570976721944222</v>
      </c>
    </row>
    <row r="3545" spans="1:5" x14ac:dyDescent="0.2">
      <c r="A3545" s="61">
        <v>39995</v>
      </c>
      <c r="B3545" s="62" t="s">
        <v>62</v>
      </c>
      <c r="C3545">
        <v>2009</v>
      </c>
      <c r="D3545">
        <v>58</v>
      </c>
      <c r="E3545">
        <v>13</v>
      </c>
    </row>
    <row r="3546" spans="1:5" x14ac:dyDescent="0.2">
      <c r="A3546" s="61">
        <v>39995</v>
      </c>
      <c r="B3546" s="62" t="s">
        <v>63</v>
      </c>
      <c r="C3546">
        <v>2009</v>
      </c>
      <c r="D3546">
        <v>7.0898906254190726</v>
      </c>
      <c r="E3546">
        <v>43.585175403171739</v>
      </c>
    </row>
    <row r="3547" spans="1:5" x14ac:dyDescent="0.2">
      <c r="A3547" s="61">
        <v>39995</v>
      </c>
      <c r="B3547" s="62" t="s">
        <v>86</v>
      </c>
      <c r="C3547">
        <v>2009</v>
      </c>
      <c r="D3547">
        <v>7.8</v>
      </c>
      <c r="E3547">
        <v>70.7</v>
      </c>
    </row>
    <row r="3548" spans="1:5" x14ac:dyDescent="0.2">
      <c r="A3548" s="61">
        <v>39995</v>
      </c>
      <c r="B3548" s="62" t="s">
        <v>89</v>
      </c>
      <c r="C3548">
        <v>2009</v>
      </c>
      <c r="D3548">
        <v>69.3</v>
      </c>
      <c r="E3548">
        <v>2.8</v>
      </c>
    </row>
    <row r="3549" spans="1:5" x14ac:dyDescent="0.2">
      <c r="A3549" s="61">
        <v>39995</v>
      </c>
      <c r="B3549" s="62" t="s">
        <v>92</v>
      </c>
      <c r="C3549">
        <v>2009</v>
      </c>
      <c r="D3549">
        <v>42.2</v>
      </c>
      <c r="E3549">
        <v>30.2</v>
      </c>
    </row>
    <row r="3550" spans="1:5" x14ac:dyDescent="0.2">
      <c r="A3550" s="61">
        <v>39995</v>
      </c>
      <c r="B3550" s="62" t="s">
        <v>95</v>
      </c>
      <c r="C3550">
        <v>2009</v>
      </c>
      <c r="D3550">
        <v>41.9</v>
      </c>
      <c r="E3550">
        <v>43.6</v>
      </c>
    </row>
    <row r="3551" spans="1:5" x14ac:dyDescent="0.2">
      <c r="A3551" s="61">
        <v>39995</v>
      </c>
      <c r="B3551" s="62" t="s">
        <v>98</v>
      </c>
      <c r="C3551">
        <v>2009</v>
      </c>
      <c r="D3551">
        <v>87.5</v>
      </c>
      <c r="E3551">
        <v>8.6999999999999993</v>
      </c>
    </row>
    <row r="3552" spans="1:5" x14ac:dyDescent="0.2">
      <c r="A3552" s="61">
        <v>40026</v>
      </c>
      <c r="B3552" s="62" t="s">
        <v>71</v>
      </c>
      <c r="C3552">
        <v>2009</v>
      </c>
      <c r="D3552">
        <v>20.100000000000001</v>
      </c>
      <c r="E3552">
        <v>22.3</v>
      </c>
    </row>
    <row r="3553" spans="1:5" x14ac:dyDescent="0.2">
      <c r="A3553" s="61">
        <v>40026</v>
      </c>
      <c r="B3553" s="62" t="s">
        <v>2</v>
      </c>
      <c r="C3553">
        <v>2009</v>
      </c>
      <c r="D3553">
        <v>91.953492715914592</v>
      </c>
      <c r="E3553">
        <v>8.978737081240066</v>
      </c>
    </row>
    <row r="3554" spans="1:5" x14ac:dyDescent="0.2">
      <c r="A3554" s="61">
        <v>40026</v>
      </c>
      <c r="B3554" s="62" t="s">
        <v>61</v>
      </c>
      <c r="C3554">
        <v>2009</v>
      </c>
      <c r="D3554">
        <v>68.218883746349462</v>
      </c>
      <c r="E3554">
        <v>9.12920943418783</v>
      </c>
    </row>
    <row r="3555" spans="1:5" x14ac:dyDescent="0.2">
      <c r="A3555" s="61">
        <v>40026</v>
      </c>
      <c r="B3555" s="62" t="s">
        <v>62</v>
      </c>
      <c r="C3555">
        <v>2009</v>
      </c>
      <c r="D3555">
        <v>46</v>
      </c>
      <c r="E3555">
        <v>23.3</v>
      </c>
    </row>
    <row r="3556" spans="1:5" x14ac:dyDescent="0.2">
      <c r="A3556" s="61">
        <v>40026</v>
      </c>
      <c r="B3556" s="62" t="s">
        <v>63</v>
      </c>
      <c r="C3556">
        <v>2009</v>
      </c>
      <c r="D3556">
        <v>12.13955116037595</v>
      </c>
      <c r="E3556">
        <v>89.722576360285515</v>
      </c>
    </row>
    <row r="3557" spans="1:5" x14ac:dyDescent="0.2">
      <c r="A3557" s="61">
        <v>40026</v>
      </c>
      <c r="B3557" s="62" t="s">
        <v>86</v>
      </c>
      <c r="C3557">
        <v>2009</v>
      </c>
      <c r="D3557">
        <v>20.100000000000001</v>
      </c>
      <c r="E3557">
        <v>106.3</v>
      </c>
    </row>
    <row r="3558" spans="1:5" x14ac:dyDescent="0.2">
      <c r="A3558" s="61">
        <v>40026</v>
      </c>
      <c r="B3558" s="62" t="s">
        <v>89</v>
      </c>
      <c r="C3558">
        <v>2009</v>
      </c>
      <c r="D3558">
        <v>41.7</v>
      </c>
      <c r="E3558">
        <v>31.4</v>
      </c>
    </row>
    <row r="3559" spans="1:5" x14ac:dyDescent="0.2">
      <c r="A3559" s="61">
        <v>40026</v>
      </c>
      <c r="B3559" s="62" t="s">
        <v>92</v>
      </c>
      <c r="C3559">
        <v>2009</v>
      </c>
      <c r="D3559">
        <v>19.7</v>
      </c>
      <c r="E3559">
        <v>76.599999999999994</v>
      </c>
    </row>
    <row r="3560" spans="1:5" x14ac:dyDescent="0.2">
      <c r="A3560" s="61">
        <v>40026</v>
      </c>
      <c r="B3560" s="62" t="s">
        <v>95</v>
      </c>
      <c r="C3560">
        <v>2009</v>
      </c>
      <c r="D3560">
        <v>29.9</v>
      </c>
      <c r="E3560">
        <v>69.599999999999994</v>
      </c>
    </row>
    <row r="3561" spans="1:5" x14ac:dyDescent="0.2">
      <c r="A3561" s="61">
        <v>40026</v>
      </c>
      <c r="B3561" s="62" t="s">
        <v>98</v>
      </c>
      <c r="C3561">
        <v>2009</v>
      </c>
      <c r="D3561">
        <v>56.2</v>
      </c>
      <c r="E3561">
        <v>20.6</v>
      </c>
    </row>
    <row r="3562" spans="1:5" x14ac:dyDescent="0.2">
      <c r="A3562" s="61">
        <v>40057</v>
      </c>
      <c r="B3562" s="62" t="s">
        <v>71</v>
      </c>
      <c r="C3562">
        <v>2009</v>
      </c>
      <c r="D3562">
        <v>73.400000000000006</v>
      </c>
      <c r="E3562">
        <v>4.5</v>
      </c>
    </row>
    <row r="3563" spans="1:5" x14ac:dyDescent="0.2">
      <c r="A3563" s="61">
        <v>40057</v>
      </c>
      <c r="B3563" s="62" t="s">
        <v>2</v>
      </c>
      <c r="C3563">
        <v>2009</v>
      </c>
      <c r="D3563">
        <v>128.37542647270405</v>
      </c>
      <c r="E3563">
        <v>12.798658323940984</v>
      </c>
    </row>
    <row r="3564" spans="1:5" x14ac:dyDescent="0.2">
      <c r="A3564" s="61">
        <v>40057</v>
      </c>
      <c r="B3564" s="62" t="s">
        <v>61</v>
      </c>
      <c r="C3564">
        <v>2009</v>
      </c>
      <c r="D3564">
        <v>83.498418526804784</v>
      </c>
      <c r="E3564">
        <v>29.284093043908936</v>
      </c>
    </row>
    <row r="3565" spans="1:5" x14ac:dyDescent="0.2">
      <c r="A3565" s="61">
        <v>40057</v>
      </c>
      <c r="B3565" s="62" t="s">
        <v>62</v>
      </c>
      <c r="C3565">
        <v>2009</v>
      </c>
      <c r="D3565">
        <v>49</v>
      </c>
      <c r="E3565">
        <v>40.9</v>
      </c>
    </row>
    <row r="3566" spans="1:5" x14ac:dyDescent="0.2">
      <c r="A3566" s="61">
        <v>40057</v>
      </c>
      <c r="B3566" s="62" t="s">
        <v>63</v>
      </c>
      <c r="C3566">
        <v>2009</v>
      </c>
      <c r="D3566">
        <v>62.563127271612657</v>
      </c>
      <c r="E3566">
        <v>18.617861138038183</v>
      </c>
    </row>
    <row r="3567" spans="1:5" x14ac:dyDescent="0.2">
      <c r="A3567" s="61">
        <v>40057</v>
      </c>
      <c r="B3567" s="62" t="s">
        <v>86</v>
      </c>
      <c r="C3567">
        <v>2009</v>
      </c>
      <c r="D3567">
        <v>90.6</v>
      </c>
      <c r="E3567">
        <v>8.9</v>
      </c>
    </row>
    <row r="3568" spans="1:5" x14ac:dyDescent="0.2">
      <c r="A3568" s="61">
        <v>40057</v>
      </c>
      <c r="B3568" s="62" t="s">
        <v>89</v>
      </c>
      <c r="C3568">
        <v>2009</v>
      </c>
      <c r="D3568">
        <v>182.6</v>
      </c>
      <c r="E3568">
        <v>0.1</v>
      </c>
    </row>
    <row r="3569" spans="1:5" x14ac:dyDescent="0.2">
      <c r="A3569" s="61">
        <v>40057</v>
      </c>
      <c r="B3569" s="62" t="s">
        <v>92</v>
      </c>
      <c r="C3569">
        <v>2009</v>
      </c>
      <c r="D3569">
        <v>132.5</v>
      </c>
      <c r="E3569">
        <v>2</v>
      </c>
    </row>
    <row r="3570" spans="1:5" x14ac:dyDescent="0.2">
      <c r="A3570" s="61">
        <v>40057</v>
      </c>
      <c r="B3570" s="62" t="s">
        <v>95</v>
      </c>
      <c r="C3570">
        <v>2009</v>
      </c>
      <c r="D3570">
        <v>136</v>
      </c>
      <c r="E3570">
        <v>1</v>
      </c>
    </row>
    <row r="3571" spans="1:5" x14ac:dyDescent="0.2">
      <c r="A3571" s="61">
        <v>40057</v>
      </c>
      <c r="B3571" s="62" t="s">
        <v>98</v>
      </c>
      <c r="C3571">
        <v>2009</v>
      </c>
      <c r="D3571">
        <v>190.3</v>
      </c>
      <c r="E3571">
        <v>0</v>
      </c>
    </row>
    <row r="3572" spans="1:5" x14ac:dyDescent="0.2">
      <c r="A3572" s="61">
        <v>40087</v>
      </c>
      <c r="B3572" s="62" t="s">
        <v>71</v>
      </c>
      <c r="C3572">
        <v>2009</v>
      </c>
      <c r="D3572">
        <v>246</v>
      </c>
      <c r="E3572">
        <v>0</v>
      </c>
    </row>
    <row r="3573" spans="1:5" x14ac:dyDescent="0.2">
      <c r="A3573" s="61">
        <v>40087</v>
      </c>
      <c r="B3573" s="62" t="s">
        <v>2</v>
      </c>
      <c r="C3573">
        <v>2009</v>
      </c>
      <c r="D3573">
        <v>517.23877786087701</v>
      </c>
      <c r="E3573">
        <v>0</v>
      </c>
    </row>
    <row r="3574" spans="1:5" x14ac:dyDescent="0.2">
      <c r="A3574" s="61">
        <v>40087</v>
      </c>
      <c r="B3574" s="62" t="s">
        <v>61</v>
      </c>
      <c r="C3574">
        <v>2009</v>
      </c>
      <c r="D3574">
        <v>512.77218588287531</v>
      </c>
      <c r="E3574">
        <v>0</v>
      </c>
    </row>
    <row r="3575" spans="1:5" x14ac:dyDescent="0.2">
      <c r="A3575" s="61">
        <v>40087</v>
      </c>
      <c r="B3575" s="62" t="s">
        <v>62</v>
      </c>
      <c r="C3575">
        <v>2009</v>
      </c>
      <c r="D3575">
        <v>454.1</v>
      </c>
      <c r="E3575">
        <v>0</v>
      </c>
    </row>
    <row r="3576" spans="1:5" x14ac:dyDescent="0.2">
      <c r="A3576" s="61">
        <v>40087</v>
      </c>
      <c r="B3576" s="62" t="s">
        <v>63</v>
      </c>
      <c r="C3576">
        <v>2009</v>
      </c>
      <c r="D3576">
        <v>297.51703150659216</v>
      </c>
      <c r="E3576">
        <v>0</v>
      </c>
    </row>
    <row r="3577" spans="1:5" x14ac:dyDescent="0.2">
      <c r="A3577" s="61">
        <v>40087</v>
      </c>
      <c r="B3577" s="62" t="s">
        <v>86</v>
      </c>
      <c r="C3577">
        <v>2009</v>
      </c>
      <c r="D3577">
        <v>342.7</v>
      </c>
      <c r="E3577">
        <v>0</v>
      </c>
    </row>
    <row r="3578" spans="1:5" x14ac:dyDescent="0.2">
      <c r="A3578" s="61">
        <v>40087</v>
      </c>
      <c r="B3578" s="62" t="s">
        <v>89</v>
      </c>
      <c r="C3578">
        <v>2009</v>
      </c>
      <c r="D3578">
        <v>370.9</v>
      </c>
      <c r="E3578">
        <v>0</v>
      </c>
    </row>
    <row r="3579" spans="1:5" x14ac:dyDescent="0.2">
      <c r="A3579" s="61">
        <v>40087</v>
      </c>
      <c r="B3579" s="62" t="s">
        <v>92</v>
      </c>
      <c r="C3579">
        <v>2009</v>
      </c>
      <c r="D3579">
        <v>344.6</v>
      </c>
      <c r="E3579">
        <v>0</v>
      </c>
    </row>
    <row r="3580" spans="1:5" x14ac:dyDescent="0.2">
      <c r="A3580" s="61">
        <v>40087</v>
      </c>
      <c r="B3580" s="62" t="s">
        <v>95</v>
      </c>
      <c r="C3580">
        <v>2009</v>
      </c>
      <c r="D3580">
        <v>345.1</v>
      </c>
      <c r="E3580">
        <v>0</v>
      </c>
    </row>
    <row r="3581" spans="1:5" x14ac:dyDescent="0.2">
      <c r="A3581" s="61">
        <v>40087</v>
      </c>
      <c r="B3581" s="62" t="s">
        <v>98</v>
      </c>
      <c r="C3581">
        <v>2009</v>
      </c>
      <c r="D3581">
        <v>381</v>
      </c>
      <c r="E3581">
        <v>0</v>
      </c>
    </row>
    <row r="3582" spans="1:5" x14ac:dyDescent="0.2">
      <c r="A3582" s="61">
        <v>40118</v>
      </c>
      <c r="B3582" s="62" t="s">
        <v>71</v>
      </c>
      <c r="C3582">
        <v>2009</v>
      </c>
      <c r="D3582">
        <v>327</v>
      </c>
      <c r="E3582">
        <v>0</v>
      </c>
    </row>
    <row r="3583" spans="1:5" x14ac:dyDescent="0.2">
      <c r="A3583" s="61">
        <v>40118</v>
      </c>
      <c r="B3583" s="62" t="s">
        <v>2</v>
      </c>
      <c r="C3583">
        <v>2009</v>
      </c>
      <c r="D3583">
        <v>528.19791433256171</v>
      </c>
      <c r="E3583">
        <v>0</v>
      </c>
    </row>
    <row r="3584" spans="1:5" x14ac:dyDescent="0.2">
      <c r="A3584" s="61">
        <v>40118</v>
      </c>
      <c r="B3584" s="62" t="s">
        <v>61</v>
      </c>
      <c r="C3584">
        <v>2009</v>
      </c>
      <c r="D3584">
        <v>542.39769303024605</v>
      </c>
      <c r="E3584">
        <v>0</v>
      </c>
    </row>
    <row r="3585" spans="1:5" x14ac:dyDescent="0.2">
      <c r="A3585" s="61">
        <v>40118</v>
      </c>
      <c r="B3585" s="62" t="s">
        <v>62</v>
      </c>
      <c r="C3585">
        <v>2009</v>
      </c>
      <c r="D3585">
        <v>516.9</v>
      </c>
      <c r="E3585">
        <v>0</v>
      </c>
    </row>
    <row r="3586" spans="1:5" x14ac:dyDescent="0.2">
      <c r="A3586" s="61">
        <v>40118</v>
      </c>
      <c r="B3586" s="62" t="s">
        <v>63</v>
      </c>
      <c r="C3586">
        <v>2009</v>
      </c>
      <c r="D3586">
        <v>369.19466255416813</v>
      </c>
      <c r="E3586">
        <v>0</v>
      </c>
    </row>
    <row r="3587" spans="1:5" x14ac:dyDescent="0.2">
      <c r="A3587" s="61">
        <v>40118</v>
      </c>
      <c r="B3587" s="62" t="s">
        <v>86</v>
      </c>
      <c r="C3587">
        <v>2009</v>
      </c>
      <c r="D3587">
        <v>407.3</v>
      </c>
      <c r="E3587">
        <v>0</v>
      </c>
    </row>
    <row r="3588" spans="1:5" x14ac:dyDescent="0.2">
      <c r="A3588" s="61">
        <v>40118</v>
      </c>
      <c r="B3588" s="62" t="s">
        <v>89</v>
      </c>
      <c r="C3588">
        <v>2009</v>
      </c>
      <c r="D3588">
        <v>416.7</v>
      </c>
      <c r="E3588">
        <v>0</v>
      </c>
    </row>
    <row r="3589" spans="1:5" x14ac:dyDescent="0.2">
      <c r="A3589" s="61">
        <v>40118</v>
      </c>
      <c r="B3589" s="62" t="s">
        <v>92</v>
      </c>
      <c r="C3589">
        <v>2009</v>
      </c>
      <c r="D3589">
        <v>371.6</v>
      </c>
      <c r="E3589">
        <v>0</v>
      </c>
    </row>
    <row r="3590" spans="1:5" x14ac:dyDescent="0.2">
      <c r="A3590" s="61">
        <v>40118</v>
      </c>
      <c r="B3590" s="62" t="s">
        <v>95</v>
      </c>
      <c r="C3590">
        <v>2009</v>
      </c>
      <c r="D3590">
        <v>392.1</v>
      </c>
      <c r="E3590">
        <v>0</v>
      </c>
    </row>
    <row r="3591" spans="1:5" x14ac:dyDescent="0.2">
      <c r="A3591" s="61">
        <v>40118</v>
      </c>
      <c r="B3591" s="62" t="s">
        <v>98</v>
      </c>
      <c r="C3591">
        <v>2009</v>
      </c>
      <c r="D3591">
        <v>406.19999999999993</v>
      </c>
      <c r="E3591">
        <v>0</v>
      </c>
    </row>
    <row r="3592" spans="1:5" x14ac:dyDescent="0.2">
      <c r="A3592" s="61">
        <v>40148</v>
      </c>
      <c r="B3592" s="62" t="s">
        <v>71</v>
      </c>
      <c r="C3592">
        <v>2009</v>
      </c>
      <c r="D3592">
        <v>491.6</v>
      </c>
      <c r="E3592">
        <v>0</v>
      </c>
    </row>
    <row r="3593" spans="1:5" x14ac:dyDescent="0.2">
      <c r="A3593" s="61">
        <v>40148</v>
      </c>
      <c r="B3593" s="62" t="s">
        <v>2</v>
      </c>
      <c r="C3593">
        <v>2009</v>
      </c>
      <c r="D3593">
        <v>1040.3074663815476</v>
      </c>
      <c r="E3593">
        <v>0</v>
      </c>
    </row>
    <row r="3594" spans="1:5" x14ac:dyDescent="0.2">
      <c r="A3594" s="61">
        <v>40148</v>
      </c>
      <c r="B3594" s="62" t="s">
        <v>61</v>
      </c>
      <c r="C3594">
        <v>2009</v>
      </c>
      <c r="D3594">
        <v>1157.1332092292453</v>
      </c>
      <c r="E3594">
        <v>0</v>
      </c>
    </row>
    <row r="3595" spans="1:5" x14ac:dyDescent="0.2">
      <c r="A3595" s="61">
        <v>40148</v>
      </c>
      <c r="B3595" s="62" t="s">
        <v>62</v>
      </c>
      <c r="C3595">
        <v>2009</v>
      </c>
      <c r="D3595">
        <v>1019.9</v>
      </c>
      <c r="E3595">
        <v>0</v>
      </c>
    </row>
    <row r="3596" spans="1:5" x14ac:dyDescent="0.2">
      <c r="A3596" s="61">
        <v>40148</v>
      </c>
      <c r="B3596" s="62" t="s">
        <v>63</v>
      </c>
      <c r="C3596">
        <v>2009</v>
      </c>
      <c r="D3596">
        <v>649.64322934331574</v>
      </c>
      <c r="E3596">
        <v>0</v>
      </c>
    </row>
    <row r="3597" spans="1:5" x14ac:dyDescent="0.2">
      <c r="A3597" s="61">
        <v>40148</v>
      </c>
      <c r="B3597" s="62" t="s">
        <v>86</v>
      </c>
      <c r="C3597">
        <v>2009</v>
      </c>
      <c r="D3597">
        <v>724.6</v>
      </c>
      <c r="E3597">
        <v>0</v>
      </c>
    </row>
    <row r="3598" spans="1:5" x14ac:dyDescent="0.2">
      <c r="A3598" s="61">
        <v>40148</v>
      </c>
      <c r="B3598" s="62" t="s">
        <v>89</v>
      </c>
      <c r="C3598">
        <v>2009</v>
      </c>
      <c r="D3598">
        <v>670.9</v>
      </c>
      <c r="E3598">
        <v>0</v>
      </c>
    </row>
    <row r="3599" spans="1:5" x14ac:dyDescent="0.2">
      <c r="A3599" s="61">
        <v>40148</v>
      </c>
      <c r="B3599" s="62" t="s">
        <v>92</v>
      </c>
      <c r="C3599">
        <v>2009</v>
      </c>
      <c r="D3599">
        <v>634.6</v>
      </c>
      <c r="E3599">
        <v>0</v>
      </c>
    </row>
    <row r="3600" spans="1:5" x14ac:dyDescent="0.2">
      <c r="A3600" s="61">
        <v>40148</v>
      </c>
      <c r="B3600" s="62" t="s">
        <v>95</v>
      </c>
      <c r="C3600">
        <v>2009</v>
      </c>
      <c r="D3600">
        <v>642.9</v>
      </c>
      <c r="E3600">
        <v>0</v>
      </c>
    </row>
    <row r="3601" spans="1:5" x14ac:dyDescent="0.2">
      <c r="A3601" s="61">
        <v>40148</v>
      </c>
      <c r="B3601" s="62" t="s">
        <v>98</v>
      </c>
      <c r="C3601">
        <v>2009</v>
      </c>
      <c r="D3601">
        <v>584.4</v>
      </c>
      <c r="E3601">
        <v>0</v>
      </c>
    </row>
    <row r="3602" spans="1:5" x14ac:dyDescent="0.2">
      <c r="A3602" s="61">
        <v>40179</v>
      </c>
      <c r="B3602" s="62" t="s">
        <v>71</v>
      </c>
      <c r="C3602">
        <v>2010</v>
      </c>
      <c r="D3602">
        <v>334.4</v>
      </c>
      <c r="E3602">
        <v>0</v>
      </c>
    </row>
    <row r="3603" spans="1:5" x14ac:dyDescent="0.2">
      <c r="A3603" s="61">
        <v>40179</v>
      </c>
      <c r="B3603" s="62" t="s">
        <v>2</v>
      </c>
      <c r="C3603">
        <v>2010</v>
      </c>
      <c r="D3603">
        <v>838.97800816680081</v>
      </c>
      <c r="E3603">
        <v>0</v>
      </c>
    </row>
    <row r="3604" spans="1:5" x14ac:dyDescent="0.2">
      <c r="A3604" s="61">
        <v>40179</v>
      </c>
      <c r="B3604" s="62" t="s">
        <v>61</v>
      </c>
      <c r="C3604">
        <v>2010</v>
      </c>
      <c r="D3604">
        <v>960.80685387513176</v>
      </c>
      <c r="E3604">
        <v>0</v>
      </c>
    </row>
    <row r="3605" spans="1:5" x14ac:dyDescent="0.2">
      <c r="A3605" s="61">
        <v>40179</v>
      </c>
      <c r="B3605" s="62" t="s">
        <v>62</v>
      </c>
      <c r="C3605">
        <v>2010</v>
      </c>
      <c r="D3605">
        <v>984.10000000000014</v>
      </c>
      <c r="E3605">
        <v>0</v>
      </c>
    </row>
    <row r="3606" spans="1:5" x14ac:dyDescent="0.2">
      <c r="A3606" s="61">
        <v>40179</v>
      </c>
      <c r="B3606" s="62" t="s">
        <v>63</v>
      </c>
      <c r="C3606">
        <v>2010</v>
      </c>
      <c r="D3606">
        <v>729.95299580231767</v>
      </c>
      <c r="E3606">
        <v>0</v>
      </c>
    </row>
    <row r="3607" spans="1:5" x14ac:dyDescent="0.2">
      <c r="A3607" s="61">
        <v>40179</v>
      </c>
      <c r="B3607" s="62" t="s">
        <v>86</v>
      </c>
      <c r="C3607">
        <v>2010</v>
      </c>
      <c r="D3607">
        <v>756.3</v>
      </c>
      <c r="E3607">
        <v>0</v>
      </c>
    </row>
    <row r="3608" spans="1:5" x14ac:dyDescent="0.2">
      <c r="A3608" s="61">
        <v>40179</v>
      </c>
      <c r="B3608" s="62" t="s">
        <v>89</v>
      </c>
      <c r="C3608">
        <v>2010</v>
      </c>
      <c r="D3608">
        <v>724.8</v>
      </c>
      <c r="E3608">
        <v>0</v>
      </c>
    </row>
    <row r="3609" spans="1:5" x14ac:dyDescent="0.2">
      <c r="A3609" s="61">
        <v>40179</v>
      </c>
      <c r="B3609" s="62" t="s">
        <v>92</v>
      </c>
      <c r="C3609">
        <v>2010</v>
      </c>
      <c r="D3609">
        <v>686.1</v>
      </c>
      <c r="E3609">
        <v>0</v>
      </c>
    </row>
    <row r="3610" spans="1:5" x14ac:dyDescent="0.2">
      <c r="A3610" s="61">
        <v>40179</v>
      </c>
      <c r="B3610" s="62" t="s">
        <v>95</v>
      </c>
      <c r="C3610">
        <v>2010</v>
      </c>
      <c r="D3610">
        <v>686.4</v>
      </c>
      <c r="E3610">
        <v>0</v>
      </c>
    </row>
    <row r="3611" spans="1:5" x14ac:dyDescent="0.2">
      <c r="A3611" s="61">
        <v>40179</v>
      </c>
      <c r="B3611" s="62" t="s">
        <v>98</v>
      </c>
      <c r="C3611">
        <v>2010</v>
      </c>
      <c r="D3611">
        <v>650.9</v>
      </c>
      <c r="E3611">
        <v>0</v>
      </c>
    </row>
    <row r="3612" spans="1:5" x14ac:dyDescent="0.2">
      <c r="A3612" s="61">
        <v>40210</v>
      </c>
      <c r="B3612" s="62" t="s">
        <v>71</v>
      </c>
      <c r="C3612">
        <v>2010</v>
      </c>
      <c r="D3612">
        <v>304.3</v>
      </c>
      <c r="E3612">
        <v>0</v>
      </c>
    </row>
    <row r="3613" spans="1:5" x14ac:dyDescent="0.2">
      <c r="A3613" s="61">
        <v>40210</v>
      </c>
      <c r="B3613" s="62" t="s">
        <v>2</v>
      </c>
      <c r="C3613">
        <v>2010</v>
      </c>
      <c r="D3613">
        <v>695.02944131658728</v>
      </c>
      <c r="E3613">
        <v>0</v>
      </c>
    </row>
    <row r="3614" spans="1:5" x14ac:dyDescent="0.2">
      <c r="A3614" s="61">
        <v>40210</v>
      </c>
      <c r="B3614" s="62" t="s">
        <v>61</v>
      </c>
      <c r="C3614">
        <v>2010</v>
      </c>
      <c r="D3614">
        <v>902.36296528190837</v>
      </c>
      <c r="E3614">
        <v>0</v>
      </c>
    </row>
    <row r="3615" spans="1:5" x14ac:dyDescent="0.2">
      <c r="A3615" s="61">
        <v>40210</v>
      </c>
      <c r="B3615" s="62" t="s">
        <v>62</v>
      </c>
      <c r="C3615">
        <v>2010</v>
      </c>
      <c r="D3615">
        <v>905.60000000000014</v>
      </c>
      <c r="E3615">
        <v>0</v>
      </c>
    </row>
    <row r="3616" spans="1:5" x14ac:dyDescent="0.2">
      <c r="A3616" s="61">
        <v>40210</v>
      </c>
      <c r="B3616" s="62" t="s">
        <v>63</v>
      </c>
      <c r="C3616">
        <v>2010</v>
      </c>
      <c r="D3616">
        <v>598.8508545577796</v>
      </c>
      <c r="E3616">
        <v>0</v>
      </c>
    </row>
    <row r="3617" spans="1:5" x14ac:dyDescent="0.2">
      <c r="A3617" s="61">
        <v>40210</v>
      </c>
      <c r="B3617" s="62" t="s">
        <v>86</v>
      </c>
      <c r="C3617">
        <v>2010</v>
      </c>
      <c r="D3617">
        <v>636.29999999999995</v>
      </c>
      <c r="E3617">
        <v>0</v>
      </c>
    </row>
    <row r="3618" spans="1:5" x14ac:dyDescent="0.2">
      <c r="A3618" s="61">
        <v>40210</v>
      </c>
      <c r="B3618" s="62" t="s">
        <v>89</v>
      </c>
      <c r="C3618">
        <v>2010</v>
      </c>
      <c r="D3618">
        <v>609.1</v>
      </c>
      <c r="E3618">
        <v>0</v>
      </c>
    </row>
    <row r="3619" spans="1:5" x14ac:dyDescent="0.2">
      <c r="A3619" s="61">
        <v>40210</v>
      </c>
      <c r="B3619" s="62" t="s">
        <v>92</v>
      </c>
      <c r="C3619">
        <v>2010</v>
      </c>
      <c r="D3619">
        <v>592.9</v>
      </c>
      <c r="E3619">
        <v>0</v>
      </c>
    </row>
    <row r="3620" spans="1:5" x14ac:dyDescent="0.2">
      <c r="A3620" s="61">
        <v>40210</v>
      </c>
      <c r="B3620" s="62" t="s">
        <v>95</v>
      </c>
      <c r="C3620">
        <v>2010</v>
      </c>
      <c r="D3620">
        <v>607.9</v>
      </c>
      <c r="E3620">
        <v>0</v>
      </c>
    </row>
    <row r="3621" spans="1:5" x14ac:dyDescent="0.2">
      <c r="A3621" s="61">
        <v>40210</v>
      </c>
      <c r="B3621" s="62" t="s">
        <v>98</v>
      </c>
      <c r="C3621">
        <v>2010</v>
      </c>
      <c r="D3621">
        <v>570.70000000000005</v>
      </c>
      <c r="E3621">
        <v>0</v>
      </c>
    </row>
    <row r="3622" spans="1:5" x14ac:dyDescent="0.2">
      <c r="A3622" s="61">
        <v>40238</v>
      </c>
      <c r="B3622" s="62" t="s">
        <v>71</v>
      </c>
      <c r="C3622">
        <v>2010</v>
      </c>
      <c r="D3622">
        <v>320.7</v>
      </c>
      <c r="E3622">
        <v>0</v>
      </c>
    </row>
    <row r="3623" spans="1:5" x14ac:dyDescent="0.2">
      <c r="A3623" s="61">
        <v>40238</v>
      </c>
      <c r="B3623" s="62" t="s">
        <v>2</v>
      </c>
      <c r="C3623">
        <v>2010</v>
      </c>
      <c r="D3623">
        <v>519.98060842665348</v>
      </c>
      <c r="E3623">
        <v>0</v>
      </c>
    </row>
    <row r="3624" spans="1:5" x14ac:dyDescent="0.2">
      <c r="A3624" s="61">
        <v>40238</v>
      </c>
      <c r="B3624" s="62" t="s">
        <v>61</v>
      </c>
      <c r="C3624">
        <v>2010</v>
      </c>
      <c r="D3624">
        <v>594.76345365181726</v>
      </c>
      <c r="E3624">
        <v>0</v>
      </c>
    </row>
    <row r="3625" spans="1:5" x14ac:dyDescent="0.2">
      <c r="A3625" s="61">
        <v>40238</v>
      </c>
      <c r="B3625" s="62" t="s">
        <v>62</v>
      </c>
      <c r="C3625">
        <v>2010</v>
      </c>
      <c r="D3625">
        <v>575.1</v>
      </c>
      <c r="E3625">
        <v>0</v>
      </c>
    </row>
    <row r="3626" spans="1:5" x14ac:dyDescent="0.2">
      <c r="A3626" s="61">
        <v>40238</v>
      </c>
      <c r="B3626" s="62" t="s">
        <v>63</v>
      </c>
      <c r="C3626">
        <v>2010</v>
      </c>
      <c r="D3626">
        <v>428.24326898856918</v>
      </c>
      <c r="E3626">
        <v>0</v>
      </c>
    </row>
    <row r="3627" spans="1:5" x14ac:dyDescent="0.2">
      <c r="A3627" s="61">
        <v>40238</v>
      </c>
      <c r="B3627" s="62" t="s">
        <v>86</v>
      </c>
      <c r="C3627">
        <v>2010</v>
      </c>
      <c r="D3627">
        <v>456.9</v>
      </c>
      <c r="E3627">
        <v>0</v>
      </c>
    </row>
    <row r="3628" spans="1:5" x14ac:dyDescent="0.2">
      <c r="A3628" s="61">
        <v>40238</v>
      </c>
      <c r="B3628" s="62" t="s">
        <v>89</v>
      </c>
      <c r="C3628">
        <v>2010</v>
      </c>
      <c r="D3628">
        <v>520.6</v>
      </c>
      <c r="E3628">
        <v>0</v>
      </c>
    </row>
    <row r="3629" spans="1:5" x14ac:dyDescent="0.2">
      <c r="A3629" s="61">
        <v>40238</v>
      </c>
      <c r="B3629" s="62" t="s">
        <v>92</v>
      </c>
      <c r="C3629">
        <v>2010</v>
      </c>
      <c r="D3629">
        <v>493.60000000000008</v>
      </c>
      <c r="E3629">
        <v>0</v>
      </c>
    </row>
    <row r="3630" spans="1:5" x14ac:dyDescent="0.2">
      <c r="A3630" s="61">
        <v>40238</v>
      </c>
      <c r="B3630" s="62" t="s">
        <v>95</v>
      </c>
      <c r="C3630">
        <v>2010</v>
      </c>
      <c r="D3630">
        <v>556</v>
      </c>
      <c r="E3630">
        <v>0</v>
      </c>
    </row>
    <row r="3631" spans="1:5" x14ac:dyDescent="0.2">
      <c r="A3631" s="61">
        <v>40238</v>
      </c>
      <c r="B3631" s="62" t="s">
        <v>98</v>
      </c>
      <c r="C3631">
        <v>2010</v>
      </c>
      <c r="D3631">
        <v>566.9</v>
      </c>
      <c r="E3631">
        <v>0</v>
      </c>
    </row>
    <row r="3632" spans="1:5" x14ac:dyDescent="0.2">
      <c r="A3632" s="61">
        <v>40269</v>
      </c>
      <c r="B3632" s="62" t="s">
        <v>71</v>
      </c>
      <c r="C3632">
        <v>2010</v>
      </c>
      <c r="D3632">
        <v>246.59999999999997</v>
      </c>
      <c r="E3632">
        <v>0</v>
      </c>
    </row>
    <row r="3633" spans="1:5" x14ac:dyDescent="0.2">
      <c r="A3633" s="61">
        <v>40269</v>
      </c>
      <c r="B3633" s="62" t="s">
        <v>2</v>
      </c>
      <c r="C3633">
        <v>2010</v>
      </c>
      <c r="D3633">
        <v>377.84920435562702</v>
      </c>
      <c r="E3633">
        <v>0</v>
      </c>
    </row>
    <row r="3634" spans="1:5" x14ac:dyDescent="0.2">
      <c r="A3634" s="61">
        <v>40269</v>
      </c>
      <c r="B3634" s="62" t="s">
        <v>61</v>
      </c>
      <c r="C3634">
        <v>2010</v>
      </c>
      <c r="D3634">
        <v>334.23404501768778</v>
      </c>
      <c r="E3634">
        <v>0</v>
      </c>
    </row>
    <row r="3635" spans="1:5" x14ac:dyDescent="0.2">
      <c r="A3635" s="61">
        <v>40269</v>
      </c>
      <c r="B3635" s="62" t="s">
        <v>62</v>
      </c>
      <c r="C3635">
        <v>2010</v>
      </c>
      <c r="D3635">
        <v>290.60000000000002</v>
      </c>
      <c r="E3635">
        <v>0</v>
      </c>
    </row>
    <row r="3636" spans="1:5" x14ac:dyDescent="0.2">
      <c r="A3636" s="61">
        <v>40269</v>
      </c>
      <c r="B3636" s="62" t="s">
        <v>63</v>
      </c>
      <c r="C3636">
        <v>2010</v>
      </c>
      <c r="D3636">
        <v>229.91133274715213</v>
      </c>
      <c r="E3636">
        <v>0.22979499687890939</v>
      </c>
    </row>
    <row r="3637" spans="1:5" x14ac:dyDescent="0.2">
      <c r="A3637" s="61">
        <v>40269</v>
      </c>
      <c r="B3637" s="62" t="s">
        <v>86</v>
      </c>
      <c r="C3637">
        <v>2010</v>
      </c>
      <c r="D3637">
        <v>250.4</v>
      </c>
      <c r="E3637">
        <v>0.1</v>
      </c>
    </row>
    <row r="3638" spans="1:5" x14ac:dyDescent="0.2">
      <c r="A3638" s="61">
        <v>40269</v>
      </c>
      <c r="B3638" s="62" t="s">
        <v>89</v>
      </c>
      <c r="C3638">
        <v>2010</v>
      </c>
      <c r="D3638">
        <v>343.8</v>
      </c>
      <c r="E3638">
        <v>0</v>
      </c>
    </row>
    <row r="3639" spans="1:5" x14ac:dyDescent="0.2">
      <c r="A3639" s="61">
        <v>40269</v>
      </c>
      <c r="B3639" s="62" t="s">
        <v>92</v>
      </c>
      <c r="C3639">
        <v>2010</v>
      </c>
      <c r="D3639">
        <v>320.8</v>
      </c>
      <c r="E3639">
        <v>0</v>
      </c>
    </row>
    <row r="3640" spans="1:5" x14ac:dyDescent="0.2">
      <c r="A3640" s="61">
        <v>40269</v>
      </c>
      <c r="B3640" s="62" t="s">
        <v>95</v>
      </c>
      <c r="C3640">
        <v>2010</v>
      </c>
      <c r="D3640">
        <v>352.8</v>
      </c>
      <c r="E3640">
        <v>0</v>
      </c>
    </row>
    <row r="3641" spans="1:5" x14ac:dyDescent="0.2">
      <c r="A3641" s="61">
        <v>40269</v>
      </c>
      <c r="B3641" s="62" t="s">
        <v>98</v>
      </c>
      <c r="C3641">
        <v>2010</v>
      </c>
      <c r="D3641">
        <v>425.8</v>
      </c>
      <c r="E3641">
        <v>0</v>
      </c>
    </row>
    <row r="3642" spans="1:5" x14ac:dyDescent="0.2">
      <c r="A3642" s="61">
        <v>40299</v>
      </c>
      <c r="B3642" s="62" t="s">
        <v>71</v>
      </c>
      <c r="C3642">
        <v>2010</v>
      </c>
      <c r="D3642">
        <v>185</v>
      </c>
      <c r="E3642">
        <v>0</v>
      </c>
    </row>
    <row r="3643" spans="1:5" x14ac:dyDescent="0.2">
      <c r="A3643" s="61">
        <v>40299</v>
      </c>
      <c r="B3643" s="62" t="s">
        <v>2</v>
      </c>
      <c r="C3643">
        <v>2010</v>
      </c>
      <c r="D3643">
        <v>320.7565784817175</v>
      </c>
      <c r="E3643">
        <v>2.0509813772195753</v>
      </c>
    </row>
    <row r="3644" spans="1:5" x14ac:dyDescent="0.2">
      <c r="A3644" s="61">
        <v>40299</v>
      </c>
      <c r="B3644" s="62" t="s">
        <v>61</v>
      </c>
      <c r="C3644">
        <v>2010</v>
      </c>
      <c r="D3644">
        <v>271.30211522607976</v>
      </c>
      <c r="E3644">
        <v>7.0751880954617077</v>
      </c>
    </row>
    <row r="3645" spans="1:5" x14ac:dyDescent="0.2">
      <c r="A3645" s="61">
        <v>40299</v>
      </c>
      <c r="B3645" s="62" t="s">
        <v>62</v>
      </c>
      <c r="C3645">
        <v>2010</v>
      </c>
      <c r="D3645">
        <v>190.5</v>
      </c>
      <c r="E3645">
        <v>7.6</v>
      </c>
    </row>
    <row r="3646" spans="1:5" x14ac:dyDescent="0.2">
      <c r="A3646" s="61">
        <v>40299</v>
      </c>
      <c r="B3646" s="62" t="s">
        <v>63</v>
      </c>
      <c r="C3646">
        <v>2010</v>
      </c>
      <c r="D3646">
        <v>108.531936241417</v>
      </c>
      <c r="E3646">
        <v>44.622835952130117</v>
      </c>
    </row>
    <row r="3647" spans="1:5" x14ac:dyDescent="0.2">
      <c r="A3647" s="61">
        <v>40299</v>
      </c>
      <c r="B3647" s="62" t="s">
        <v>86</v>
      </c>
      <c r="C3647">
        <v>2010</v>
      </c>
      <c r="D3647">
        <v>107.9</v>
      </c>
      <c r="E3647">
        <v>36.6</v>
      </c>
    </row>
    <row r="3648" spans="1:5" x14ac:dyDescent="0.2">
      <c r="A3648" s="61">
        <v>40299</v>
      </c>
      <c r="B3648" s="62" t="s">
        <v>89</v>
      </c>
      <c r="C3648">
        <v>2010</v>
      </c>
      <c r="D3648">
        <v>223.2</v>
      </c>
      <c r="E3648">
        <v>0</v>
      </c>
    </row>
    <row r="3649" spans="1:5" x14ac:dyDescent="0.2">
      <c r="A3649" s="61">
        <v>40299</v>
      </c>
      <c r="B3649" s="62" t="s">
        <v>92</v>
      </c>
      <c r="C3649">
        <v>2010</v>
      </c>
      <c r="D3649">
        <v>216</v>
      </c>
      <c r="E3649">
        <v>2.7000000000000006</v>
      </c>
    </row>
    <row r="3650" spans="1:5" x14ac:dyDescent="0.2">
      <c r="A3650" s="61">
        <v>40299</v>
      </c>
      <c r="B3650" s="62" t="s">
        <v>95</v>
      </c>
      <c r="C3650">
        <v>2010</v>
      </c>
      <c r="D3650">
        <v>262.3</v>
      </c>
      <c r="E3650">
        <v>0.8</v>
      </c>
    </row>
    <row r="3651" spans="1:5" x14ac:dyDescent="0.2">
      <c r="A3651" s="61">
        <v>40299</v>
      </c>
      <c r="B3651" s="62" t="s">
        <v>98</v>
      </c>
      <c r="C3651">
        <v>2010</v>
      </c>
      <c r="D3651">
        <v>384.60000000000008</v>
      </c>
      <c r="E3651">
        <v>0</v>
      </c>
    </row>
    <row r="3652" spans="1:5" x14ac:dyDescent="0.2">
      <c r="A3652" s="61">
        <v>40330</v>
      </c>
      <c r="B3652" s="62" t="s">
        <v>71</v>
      </c>
      <c r="C3652">
        <v>2010</v>
      </c>
      <c r="D3652">
        <v>91.8</v>
      </c>
      <c r="E3652">
        <v>0.90000000000000013</v>
      </c>
    </row>
    <row r="3653" spans="1:5" x14ac:dyDescent="0.2">
      <c r="A3653" s="61">
        <v>40330</v>
      </c>
      <c r="B3653" s="62" t="s">
        <v>2</v>
      </c>
      <c r="C3653">
        <v>2010</v>
      </c>
      <c r="D3653">
        <v>136.39177751655015</v>
      </c>
      <c r="E3653">
        <v>3.3768435315226135</v>
      </c>
    </row>
    <row r="3654" spans="1:5" x14ac:dyDescent="0.2">
      <c r="A3654" s="61">
        <v>40330</v>
      </c>
      <c r="B3654" s="62" t="s">
        <v>61</v>
      </c>
      <c r="C3654">
        <v>2010</v>
      </c>
      <c r="D3654">
        <v>81.521822204134452</v>
      </c>
      <c r="E3654">
        <v>16.374313621137652</v>
      </c>
    </row>
    <row r="3655" spans="1:5" x14ac:dyDescent="0.2">
      <c r="A3655" s="61">
        <v>40330</v>
      </c>
      <c r="B3655" s="62" t="s">
        <v>62</v>
      </c>
      <c r="C3655">
        <v>2010</v>
      </c>
      <c r="D3655">
        <v>57.8</v>
      </c>
      <c r="E3655">
        <v>17.5</v>
      </c>
    </row>
    <row r="3656" spans="1:5" x14ac:dyDescent="0.2">
      <c r="A3656" s="61">
        <v>40330</v>
      </c>
      <c r="B3656" s="62" t="s">
        <v>63</v>
      </c>
      <c r="C3656">
        <v>2010</v>
      </c>
      <c r="D3656">
        <v>23.983587781484161</v>
      </c>
      <c r="E3656">
        <v>55.066366611852239</v>
      </c>
    </row>
    <row r="3657" spans="1:5" x14ac:dyDescent="0.2">
      <c r="A3657" s="61">
        <v>40330</v>
      </c>
      <c r="B3657" s="62" t="s">
        <v>86</v>
      </c>
      <c r="C3657">
        <v>2010</v>
      </c>
      <c r="D3657">
        <v>32.4</v>
      </c>
      <c r="E3657">
        <v>43.7</v>
      </c>
    </row>
    <row r="3658" spans="1:5" x14ac:dyDescent="0.2">
      <c r="A3658" s="61">
        <v>40330</v>
      </c>
      <c r="B3658" s="62" t="s">
        <v>89</v>
      </c>
      <c r="C3658">
        <v>2010</v>
      </c>
      <c r="D3658">
        <v>101.4</v>
      </c>
      <c r="E3658">
        <v>2.5</v>
      </c>
    </row>
    <row r="3659" spans="1:5" x14ac:dyDescent="0.2">
      <c r="A3659" s="61">
        <v>40330</v>
      </c>
      <c r="B3659" s="62" t="s">
        <v>92</v>
      </c>
      <c r="C3659">
        <v>2010</v>
      </c>
      <c r="D3659">
        <v>89.2</v>
      </c>
      <c r="E3659">
        <v>5.9000000000000012</v>
      </c>
    </row>
    <row r="3660" spans="1:5" x14ac:dyDescent="0.2">
      <c r="A3660" s="61">
        <v>40330</v>
      </c>
      <c r="B3660" s="62" t="s">
        <v>95</v>
      </c>
      <c r="C3660">
        <v>2010</v>
      </c>
      <c r="D3660">
        <v>113.5</v>
      </c>
      <c r="E3660">
        <v>2.9</v>
      </c>
    </row>
    <row r="3661" spans="1:5" x14ac:dyDescent="0.2">
      <c r="A3661" s="61">
        <v>40330</v>
      </c>
      <c r="B3661" s="62" t="s">
        <v>98</v>
      </c>
      <c r="C3661">
        <v>2010</v>
      </c>
      <c r="D3661">
        <v>215.9</v>
      </c>
      <c r="E3661">
        <v>0</v>
      </c>
    </row>
    <row r="3662" spans="1:5" x14ac:dyDescent="0.2">
      <c r="A3662" s="61">
        <v>40360</v>
      </c>
      <c r="B3662" s="62" t="s">
        <v>71</v>
      </c>
      <c r="C3662">
        <v>2010</v>
      </c>
      <c r="D3662">
        <v>23.9</v>
      </c>
      <c r="E3662">
        <v>25.4</v>
      </c>
    </row>
    <row r="3663" spans="1:5" x14ac:dyDescent="0.2">
      <c r="A3663" s="61">
        <v>40360</v>
      </c>
      <c r="B3663" s="62" t="s">
        <v>2</v>
      </c>
      <c r="C3663">
        <v>2010</v>
      </c>
      <c r="D3663">
        <v>72.636790323578552</v>
      </c>
      <c r="E3663">
        <v>6.8025199529790266</v>
      </c>
    </row>
    <row r="3664" spans="1:5" x14ac:dyDescent="0.2">
      <c r="A3664" s="61">
        <v>40360</v>
      </c>
      <c r="B3664" s="62" t="s">
        <v>61</v>
      </c>
      <c r="C3664">
        <v>2010</v>
      </c>
      <c r="D3664">
        <v>30.792515835498648</v>
      </c>
      <c r="E3664">
        <v>26.589648227572031</v>
      </c>
    </row>
    <row r="3665" spans="1:5" x14ac:dyDescent="0.2">
      <c r="A3665" s="61">
        <v>40360</v>
      </c>
      <c r="B3665" s="62" t="s">
        <v>62</v>
      </c>
      <c r="C3665">
        <v>2010</v>
      </c>
      <c r="D3665">
        <v>6.9</v>
      </c>
      <c r="E3665">
        <v>75.5</v>
      </c>
    </row>
    <row r="3666" spans="1:5" x14ac:dyDescent="0.2">
      <c r="A3666" s="61">
        <v>40360</v>
      </c>
      <c r="B3666" s="62" t="s">
        <v>63</v>
      </c>
      <c r="C3666">
        <v>2010</v>
      </c>
      <c r="D3666">
        <v>2.1877790572331595</v>
      </c>
      <c r="E3666">
        <v>162.87493159000459</v>
      </c>
    </row>
    <row r="3667" spans="1:5" x14ac:dyDescent="0.2">
      <c r="A3667" s="61">
        <v>40360</v>
      </c>
      <c r="B3667" s="62" t="s">
        <v>86</v>
      </c>
      <c r="C3667">
        <v>2010</v>
      </c>
      <c r="D3667">
        <v>4.9000000000000004</v>
      </c>
      <c r="E3667">
        <v>160</v>
      </c>
    </row>
    <row r="3668" spans="1:5" x14ac:dyDescent="0.2">
      <c r="A3668" s="61">
        <v>40360</v>
      </c>
      <c r="B3668" s="62" t="s">
        <v>89</v>
      </c>
      <c r="C3668">
        <v>2010</v>
      </c>
      <c r="D3668">
        <v>23.1</v>
      </c>
      <c r="E3668">
        <v>27.2</v>
      </c>
    </row>
    <row r="3669" spans="1:5" x14ac:dyDescent="0.2">
      <c r="A3669" s="61">
        <v>40360</v>
      </c>
      <c r="B3669" s="62" t="s">
        <v>92</v>
      </c>
      <c r="C3669">
        <v>2010</v>
      </c>
      <c r="D3669">
        <v>7.3</v>
      </c>
      <c r="E3669">
        <v>67</v>
      </c>
    </row>
    <row r="3670" spans="1:5" x14ac:dyDescent="0.2">
      <c r="A3670" s="61">
        <v>40360</v>
      </c>
      <c r="B3670" s="62" t="s">
        <v>95</v>
      </c>
      <c r="C3670">
        <v>2010</v>
      </c>
      <c r="D3670">
        <v>12.9</v>
      </c>
      <c r="E3670">
        <v>78.5</v>
      </c>
    </row>
    <row r="3671" spans="1:5" x14ac:dyDescent="0.2">
      <c r="A3671" s="61">
        <v>40360</v>
      </c>
      <c r="B3671" s="62" t="s">
        <v>98</v>
      </c>
      <c r="C3671">
        <v>2010</v>
      </c>
      <c r="D3671">
        <v>53.20000000000001</v>
      </c>
      <c r="E3671">
        <v>41.9</v>
      </c>
    </row>
    <row r="3672" spans="1:5" x14ac:dyDescent="0.2">
      <c r="A3672" s="61">
        <v>40391</v>
      </c>
      <c r="B3672" s="62" t="s">
        <v>71</v>
      </c>
      <c r="C3672">
        <v>2010</v>
      </c>
      <c r="D3672">
        <v>26.5</v>
      </c>
      <c r="E3672">
        <v>33.6</v>
      </c>
    </row>
    <row r="3673" spans="1:5" x14ac:dyDescent="0.2">
      <c r="A3673" s="61">
        <v>40391</v>
      </c>
      <c r="B3673" s="62" t="s">
        <v>2</v>
      </c>
      <c r="C3673">
        <v>2010</v>
      </c>
      <c r="D3673">
        <v>102.53156468477387</v>
      </c>
      <c r="E3673">
        <v>5.7933688052960468</v>
      </c>
    </row>
    <row r="3674" spans="1:5" x14ac:dyDescent="0.2">
      <c r="A3674" s="61">
        <v>40391</v>
      </c>
      <c r="B3674" s="62" t="s">
        <v>61</v>
      </c>
      <c r="C3674">
        <v>2010</v>
      </c>
      <c r="D3674">
        <v>64.028431894311737</v>
      </c>
      <c r="E3674">
        <v>22.742017552098009</v>
      </c>
    </row>
    <row r="3675" spans="1:5" x14ac:dyDescent="0.2">
      <c r="A3675" s="61">
        <v>40391</v>
      </c>
      <c r="B3675" s="62" t="s">
        <v>62</v>
      </c>
      <c r="C3675">
        <v>2010</v>
      </c>
      <c r="D3675">
        <v>43.7</v>
      </c>
      <c r="E3675">
        <v>72.7</v>
      </c>
    </row>
    <row r="3676" spans="1:5" x14ac:dyDescent="0.2">
      <c r="A3676" s="61">
        <v>40391</v>
      </c>
      <c r="B3676" s="62" t="s">
        <v>63</v>
      </c>
      <c r="C3676">
        <v>2010</v>
      </c>
      <c r="D3676">
        <v>3.6511162289326382</v>
      </c>
      <c r="E3676">
        <v>131.50400884909465</v>
      </c>
    </row>
    <row r="3677" spans="1:5" x14ac:dyDescent="0.2">
      <c r="A3677" s="61">
        <v>40391</v>
      </c>
      <c r="B3677" s="62" t="s">
        <v>86</v>
      </c>
      <c r="C3677">
        <v>2010</v>
      </c>
      <c r="D3677">
        <v>9.4</v>
      </c>
      <c r="E3677">
        <v>99.2</v>
      </c>
    </row>
    <row r="3678" spans="1:5" x14ac:dyDescent="0.2">
      <c r="A3678" s="61">
        <v>40391</v>
      </c>
      <c r="B3678" s="62" t="s">
        <v>89</v>
      </c>
      <c r="C3678">
        <v>2010</v>
      </c>
      <c r="D3678">
        <v>56.7</v>
      </c>
      <c r="E3678">
        <v>17.2</v>
      </c>
    </row>
    <row r="3679" spans="1:5" x14ac:dyDescent="0.2">
      <c r="A3679" s="61">
        <v>40391</v>
      </c>
      <c r="B3679" s="62" t="s">
        <v>92</v>
      </c>
      <c r="C3679">
        <v>2010</v>
      </c>
      <c r="D3679">
        <v>7.9000000000000012</v>
      </c>
      <c r="E3679">
        <v>54.29999999999999</v>
      </c>
    </row>
    <row r="3680" spans="1:5" x14ac:dyDescent="0.2">
      <c r="A3680" s="61">
        <v>40391</v>
      </c>
      <c r="B3680" s="62" t="s">
        <v>95</v>
      </c>
      <c r="C3680">
        <v>2010</v>
      </c>
      <c r="D3680">
        <v>21.4</v>
      </c>
      <c r="E3680">
        <v>46.4</v>
      </c>
    </row>
    <row r="3681" spans="1:5" x14ac:dyDescent="0.2">
      <c r="A3681" s="61">
        <v>40391</v>
      </c>
      <c r="B3681" s="62" t="s">
        <v>98</v>
      </c>
      <c r="C3681">
        <v>2010</v>
      </c>
      <c r="D3681">
        <v>75.599999999999994</v>
      </c>
      <c r="E3681">
        <v>7.0999999999999988</v>
      </c>
    </row>
    <row r="3682" spans="1:5" x14ac:dyDescent="0.2">
      <c r="A3682" s="61">
        <v>40422</v>
      </c>
      <c r="B3682" s="62" t="s">
        <v>71</v>
      </c>
      <c r="C3682">
        <v>2010</v>
      </c>
      <c r="D3682">
        <v>81.400000000000006</v>
      </c>
      <c r="E3682">
        <v>1.4</v>
      </c>
    </row>
    <row r="3683" spans="1:5" x14ac:dyDescent="0.2">
      <c r="A3683" s="61">
        <v>40422</v>
      </c>
      <c r="B3683" s="62" t="s">
        <v>2</v>
      </c>
      <c r="C3683">
        <v>2010</v>
      </c>
      <c r="D3683">
        <v>277.80551679762425</v>
      </c>
      <c r="E3683">
        <v>0</v>
      </c>
    </row>
    <row r="3684" spans="1:5" x14ac:dyDescent="0.2">
      <c r="A3684" s="61">
        <v>40422</v>
      </c>
      <c r="B3684" s="62" t="s">
        <v>61</v>
      </c>
      <c r="C3684">
        <v>2010</v>
      </c>
      <c r="D3684">
        <v>216.87120182825657</v>
      </c>
      <c r="E3684">
        <v>0.78952613509480429</v>
      </c>
    </row>
    <row r="3685" spans="1:5" x14ac:dyDescent="0.2">
      <c r="A3685" s="61">
        <v>40422</v>
      </c>
      <c r="B3685" s="62" t="s">
        <v>62</v>
      </c>
      <c r="C3685">
        <v>2010</v>
      </c>
      <c r="D3685">
        <v>193.90000000000003</v>
      </c>
      <c r="E3685">
        <v>0</v>
      </c>
    </row>
    <row r="3686" spans="1:5" x14ac:dyDescent="0.2">
      <c r="A3686" s="61">
        <v>40422</v>
      </c>
      <c r="B3686" s="62" t="s">
        <v>63</v>
      </c>
      <c r="C3686">
        <v>2010</v>
      </c>
      <c r="D3686">
        <v>83.054419309066972</v>
      </c>
      <c r="E3686">
        <v>30.738804072838612</v>
      </c>
    </row>
    <row r="3687" spans="1:5" x14ac:dyDescent="0.2">
      <c r="A3687" s="61">
        <v>40422</v>
      </c>
      <c r="B3687" s="62" t="s">
        <v>86</v>
      </c>
      <c r="C3687">
        <v>2010</v>
      </c>
      <c r="D3687">
        <v>84.4</v>
      </c>
      <c r="E3687">
        <v>32.700000000000003</v>
      </c>
    </row>
    <row r="3688" spans="1:5" x14ac:dyDescent="0.2">
      <c r="A3688" s="61">
        <v>40422</v>
      </c>
      <c r="B3688" s="62" t="s">
        <v>89</v>
      </c>
      <c r="C3688">
        <v>2010</v>
      </c>
      <c r="D3688">
        <v>125.1</v>
      </c>
      <c r="E3688">
        <v>18.600000000000001</v>
      </c>
    </row>
    <row r="3689" spans="1:5" x14ac:dyDescent="0.2">
      <c r="A3689" s="61">
        <v>40422</v>
      </c>
      <c r="B3689" s="62" t="s">
        <v>92</v>
      </c>
      <c r="C3689">
        <v>2010</v>
      </c>
      <c r="D3689">
        <v>85.3</v>
      </c>
      <c r="E3689">
        <v>35.4</v>
      </c>
    </row>
    <row r="3690" spans="1:5" x14ac:dyDescent="0.2">
      <c r="A3690" s="61">
        <v>40422</v>
      </c>
      <c r="B3690" s="62" t="s">
        <v>95</v>
      </c>
      <c r="C3690">
        <v>2010</v>
      </c>
      <c r="D3690">
        <v>107</v>
      </c>
      <c r="E3690">
        <v>27.6</v>
      </c>
    </row>
    <row r="3691" spans="1:5" x14ac:dyDescent="0.2">
      <c r="A3691" s="61">
        <v>40422</v>
      </c>
      <c r="B3691" s="62" t="s">
        <v>98</v>
      </c>
      <c r="C3691">
        <v>2010</v>
      </c>
      <c r="D3691">
        <v>135.4</v>
      </c>
      <c r="E3691">
        <v>5.9000000000000012</v>
      </c>
    </row>
    <row r="3692" spans="1:5" x14ac:dyDescent="0.2">
      <c r="A3692" s="61">
        <v>40452</v>
      </c>
      <c r="B3692" s="62" t="s">
        <v>71</v>
      </c>
      <c r="C3692">
        <v>2010</v>
      </c>
      <c r="D3692">
        <v>265.89999999999998</v>
      </c>
      <c r="E3692">
        <v>0</v>
      </c>
    </row>
    <row r="3693" spans="1:5" x14ac:dyDescent="0.2">
      <c r="A3693" s="61">
        <v>40452</v>
      </c>
      <c r="B3693" s="62" t="s">
        <v>2</v>
      </c>
      <c r="C3693">
        <v>2010</v>
      </c>
      <c r="D3693">
        <v>345.17639175895562</v>
      </c>
      <c r="E3693">
        <v>0</v>
      </c>
    </row>
    <row r="3694" spans="1:5" x14ac:dyDescent="0.2">
      <c r="A3694" s="61">
        <v>40452</v>
      </c>
      <c r="B3694" s="62" t="s">
        <v>61</v>
      </c>
      <c r="C3694">
        <v>2010</v>
      </c>
      <c r="D3694">
        <v>350.05424036565131</v>
      </c>
      <c r="E3694">
        <v>0</v>
      </c>
    </row>
    <row r="3695" spans="1:5" x14ac:dyDescent="0.2">
      <c r="A3695" s="61">
        <v>40452</v>
      </c>
      <c r="B3695" s="62" t="s">
        <v>62</v>
      </c>
      <c r="C3695">
        <v>2010</v>
      </c>
      <c r="D3695">
        <v>294.89999999999998</v>
      </c>
      <c r="E3695">
        <v>0</v>
      </c>
    </row>
    <row r="3696" spans="1:5" x14ac:dyDescent="0.2">
      <c r="A3696" s="61">
        <v>40452</v>
      </c>
      <c r="B3696" s="62" t="s">
        <v>63</v>
      </c>
      <c r="C3696">
        <v>2010</v>
      </c>
      <c r="D3696">
        <v>251.59608236423253</v>
      </c>
      <c r="E3696">
        <v>0</v>
      </c>
    </row>
    <row r="3697" spans="1:5" x14ac:dyDescent="0.2">
      <c r="A3697" s="61">
        <v>40452</v>
      </c>
      <c r="B3697" s="62" t="s">
        <v>86</v>
      </c>
      <c r="C3697">
        <v>2010</v>
      </c>
      <c r="D3697">
        <v>300.5</v>
      </c>
      <c r="E3697">
        <v>0</v>
      </c>
    </row>
    <row r="3698" spans="1:5" x14ac:dyDescent="0.2">
      <c r="A3698" s="61">
        <v>40452</v>
      </c>
      <c r="B3698" s="62" t="s">
        <v>89</v>
      </c>
      <c r="C3698">
        <v>2010</v>
      </c>
      <c r="D3698">
        <v>314.10000000000002</v>
      </c>
      <c r="E3698">
        <v>0.9</v>
      </c>
    </row>
    <row r="3699" spans="1:5" x14ac:dyDescent="0.2">
      <c r="A3699" s="61">
        <v>40452</v>
      </c>
      <c r="B3699" s="62" t="s">
        <v>92</v>
      </c>
      <c r="C3699">
        <v>2010</v>
      </c>
      <c r="D3699">
        <v>276.89999999999998</v>
      </c>
      <c r="E3699">
        <v>3.9</v>
      </c>
    </row>
    <row r="3700" spans="1:5" x14ac:dyDescent="0.2">
      <c r="A3700" s="61">
        <v>40452</v>
      </c>
      <c r="B3700" s="62" t="s">
        <v>95</v>
      </c>
      <c r="C3700">
        <v>2010</v>
      </c>
      <c r="D3700">
        <v>289.60000000000002</v>
      </c>
      <c r="E3700">
        <v>4.9000000000000004</v>
      </c>
    </row>
    <row r="3701" spans="1:5" x14ac:dyDescent="0.2">
      <c r="A3701" s="61">
        <v>40452</v>
      </c>
      <c r="B3701" s="62" t="s">
        <v>98</v>
      </c>
      <c r="C3701">
        <v>2010</v>
      </c>
      <c r="D3701">
        <v>287.60000000000002</v>
      </c>
      <c r="E3701">
        <v>1</v>
      </c>
    </row>
    <row r="3702" spans="1:5" x14ac:dyDescent="0.2">
      <c r="A3702" s="61">
        <v>40483</v>
      </c>
      <c r="B3702" s="62" t="s">
        <v>71</v>
      </c>
      <c r="C3702">
        <v>2010</v>
      </c>
      <c r="D3702">
        <v>386.7</v>
      </c>
      <c r="E3702">
        <v>0</v>
      </c>
    </row>
    <row r="3703" spans="1:5" x14ac:dyDescent="0.2">
      <c r="A3703" s="61">
        <v>40483</v>
      </c>
      <c r="B3703" s="62" t="s">
        <v>2</v>
      </c>
      <c r="C3703">
        <v>2010</v>
      </c>
      <c r="D3703">
        <v>714.45519804491744</v>
      </c>
      <c r="E3703">
        <v>0</v>
      </c>
    </row>
    <row r="3704" spans="1:5" x14ac:dyDescent="0.2">
      <c r="A3704" s="61">
        <v>40483</v>
      </c>
      <c r="B3704" s="62" t="s">
        <v>61</v>
      </c>
      <c r="C3704">
        <v>2010</v>
      </c>
      <c r="D3704">
        <v>729.35137275772468</v>
      </c>
      <c r="E3704">
        <v>0</v>
      </c>
    </row>
    <row r="3705" spans="1:5" x14ac:dyDescent="0.2">
      <c r="A3705" s="61">
        <v>40483</v>
      </c>
      <c r="B3705" s="62" t="s">
        <v>62</v>
      </c>
      <c r="C3705">
        <v>2010</v>
      </c>
      <c r="D3705">
        <v>640.6</v>
      </c>
      <c r="E3705">
        <v>0</v>
      </c>
    </row>
    <row r="3706" spans="1:5" x14ac:dyDescent="0.2">
      <c r="A3706" s="61">
        <v>40483</v>
      </c>
      <c r="B3706" s="62" t="s">
        <v>63</v>
      </c>
      <c r="C3706">
        <v>2010</v>
      </c>
      <c r="D3706">
        <v>416.90464734238498</v>
      </c>
      <c r="E3706">
        <v>0</v>
      </c>
    </row>
    <row r="3707" spans="1:5" x14ac:dyDescent="0.2">
      <c r="A3707" s="61">
        <v>40483</v>
      </c>
      <c r="B3707" s="62" t="s">
        <v>86</v>
      </c>
      <c r="C3707">
        <v>2010</v>
      </c>
      <c r="D3707">
        <v>466.6</v>
      </c>
      <c r="E3707">
        <v>0</v>
      </c>
    </row>
    <row r="3708" spans="1:5" x14ac:dyDescent="0.2">
      <c r="A3708" s="61">
        <v>40483</v>
      </c>
      <c r="B3708" s="62" t="s">
        <v>89</v>
      </c>
      <c r="C3708">
        <v>2010</v>
      </c>
      <c r="D3708">
        <v>463.3</v>
      </c>
      <c r="E3708">
        <v>0</v>
      </c>
    </row>
    <row r="3709" spans="1:5" x14ac:dyDescent="0.2">
      <c r="A3709" s="61">
        <v>40483</v>
      </c>
      <c r="B3709" s="62" t="s">
        <v>92</v>
      </c>
      <c r="C3709">
        <v>2010</v>
      </c>
      <c r="D3709">
        <v>417.10000000000008</v>
      </c>
      <c r="E3709">
        <v>0</v>
      </c>
    </row>
    <row r="3710" spans="1:5" x14ac:dyDescent="0.2">
      <c r="A3710" s="61">
        <v>40483</v>
      </c>
      <c r="B3710" s="62" t="s">
        <v>95</v>
      </c>
      <c r="C3710">
        <v>2010</v>
      </c>
      <c r="D3710">
        <v>428.4</v>
      </c>
      <c r="E3710">
        <v>0</v>
      </c>
    </row>
    <row r="3711" spans="1:5" x14ac:dyDescent="0.2">
      <c r="A3711" s="61">
        <v>40483</v>
      </c>
      <c r="B3711" s="62" t="s">
        <v>98</v>
      </c>
      <c r="C3711">
        <v>2010</v>
      </c>
      <c r="D3711">
        <v>430</v>
      </c>
      <c r="E3711">
        <v>0</v>
      </c>
    </row>
    <row r="3712" spans="1:5" x14ac:dyDescent="0.2">
      <c r="A3712" s="61">
        <v>40513</v>
      </c>
      <c r="B3712" s="62" t="s">
        <v>71</v>
      </c>
      <c r="C3712">
        <v>2010</v>
      </c>
      <c r="D3712">
        <v>405.5</v>
      </c>
      <c r="E3712">
        <v>0</v>
      </c>
    </row>
    <row r="3713" spans="1:5" x14ac:dyDescent="0.2">
      <c r="A3713" s="61">
        <v>40513</v>
      </c>
      <c r="B3713" s="62" t="s">
        <v>2</v>
      </c>
      <c r="C3713">
        <v>2010</v>
      </c>
      <c r="D3713">
        <v>919.56951964363054</v>
      </c>
      <c r="E3713">
        <v>0</v>
      </c>
    </row>
    <row r="3714" spans="1:5" x14ac:dyDescent="0.2">
      <c r="A3714" s="61">
        <v>40513</v>
      </c>
      <c r="B3714" s="62" t="s">
        <v>61</v>
      </c>
      <c r="C3714">
        <v>2010</v>
      </c>
      <c r="D3714">
        <v>995.74301411889928</v>
      </c>
      <c r="E3714">
        <v>0</v>
      </c>
    </row>
    <row r="3715" spans="1:5" x14ac:dyDescent="0.2">
      <c r="A3715" s="61">
        <v>40513</v>
      </c>
      <c r="B3715" s="62" t="s">
        <v>62</v>
      </c>
      <c r="C3715">
        <v>2010</v>
      </c>
      <c r="D3715">
        <v>1002.1000000000001</v>
      </c>
      <c r="E3715">
        <v>0</v>
      </c>
    </row>
    <row r="3716" spans="1:5" x14ac:dyDescent="0.2">
      <c r="A3716" s="61">
        <v>40513</v>
      </c>
      <c r="B3716" s="62" t="s">
        <v>63</v>
      </c>
      <c r="C3716">
        <v>2010</v>
      </c>
      <c r="D3716">
        <v>684.12792739232248</v>
      </c>
      <c r="E3716">
        <v>0</v>
      </c>
    </row>
    <row r="3717" spans="1:5" x14ac:dyDescent="0.2">
      <c r="A3717" s="61">
        <v>40513</v>
      </c>
      <c r="B3717" s="62" t="s">
        <v>86</v>
      </c>
      <c r="C3717">
        <v>2010</v>
      </c>
      <c r="D3717">
        <v>739</v>
      </c>
      <c r="E3717">
        <v>0</v>
      </c>
    </row>
    <row r="3718" spans="1:5" x14ac:dyDescent="0.2">
      <c r="A3718" s="61">
        <v>40513</v>
      </c>
      <c r="B3718" s="62" t="s">
        <v>89</v>
      </c>
      <c r="C3718">
        <v>2010</v>
      </c>
      <c r="D3718">
        <v>551.29999999999995</v>
      </c>
      <c r="E3718">
        <v>0</v>
      </c>
    </row>
    <row r="3719" spans="1:5" x14ac:dyDescent="0.2">
      <c r="A3719" s="61">
        <v>40513</v>
      </c>
      <c r="B3719" s="62" t="s">
        <v>92</v>
      </c>
      <c r="C3719">
        <v>2010</v>
      </c>
      <c r="D3719">
        <v>532.6</v>
      </c>
      <c r="E3719">
        <v>0</v>
      </c>
    </row>
    <row r="3720" spans="1:5" x14ac:dyDescent="0.2">
      <c r="A3720" s="61">
        <v>40513</v>
      </c>
      <c r="B3720" s="62" t="s">
        <v>95</v>
      </c>
      <c r="C3720">
        <v>2010</v>
      </c>
      <c r="D3720">
        <v>514.4</v>
      </c>
      <c r="E3720">
        <v>0</v>
      </c>
    </row>
    <row r="3721" spans="1:5" x14ac:dyDescent="0.2">
      <c r="A3721" s="61">
        <v>40513</v>
      </c>
      <c r="B3721" s="62" t="s">
        <v>98</v>
      </c>
      <c r="C3721">
        <v>2010</v>
      </c>
      <c r="D3721">
        <v>452.89999999999992</v>
      </c>
      <c r="E3721">
        <v>0</v>
      </c>
    </row>
    <row r="3722" spans="1:5" x14ac:dyDescent="0.2">
      <c r="A3722" s="61">
        <v>40544</v>
      </c>
      <c r="B3722" s="62" t="s">
        <v>71</v>
      </c>
      <c r="C3722">
        <v>2011</v>
      </c>
      <c r="D3722">
        <v>427.9</v>
      </c>
      <c r="E3722">
        <v>0</v>
      </c>
    </row>
    <row r="3723" spans="1:5" x14ac:dyDescent="0.2">
      <c r="A3723" s="61">
        <v>40544</v>
      </c>
      <c r="B3723" s="62" t="s">
        <v>2</v>
      </c>
      <c r="C3723">
        <v>2011</v>
      </c>
      <c r="D3723">
        <v>897.24101730992516</v>
      </c>
      <c r="E3723">
        <v>0</v>
      </c>
    </row>
    <row r="3724" spans="1:5" x14ac:dyDescent="0.2">
      <c r="A3724" s="61">
        <v>40544</v>
      </c>
      <c r="B3724" s="62" t="s">
        <v>61</v>
      </c>
      <c r="C3724">
        <v>2011</v>
      </c>
      <c r="D3724">
        <v>970.79941454163566</v>
      </c>
      <c r="E3724">
        <v>0</v>
      </c>
    </row>
    <row r="3725" spans="1:5" x14ac:dyDescent="0.2">
      <c r="A3725" s="61">
        <v>40544</v>
      </c>
      <c r="B3725" s="62" t="s">
        <v>62</v>
      </c>
      <c r="C3725">
        <v>2011</v>
      </c>
      <c r="D3725">
        <v>1155.2</v>
      </c>
      <c r="E3725">
        <v>0</v>
      </c>
    </row>
    <row r="3726" spans="1:5" x14ac:dyDescent="0.2">
      <c r="A3726" s="61">
        <v>40544</v>
      </c>
      <c r="B3726" s="62" t="s">
        <v>63</v>
      </c>
      <c r="C3726">
        <v>2011</v>
      </c>
      <c r="D3726">
        <v>792.22144963332482</v>
      </c>
      <c r="E3726">
        <v>0</v>
      </c>
    </row>
    <row r="3727" spans="1:5" x14ac:dyDescent="0.2">
      <c r="A3727" s="61">
        <v>40544</v>
      </c>
      <c r="B3727" s="62" t="s">
        <v>86</v>
      </c>
      <c r="C3727">
        <v>2011</v>
      </c>
      <c r="D3727">
        <v>851.5</v>
      </c>
      <c r="E3727">
        <v>0</v>
      </c>
    </row>
    <row r="3728" spans="1:5" x14ac:dyDescent="0.2">
      <c r="A3728" s="61">
        <v>40544</v>
      </c>
      <c r="B3728" s="62" t="s">
        <v>89</v>
      </c>
      <c r="C3728">
        <v>2011</v>
      </c>
      <c r="D3728">
        <v>768.1</v>
      </c>
      <c r="E3728">
        <v>0</v>
      </c>
    </row>
    <row r="3729" spans="1:5" x14ac:dyDescent="0.2">
      <c r="A3729" s="61">
        <v>40544</v>
      </c>
      <c r="B3729" s="62" t="s">
        <v>92</v>
      </c>
      <c r="C3729">
        <v>2011</v>
      </c>
      <c r="D3729">
        <v>701.10000000000014</v>
      </c>
      <c r="E3729">
        <v>0</v>
      </c>
    </row>
    <row r="3730" spans="1:5" x14ac:dyDescent="0.2">
      <c r="A3730" s="61">
        <v>40544</v>
      </c>
      <c r="B3730" s="62" t="s">
        <v>95</v>
      </c>
      <c r="C3730">
        <v>2011</v>
      </c>
      <c r="D3730">
        <v>744</v>
      </c>
      <c r="E3730">
        <v>0</v>
      </c>
    </row>
    <row r="3731" spans="1:5" x14ac:dyDescent="0.2">
      <c r="A3731" s="61">
        <v>40544</v>
      </c>
      <c r="B3731" s="62" t="s">
        <v>98</v>
      </c>
      <c r="C3731">
        <v>2011</v>
      </c>
      <c r="D3731">
        <v>584.6</v>
      </c>
      <c r="E3731">
        <v>0</v>
      </c>
    </row>
    <row r="3732" spans="1:5" x14ac:dyDescent="0.2">
      <c r="A3732" s="61">
        <v>40575</v>
      </c>
      <c r="B3732" s="62" t="s">
        <v>71</v>
      </c>
      <c r="C3732">
        <v>2011</v>
      </c>
      <c r="D3732">
        <v>407.7</v>
      </c>
      <c r="E3732">
        <v>0</v>
      </c>
    </row>
    <row r="3733" spans="1:5" x14ac:dyDescent="0.2">
      <c r="A3733" s="61">
        <v>40575</v>
      </c>
      <c r="B3733" s="62" t="s">
        <v>2</v>
      </c>
      <c r="C3733">
        <v>2011</v>
      </c>
      <c r="D3733">
        <v>832.32033931389628</v>
      </c>
      <c r="E3733">
        <v>0</v>
      </c>
    </row>
    <row r="3734" spans="1:5" x14ac:dyDescent="0.2">
      <c r="A3734" s="61">
        <v>40575</v>
      </c>
      <c r="B3734" s="62" t="s">
        <v>61</v>
      </c>
      <c r="C3734">
        <v>2011</v>
      </c>
      <c r="D3734">
        <v>926.74414042028218</v>
      </c>
      <c r="E3734">
        <v>0</v>
      </c>
    </row>
    <row r="3735" spans="1:5" x14ac:dyDescent="0.2">
      <c r="A3735" s="61">
        <v>40575</v>
      </c>
      <c r="B3735" s="62" t="s">
        <v>62</v>
      </c>
      <c r="C3735">
        <v>2011</v>
      </c>
      <c r="D3735">
        <v>900.9</v>
      </c>
      <c r="E3735">
        <v>0</v>
      </c>
    </row>
    <row r="3736" spans="1:5" x14ac:dyDescent="0.2">
      <c r="A3736" s="61">
        <v>40575</v>
      </c>
      <c r="B3736" s="62" t="s">
        <v>63</v>
      </c>
      <c r="C3736">
        <v>2011</v>
      </c>
      <c r="D3736">
        <v>664.93557618806369</v>
      </c>
      <c r="E3736">
        <v>0</v>
      </c>
    </row>
    <row r="3737" spans="1:5" x14ac:dyDescent="0.2">
      <c r="A3737" s="61">
        <v>40575</v>
      </c>
      <c r="B3737" s="62" t="s">
        <v>86</v>
      </c>
      <c r="C3737">
        <v>2011</v>
      </c>
      <c r="D3737">
        <v>716.1</v>
      </c>
      <c r="E3737">
        <v>0</v>
      </c>
    </row>
    <row r="3738" spans="1:5" x14ac:dyDescent="0.2">
      <c r="A3738" s="61">
        <v>40575</v>
      </c>
      <c r="B3738" s="62" t="s">
        <v>89</v>
      </c>
      <c r="C3738">
        <v>2011</v>
      </c>
      <c r="D3738">
        <v>745.4</v>
      </c>
      <c r="E3738">
        <v>0</v>
      </c>
    </row>
    <row r="3739" spans="1:5" x14ac:dyDescent="0.2">
      <c r="A3739" s="61">
        <v>40575</v>
      </c>
      <c r="B3739" s="62" t="s">
        <v>92</v>
      </c>
      <c r="C3739">
        <v>2011</v>
      </c>
      <c r="D3739">
        <v>654.70000000000005</v>
      </c>
      <c r="E3739">
        <v>0</v>
      </c>
    </row>
    <row r="3740" spans="1:5" x14ac:dyDescent="0.2">
      <c r="A3740" s="61">
        <v>40575</v>
      </c>
      <c r="B3740" s="62" t="s">
        <v>95</v>
      </c>
      <c r="C3740">
        <v>2011</v>
      </c>
      <c r="D3740">
        <v>696.5</v>
      </c>
      <c r="E3740">
        <v>0</v>
      </c>
    </row>
    <row r="3741" spans="1:5" x14ac:dyDescent="0.2">
      <c r="A3741" s="61">
        <v>40575</v>
      </c>
      <c r="B3741" s="62" t="s">
        <v>98</v>
      </c>
      <c r="C3741">
        <v>2011</v>
      </c>
      <c r="D3741">
        <v>629.9</v>
      </c>
      <c r="E3741">
        <v>0</v>
      </c>
    </row>
    <row r="3742" spans="1:5" x14ac:dyDescent="0.2">
      <c r="A3742" s="61">
        <v>40603</v>
      </c>
      <c r="B3742" s="62" t="s">
        <v>71</v>
      </c>
      <c r="C3742">
        <v>2011</v>
      </c>
      <c r="D3742">
        <v>342.4</v>
      </c>
      <c r="E3742">
        <v>0</v>
      </c>
    </row>
    <row r="3743" spans="1:5" x14ac:dyDescent="0.2">
      <c r="A3743" s="61">
        <v>40603</v>
      </c>
      <c r="B3743" s="62" t="s">
        <v>2</v>
      </c>
      <c r="C3743">
        <v>2011</v>
      </c>
      <c r="D3743">
        <v>816.12101732612416</v>
      </c>
      <c r="E3743">
        <v>0</v>
      </c>
    </row>
    <row r="3744" spans="1:5" x14ac:dyDescent="0.2">
      <c r="A3744" s="61">
        <v>40603</v>
      </c>
      <c r="B3744" s="62" t="s">
        <v>61</v>
      </c>
      <c r="C3744">
        <v>2011</v>
      </c>
      <c r="D3744">
        <v>879.98178288487622</v>
      </c>
      <c r="E3744">
        <v>0</v>
      </c>
    </row>
    <row r="3745" spans="1:5" x14ac:dyDescent="0.2">
      <c r="A3745" s="61">
        <v>40603</v>
      </c>
      <c r="B3745" s="62" t="s">
        <v>62</v>
      </c>
      <c r="C3745">
        <v>2011</v>
      </c>
      <c r="D3745">
        <v>822.8</v>
      </c>
      <c r="E3745">
        <v>0</v>
      </c>
    </row>
    <row r="3746" spans="1:5" x14ac:dyDescent="0.2">
      <c r="A3746" s="61">
        <v>40603</v>
      </c>
      <c r="B3746" s="62" t="s">
        <v>63</v>
      </c>
      <c r="C3746">
        <v>2011</v>
      </c>
      <c r="D3746">
        <v>581.87070073643872</v>
      </c>
      <c r="E3746">
        <v>0</v>
      </c>
    </row>
    <row r="3747" spans="1:5" x14ac:dyDescent="0.2">
      <c r="A3747" s="61">
        <v>40603</v>
      </c>
      <c r="B3747" s="62" t="s">
        <v>86</v>
      </c>
      <c r="C3747">
        <v>2011</v>
      </c>
      <c r="D3747">
        <v>618.20000000000005</v>
      </c>
      <c r="E3747">
        <v>0</v>
      </c>
    </row>
    <row r="3748" spans="1:5" x14ac:dyDescent="0.2">
      <c r="A3748" s="61">
        <v>40603</v>
      </c>
      <c r="B3748" s="62" t="s">
        <v>89</v>
      </c>
      <c r="C3748">
        <v>2011</v>
      </c>
      <c r="D3748">
        <v>624</v>
      </c>
      <c r="E3748">
        <v>0</v>
      </c>
    </row>
    <row r="3749" spans="1:5" x14ac:dyDescent="0.2">
      <c r="A3749" s="61">
        <v>40603</v>
      </c>
      <c r="B3749" s="62" t="s">
        <v>92</v>
      </c>
      <c r="C3749">
        <v>2011</v>
      </c>
      <c r="D3749">
        <v>586.79999999999995</v>
      </c>
      <c r="E3749">
        <v>0</v>
      </c>
    </row>
    <row r="3750" spans="1:5" x14ac:dyDescent="0.2">
      <c r="A3750" s="61">
        <v>40603</v>
      </c>
      <c r="B3750" s="62" t="s">
        <v>95</v>
      </c>
      <c r="C3750">
        <v>2011</v>
      </c>
      <c r="D3750">
        <v>620.6</v>
      </c>
      <c r="E3750">
        <v>0</v>
      </c>
    </row>
    <row r="3751" spans="1:5" x14ac:dyDescent="0.2">
      <c r="A3751" s="61">
        <v>40603</v>
      </c>
      <c r="B3751" s="62" t="s">
        <v>98</v>
      </c>
      <c r="C3751">
        <v>2011</v>
      </c>
      <c r="D3751">
        <v>610.1</v>
      </c>
      <c r="E3751">
        <v>0</v>
      </c>
    </row>
    <row r="3752" spans="1:5" x14ac:dyDescent="0.2">
      <c r="A3752" s="61">
        <v>40634</v>
      </c>
      <c r="B3752" s="62" t="s">
        <v>71</v>
      </c>
      <c r="C3752">
        <v>2011</v>
      </c>
      <c r="D3752">
        <v>320.2</v>
      </c>
      <c r="E3752">
        <v>0</v>
      </c>
    </row>
    <row r="3753" spans="1:5" x14ac:dyDescent="0.2">
      <c r="A3753" s="61">
        <v>40634</v>
      </c>
      <c r="B3753" s="62" t="s">
        <v>2</v>
      </c>
      <c r="C3753">
        <v>2011</v>
      </c>
      <c r="D3753">
        <v>493.22000006479624</v>
      </c>
      <c r="E3753">
        <v>0</v>
      </c>
    </row>
    <row r="3754" spans="1:5" x14ac:dyDescent="0.2">
      <c r="A3754" s="61">
        <v>40634</v>
      </c>
      <c r="B3754" s="62" t="s">
        <v>61</v>
      </c>
      <c r="C3754">
        <v>2011</v>
      </c>
      <c r="D3754">
        <v>442.61949386706362</v>
      </c>
      <c r="E3754">
        <v>0</v>
      </c>
    </row>
    <row r="3755" spans="1:5" x14ac:dyDescent="0.2">
      <c r="A3755" s="61">
        <v>40634</v>
      </c>
      <c r="B3755" s="62" t="s">
        <v>62</v>
      </c>
      <c r="C3755">
        <v>2011</v>
      </c>
      <c r="D3755">
        <v>404.9</v>
      </c>
      <c r="E3755">
        <v>0</v>
      </c>
    </row>
    <row r="3756" spans="1:5" x14ac:dyDescent="0.2">
      <c r="A3756" s="61">
        <v>40634</v>
      </c>
      <c r="B3756" s="62" t="s">
        <v>63</v>
      </c>
      <c r="C3756">
        <v>2011</v>
      </c>
      <c r="D3756">
        <v>334.46720856202887</v>
      </c>
      <c r="E3756">
        <v>0</v>
      </c>
    </row>
    <row r="3757" spans="1:5" x14ac:dyDescent="0.2">
      <c r="A3757" s="61">
        <v>40634</v>
      </c>
      <c r="B3757" s="62" t="s">
        <v>86</v>
      </c>
      <c r="C3757">
        <v>2011</v>
      </c>
      <c r="D3757">
        <v>341.6</v>
      </c>
      <c r="E3757">
        <v>0</v>
      </c>
    </row>
    <row r="3758" spans="1:5" x14ac:dyDescent="0.2">
      <c r="A3758" s="61">
        <v>40634</v>
      </c>
      <c r="B3758" s="62" t="s">
        <v>89</v>
      </c>
      <c r="C3758">
        <v>2011</v>
      </c>
      <c r="D3758">
        <v>419.6</v>
      </c>
      <c r="E3758">
        <v>0</v>
      </c>
    </row>
    <row r="3759" spans="1:5" x14ac:dyDescent="0.2">
      <c r="A3759" s="61">
        <v>40634</v>
      </c>
      <c r="B3759" s="62" t="s">
        <v>92</v>
      </c>
      <c r="C3759">
        <v>2011</v>
      </c>
      <c r="D3759">
        <v>382.30000000000007</v>
      </c>
      <c r="E3759">
        <v>0</v>
      </c>
    </row>
    <row r="3760" spans="1:5" x14ac:dyDescent="0.2">
      <c r="A3760" s="61">
        <v>40634</v>
      </c>
      <c r="B3760" s="62" t="s">
        <v>95</v>
      </c>
      <c r="C3760">
        <v>2011</v>
      </c>
      <c r="D3760">
        <v>420.2</v>
      </c>
      <c r="E3760">
        <v>0</v>
      </c>
    </row>
    <row r="3761" spans="1:5" x14ac:dyDescent="0.2">
      <c r="A3761" s="61">
        <v>40634</v>
      </c>
      <c r="B3761" s="62" t="s">
        <v>98</v>
      </c>
      <c r="C3761">
        <v>2011</v>
      </c>
      <c r="D3761">
        <v>449.7</v>
      </c>
      <c r="E3761">
        <v>0</v>
      </c>
    </row>
    <row r="3762" spans="1:5" x14ac:dyDescent="0.2">
      <c r="A3762" s="61">
        <v>40664</v>
      </c>
      <c r="B3762" s="62" t="s">
        <v>71</v>
      </c>
      <c r="C3762">
        <v>2011</v>
      </c>
      <c r="D3762">
        <v>208.2</v>
      </c>
      <c r="E3762">
        <v>0</v>
      </c>
    </row>
    <row r="3763" spans="1:5" x14ac:dyDescent="0.2">
      <c r="A3763" s="61">
        <v>40664</v>
      </c>
      <c r="B3763" s="62" t="s">
        <v>2</v>
      </c>
      <c r="C3763">
        <v>2011</v>
      </c>
      <c r="D3763">
        <v>234.22237270261698</v>
      </c>
      <c r="E3763">
        <v>0</v>
      </c>
    </row>
    <row r="3764" spans="1:5" x14ac:dyDescent="0.2">
      <c r="A3764" s="61">
        <v>40664</v>
      </c>
      <c r="B3764" s="62" t="s">
        <v>61</v>
      </c>
      <c r="C3764">
        <v>2011</v>
      </c>
      <c r="D3764">
        <v>222.6536859814228</v>
      </c>
      <c r="E3764">
        <v>0.31082231308053876</v>
      </c>
    </row>
    <row r="3765" spans="1:5" x14ac:dyDescent="0.2">
      <c r="A3765" s="61">
        <v>40664</v>
      </c>
      <c r="B3765" s="62" t="s">
        <v>62</v>
      </c>
      <c r="C3765">
        <v>2011</v>
      </c>
      <c r="D3765">
        <v>174</v>
      </c>
      <c r="E3765">
        <v>0.5</v>
      </c>
    </row>
    <row r="3766" spans="1:5" x14ac:dyDescent="0.2">
      <c r="A3766" s="61">
        <v>40664</v>
      </c>
      <c r="B3766" s="62" t="s">
        <v>63</v>
      </c>
      <c r="C3766">
        <v>2011</v>
      </c>
      <c r="D3766">
        <v>135.77922782620783</v>
      </c>
      <c r="E3766">
        <v>13.531037859569992</v>
      </c>
    </row>
    <row r="3767" spans="1:5" x14ac:dyDescent="0.2">
      <c r="A3767" s="61">
        <v>40664</v>
      </c>
      <c r="B3767" s="62" t="s">
        <v>86</v>
      </c>
      <c r="C3767">
        <v>2011</v>
      </c>
      <c r="D3767">
        <v>138</v>
      </c>
      <c r="E3767">
        <v>12.8</v>
      </c>
    </row>
    <row r="3768" spans="1:5" x14ac:dyDescent="0.2">
      <c r="A3768" s="61">
        <v>40664</v>
      </c>
      <c r="B3768" s="62" t="s">
        <v>89</v>
      </c>
      <c r="C3768">
        <v>2011</v>
      </c>
      <c r="D3768">
        <v>231.6</v>
      </c>
      <c r="E3768">
        <v>0</v>
      </c>
    </row>
    <row r="3769" spans="1:5" x14ac:dyDescent="0.2">
      <c r="A3769" s="61">
        <v>40664</v>
      </c>
      <c r="B3769" s="62" t="s">
        <v>92</v>
      </c>
      <c r="C3769">
        <v>2011</v>
      </c>
      <c r="D3769">
        <v>229.40000000000003</v>
      </c>
      <c r="E3769">
        <v>0.8</v>
      </c>
    </row>
    <row r="3770" spans="1:5" x14ac:dyDescent="0.2">
      <c r="A3770" s="61">
        <v>40664</v>
      </c>
      <c r="B3770" s="62" t="s">
        <v>95</v>
      </c>
      <c r="C3770">
        <v>2011</v>
      </c>
      <c r="D3770">
        <v>259.5</v>
      </c>
      <c r="E3770">
        <v>1.7</v>
      </c>
    </row>
    <row r="3771" spans="1:5" x14ac:dyDescent="0.2">
      <c r="A3771" s="61">
        <v>40664</v>
      </c>
      <c r="B3771" s="62" t="s">
        <v>98</v>
      </c>
      <c r="C3771">
        <v>2011</v>
      </c>
      <c r="D3771">
        <v>340.9</v>
      </c>
      <c r="E3771">
        <v>0.6</v>
      </c>
    </row>
    <row r="3772" spans="1:5" x14ac:dyDescent="0.2">
      <c r="A3772" s="61">
        <v>40695</v>
      </c>
      <c r="B3772" s="62" t="s">
        <v>71</v>
      </c>
      <c r="C3772">
        <v>2011</v>
      </c>
      <c r="D3772">
        <v>82.4</v>
      </c>
      <c r="E3772">
        <v>0.7</v>
      </c>
    </row>
    <row r="3773" spans="1:5" x14ac:dyDescent="0.2">
      <c r="A3773" s="61">
        <v>40695</v>
      </c>
      <c r="B3773" s="62" t="s">
        <v>2</v>
      </c>
      <c r="C3773">
        <v>2011</v>
      </c>
      <c r="D3773">
        <v>138.02813556356779</v>
      </c>
      <c r="E3773">
        <v>2.8796610100851385</v>
      </c>
    </row>
    <row r="3774" spans="1:5" x14ac:dyDescent="0.2">
      <c r="A3774" s="61">
        <v>40695</v>
      </c>
      <c r="B3774" s="62" t="s">
        <v>61</v>
      </c>
      <c r="C3774">
        <v>2011</v>
      </c>
      <c r="D3774">
        <v>88.89567564260733</v>
      </c>
      <c r="E3774">
        <v>13.293076460332189</v>
      </c>
    </row>
    <row r="3775" spans="1:5" x14ac:dyDescent="0.2">
      <c r="A3775" s="61">
        <v>40695</v>
      </c>
      <c r="B3775" s="62" t="s">
        <v>62</v>
      </c>
      <c r="C3775">
        <v>2011</v>
      </c>
      <c r="D3775">
        <v>60.3</v>
      </c>
      <c r="E3775">
        <v>32</v>
      </c>
    </row>
    <row r="3776" spans="1:5" x14ac:dyDescent="0.2">
      <c r="A3776" s="61">
        <v>40695</v>
      </c>
      <c r="B3776" s="62" t="s">
        <v>63</v>
      </c>
      <c r="C3776">
        <v>2011</v>
      </c>
      <c r="D3776">
        <v>18.928238127085137</v>
      </c>
      <c r="E3776">
        <v>53.190313846225123</v>
      </c>
    </row>
    <row r="3777" spans="1:5" x14ac:dyDescent="0.2">
      <c r="A3777" s="61">
        <v>40695</v>
      </c>
      <c r="B3777" s="62" t="s">
        <v>86</v>
      </c>
      <c r="C3777">
        <v>2011</v>
      </c>
      <c r="D3777">
        <v>19.399999999999999</v>
      </c>
      <c r="E3777">
        <v>59.7</v>
      </c>
    </row>
    <row r="3778" spans="1:5" x14ac:dyDescent="0.2">
      <c r="A3778" s="61">
        <v>40695</v>
      </c>
      <c r="B3778" s="62" t="s">
        <v>89</v>
      </c>
      <c r="C3778">
        <v>2011</v>
      </c>
      <c r="D3778">
        <v>111.9</v>
      </c>
      <c r="E3778">
        <v>0.3</v>
      </c>
    </row>
    <row r="3779" spans="1:5" x14ac:dyDescent="0.2">
      <c r="A3779" s="61">
        <v>40695</v>
      </c>
      <c r="B3779" s="62" t="s">
        <v>92</v>
      </c>
      <c r="C3779">
        <v>2011</v>
      </c>
      <c r="D3779">
        <v>131.6</v>
      </c>
      <c r="E3779">
        <v>2.1</v>
      </c>
    </row>
    <row r="3780" spans="1:5" x14ac:dyDescent="0.2">
      <c r="A3780" s="61">
        <v>40695</v>
      </c>
      <c r="B3780" s="62" t="s">
        <v>95</v>
      </c>
      <c r="C3780">
        <v>2011</v>
      </c>
      <c r="D3780">
        <v>149.6</v>
      </c>
      <c r="E3780">
        <v>3.2</v>
      </c>
    </row>
    <row r="3781" spans="1:5" x14ac:dyDescent="0.2">
      <c r="A3781" s="61">
        <v>40695</v>
      </c>
      <c r="B3781" s="62" t="s">
        <v>98</v>
      </c>
      <c r="C3781">
        <v>2011</v>
      </c>
      <c r="D3781">
        <v>270.2</v>
      </c>
      <c r="E3781">
        <v>0</v>
      </c>
    </row>
    <row r="3782" spans="1:5" x14ac:dyDescent="0.2">
      <c r="A3782" s="61">
        <v>40725</v>
      </c>
      <c r="B3782" s="62" t="s">
        <v>71</v>
      </c>
      <c r="C3782">
        <v>2011</v>
      </c>
      <c r="D3782">
        <v>29.5</v>
      </c>
      <c r="E3782">
        <v>4.5</v>
      </c>
    </row>
    <row r="3783" spans="1:5" x14ac:dyDescent="0.2">
      <c r="A3783" s="61">
        <v>40725</v>
      </c>
      <c r="B3783" s="62" t="s">
        <v>2</v>
      </c>
      <c r="C3783">
        <v>2011</v>
      </c>
      <c r="D3783">
        <v>70.873898392120438</v>
      </c>
      <c r="E3783">
        <v>7.6366101494486038</v>
      </c>
    </row>
    <row r="3784" spans="1:5" x14ac:dyDescent="0.2">
      <c r="A3784" s="61">
        <v>40725</v>
      </c>
      <c r="B3784" s="62" t="s">
        <v>61</v>
      </c>
      <c r="C3784">
        <v>2011</v>
      </c>
      <c r="D3784">
        <v>21.484404906349095</v>
      </c>
      <c r="E3784">
        <v>51.756308002895679</v>
      </c>
    </row>
    <row r="3785" spans="1:5" x14ac:dyDescent="0.2">
      <c r="A3785" s="61">
        <v>40725</v>
      </c>
      <c r="B3785" s="62" t="s">
        <v>62</v>
      </c>
      <c r="C3785">
        <v>2011</v>
      </c>
      <c r="D3785">
        <v>10.6</v>
      </c>
      <c r="E3785">
        <v>109</v>
      </c>
    </row>
    <row r="3786" spans="1:5" x14ac:dyDescent="0.2">
      <c r="A3786" s="61">
        <v>40725</v>
      </c>
      <c r="B3786" s="62" t="s">
        <v>63</v>
      </c>
      <c r="C3786">
        <v>2011</v>
      </c>
      <c r="D3786">
        <v>0</v>
      </c>
      <c r="E3786">
        <v>189.83069912980363</v>
      </c>
    </row>
    <row r="3787" spans="1:5" x14ac:dyDescent="0.2">
      <c r="A3787" s="61">
        <v>40725</v>
      </c>
      <c r="B3787" s="62" t="s">
        <v>86</v>
      </c>
      <c r="C3787">
        <v>2011</v>
      </c>
      <c r="D3787">
        <v>0</v>
      </c>
      <c r="E3787">
        <v>156.69999999999999</v>
      </c>
    </row>
    <row r="3788" spans="1:5" x14ac:dyDescent="0.2">
      <c r="A3788" s="61">
        <v>40725</v>
      </c>
      <c r="B3788" s="62" t="s">
        <v>89</v>
      </c>
      <c r="C3788">
        <v>2011</v>
      </c>
      <c r="D3788">
        <v>31.6</v>
      </c>
      <c r="E3788">
        <v>15</v>
      </c>
    </row>
    <row r="3789" spans="1:5" x14ac:dyDescent="0.2">
      <c r="A3789" s="61">
        <v>40725</v>
      </c>
      <c r="B3789" s="62" t="s">
        <v>92</v>
      </c>
      <c r="C3789">
        <v>2011</v>
      </c>
      <c r="D3789">
        <v>22.4</v>
      </c>
      <c r="E3789">
        <v>42.7</v>
      </c>
    </row>
    <row r="3790" spans="1:5" x14ac:dyDescent="0.2">
      <c r="A3790" s="61">
        <v>40725</v>
      </c>
      <c r="B3790" s="62" t="s">
        <v>95</v>
      </c>
      <c r="C3790">
        <v>2011</v>
      </c>
      <c r="D3790">
        <v>21.2</v>
      </c>
      <c r="E3790">
        <v>34.799999999999997</v>
      </c>
    </row>
    <row r="3791" spans="1:5" x14ac:dyDescent="0.2">
      <c r="A3791" s="61">
        <v>40725</v>
      </c>
      <c r="B3791" s="62" t="s">
        <v>98</v>
      </c>
      <c r="C3791">
        <v>2011</v>
      </c>
      <c r="D3791">
        <v>81</v>
      </c>
      <c r="E3791">
        <v>5.6</v>
      </c>
    </row>
    <row r="3792" spans="1:5" x14ac:dyDescent="0.2">
      <c r="A3792" s="61">
        <v>40756</v>
      </c>
      <c r="B3792" s="62" t="s">
        <v>71</v>
      </c>
      <c r="C3792">
        <v>2011</v>
      </c>
      <c r="D3792">
        <v>11.1</v>
      </c>
      <c r="E3792">
        <v>17.5</v>
      </c>
    </row>
    <row r="3793" spans="1:5" x14ac:dyDescent="0.2">
      <c r="A3793" s="61">
        <v>40756</v>
      </c>
      <c r="B3793" s="62" t="s">
        <v>2</v>
      </c>
      <c r="C3793">
        <v>2011</v>
      </c>
      <c r="D3793">
        <v>85.852881470973074</v>
      </c>
      <c r="E3793">
        <v>6.148474553482659</v>
      </c>
    </row>
    <row r="3794" spans="1:5" x14ac:dyDescent="0.2">
      <c r="A3794" s="61">
        <v>40756</v>
      </c>
      <c r="B3794" s="62" t="s">
        <v>61</v>
      </c>
      <c r="C3794">
        <v>2011</v>
      </c>
      <c r="D3794">
        <v>32.316871845590711</v>
      </c>
      <c r="E3794">
        <v>27.430764603321879</v>
      </c>
    </row>
    <row r="3795" spans="1:5" x14ac:dyDescent="0.2">
      <c r="A3795" s="61">
        <v>40756</v>
      </c>
      <c r="B3795" s="62" t="s">
        <v>62</v>
      </c>
      <c r="C3795">
        <v>2011</v>
      </c>
      <c r="D3795">
        <v>7.7</v>
      </c>
      <c r="E3795">
        <v>78.5</v>
      </c>
    </row>
    <row r="3796" spans="1:5" x14ac:dyDescent="0.2">
      <c r="A3796" s="61">
        <v>40756</v>
      </c>
      <c r="B3796" s="62" t="s">
        <v>63</v>
      </c>
      <c r="C3796">
        <v>2011</v>
      </c>
      <c r="D3796">
        <v>0.33010461540837338</v>
      </c>
      <c r="E3796">
        <v>116.47340254139387</v>
      </c>
    </row>
    <row r="3797" spans="1:5" x14ac:dyDescent="0.2">
      <c r="A3797" s="61">
        <v>40756</v>
      </c>
      <c r="B3797" s="62" t="s">
        <v>86</v>
      </c>
      <c r="C3797">
        <v>2011</v>
      </c>
      <c r="D3797">
        <v>2.4</v>
      </c>
      <c r="E3797">
        <v>95.8</v>
      </c>
    </row>
    <row r="3798" spans="1:5" x14ac:dyDescent="0.2">
      <c r="A3798" s="61">
        <v>40756</v>
      </c>
      <c r="B3798" s="62" t="s">
        <v>89</v>
      </c>
      <c r="C3798">
        <v>2011</v>
      </c>
      <c r="D3798">
        <v>41.3</v>
      </c>
      <c r="E3798">
        <v>6</v>
      </c>
    </row>
    <row r="3799" spans="1:5" x14ac:dyDescent="0.2">
      <c r="A3799" s="61">
        <v>40756</v>
      </c>
      <c r="B3799" s="62" t="s">
        <v>92</v>
      </c>
      <c r="C3799">
        <v>2011</v>
      </c>
      <c r="D3799">
        <v>14.3</v>
      </c>
      <c r="E3799">
        <v>31</v>
      </c>
    </row>
    <row r="3800" spans="1:5" x14ac:dyDescent="0.2">
      <c r="A3800" s="61">
        <v>40756</v>
      </c>
      <c r="B3800" s="62" t="s">
        <v>95</v>
      </c>
      <c r="C3800">
        <v>2011</v>
      </c>
      <c r="D3800">
        <v>14.4</v>
      </c>
      <c r="E3800">
        <v>39.9</v>
      </c>
    </row>
    <row r="3801" spans="1:5" x14ac:dyDescent="0.2">
      <c r="A3801" s="61">
        <v>40756</v>
      </c>
      <c r="B3801" s="62" t="s">
        <v>98</v>
      </c>
      <c r="C3801">
        <v>2011</v>
      </c>
      <c r="D3801">
        <v>103.4</v>
      </c>
      <c r="E3801">
        <v>6.7</v>
      </c>
    </row>
    <row r="3802" spans="1:5" x14ac:dyDescent="0.2">
      <c r="A3802" s="61">
        <v>40787</v>
      </c>
      <c r="B3802" s="62" t="s">
        <v>71</v>
      </c>
      <c r="C3802">
        <v>2011</v>
      </c>
      <c r="D3802">
        <v>56.8</v>
      </c>
      <c r="E3802">
        <v>8.9</v>
      </c>
    </row>
    <row r="3803" spans="1:5" x14ac:dyDescent="0.2">
      <c r="A3803" s="61">
        <v>40787</v>
      </c>
      <c r="B3803" s="62" t="s">
        <v>2</v>
      </c>
      <c r="C3803">
        <v>2011</v>
      </c>
      <c r="D3803">
        <v>150.91796627109878</v>
      </c>
      <c r="E3803">
        <v>4.7925423514656309</v>
      </c>
    </row>
    <row r="3804" spans="1:5" x14ac:dyDescent="0.2">
      <c r="A3804" s="61">
        <v>40787</v>
      </c>
      <c r="B3804" s="62" t="s">
        <v>61</v>
      </c>
      <c r="C3804">
        <v>2011</v>
      </c>
      <c r="D3804">
        <v>120.95628516369791</v>
      </c>
      <c r="E3804">
        <v>16.190902862036971</v>
      </c>
    </row>
    <row r="3805" spans="1:5" x14ac:dyDescent="0.2">
      <c r="A3805" s="61">
        <v>40787</v>
      </c>
      <c r="B3805" s="62" t="s">
        <v>62</v>
      </c>
      <c r="C3805">
        <v>2011</v>
      </c>
      <c r="D3805">
        <v>133.5</v>
      </c>
      <c r="E3805">
        <v>19</v>
      </c>
    </row>
    <row r="3806" spans="1:5" x14ac:dyDescent="0.2">
      <c r="A3806" s="61">
        <v>40787</v>
      </c>
      <c r="B3806" s="62" t="s">
        <v>63</v>
      </c>
      <c r="C3806">
        <v>2011</v>
      </c>
      <c r="D3806">
        <v>49.233370969974033</v>
      </c>
      <c r="E3806">
        <v>38.724038528357859</v>
      </c>
    </row>
    <row r="3807" spans="1:5" x14ac:dyDescent="0.2">
      <c r="A3807" s="61">
        <v>40787</v>
      </c>
      <c r="B3807" s="62" t="s">
        <v>86</v>
      </c>
      <c r="C3807">
        <v>2011</v>
      </c>
      <c r="D3807">
        <v>46.6</v>
      </c>
      <c r="E3807">
        <v>38.700000000000003</v>
      </c>
    </row>
    <row r="3808" spans="1:5" x14ac:dyDescent="0.2">
      <c r="A3808" s="61">
        <v>40787</v>
      </c>
      <c r="B3808" s="62" t="s">
        <v>89</v>
      </c>
      <c r="C3808">
        <v>2011</v>
      </c>
      <c r="D3808">
        <v>120.2</v>
      </c>
      <c r="E3808">
        <v>6.3</v>
      </c>
    </row>
    <row r="3809" spans="1:5" x14ac:dyDescent="0.2">
      <c r="A3809" s="61">
        <v>40787</v>
      </c>
      <c r="B3809" s="62" t="s">
        <v>92</v>
      </c>
      <c r="C3809">
        <v>2011</v>
      </c>
      <c r="D3809">
        <v>76.099999999999994</v>
      </c>
      <c r="E3809">
        <v>16.399999999999999</v>
      </c>
    </row>
    <row r="3810" spans="1:5" x14ac:dyDescent="0.2">
      <c r="A3810" s="61">
        <v>40787</v>
      </c>
      <c r="B3810" s="62" t="s">
        <v>95</v>
      </c>
      <c r="C3810">
        <v>2011</v>
      </c>
      <c r="D3810">
        <v>89.9</v>
      </c>
      <c r="E3810">
        <v>16.2</v>
      </c>
    </row>
    <row r="3811" spans="1:5" x14ac:dyDescent="0.2">
      <c r="A3811" s="61">
        <v>40787</v>
      </c>
      <c r="B3811" s="62" t="s">
        <v>98</v>
      </c>
      <c r="C3811">
        <v>2011</v>
      </c>
      <c r="D3811">
        <v>137.19999999999999</v>
      </c>
      <c r="E3811">
        <v>4.5</v>
      </c>
    </row>
    <row r="3812" spans="1:5" x14ac:dyDescent="0.2">
      <c r="A3812" s="61">
        <v>40817</v>
      </c>
      <c r="B3812" s="62" t="s">
        <v>71</v>
      </c>
      <c r="C3812">
        <v>2011</v>
      </c>
      <c r="D3812">
        <v>251</v>
      </c>
      <c r="E3812">
        <v>0</v>
      </c>
    </row>
    <row r="3813" spans="1:5" x14ac:dyDescent="0.2">
      <c r="A3813" s="61">
        <v>40817</v>
      </c>
      <c r="B3813" s="62" t="s">
        <v>2</v>
      </c>
      <c r="C3813">
        <v>2011</v>
      </c>
      <c r="D3813">
        <v>397.3562713701217</v>
      </c>
      <c r="E3813">
        <v>0</v>
      </c>
    </row>
    <row r="3814" spans="1:5" x14ac:dyDescent="0.2">
      <c r="A3814" s="61">
        <v>40817</v>
      </c>
      <c r="B3814" s="62" t="s">
        <v>61</v>
      </c>
      <c r="C3814">
        <v>2011</v>
      </c>
      <c r="D3814">
        <v>340.98180572407398</v>
      </c>
      <c r="E3814">
        <v>0.31212190421811431</v>
      </c>
    </row>
    <row r="3815" spans="1:5" x14ac:dyDescent="0.2">
      <c r="A3815" s="61">
        <v>40817</v>
      </c>
      <c r="B3815" s="62" t="s">
        <v>62</v>
      </c>
      <c r="C3815">
        <v>2011</v>
      </c>
      <c r="D3815">
        <v>311.3</v>
      </c>
      <c r="E3815">
        <v>10.6</v>
      </c>
    </row>
    <row r="3816" spans="1:5" x14ac:dyDescent="0.2">
      <c r="A3816" s="61">
        <v>40817</v>
      </c>
      <c r="B3816" s="62" t="s">
        <v>63</v>
      </c>
      <c r="C3816">
        <v>2011</v>
      </c>
      <c r="D3816">
        <v>238.88716040158155</v>
      </c>
      <c r="E3816">
        <v>2.2564762541702725</v>
      </c>
    </row>
    <row r="3817" spans="1:5" x14ac:dyDescent="0.2">
      <c r="A3817" s="61">
        <v>40817</v>
      </c>
      <c r="B3817" s="62" t="s">
        <v>86</v>
      </c>
      <c r="C3817">
        <v>2011</v>
      </c>
      <c r="D3817">
        <v>252</v>
      </c>
      <c r="E3817">
        <v>1.4</v>
      </c>
    </row>
    <row r="3818" spans="1:5" x14ac:dyDescent="0.2">
      <c r="A3818" s="61">
        <v>40817</v>
      </c>
      <c r="B3818" s="62" t="s">
        <v>89</v>
      </c>
      <c r="C3818">
        <v>2011</v>
      </c>
      <c r="D3818">
        <v>278.5</v>
      </c>
      <c r="E3818">
        <v>0.3</v>
      </c>
    </row>
    <row r="3819" spans="1:5" x14ac:dyDescent="0.2">
      <c r="A3819" s="61">
        <v>40817</v>
      </c>
      <c r="B3819" s="62" t="s">
        <v>92</v>
      </c>
      <c r="C3819">
        <v>2011</v>
      </c>
      <c r="D3819">
        <v>241</v>
      </c>
      <c r="E3819">
        <v>2</v>
      </c>
    </row>
    <row r="3820" spans="1:5" x14ac:dyDescent="0.2">
      <c r="A3820" s="61">
        <v>40817</v>
      </c>
      <c r="B3820" s="62" t="s">
        <v>95</v>
      </c>
      <c r="C3820">
        <v>2011</v>
      </c>
      <c r="D3820">
        <v>249.09999999999997</v>
      </c>
      <c r="E3820">
        <v>1.8</v>
      </c>
    </row>
    <row r="3821" spans="1:5" x14ac:dyDescent="0.2">
      <c r="A3821" s="61">
        <v>40817</v>
      </c>
      <c r="B3821" s="62" t="s">
        <v>98</v>
      </c>
      <c r="C3821">
        <v>2011</v>
      </c>
      <c r="D3821">
        <v>285.60000000000002</v>
      </c>
      <c r="E3821">
        <v>1.5</v>
      </c>
    </row>
    <row r="3822" spans="1:5" x14ac:dyDescent="0.2">
      <c r="A3822" s="61">
        <v>40848</v>
      </c>
      <c r="B3822" s="62" t="s">
        <v>71</v>
      </c>
      <c r="C3822">
        <v>2011</v>
      </c>
      <c r="D3822">
        <v>385.6</v>
      </c>
      <c r="E3822">
        <v>0</v>
      </c>
    </row>
    <row r="3823" spans="1:5" x14ac:dyDescent="0.2">
      <c r="A3823" s="61">
        <v>40848</v>
      </c>
      <c r="B3823" s="62" t="s">
        <v>2</v>
      </c>
      <c r="C3823">
        <v>2011</v>
      </c>
      <c r="D3823">
        <v>650.80135634843714</v>
      </c>
      <c r="E3823">
        <v>0</v>
      </c>
    </row>
    <row r="3824" spans="1:5" x14ac:dyDescent="0.2">
      <c r="A3824" s="61">
        <v>40848</v>
      </c>
      <c r="B3824" s="62" t="s">
        <v>61</v>
      </c>
      <c r="C3824">
        <v>2011</v>
      </c>
      <c r="D3824">
        <v>693.20692353966786</v>
      </c>
      <c r="E3824">
        <v>0</v>
      </c>
    </row>
    <row r="3825" spans="1:5" x14ac:dyDescent="0.2">
      <c r="A3825" s="61">
        <v>40848</v>
      </c>
      <c r="B3825" s="62" t="s">
        <v>62</v>
      </c>
      <c r="C3825">
        <v>2011</v>
      </c>
      <c r="D3825">
        <v>601</v>
      </c>
      <c r="E3825">
        <v>0</v>
      </c>
    </row>
    <row r="3826" spans="1:5" x14ac:dyDescent="0.2">
      <c r="A3826" s="61">
        <v>40848</v>
      </c>
      <c r="B3826" s="62" t="s">
        <v>63</v>
      </c>
      <c r="C3826">
        <v>2011</v>
      </c>
      <c r="D3826">
        <v>349.39100628815015</v>
      </c>
      <c r="E3826">
        <v>0</v>
      </c>
    </row>
    <row r="3827" spans="1:5" x14ac:dyDescent="0.2">
      <c r="A3827" s="61">
        <v>40848</v>
      </c>
      <c r="B3827" s="62" t="s">
        <v>86</v>
      </c>
      <c r="C3827">
        <v>2011</v>
      </c>
      <c r="D3827">
        <v>381.6</v>
      </c>
      <c r="E3827">
        <v>0</v>
      </c>
    </row>
    <row r="3828" spans="1:5" x14ac:dyDescent="0.2">
      <c r="A3828" s="61">
        <v>40848</v>
      </c>
      <c r="B3828" s="62" t="s">
        <v>89</v>
      </c>
      <c r="C3828">
        <v>2011</v>
      </c>
      <c r="D3828">
        <v>432.9</v>
      </c>
      <c r="E3828">
        <v>0</v>
      </c>
    </row>
    <row r="3829" spans="1:5" x14ac:dyDescent="0.2">
      <c r="A3829" s="61">
        <v>40848</v>
      </c>
      <c r="B3829" s="62" t="s">
        <v>92</v>
      </c>
      <c r="C3829">
        <v>2011</v>
      </c>
      <c r="D3829">
        <v>383.9</v>
      </c>
      <c r="E3829">
        <v>0</v>
      </c>
    </row>
    <row r="3830" spans="1:5" x14ac:dyDescent="0.2">
      <c r="A3830" s="61">
        <v>40848</v>
      </c>
      <c r="B3830" s="62" t="s">
        <v>95</v>
      </c>
      <c r="C3830">
        <v>2011</v>
      </c>
      <c r="D3830">
        <v>397.2</v>
      </c>
      <c r="E3830">
        <v>0</v>
      </c>
    </row>
    <row r="3831" spans="1:5" x14ac:dyDescent="0.2">
      <c r="A3831" s="61">
        <v>40848</v>
      </c>
      <c r="B3831" s="62" t="s">
        <v>98</v>
      </c>
      <c r="C3831">
        <v>2011</v>
      </c>
      <c r="D3831">
        <v>441.1</v>
      </c>
      <c r="E3831">
        <v>0</v>
      </c>
    </row>
    <row r="3832" spans="1:5" x14ac:dyDescent="0.2">
      <c r="A3832" s="61">
        <v>40878</v>
      </c>
      <c r="B3832" s="62" t="s">
        <v>71</v>
      </c>
      <c r="C3832">
        <v>2011</v>
      </c>
      <c r="D3832">
        <v>440.4</v>
      </c>
      <c r="E3832">
        <v>0</v>
      </c>
    </row>
    <row r="3833" spans="1:5" x14ac:dyDescent="0.2">
      <c r="A3833" s="61">
        <v>40878</v>
      </c>
      <c r="B3833" s="62" t="s">
        <v>2</v>
      </c>
      <c r="C3833">
        <v>2011</v>
      </c>
      <c r="D3833">
        <v>667.18000034018053</v>
      </c>
      <c r="E3833">
        <v>0</v>
      </c>
    </row>
    <row r="3834" spans="1:5" x14ac:dyDescent="0.2">
      <c r="A3834" s="61">
        <v>40878</v>
      </c>
      <c r="B3834" s="62" t="s">
        <v>61</v>
      </c>
      <c r="C3834">
        <v>2011</v>
      </c>
      <c r="D3834">
        <v>751.93116734810405</v>
      </c>
      <c r="E3834">
        <v>0</v>
      </c>
    </row>
    <row r="3835" spans="1:5" x14ac:dyDescent="0.2">
      <c r="A3835" s="61">
        <v>40878</v>
      </c>
      <c r="B3835" s="62" t="s">
        <v>62</v>
      </c>
      <c r="C3835">
        <v>2011</v>
      </c>
      <c r="D3835">
        <v>752.6</v>
      </c>
      <c r="E3835">
        <v>0</v>
      </c>
    </row>
    <row r="3836" spans="1:5" x14ac:dyDescent="0.2">
      <c r="A3836" s="61">
        <v>40878</v>
      </c>
      <c r="B3836" s="62" t="s">
        <v>63</v>
      </c>
      <c r="C3836">
        <v>2011</v>
      </c>
      <c r="D3836">
        <v>550.80663063666111</v>
      </c>
      <c r="E3836">
        <v>0</v>
      </c>
    </row>
    <row r="3837" spans="1:5" x14ac:dyDescent="0.2">
      <c r="A3837" s="61">
        <v>40878</v>
      </c>
      <c r="B3837" s="62" t="s">
        <v>86</v>
      </c>
      <c r="C3837">
        <v>2011</v>
      </c>
      <c r="D3837">
        <v>636.9</v>
      </c>
      <c r="E3837">
        <v>0</v>
      </c>
    </row>
    <row r="3838" spans="1:5" x14ac:dyDescent="0.2">
      <c r="A3838" s="61">
        <v>40878</v>
      </c>
      <c r="B3838" s="62" t="s">
        <v>89</v>
      </c>
      <c r="C3838">
        <v>2011</v>
      </c>
      <c r="D3838">
        <v>595</v>
      </c>
      <c r="E3838">
        <v>0</v>
      </c>
    </row>
    <row r="3839" spans="1:5" x14ac:dyDescent="0.2">
      <c r="A3839" s="61">
        <v>40878</v>
      </c>
      <c r="B3839" s="62" t="s">
        <v>92</v>
      </c>
      <c r="C3839">
        <v>2011</v>
      </c>
      <c r="D3839">
        <v>544</v>
      </c>
      <c r="E3839">
        <v>0</v>
      </c>
    </row>
    <row r="3840" spans="1:5" x14ac:dyDescent="0.2">
      <c r="A3840" s="61">
        <v>40878</v>
      </c>
      <c r="B3840" s="62" t="s">
        <v>95</v>
      </c>
      <c r="C3840">
        <v>2011</v>
      </c>
      <c r="D3840">
        <v>569.1</v>
      </c>
      <c r="E3840">
        <v>0</v>
      </c>
    </row>
    <row r="3841" spans="1:5" x14ac:dyDescent="0.2">
      <c r="A3841" s="61">
        <v>40878</v>
      </c>
      <c r="B3841" s="62" t="s">
        <v>98</v>
      </c>
      <c r="C3841">
        <v>2011</v>
      </c>
      <c r="D3841">
        <v>584.6</v>
      </c>
      <c r="E3841">
        <v>0</v>
      </c>
    </row>
    <row r="3842" spans="1:5" x14ac:dyDescent="0.2">
      <c r="A3842" s="61">
        <v>40909</v>
      </c>
      <c r="B3842" s="62" t="s">
        <v>71</v>
      </c>
      <c r="C3842">
        <v>2012</v>
      </c>
      <c r="D3842">
        <v>446.8</v>
      </c>
      <c r="E3842">
        <v>0</v>
      </c>
    </row>
    <row r="3843" spans="1:5" x14ac:dyDescent="0.2">
      <c r="A3843" s="61">
        <v>40909</v>
      </c>
      <c r="B3843" s="62" t="s">
        <v>2</v>
      </c>
      <c r="C3843">
        <v>2012</v>
      </c>
      <c r="D3843">
        <v>788.23874348565596</v>
      </c>
      <c r="E3843">
        <v>0</v>
      </c>
    </row>
    <row r="3844" spans="1:5" x14ac:dyDescent="0.2">
      <c r="A3844" s="61">
        <v>40909</v>
      </c>
      <c r="B3844" s="62" t="s">
        <v>61</v>
      </c>
      <c r="C3844">
        <v>2012</v>
      </c>
      <c r="D3844">
        <v>875.50239784030327</v>
      </c>
      <c r="E3844">
        <v>0</v>
      </c>
    </row>
    <row r="3845" spans="1:5" x14ac:dyDescent="0.2">
      <c r="A3845" s="61">
        <v>40909</v>
      </c>
      <c r="B3845" s="62" t="s">
        <v>62</v>
      </c>
      <c r="C3845">
        <v>2012</v>
      </c>
      <c r="D3845">
        <v>891.8</v>
      </c>
      <c r="E3845">
        <v>0</v>
      </c>
    </row>
    <row r="3846" spans="1:5" x14ac:dyDescent="0.2">
      <c r="A3846" s="61">
        <v>40909</v>
      </c>
      <c r="B3846" s="62" t="s">
        <v>63</v>
      </c>
      <c r="C3846">
        <v>2012</v>
      </c>
      <c r="D3846">
        <v>640.72680814749208</v>
      </c>
      <c r="E3846">
        <v>0</v>
      </c>
    </row>
    <row r="3847" spans="1:5" x14ac:dyDescent="0.2">
      <c r="A3847" s="61">
        <v>40909</v>
      </c>
      <c r="B3847" s="62" t="s">
        <v>86</v>
      </c>
      <c r="C3847">
        <v>2012</v>
      </c>
      <c r="D3847">
        <v>788.3</v>
      </c>
      <c r="E3847">
        <v>0</v>
      </c>
    </row>
    <row r="3848" spans="1:5" x14ac:dyDescent="0.2">
      <c r="A3848" s="61">
        <v>40909</v>
      </c>
      <c r="B3848" s="62" t="s">
        <v>89</v>
      </c>
      <c r="C3848">
        <v>2012</v>
      </c>
      <c r="D3848">
        <v>731.9</v>
      </c>
      <c r="E3848">
        <v>0</v>
      </c>
    </row>
    <row r="3849" spans="1:5" x14ac:dyDescent="0.2">
      <c r="A3849" s="61">
        <v>40909</v>
      </c>
      <c r="B3849" s="62" t="s">
        <v>92</v>
      </c>
      <c r="C3849">
        <v>2012</v>
      </c>
      <c r="D3849">
        <v>673.70000000000016</v>
      </c>
      <c r="E3849">
        <v>0</v>
      </c>
    </row>
    <row r="3850" spans="1:5" x14ac:dyDescent="0.2">
      <c r="A3850" s="61">
        <v>40909</v>
      </c>
      <c r="B3850" s="62" t="s">
        <v>95</v>
      </c>
      <c r="C3850">
        <v>2012</v>
      </c>
      <c r="D3850">
        <v>715.4</v>
      </c>
      <c r="E3850">
        <v>0</v>
      </c>
    </row>
    <row r="3851" spans="1:5" x14ac:dyDescent="0.2">
      <c r="A3851" s="61">
        <v>40909</v>
      </c>
      <c r="B3851" s="62" t="s">
        <v>98</v>
      </c>
      <c r="C3851">
        <v>2012</v>
      </c>
      <c r="D3851">
        <v>615.29999999999995</v>
      </c>
      <c r="E3851">
        <v>0</v>
      </c>
    </row>
    <row r="3852" spans="1:5" x14ac:dyDescent="0.2">
      <c r="A3852" s="61">
        <v>40940</v>
      </c>
      <c r="B3852" s="62" t="s">
        <v>71</v>
      </c>
      <c r="C3852">
        <v>2012</v>
      </c>
      <c r="D3852">
        <v>382</v>
      </c>
      <c r="E3852">
        <v>0</v>
      </c>
    </row>
    <row r="3853" spans="1:5" x14ac:dyDescent="0.2">
      <c r="A3853" s="61">
        <v>40940</v>
      </c>
      <c r="B3853" s="62" t="s">
        <v>2</v>
      </c>
      <c r="C3853">
        <v>2012</v>
      </c>
      <c r="D3853">
        <v>709.04211257875511</v>
      </c>
      <c r="E3853">
        <v>0</v>
      </c>
    </row>
    <row r="3854" spans="1:5" x14ac:dyDescent="0.2">
      <c r="A3854" s="61">
        <v>40940</v>
      </c>
      <c r="B3854" s="62" t="s">
        <v>61</v>
      </c>
      <c r="C3854">
        <v>2012</v>
      </c>
      <c r="D3854">
        <v>770.94813566088328</v>
      </c>
      <c r="E3854">
        <v>0</v>
      </c>
    </row>
    <row r="3855" spans="1:5" x14ac:dyDescent="0.2">
      <c r="A3855" s="61">
        <v>40940</v>
      </c>
      <c r="B3855" s="62" t="s">
        <v>62</v>
      </c>
      <c r="C3855">
        <v>2012</v>
      </c>
      <c r="D3855">
        <v>814.89999999999986</v>
      </c>
      <c r="E3855">
        <v>0</v>
      </c>
    </row>
    <row r="3856" spans="1:5" x14ac:dyDescent="0.2">
      <c r="A3856" s="61">
        <v>40940</v>
      </c>
      <c r="B3856" s="62" t="s">
        <v>63</v>
      </c>
      <c r="C3856">
        <v>2012</v>
      </c>
      <c r="D3856">
        <v>549.42164491220888</v>
      </c>
      <c r="E3856">
        <v>0</v>
      </c>
    </row>
    <row r="3857" spans="1:5" x14ac:dyDescent="0.2">
      <c r="A3857" s="61">
        <v>40940</v>
      </c>
      <c r="B3857" s="62" t="s">
        <v>86</v>
      </c>
      <c r="C3857">
        <v>2012</v>
      </c>
      <c r="D3857">
        <v>659.7</v>
      </c>
      <c r="E3857">
        <v>0</v>
      </c>
    </row>
    <row r="3858" spans="1:5" x14ac:dyDescent="0.2">
      <c r="A3858" s="61">
        <v>40940</v>
      </c>
      <c r="B3858" s="62" t="s">
        <v>89</v>
      </c>
      <c r="C3858">
        <v>2012</v>
      </c>
      <c r="D3858">
        <v>691.8</v>
      </c>
      <c r="E3858">
        <v>0</v>
      </c>
    </row>
    <row r="3859" spans="1:5" x14ac:dyDescent="0.2">
      <c r="A3859" s="61">
        <v>40940</v>
      </c>
      <c r="B3859" s="62" t="s">
        <v>92</v>
      </c>
      <c r="C3859">
        <v>2012</v>
      </c>
      <c r="D3859">
        <v>636.9</v>
      </c>
      <c r="E3859">
        <v>0</v>
      </c>
    </row>
    <row r="3860" spans="1:5" x14ac:dyDescent="0.2">
      <c r="A3860" s="61">
        <v>40940</v>
      </c>
      <c r="B3860" s="62" t="s">
        <v>95</v>
      </c>
      <c r="C3860">
        <v>2012</v>
      </c>
      <c r="D3860">
        <v>699.9</v>
      </c>
      <c r="E3860">
        <v>0</v>
      </c>
    </row>
    <row r="3861" spans="1:5" x14ac:dyDescent="0.2">
      <c r="A3861" s="61">
        <v>40940</v>
      </c>
      <c r="B3861" s="62" t="s">
        <v>98</v>
      </c>
      <c r="C3861">
        <v>2012</v>
      </c>
      <c r="D3861">
        <v>628</v>
      </c>
      <c r="E3861">
        <v>0</v>
      </c>
    </row>
    <row r="3862" spans="1:5" x14ac:dyDescent="0.2">
      <c r="A3862" s="61">
        <v>40969</v>
      </c>
      <c r="B3862" s="62" t="s">
        <v>71</v>
      </c>
      <c r="C3862">
        <v>2012</v>
      </c>
      <c r="D3862">
        <v>385.8</v>
      </c>
      <c r="E3862">
        <v>0</v>
      </c>
    </row>
    <row r="3863" spans="1:5" x14ac:dyDescent="0.2">
      <c r="A3863" s="61">
        <v>40969</v>
      </c>
      <c r="B3863" s="62" t="s">
        <v>2</v>
      </c>
      <c r="C3863">
        <v>2012</v>
      </c>
      <c r="D3863">
        <v>583.59127041397869</v>
      </c>
      <c r="E3863">
        <v>0</v>
      </c>
    </row>
    <row r="3864" spans="1:5" x14ac:dyDescent="0.2">
      <c r="A3864" s="61">
        <v>40969</v>
      </c>
      <c r="B3864" s="62" t="s">
        <v>61</v>
      </c>
      <c r="C3864">
        <v>2012</v>
      </c>
      <c r="D3864">
        <v>554.36880752257423</v>
      </c>
      <c r="E3864">
        <v>0</v>
      </c>
    </row>
    <row r="3865" spans="1:5" x14ac:dyDescent="0.2">
      <c r="A3865" s="61">
        <v>40969</v>
      </c>
      <c r="B3865" s="62" t="s">
        <v>62</v>
      </c>
      <c r="C3865">
        <v>2012</v>
      </c>
      <c r="D3865">
        <v>491.30000000000007</v>
      </c>
      <c r="E3865">
        <v>0</v>
      </c>
    </row>
    <row r="3866" spans="1:5" x14ac:dyDescent="0.2">
      <c r="A3866" s="61">
        <v>40969</v>
      </c>
      <c r="B3866" s="62" t="s">
        <v>63</v>
      </c>
      <c r="C3866">
        <v>2012</v>
      </c>
      <c r="D3866">
        <v>362.37963645146408</v>
      </c>
      <c r="E3866">
        <v>0.17134738090184512</v>
      </c>
    </row>
    <row r="3867" spans="1:5" x14ac:dyDescent="0.2">
      <c r="A3867" s="61">
        <v>40969</v>
      </c>
      <c r="B3867" s="62" t="s">
        <v>86</v>
      </c>
      <c r="C3867">
        <v>2012</v>
      </c>
      <c r="D3867">
        <v>462.8</v>
      </c>
      <c r="E3867">
        <v>0</v>
      </c>
    </row>
    <row r="3868" spans="1:5" x14ac:dyDescent="0.2">
      <c r="A3868" s="61">
        <v>40969</v>
      </c>
      <c r="B3868" s="62" t="s">
        <v>89</v>
      </c>
      <c r="C3868">
        <v>2012</v>
      </c>
      <c r="D3868">
        <v>543.29999999999995</v>
      </c>
      <c r="E3868">
        <v>0</v>
      </c>
    </row>
    <row r="3869" spans="1:5" x14ac:dyDescent="0.2">
      <c r="A3869" s="61">
        <v>40969</v>
      </c>
      <c r="B3869" s="62" t="s">
        <v>92</v>
      </c>
      <c r="C3869">
        <v>2012</v>
      </c>
      <c r="D3869">
        <v>500.3</v>
      </c>
      <c r="E3869">
        <v>1.3999999999999997</v>
      </c>
    </row>
    <row r="3870" spans="1:5" x14ac:dyDescent="0.2">
      <c r="A3870" s="61">
        <v>40969</v>
      </c>
      <c r="B3870" s="62" t="s">
        <v>95</v>
      </c>
      <c r="C3870">
        <v>2012</v>
      </c>
      <c r="D3870">
        <v>572.4</v>
      </c>
      <c r="E3870">
        <v>0</v>
      </c>
    </row>
    <row r="3871" spans="1:5" x14ac:dyDescent="0.2">
      <c r="A3871" s="61">
        <v>40969</v>
      </c>
      <c r="B3871" s="62" t="s">
        <v>98</v>
      </c>
      <c r="C3871">
        <v>2012</v>
      </c>
      <c r="D3871">
        <v>609.9</v>
      </c>
      <c r="E3871">
        <v>0</v>
      </c>
    </row>
    <row r="3872" spans="1:5" x14ac:dyDescent="0.2">
      <c r="A3872" s="61">
        <v>41000</v>
      </c>
      <c r="B3872" s="62" t="s">
        <v>71</v>
      </c>
      <c r="C3872">
        <v>2012</v>
      </c>
      <c r="D3872">
        <v>252.70000000000002</v>
      </c>
      <c r="E3872">
        <v>0</v>
      </c>
    </row>
    <row r="3873" spans="1:5" x14ac:dyDescent="0.2">
      <c r="A3873" s="61">
        <v>41000</v>
      </c>
      <c r="B3873" s="62" t="s">
        <v>2</v>
      </c>
      <c r="C3873">
        <v>2012</v>
      </c>
      <c r="D3873">
        <v>406.24548210584794</v>
      </c>
      <c r="E3873">
        <v>0</v>
      </c>
    </row>
    <row r="3874" spans="1:5" x14ac:dyDescent="0.2">
      <c r="A3874" s="61">
        <v>41000</v>
      </c>
      <c r="B3874" s="62" t="s">
        <v>61</v>
      </c>
      <c r="C3874">
        <v>2012</v>
      </c>
      <c r="D3874">
        <v>388.30239784030334</v>
      </c>
      <c r="E3874">
        <v>0</v>
      </c>
    </row>
    <row r="3875" spans="1:5" x14ac:dyDescent="0.2">
      <c r="A3875" s="61">
        <v>41000</v>
      </c>
      <c r="B3875" s="62" t="s">
        <v>62</v>
      </c>
      <c r="C3875">
        <v>2012</v>
      </c>
      <c r="D3875">
        <v>364.30000000000007</v>
      </c>
      <c r="E3875">
        <v>0</v>
      </c>
    </row>
    <row r="3876" spans="1:5" x14ac:dyDescent="0.2">
      <c r="A3876" s="61">
        <v>41000</v>
      </c>
      <c r="B3876" s="62" t="s">
        <v>63</v>
      </c>
      <c r="C3876">
        <v>2012</v>
      </c>
      <c r="D3876">
        <v>324.23575679018671</v>
      </c>
      <c r="E3876">
        <v>0.4584419055704782</v>
      </c>
    </row>
    <row r="3877" spans="1:5" x14ac:dyDescent="0.2">
      <c r="A3877" s="61">
        <v>41000</v>
      </c>
      <c r="B3877" s="62" t="s">
        <v>86</v>
      </c>
      <c r="C3877">
        <v>2012</v>
      </c>
      <c r="D3877">
        <v>339.2</v>
      </c>
      <c r="E3877">
        <v>3.7</v>
      </c>
    </row>
    <row r="3878" spans="1:5" x14ac:dyDescent="0.2">
      <c r="A3878" s="61">
        <v>41000</v>
      </c>
      <c r="B3878" s="62" t="s">
        <v>89</v>
      </c>
      <c r="C3878">
        <v>2012</v>
      </c>
      <c r="D3878">
        <v>379.2</v>
      </c>
      <c r="E3878">
        <v>0</v>
      </c>
    </row>
    <row r="3879" spans="1:5" x14ac:dyDescent="0.2">
      <c r="A3879" s="61">
        <v>41000</v>
      </c>
      <c r="B3879" s="62" t="s">
        <v>92</v>
      </c>
      <c r="C3879">
        <v>2012</v>
      </c>
      <c r="D3879">
        <v>361.60000000000008</v>
      </c>
      <c r="E3879">
        <v>0</v>
      </c>
    </row>
    <row r="3880" spans="1:5" x14ac:dyDescent="0.2">
      <c r="A3880" s="61">
        <v>41000</v>
      </c>
      <c r="B3880" s="62" t="s">
        <v>95</v>
      </c>
      <c r="C3880">
        <v>2012</v>
      </c>
      <c r="D3880">
        <v>362.2</v>
      </c>
      <c r="E3880">
        <v>0</v>
      </c>
    </row>
    <row r="3881" spans="1:5" x14ac:dyDescent="0.2">
      <c r="A3881" s="61">
        <v>41000</v>
      </c>
      <c r="B3881" s="62" t="s">
        <v>98</v>
      </c>
      <c r="C3881">
        <v>2012</v>
      </c>
      <c r="D3881">
        <v>384.19999999999993</v>
      </c>
      <c r="E3881">
        <v>0</v>
      </c>
    </row>
    <row r="3882" spans="1:5" x14ac:dyDescent="0.2">
      <c r="A3882" s="61">
        <v>41030</v>
      </c>
      <c r="B3882" s="62" t="s">
        <v>71</v>
      </c>
      <c r="C3882">
        <v>2012</v>
      </c>
      <c r="D3882">
        <v>179.3</v>
      </c>
      <c r="E3882">
        <v>0</v>
      </c>
    </row>
    <row r="3883" spans="1:5" x14ac:dyDescent="0.2">
      <c r="A3883" s="61">
        <v>41030</v>
      </c>
      <c r="B3883" s="62" t="s">
        <v>2</v>
      </c>
      <c r="C3883">
        <v>2012</v>
      </c>
      <c r="D3883">
        <v>260.53568146282709</v>
      </c>
      <c r="E3883">
        <v>0</v>
      </c>
    </row>
    <row r="3884" spans="1:5" x14ac:dyDescent="0.2">
      <c r="A3884" s="61">
        <v>41030</v>
      </c>
      <c r="B3884" s="62" t="s">
        <v>61</v>
      </c>
      <c r="C3884">
        <v>2012</v>
      </c>
      <c r="D3884">
        <v>235.65114615304043</v>
      </c>
      <c r="E3884">
        <v>1.5341502024715563</v>
      </c>
    </row>
    <row r="3885" spans="1:5" x14ac:dyDescent="0.2">
      <c r="A3885" s="61">
        <v>41030</v>
      </c>
      <c r="B3885" s="62" t="s">
        <v>62</v>
      </c>
      <c r="C3885">
        <v>2012</v>
      </c>
      <c r="D3885">
        <v>364.30000000000007</v>
      </c>
      <c r="E3885">
        <v>0</v>
      </c>
    </row>
    <row r="3886" spans="1:5" x14ac:dyDescent="0.2">
      <c r="A3886" s="61">
        <v>41030</v>
      </c>
      <c r="B3886" s="62" t="s">
        <v>63</v>
      </c>
      <c r="C3886">
        <v>2012</v>
      </c>
      <c r="D3886">
        <v>80.98652619098155</v>
      </c>
      <c r="E3886">
        <v>35.553895236073807</v>
      </c>
    </row>
    <row r="3887" spans="1:5" x14ac:dyDescent="0.2">
      <c r="A3887" s="61">
        <v>41030</v>
      </c>
      <c r="B3887" s="62" t="s">
        <v>86</v>
      </c>
      <c r="C3887">
        <v>2012</v>
      </c>
      <c r="D3887">
        <v>89.9</v>
      </c>
      <c r="E3887">
        <v>29.3</v>
      </c>
    </row>
    <row r="3888" spans="1:5" x14ac:dyDescent="0.2">
      <c r="A3888" s="61">
        <v>41030</v>
      </c>
      <c r="B3888" s="62" t="s">
        <v>89</v>
      </c>
      <c r="C3888">
        <v>2012</v>
      </c>
      <c r="D3888">
        <v>231.2</v>
      </c>
      <c r="E3888">
        <v>0</v>
      </c>
    </row>
    <row r="3889" spans="1:5" x14ac:dyDescent="0.2">
      <c r="A3889" s="61">
        <v>41030</v>
      </c>
      <c r="B3889" s="62" t="s">
        <v>92</v>
      </c>
      <c r="C3889">
        <v>2012</v>
      </c>
      <c r="D3889">
        <v>193</v>
      </c>
      <c r="E3889">
        <v>0</v>
      </c>
    </row>
    <row r="3890" spans="1:5" x14ac:dyDescent="0.2">
      <c r="A3890" s="61">
        <v>41030</v>
      </c>
      <c r="B3890" s="62" t="s">
        <v>95</v>
      </c>
      <c r="C3890">
        <v>2012</v>
      </c>
      <c r="D3890">
        <v>223.6</v>
      </c>
      <c r="E3890">
        <v>0.3</v>
      </c>
    </row>
    <row r="3891" spans="1:5" x14ac:dyDescent="0.2">
      <c r="A3891" s="61">
        <v>41030</v>
      </c>
      <c r="B3891" s="62" t="s">
        <v>98</v>
      </c>
      <c r="C3891">
        <v>2012</v>
      </c>
      <c r="D3891">
        <v>302.5</v>
      </c>
      <c r="E3891">
        <v>0</v>
      </c>
    </row>
    <row r="3892" spans="1:5" x14ac:dyDescent="0.2">
      <c r="A3892" s="61">
        <v>41061</v>
      </c>
      <c r="B3892" s="62" t="s">
        <v>71</v>
      </c>
      <c r="C3892">
        <v>2012</v>
      </c>
      <c r="D3892">
        <v>110.3</v>
      </c>
      <c r="E3892">
        <v>0.4</v>
      </c>
    </row>
    <row r="3893" spans="1:5" x14ac:dyDescent="0.2">
      <c r="A3893" s="61">
        <v>41061</v>
      </c>
      <c r="B3893" s="62" t="s">
        <v>2</v>
      </c>
      <c r="C3893">
        <v>2012</v>
      </c>
      <c r="D3893">
        <v>122.63353761285316</v>
      </c>
      <c r="E3893">
        <v>0.40260337039508026</v>
      </c>
    </row>
    <row r="3894" spans="1:5" x14ac:dyDescent="0.2">
      <c r="A3894" s="61">
        <v>41061</v>
      </c>
      <c r="B3894" s="62" t="s">
        <v>61</v>
      </c>
      <c r="C3894">
        <v>2012</v>
      </c>
      <c r="D3894">
        <v>69.232872131652954</v>
      </c>
      <c r="E3894">
        <v>16.453702294677637</v>
      </c>
    </row>
    <row r="3895" spans="1:5" x14ac:dyDescent="0.2">
      <c r="A3895" s="61">
        <v>41061</v>
      </c>
      <c r="B3895" s="62" t="s">
        <v>62</v>
      </c>
      <c r="C3895">
        <v>2012</v>
      </c>
      <c r="D3895">
        <v>47</v>
      </c>
      <c r="E3895">
        <v>39.9</v>
      </c>
    </row>
    <row r="3896" spans="1:5" x14ac:dyDescent="0.2">
      <c r="A3896" s="61">
        <v>41061</v>
      </c>
      <c r="B3896" s="62" t="s">
        <v>63</v>
      </c>
      <c r="C3896">
        <v>2012</v>
      </c>
      <c r="D3896">
        <v>19.876296184614031</v>
      </c>
      <c r="E3896">
        <v>87.388300927315186</v>
      </c>
    </row>
    <row r="3897" spans="1:5" x14ac:dyDescent="0.2">
      <c r="A3897" s="61">
        <v>41061</v>
      </c>
      <c r="B3897" s="62" t="s">
        <v>86</v>
      </c>
      <c r="C3897">
        <v>2012</v>
      </c>
      <c r="D3897">
        <v>21.5</v>
      </c>
      <c r="E3897">
        <v>80.400000000000006</v>
      </c>
    </row>
    <row r="3898" spans="1:5" x14ac:dyDescent="0.2">
      <c r="A3898" s="61">
        <v>41061</v>
      </c>
      <c r="B3898" s="62" t="s">
        <v>89</v>
      </c>
      <c r="C3898">
        <v>2012</v>
      </c>
      <c r="D3898">
        <v>125.3</v>
      </c>
      <c r="E3898">
        <v>1.6</v>
      </c>
    </row>
    <row r="3899" spans="1:5" x14ac:dyDescent="0.2">
      <c r="A3899" s="61">
        <v>41061</v>
      </c>
      <c r="B3899" s="62" t="s">
        <v>92</v>
      </c>
      <c r="C3899">
        <v>2012</v>
      </c>
      <c r="D3899">
        <v>112</v>
      </c>
      <c r="E3899">
        <v>9.6</v>
      </c>
    </row>
    <row r="3900" spans="1:5" x14ac:dyDescent="0.2">
      <c r="A3900" s="61">
        <v>41061</v>
      </c>
      <c r="B3900" s="62" t="s">
        <v>95</v>
      </c>
      <c r="C3900">
        <v>2012</v>
      </c>
      <c r="D3900">
        <v>119</v>
      </c>
      <c r="E3900">
        <v>8.5</v>
      </c>
    </row>
    <row r="3901" spans="1:5" x14ac:dyDescent="0.2">
      <c r="A3901" s="61">
        <v>41061</v>
      </c>
      <c r="B3901" s="62" t="s">
        <v>98</v>
      </c>
      <c r="C3901">
        <v>2012</v>
      </c>
      <c r="D3901">
        <v>243.8</v>
      </c>
      <c r="E3901">
        <v>1.8000000000000003</v>
      </c>
    </row>
    <row r="3902" spans="1:5" x14ac:dyDescent="0.2">
      <c r="A3902" s="61">
        <v>41091</v>
      </c>
      <c r="B3902" s="62" t="s">
        <v>71</v>
      </c>
      <c r="C3902">
        <v>2012</v>
      </c>
      <c r="D3902">
        <v>26.5</v>
      </c>
      <c r="E3902">
        <v>17</v>
      </c>
    </row>
    <row r="3903" spans="1:5" x14ac:dyDescent="0.2">
      <c r="A3903" s="61">
        <v>41091</v>
      </c>
      <c r="B3903" s="62" t="s">
        <v>2</v>
      </c>
      <c r="C3903">
        <v>2012</v>
      </c>
      <c r="D3903">
        <v>30.124808460825562</v>
      </c>
      <c r="E3903">
        <v>28.483307852642564</v>
      </c>
    </row>
    <row r="3904" spans="1:5" x14ac:dyDescent="0.2">
      <c r="A3904" s="61">
        <v>41091</v>
      </c>
      <c r="B3904" s="62" t="s">
        <v>61</v>
      </c>
      <c r="C3904">
        <v>2012</v>
      </c>
      <c r="D3904">
        <v>4.9316995950568883</v>
      </c>
      <c r="E3904">
        <v>69.961054116921645</v>
      </c>
    </row>
    <row r="3905" spans="1:5" x14ac:dyDescent="0.2">
      <c r="A3905" s="61">
        <v>41091</v>
      </c>
      <c r="B3905" s="62" t="s">
        <v>62</v>
      </c>
      <c r="C3905">
        <v>2012</v>
      </c>
      <c r="D3905">
        <v>3.2</v>
      </c>
      <c r="E3905">
        <v>137</v>
      </c>
    </row>
    <row r="3906" spans="1:5" x14ac:dyDescent="0.2">
      <c r="A3906" s="61">
        <v>41091</v>
      </c>
      <c r="B3906" s="62" t="s">
        <v>63</v>
      </c>
      <c r="C3906">
        <v>2012</v>
      </c>
      <c r="D3906">
        <v>0</v>
      </c>
      <c r="E3906">
        <v>184.483352123603</v>
      </c>
    </row>
    <row r="3907" spans="1:5" x14ac:dyDescent="0.2">
      <c r="A3907" s="61">
        <v>41091</v>
      </c>
      <c r="B3907" s="62" t="s">
        <v>86</v>
      </c>
      <c r="C3907">
        <v>2012</v>
      </c>
      <c r="D3907">
        <v>0.7</v>
      </c>
      <c r="E3907">
        <v>133.80000000000001</v>
      </c>
    </row>
    <row r="3908" spans="1:5" x14ac:dyDescent="0.2">
      <c r="A3908" s="61">
        <v>41091</v>
      </c>
      <c r="B3908" s="62" t="s">
        <v>89</v>
      </c>
      <c r="C3908">
        <v>2012</v>
      </c>
      <c r="D3908">
        <v>17.600000000000001</v>
      </c>
      <c r="E3908">
        <v>13.2</v>
      </c>
    </row>
    <row r="3909" spans="1:5" x14ac:dyDescent="0.2">
      <c r="A3909" s="61">
        <v>41091</v>
      </c>
      <c r="B3909" s="62" t="s">
        <v>92</v>
      </c>
      <c r="C3909">
        <v>2012</v>
      </c>
      <c r="D3909">
        <v>3.1</v>
      </c>
      <c r="E3909">
        <v>64.900000000000006</v>
      </c>
    </row>
    <row r="3910" spans="1:5" x14ac:dyDescent="0.2">
      <c r="A3910" s="61">
        <v>41091</v>
      </c>
      <c r="B3910" s="62" t="s">
        <v>95</v>
      </c>
      <c r="C3910">
        <v>2012</v>
      </c>
      <c r="D3910">
        <v>11.9</v>
      </c>
      <c r="E3910">
        <v>58.8</v>
      </c>
    </row>
    <row r="3911" spans="1:5" x14ac:dyDescent="0.2">
      <c r="A3911" s="61">
        <v>41091</v>
      </c>
      <c r="B3911" s="62" t="s">
        <v>98</v>
      </c>
      <c r="C3911">
        <v>2012</v>
      </c>
      <c r="D3911">
        <v>33.4</v>
      </c>
      <c r="E3911">
        <v>19.399999999999999</v>
      </c>
    </row>
    <row r="3912" spans="1:5" x14ac:dyDescent="0.2">
      <c r="A3912" s="61">
        <v>41122</v>
      </c>
      <c r="B3912" s="62" t="s">
        <v>71</v>
      </c>
      <c r="C3912">
        <v>2012</v>
      </c>
      <c r="D3912">
        <v>41.6</v>
      </c>
      <c r="E3912">
        <v>10</v>
      </c>
    </row>
    <row r="3913" spans="1:5" x14ac:dyDescent="0.2">
      <c r="A3913" s="61">
        <v>41122</v>
      </c>
      <c r="B3913" s="62" t="s">
        <v>2</v>
      </c>
      <c r="C3913">
        <v>2012</v>
      </c>
      <c r="D3913">
        <v>58.638897237787916</v>
      </c>
      <c r="E3913">
        <v>21.629096594767059</v>
      </c>
    </row>
    <row r="3914" spans="1:5" x14ac:dyDescent="0.2">
      <c r="A3914" s="61">
        <v>41122</v>
      </c>
      <c r="B3914" s="62" t="s">
        <v>61</v>
      </c>
      <c r="C3914">
        <v>2012</v>
      </c>
      <c r="D3914">
        <v>38.33348478350662</v>
      </c>
      <c r="E3914">
        <v>29.142114676569228</v>
      </c>
    </row>
    <row r="3915" spans="1:5" x14ac:dyDescent="0.2">
      <c r="A3915" s="61">
        <v>41122</v>
      </c>
      <c r="B3915" s="62" t="s">
        <v>62</v>
      </c>
      <c r="C3915">
        <v>2012</v>
      </c>
      <c r="D3915">
        <v>20.5</v>
      </c>
      <c r="E3915">
        <v>59.899999999999991</v>
      </c>
    </row>
    <row r="3916" spans="1:5" x14ac:dyDescent="0.2">
      <c r="A3916" s="61">
        <v>41122</v>
      </c>
      <c r="B3916" s="62" t="s">
        <v>63</v>
      </c>
      <c r="C3916">
        <v>2012</v>
      </c>
      <c r="D3916">
        <v>2.2435472623343164</v>
      </c>
      <c r="E3916">
        <v>112.3578735718834</v>
      </c>
    </row>
    <row r="3917" spans="1:5" x14ac:dyDescent="0.2">
      <c r="A3917" s="61">
        <v>41122</v>
      </c>
      <c r="B3917" s="62" t="s">
        <v>86</v>
      </c>
      <c r="C3917">
        <v>2012</v>
      </c>
      <c r="D3917">
        <v>0.8</v>
      </c>
      <c r="E3917">
        <v>129.69999999999999</v>
      </c>
    </row>
    <row r="3918" spans="1:5" x14ac:dyDescent="0.2">
      <c r="A3918" s="61">
        <v>41122</v>
      </c>
      <c r="B3918" s="62" t="s">
        <v>89</v>
      </c>
      <c r="C3918">
        <v>2012</v>
      </c>
      <c r="D3918">
        <v>14.9</v>
      </c>
      <c r="E3918">
        <v>15</v>
      </c>
    </row>
    <row r="3919" spans="1:5" x14ac:dyDescent="0.2">
      <c r="A3919" s="61">
        <v>41122</v>
      </c>
      <c r="B3919" s="62" t="s">
        <v>92</v>
      </c>
      <c r="C3919">
        <v>2012</v>
      </c>
      <c r="D3919">
        <v>3</v>
      </c>
      <c r="E3919">
        <v>88</v>
      </c>
    </row>
    <row r="3920" spans="1:5" x14ac:dyDescent="0.2">
      <c r="A3920" s="61">
        <v>41122</v>
      </c>
      <c r="B3920" s="62" t="s">
        <v>95</v>
      </c>
      <c r="C3920">
        <v>2012</v>
      </c>
      <c r="D3920">
        <v>4.7</v>
      </c>
      <c r="E3920">
        <v>94.4</v>
      </c>
    </row>
    <row r="3921" spans="1:5" x14ac:dyDescent="0.2">
      <c r="A3921" s="61">
        <v>41122</v>
      </c>
      <c r="B3921" s="62" t="s">
        <v>98</v>
      </c>
      <c r="C3921">
        <v>2012</v>
      </c>
      <c r="D3921">
        <v>32.1</v>
      </c>
      <c r="E3921">
        <v>41</v>
      </c>
    </row>
    <row r="3922" spans="1:5" x14ac:dyDescent="0.2">
      <c r="A3922" s="61">
        <v>41153</v>
      </c>
      <c r="B3922" s="62" t="s">
        <v>71</v>
      </c>
      <c r="C3922">
        <v>2012</v>
      </c>
      <c r="D3922">
        <v>80</v>
      </c>
      <c r="E3922">
        <v>1.4</v>
      </c>
    </row>
    <row r="3923" spans="1:5" x14ac:dyDescent="0.2">
      <c r="A3923" s="61">
        <v>41153</v>
      </c>
      <c r="B3923" s="62" t="s">
        <v>2</v>
      </c>
      <c r="C3923">
        <v>2012</v>
      </c>
      <c r="D3923">
        <v>145.52006080646285</v>
      </c>
      <c r="E3923">
        <v>0.46171516677786112</v>
      </c>
    </row>
    <row r="3924" spans="1:5" x14ac:dyDescent="0.2">
      <c r="A3924" s="61">
        <v>41153</v>
      </c>
      <c r="B3924" s="62" t="s">
        <v>61</v>
      </c>
      <c r="C3924">
        <v>2012</v>
      </c>
      <c r="D3924">
        <v>148.33598815803256</v>
      </c>
      <c r="E3924">
        <v>2.2030632592683359</v>
      </c>
    </row>
    <row r="3925" spans="1:5" x14ac:dyDescent="0.2">
      <c r="A3925" s="61">
        <v>41153</v>
      </c>
      <c r="B3925" s="62" t="s">
        <v>62</v>
      </c>
      <c r="C3925">
        <v>2012</v>
      </c>
      <c r="D3925">
        <v>174.2</v>
      </c>
      <c r="E3925">
        <v>12.900000000000002</v>
      </c>
    </row>
    <row r="3926" spans="1:5" x14ac:dyDescent="0.2">
      <c r="A3926" s="61">
        <v>41153</v>
      </c>
      <c r="B3926" s="62" t="s">
        <v>63</v>
      </c>
      <c r="C3926">
        <v>2012</v>
      </c>
      <c r="D3926">
        <v>91.060028939259766</v>
      </c>
      <c r="E3926">
        <v>33.451053567638382</v>
      </c>
    </row>
    <row r="3927" spans="1:5" x14ac:dyDescent="0.2">
      <c r="A3927" s="61">
        <v>41153</v>
      </c>
      <c r="B3927" s="62" t="s">
        <v>86</v>
      </c>
      <c r="C3927">
        <v>2012</v>
      </c>
      <c r="D3927">
        <v>92.5</v>
      </c>
      <c r="E3927">
        <v>32.700000000000003</v>
      </c>
    </row>
    <row r="3928" spans="1:5" x14ac:dyDescent="0.2">
      <c r="A3928" s="61">
        <v>41153</v>
      </c>
      <c r="B3928" s="62" t="s">
        <v>89</v>
      </c>
      <c r="C3928">
        <v>2012</v>
      </c>
      <c r="D3928">
        <v>96.2</v>
      </c>
      <c r="E3928">
        <v>0</v>
      </c>
    </row>
    <row r="3929" spans="1:5" x14ac:dyDescent="0.2">
      <c r="A3929" s="61">
        <v>41153</v>
      </c>
      <c r="B3929" s="62" t="s">
        <v>92</v>
      </c>
      <c r="C3929">
        <v>2012</v>
      </c>
      <c r="D3929">
        <v>100.26000000000002</v>
      </c>
      <c r="E3929">
        <v>13.76</v>
      </c>
    </row>
    <row r="3930" spans="1:5" x14ac:dyDescent="0.2">
      <c r="A3930" s="61">
        <v>41153</v>
      </c>
      <c r="B3930" s="62" t="s">
        <v>95</v>
      </c>
      <c r="C3930">
        <v>2012</v>
      </c>
      <c r="D3930">
        <v>76.2</v>
      </c>
      <c r="E3930">
        <v>8.1999999999999993</v>
      </c>
    </row>
    <row r="3931" spans="1:5" x14ac:dyDescent="0.2">
      <c r="A3931" s="61">
        <v>41153</v>
      </c>
      <c r="B3931" s="62" t="s">
        <v>98</v>
      </c>
      <c r="C3931">
        <v>2012</v>
      </c>
      <c r="D3931">
        <v>99.700000000000017</v>
      </c>
      <c r="E3931">
        <v>4.9000000000000004</v>
      </c>
    </row>
    <row r="3932" spans="1:5" x14ac:dyDescent="0.2">
      <c r="A3932" s="61">
        <v>41183</v>
      </c>
      <c r="B3932" s="62" t="s">
        <v>71</v>
      </c>
      <c r="C3932">
        <v>2012</v>
      </c>
      <c r="D3932">
        <v>232.20000000000002</v>
      </c>
      <c r="E3932">
        <v>0</v>
      </c>
    </row>
    <row r="3933" spans="1:5" x14ac:dyDescent="0.2">
      <c r="A3933" s="61">
        <v>41183</v>
      </c>
      <c r="B3933" s="62" t="s">
        <v>2</v>
      </c>
      <c r="C3933">
        <v>2012</v>
      </c>
      <c r="D3933">
        <v>504.96094901008013</v>
      </c>
      <c r="E3933">
        <v>0</v>
      </c>
    </row>
    <row r="3934" spans="1:5" x14ac:dyDescent="0.2">
      <c r="A3934" s="61">
        <v>41183</v>
      </c>
      <c r="B3934" s="62" t="s">
        <v>61</v>
      </c>
      <c r="C3934">
        <v>2012</v>
      </c>
      <c r="D3934">
        <v>501.60546109957176</v>
      </c>
      <c r="E3934">
        <v>0</v>
      </c>
    </row>
    <row r="3935" spans="1:5" x14ac:dyDescent="0.2">
      <c r="A3935" s="61">
        <v>41183</v>
      </c>
      <c r="B3935" s="62" t="s">
        <v>62</v>
      </c>
      <c r="C3935">
        <v>2012</v>
      </c>
      <c r="D3935">
        <v>433.9</v>
      </c>
      <c r="E3935">
        <v>0</v>
      </c>
    </row>
    <row r="3936" spans="1:5" x14ac:dyDescent="0.2">
      <c r="A3936" s="61">
        <v>41183</v>
      </c>
      <c r="B3936" s="62" t="s">
        <v>63</v>
      </c>
      <c r="C3936">
        <v>2012</v>
      </c>
      <c r="D3936">
        <v>240.95275856869964</v>
      </c>
      <c r="E3936">
        <v>1.0426947618036904</v>
      </c>
    </row>
    <row r="3937" spans="1:5" x14ac:dyDescent="0.2">
      <c r="A3937" s="61">
        <v>41183</v>
      </c>
      <c r="B3937" s="62" t="s">
        <v>86</v>
      </c>
      <c r="C3937">
        <v>2012</v>
      </c>
      <c r="D3937">
        <v>222.8</v>
      </c>
      <c r="E3937">
        <v>0</v>
      </c>
    </row>
    <row r="3938" spans="1:5" x14ac:dyDescent="0.2">
      <c r="A3938" s="61">
        <v>41183</v>
      </c>
      <c r="B3938" s="62" t="s">
        <v>89</v>
      </c>
      <c r="C3938">
        <v>2012</v>
      </c>
      <c r="D3938">
        <v>209.9</v>
      </c>
      <c r="E3938">
        <v>0</v>
      </c>
    </row>
    <row r="3939" spans="1:5" x14ac:dyDescent="0.2">
      <c r="A3939" s="61">
        <v>41183</v>
      </c>
      <c r="B3939" s="62" t="s">
        <v>92</v>
      </c>
      <c r="C3939">
        <v>2012</v>
      </c>
      <c r="D3939">
        <v>229.9</v>
      </c>
      <c r="E3939">
        <v>0</v>
      </c>
    </row>
    <row r="3940" spans="1:5" x14ac:dyDescent="0.2">
      <c r="A3940" s="61">
        <v>41183</v>
      </c>
      <c r="B3940" s="62" t="s">
        <v>95</v>
      </c>
      <c r="C3940">
        <v>2012</v>
      </c>
      <c r="D3940">
        <v>242.6</v>
      </c>
      <c r="E3940">
        <v>0</v>
      </c>
    </row>
    <row r="3941" spans="1:5" x14ac:dyDescent="0.2">
      <c r="A3941" s="61">
        <v>41183</v>
      </c>
      <c r="B3941" s="62" t="s">
        <v>98</v>
      </c>
      <c r="C3941">
        <v>2012</v>
      </c>
      <c r="D3941">
        <v>269.3</v>
      </c>
      <c r="E3941">
        <v>0</v>
      </c>
    </row>
    <row r="3942" spans="1:5" x14ac:dyDescent="0.2">
      <c r="A3942" s="61">
        <v>41214</v>
      </c>
      <c r="B3942" s="62" t="s">
        <v>71</v>
      </c>
      <c r="C3942">
        <v>2012</v>
      </c>
      <c r="D3942">
        <v>313.60000000000002</v>
      </c>
      <c r="E3942">
        <v>0</v>
      </c>
    </row>
    <row r="3943" spans="1:5" x14ac:dyDescent="0.2">
      <c r="A3943" s="61">
        <v>41214</v>
      </c>
      <c r="B3943" s="62" t="s">
        <v>2</v>
      </c>
      <c r="C3943">
        <v>2012</v>
      </c>
      <c r="D3943">
        <v>717.83338342672744</v>
      </c>
      <c r="E3943">
        <v>0</v>
      </c>
    </row>
    <row r="3944" spans="1:5" x14ac:dyDescent="0.2">
      <c r="A3944" s="61">
        <v>41214</v>
      </c>
      <c r="B3944" s="62" t="s">
        <v>61</v>
      </c>
      <c r="C3944">
        <v>2012</v>
      </c>
      <c r="D3944">
        <v>768.43833323122465</v>
      </c>
      <c r="E3944">
        <v>0</v>
      </c>
    </row>
    <row r="3945" spans="1:5" x14ac:dyDescent="0.2">
      <c r="A3945" s="61">
        <v>41214</v>
      </c>
      <c r="B3945" s="62" t="s">
        <v>62</v>
      </c>
      <c r="C3945">
        <v>2012</v>
      </c>
      <c r="D3945">
        <v>721.10000000000014</v>
      </c>
      <c r="E3945">
        <v>0</v>
      </c>
    </row>
    <row r="3946" spans="1:5" x14ac:dyDescent="0.2">
      <c r="A3946" s="61">
        <v>41214</v>
      </c>
      <c r="B3946" s="62" t="s">
        <v>63</v>
      </c>
      <c r="C3946">
        <v>2012</v>
      </c>
      <c r="D3946">
        <v>449.42943538435645</v>
      </c>
      <c r="E3946">
        <v>0</v>
      </c>
    </row>
    <row r="3947" spans="1:5" x14ac:dyDescent="0.2">
      <c r="A3947" s="61">
        <v>41214</v>
      </c>
      <c r="B3947" s="62" t="s">
        <v>86</v>
      </c>
      <c r="C3947">
        <v>2012</v>
      </c>
      <c r="D3947">
        <v>564.29999999999995</v>
      </c>
      <c r="E3947">
        <v>0</v>
      </c>
    </row>
    <row r="3948" spans="1:5" x14ac:dyDescent="0.2">
      <c r="A3948" s="61">
        <v>41214</v>
      </c>
      <c r="B3948" s="62" t="s">
        <v>89</v>
      </c>
      <c r="C3948">
        <v>2012</v>
      </c>
      <c r="D3948">
        <v>432.1</v>
      </c>
      <c r="E3948">
        <v>0</v>
      </c>
    </row>
    <row r="3949" spans="1:5" x14ac:dyDescent="0.2">
      <c r="A3949" s="61">
        <v>41214</v>
      </c>
      <c r="B3949" s="62" t="s">
        <v>92</v>
      </c>
      <c r="C3949">
        <v>2012</v>
      </c>
      <c r="D3949">
        <v>378</v>
      </c>
      <c r="E3949">
        <v>0</v>
      </c>
    </row>
    <row r="3950" spans="1:5" x14ac:dyDescent="0.2">
      <c r="A3950" s="61">
        <v>41214</v>
      </c>
      <c r="B3950" s="62" t="s">
        <v>95</v>
      </c>
      <c r="C3950">
        <v>2012</v>
      </c>
      <c r="D3950">
        <v>366.6</v>
      </c>
      <c r="E3950">
        <v>0</v>
      </c>
    </row>
    <row r="3951" spans="1:5" x14ac:dyDescent="0.2">
      <c r="A3951" s="61">
        <v>41214</v>
      </c>
      <c r="B3951" s="62" t="s">
        <v>98</v>
      </c>
      <c r="C3951">
        <v>2012</v>
      </c>
      <c r="D3951">
        <v>325.10000000000002</v>
      </c>
      <c r="E3951">
        <v>0</v>
      </c>
    </row>
    <row r="3952" spans="1:5" x14ac:dyDescent="0.2">
      <c r="A3952" s="61">
        <v>41244</v>
      </c>
      <c r="B3952" s="62" t="s">
        <v>71</v>
      </c>
      <c r="C3952">
        <v>2012</v>
      </c>
      <c r="D3952">
        <v>421.7</v>
      </c>
      <c r="E3952">
        <v>0</v>
      </c>
    </row>
    <row r="3953" spans="1:5" x14ac:dyDescent="0.2">
      <c r="A3953" s="61">
        <v>41244</v>
      </c>
      <c r="B3953" s="62" t="s">
        <v>2</v>
      </c>
      <c r="C3953">
        <v>2012</v>
      </c>
      <c r="D3953">
        <v>964.89846725261089</v>
      </c>
      <c r="E3953">
        <v>0</v>
      </c>
    </row>
    <row r="3954" spans="1:5" x14ac:dyDescent="0.2">
      <c r="A3954" s="61">
        <v>41244</v>
      </c>
      <c r="B3954" s="62" t="s">
        <v>61</v>
      </c>
      <c r="C3954">
        <v>2012</v>
      </c>
      <c r="D3954">
        <v>1089.6614029332188</v>
      </c>
      <c r="E3954">
        <v>0</v>
      </c>
    </row>
    <row r="3955" spans="1:5" x14ac:dyDescent="0.2">
      <c r="A3955" s="61">
        <v>41244</v>
      </c>
      <c r="B3955" s="62" t="s">
        <v>62</v>
      </c>
      <c r="C3955">
        <v>2012</v>
      </c>
      <c r="D3955">
        <v>1013.6000000000001</v>
      </c>
      <c r="E3955">
        <v>0</v>
      </c>
    </row>
    <row r="3956" spans="1:5" x14ac:dyDescent="0.2">
      <c r="A3956" s="61">
        <v>41244</v>
      </c>
      <c r="B3956" s="62" t="s">
        <v>63</v>
      </c>
      <c r="C3956">
        <v>2012</v>
      </c>
      <c r="D3956">
        <v>526.92422391697346</v>
      </c>
      <c r="E3956">
        <v>0</v>
      </c>
    </row>
    <row r="3957" spans="1:5" x14ac:dyDescent="0.2">
      <c r="A3957" s="61">
        <v>41244</v>
      </c>
      <c r="B3957" s="62" t="s">
        <v>86</v>
      </c>
      <c r="C3957">
        <v>2012</v>
      </c>
      <c r="D3957">
        <v>667.7</v>
      </c>
      <c r="E3957">
        <v>0</v>
      </c>
    </row>
    <row r="3958" spans="1:5" x14ac:dyDescent="0.2">
      <c r="A3958" s="61">
        <v>41244</v>
      </c>
      <c r="B3958" s="62" t="s">
        <v>89</v>
      </c>
      <c r="C3958">
        <v>2012</v>
      </c>
      <c r="D3958">
        <v>566.1</v>
      </c>
      <c r="E3958">
        <v>0</v>
      </c>
    </row>
    <row r="3959" spans="1:5" x14ac:dyDescent="0.2">
      <c r="A3959" s="61">
        <v>41244</v>
      </c>
      <c r="B3959" s="62" t="s">
        <v>92</v>
      </c>
      <c r="C3959">
        <v>2012</v>
      </c>
      <c r="D3959">
        <v>404.7</v>
      </c>
      <c r="E3959">
        <v>0</v>
      </c>
    </row>
    <row r="3960" spans="1:5" x14ac:dyDescent="0.2">
      <c r="A3960" s="61">
        <v>41244</v>
      </c>
      <c r="B3960" s="62" t="s">
        <v>95</v>
      </c>
      <c r="C3960">
        <v>2012</v>
      </c>
      <c r="D3960">
        <v>351.5</v>
      </c>
      <c r="E3960">
        <v>0</v>
      </c>
    </row>
    <row r="3961" spans="1:5" x14ac:dyDescent="0.2">
      <c r="A3961" s="61">
        <v>41244</v>
      </c>
      <c r="B3961" s="62" t="s">
        <v>98</v>
      </c>
      <c r="C3961">
        <v>2012</v>
      </c>
      <c r="D3961">
        <v>446.5</v>
      </c>
      <c r="E3961">
        <v>0</v>
      </c>
    </row>
    <row r="3962" spans="1:5" x14ac:dyDescent="0.2">
      <c r="A3962" s="61">
        <v>41275</v>
      </c>
      <c r="B3962" s="62" t="s">
        <v>71</v>
      </c>
      <c r="C3962">
        <v>2013</v>
      </c>
      <c r="D3962">
        <v>470.79999999999995</v>
      </c>
      <c r="E3962">
        <v>0</v>
      </c>
    </row>
    <row r="3963" spans="1:5" x14ac:dyDescent="0.2">
      <c r="A3963" s="61">
        <v>41275</v>
      </c>
      <c r="B3963" s="62" t="s">
        <v>2</v>
      </c>
      <c r="C3963">
        <v>2013</v>
      </c>
      <c r="D3963">
        <v>812.93810661661428</v>
      </c>
      <c r="E3963">
        <v>0</v>
      </c>
    </row>
    <row r="3964" spans="1:5" x14ac:dyDescent="0.2">
      <c r="A3964" s="61">
        <v>41275</v>
      </c>
      <c r="B3964" s="62" t="s">
        <v>61</v>
      </c>
      <c r="C3964">
        <v>2013</v>
      </c>
      <c r="D3964">
        <v>1033.7958828833689</v>
      </c>
      <c r="E3964">
        <v>0</v>
      </c>
    </row>
    <row r="3965" spans="1:5" x14ac:dyDescent="0.2">
      <c r="A3965" s="61">
        <v>41275</v>
      </c>
      <c r="B3965" s="62" t="s">
        <v>62</v>
      </c>
      <c r="C3965">
        <v>2013</v>
      </c>
      <c r="D3965">
        <v>1075.0999999999999</v>
      </c>
      <c r="E3965">
        <v>0</v>
      </c>
    </row>
    <row r="3966" spans="1:5" x14ac:dyDescent="0.2">
      <c r="A3966" s="61">
        <v>41275</v>
      </c>
      <c r="B3966" s="62" t="s">
        <v>63</v>
      </c>
      <c r="C3966">
        <v>2013</v>
      </c>
      <c r="D3966">
        <v>653.58601980617539</v>
      </c>
      <c r="E3966">
        <v>0</v>
      </c>
    </row>
    <row r="3967" spans="1:5" x14ac:dyDescent="0.2">
      <c r="A3967" s="61">
        <v>41275</v>
      </c>
      <c r="B3967" s="62" t="s">
        <v>86</v>
      </c>
      <c r="C3967">
        <v>2013</v>
      </c>
      <c r="D3967">
        <v>808.2</v>
      </c>
      <c r="E3967">
        <v>0</v>
      </c>
    </row>
    <row r="3968" spans="1:5" x14ac:dyDescent="0.2">
      <c r="A3968" s="61">
        <v>41275</v>
      </c>
      <c r="B3968" s="62" t="s">
        <v>89</v>
      </c>
      <c r="C3968">
        <v>2013</v>
      </c>
      <c r="D3968">
        <v>729.5</v>
      </c>
      <c r="E3968">
        <v>0</v>
      </c>
    </row>
    <row r="3969" spans="1:5" x14ac:dyDescent="0.2">
      <c r="A3969" s="61">
        <v>41275</v>
      </c>
      <c r="B3969" s="62" t="s">
        <v>92</v>
      </c>
      <c r="C3969">
        <v>2013</v>
      </c>
      <c r="D3969">
        <v>492.7</v>
      </c>
      <c r="E3969">
        <v>0</v>
      </c>
    </row>
    <row r="3970" spans="1:5" x14ac:dyDescent="0.2">
      <c r="A3970" s="61">
        <v>41275</v>
      </c>
      <c r="B3970" s="62" t="s">
        <v>95</v>
      </c>
      <c r="C3970">
        <v>2013</v>
      </c>
      <c r="D3970">
        <v>640.6</v>
      </c>
      <c r="E3970">
        <v>0</v>
      </c>
    </row>
    <row r="3971" spans="1:5" x14ac:dyDescent="0.2">
      <c r="A3971" s="61">
        <v>41275</v>
      </c>
      <c r="B3971" s="62" t="s">
        <v>98</v>
      </c>
      <c r="C3971">
        <v>2013</v>
      </c>
      <c r="D3971">
        <v>500.4</v>
      </c>
      <c r="E3971">
        <v>0</v>
      </c>
    </row>
    <row r="3972" spans="1:5" x14ac:dyDescent="0.2">
      <c r="A3972" s="61">
        <v>41306</v>
      </c>
      <c r="B3972" s="62" t="s">
        <v>71</v>
      </c>
      <c r="C3972">
        <v>2013</v>
      </c>
      <c r="D3972">
        <v>352.4</v>
      </c>
      <c r="E3972">
        <v>0</v>
      </c>
    </row>
    <row r="3973" spans="1:5" x14ac:dyDescent="0.2">
      <c r="A3973" s="61">
        <v>41306</v>
      </c>
      <c r="B3973" s="62" t="s">
        <v>2</v>
      </c>
      <c r="C3973">
        <v>2013</v>
      </c>
      <c r="D3973">
        <v>606.369724539922</v>
      </c>
      <c r="E3973">
        <v>0</v>
      </c>
    </row>
    <row r="3974" spans="1:5" x14ac:dyDescent="0.2">
      <c r="A3974" s="61">
        <v>41306</v>
      </c>
      <c r="B3974" s="62" t="s">
        <v>61</v>
      </c>
      <c r="C3974">
        <v>2013</v>
      </c>
      <c r="D3974">
        <v>800.91021032593198</v>
      </c>
      <c r="E3974">
        <v>0</v>
      </c>
    </row>
    <row r="3975" spans="1:5" x14ac:dyDescent="0.2">
      <c r="A3975" s="61">
        <v>41306</v>
      </c>
      <c r="B3975" s="62" t="s">
        <v>62</v>
      </c>
      <c r="C3975">
        <v>2013</v>
      </c>
      <c r="D3975">
        <v>896.10000000000014</v>
      </c>
      <c r="E3975">
        <v>0</v>
      </c>
    </row>
    <row r="3976" spans="1:5" x14ac:dyDescent="0.2">
      <c r="A3976" s="61">
        <v>41306</v>
      </c>
      <c r="B3976" s="62" t="s">
        <v>63</v>
      </c>
      <c r="C3976">
        <v>2013</v>
      </c>
      <c r="D3976">
        <v>642.56612786193045</v>
      </c>
      <c r="E3976">
        <v>0</v>
      </c>
    </row>
    <row r="3977" spans="1:5" x14ac:dyDescent="0.2">
      <c r="A3977" s="61">
        <v>41306</v>
      </c>
      <c r="B3977" s="62" t="s">
        <v>86</v>
      </c>
      <c r="C3977">
        <v>2013</v>
      </c>
      <c r="D3977">
        <v>763.7</v>
      </c>
      <c r="E3977">
        <v>0</v>
      </c>
    </row>
    <row r="3978" spans="1:5" x14ac:dyDescent="0.2">
      <c r="A3978" s="61">
        <v>41306</v>
      </c>
      <c r="B3978" s="62" t="s">
        <v>89</v>
      </c>
      <c r="C3978">
        <v>2013</v>
      </c>
      <c r="D3978">
        <v>606.29999999999995</v>
      </c>
      <c r="E3978">
        <v>0</v>
      </c>
    </row>
    <row r="3979" spans="1:5" x14ac:dyDescent="0.2">
      <c r="A3979" s="61">
        <v>41306</v>
      </c>
      <c r="B3979" s="62" t="s">
        <v>92</v>
      </c>
      <c r="C3979">
        <v>2013</v>
      </c>
      <c r="D3979">
        <v>548.9</v>
      </c>
      <c r="E3979">
        <v>0</v>
      </c>
    </row>
    <row r="3980" spans="1:5" x14ac:dyDescent="0.2">
      <c r="A3980" s="61">
        <v>41306</v>
      </c>
      <c r="B3980" s="62" t="s">
        <v>95</v>
      </c>
      <c r="C3980">
        <v>2013</v>
      </c>
      <c r="D3980">
        <v>661.9</v>
      </c>
      <c r="E3980">
        <v>0</v>
      </c>
    </row>
    <row r="3981" spans="1:5" x14ac:dyDescent="0.2">
      <c r="A3981" s="61">
        <v>41306</v>
      </c>
      <c r="B3981" s="62" t="s">
        <v>98</v>
      </c>
      <c r="C3981">
        <v>2013</v>
      </c>
      <c r="D3981">
        <v>570</v>
      </c>
      <c r="E3981">
        <v>0</v>
      </c>
    </row>
    <row r="3982" spans="1:5" x14ac:dyDescent="0.2">
      <c r="A3982" s="61">
        <v>41334</v>
      </c>
      <c r="B3982" s="62" t="s">
        <v>71</v>
      </c>
      <c r="C3982">
        <v>2013</v>
      </c>
      <c r="D3982">
        <v>334.3</v>
      </c>
      <c r="E3982">
        <v>0</v>
      </c>
    </row>
    <row r="3983" spans="1:5" x14ac:dyDescent="0.2">
      <c r="A3983" s="61">
        <v>41334</v>
      </c>
      <c r="B3983" s="62" t="s">
        <v>2</v>
      </c>
      <c r="C3983">
        <v>2013</v>
      </c>
      <c r="D3983">
        <v>643.88981734473953</v>
      </c>
      <c r="E3983">
        <v>0</v>
      </c>
    </row>
    <row r="3984" spans="1:5" x14ac:dyDescent="0.2">
      <c r="A3984" s="61">
        <v>41334</v>
      </c>
      <c r="B3984" s="62" t="s">
        <v>61</v>
      </c>
      <c r="C3984">
        <v>2013</v>
      </c>
      <c r="D3984">
        <v>924.92844525283044</v>
      </c>
      <c r="E3984">
        <v>0</v>
      </c>
    </row>
    <row r="3985" spans="1:5" x14ac:dyDescent="0.2">
      <c r="A3985" s="61">
        <v>41334</v>
      </c>
      <c r="B3985" s="62" t="s">
        <v>62</v>
      </c>
      <c r="C3985">
        <v>2013</v>
      </c>
      <c r="D3985">
        <v>894.8</v>
      </c>
      <c r="E3985">
        <v>0</v>
      </c>
    </row>
    <row r="3986" spans="1:5" x14ac:dyDescent="0.2">
      <c r="A3986" s="61">
        <v>41334</v>
      </c>
      <c r="B3986" s="62" t="s">
        <v>63</v>
      </c>
      <c r="C3986">
        <v>2013</v>
      </c>
      <c r="D3986">
        <v>556.22788746605545</v>
      </c>
      <c r="E3986">
        <v>0</v>
      </c>
    </row>
    <row r="3987" spans="1:5" x14ac:dyDescent="0.2">
      <c r="A3987" s="61">
        <v>41334</v>
      </c>
      <c r="B3987" s="62" t="s">
        <v>86</v>
      </c>
      <c r="C3987">
        <v>2013</v>
      </c>
      <c r="D3987">
        <v>570.1</v>
      </c>
      <c r="E3987">
        <v>0</v>
      </c>
    </row>
    <row r="3988" spans="1:5" x14ac:dyDescent="0.2">
      <c r="A3988" s="61">
        <v>41334</v>
      </c>
      <c r="B3988" s="62" t="s">
        <v>89</v>
      </c>
      <c r="C3988">
        <v>2013</v>
      </c>
      <c r="D3988">
        <v>512.79999999999995</v>
      </c>
      <c r="E3988">
        <v>0</v>
      </c>
    </row>
    <row r="3989" spans="1:5" x14ac:dyDescent="0.2">
      <c r="A3989" s="61">
        <v>41334</v>
      </c>
      <c r="B3989" s="62" t="s">
        <v>92</v>
      </c>
      <c r="C3989">
        <v>2013</v>
      </c>
      <c r="D3989">
        <v>445.5</v>
      </c>
      <c r="E3989">
        <v>0</v>
      </c>
    </row>
    <row r="3990" spans="1:5" x14ac:dyDescent="0.2">
      <c r="A3990" s="61">
        <v>41334</v>
      </c>
      <c r="B3990" s="62" t="s">
        <v>95</v>
      </c>
      <c r="C3990">
        <v>2013</v>
      </c>
      <c r="D3990">
        <v>531.29999999999995</v>
      </c>
      <c r="E3990">
        <v>0</v>
      </c>
    </row>
    <row r="3991" spans="1:5" x14ac:dyDescent="0.2">
      <c r="A3991" s="61">
        <v>41334</v>
      </c>
      <c r="B3991" s="62" t="s">
        <v>98</v>
      </c>
      <c r="C3991">
        <v>2013</v>
      </c>
      <c r="D3991">
        <v>392.4</v>
      </c>
      <c r="E3991">
        <v>0</v>
      </c>
    </row>
    <row r="3992" spans="1:5" x14ac:dyDescent="0.2">
      <c r="A3992" s="61">
        <v>41365</v>
      </c>
      <c r="B3992" s="62" t="s">
        <v>71</v>
      </c>
      <c r="C3992">
        <v>2013</v>
      </c>
      <c r="D3992">
        <v>254.80000000000004</v>
      </c>
      <c r="E3992">
        <v>0</v>
      </c>
    </row>
    <row r="3993" spans="1:5" x14ac:dyDescent="0.2">
      <c r="A3993" s="61">
        <v>41365</v>
      </c>
      <c r="B3993" s="62" t="s">
        <v>2</v>
      </c>
      <c r="C3993">
        <v>2013</v>
      </c>
      <c r="D3993">
        <v>495.33044217394581</v>
      </c>
      <c r="E3993">
        <v>0</v>
      </c>
    </row>
    <row r="3994" spans="1:5" x14ac:dyDescent="0.2">
      <c r="A3994" s="61">
        <v>41365</v>
      </c>
      <c r="B3994" s="62" t="s">
        <v>61</v>
      </c>
      <c r="C3994">
        <v>2013</v>
      </c>
      <c r="D3994">
        <v>614.63201593822021</v>
      </c>
      <c r="E3994">
        <v>0</v>
      </c>
    </row>
    <row r="3995" spans="1:5" x14ac:dyDescent="0.2">
      <c r="A3995" s="61">
        <v>41365</v>
      </c>
      <c r="B3995" s="62" t="s">
        <v>62</v>
      </c>
      <c r="C3995">
        <v>2013</v>
      </c>
      <c r="D3995">
        <v>602.4</v>
      </c>
      <c r="E3995">
        <v>0</v>
      </c>
    </row>
    <row r="3996" spans="1:5" x14ac:dyDescent="0.2">
      <c r="A3996" s="61">
        <v>41365</v>
      </c>
      <c r="B3996" s="62" t="s">
        <v>63</v>
      </c>
      <c r="C3996">
        <v>2013</v>
      </c>
      <c r="D3996">
        <v>348.16214262313395</v>
      </c>
      <c r="E3996">
        <v>0</v>
      </c>
    </row>
    <row r="3997" spans="1:5" x14ac:dyDescent="0.2">
      <c r="A3997" s="61">
        <v>41365</v>
      </c>
      <c r="B3997" s="62" t="s">
        <v>86</v>
      </c>
      <c r="C3997">
        <v>2013</v>
      </c>
      <c r="D3997">
        <v>431.4</v>
      </c>
      <c r="E3997">
        <v>0</v>
      </c>
    </row>
    <row r="3998" spans="1:5" x14ac:dyDescent="0.2">
      <c r="A3998" s="61">
        <v>41365</v>
      </c>
      <c r="B3998" s="62" t="s">
        <v>89</v>
      </c>
      <c r="C3998">
        <v>2013</v>
      </c>
      <c r="D3998">
        <v>345.3</v>
      </c>
      <c r="E3998">
        <v>0</v>
      </c>
    </row>
    <row r="3999" spans="1:5" x14ac:dyDescent="0.2">
      <c r="A3999" s="61">
        <v>41365</v>
      </c>
      <c r="B3999" s="62" t="s">
        <v>92</v>
      </c>
      <c r="C3999">
        <v>2013</v>
      </c>
      <c r="D3999">
        <v>338.5</v>
      </c>
      <c r="E3999">
        <v>0</v>
      </c>
    </row>
    <row r="4000" spans="1:5" x14ac:dyDescent="0.2">
      <c r="A4000" s="61">
        <v>41365</v>
      </c>
      <c r="B4000" s="62" t="s">
        <v>95</v>
      </c>
      <c r="C4000">
        <v>2013</v>
      </c>
      <c r="D4000">
        <v>423.1</v>
      </c>
      <c r="E4000">
        <v>0</v>
      </c>
    </row>
    <row r="4001" spans="1:5" x14ac:dyDescent="0.2">
      <c r="A4001" s="61">
        <v>41365</v>
      </c>
      <c r="B4001" s="62" t="s">
        <v>98</v>
      </c>
      <c r="C4001">
        <v>2013</v>
      </c>
      <c r="D4001">
        <v>452.9</v>
      </c>
      <c r="E4001">
        <v>0</v>
      </c>
    </row>
    <row r="4002" spans="1:5" x14ac:dyDescent="0.2">
      <c r="A4002" s="61">
        <v>41395</v>
      </c>
      <c r="B4002" s="62" t="s">
        <v>71</v>
      </c>
      <c r="C4002">
        <v>2013</v>
      </c>
      <c r="D4002">
        <v>145.4</v>
      </c>
      <c r="E4002">
        <v>0</v>
      </c>
    </row>
    <row r="4003" spans="1:5" x14ac:dyDescent="0.2">
      <c r="A4003" s="61">
        <v>41395</v>
      </c>
      <c r="B4003" s="62" t="s">
        <v>2</v>
      </c>
      <c r="C4003">
        <v>2013</v>
      </c>
      <c r="D4003">
        <v>167.23435173262794</v>
      </c>
      <c r="E4003">
        <v>1.9876205207113888</v>
      </c>
    </row>
    <row r="4004" spans="1:5" x14ac:dyDescent="0.2">
      <c r="A4004" s="61">
        <v>41395</v>
      </c>
      <c r="B4004" s="62" t="s">
        <v>61</v>
      </c>
      <c r="C4004">
        <v>2013</v>
      </c>
      <c r="D4004">
        <v>161.51943260552903</v>
      </c>
      <c r="E4004">
        <v>1.8251890158842705</v>
      </c>
    </row>
    <row r="4005" spans="1:5" x14ac:dyDescent="0.2">
      <c r="A4005" s="61">
        <v>41395</v>
      </c>
      <c r="B4005" s="62" t="s">
        <v>62</v>
      </c>
      <c r="C4005">
        <v>2013</v>
      </c>
      <c r="D4005">
        <v>209.3</v>
      </c>
      <c r="E4005">
        <v>0</v>
      </c>
    </row>
    <row r="4006" spans="1:5" x14ac:dyDescent="0.2">
      <c r="A4006" s="61">
        <v>41395</v>
      </c>
      <c r="B4006" s="62" t="s">
        <v>63</v>
      </c>
      <c r="C4006">
        <v>2013</v>
      </c>
      <c r="D4006">
        <v>108.61451826154109</v>
      </c>
      <c r="E4006">
        <v>21.986247776476674</v>
      </c>
    </row>
    <row r="4007" spans="1:5" x14ac:dyDescent="0.2">
      <c r="A4007" s="61">
        <v>41395</v>
      </c>
      <c r="B4007" s="62" t="s">
        <v>86</v>
      </c>
      <c r="C4007">
        <v>2013</v>
      </c>
      <c r="D4007">
        <v>104.5</v>
      </c>
      <c r="E4007">
        <v>0</v>
      </c>
    </row>
    <row r="4008" spans="1:5" x14ac:dyDescent="0.2">
      <c r="A4008" s="61">
        <v>41395</v>
      </c>
      <c r="B4008" s="62" t="s">
        <v>89</v>
      </c>
      <c r="C4008">
        <v>2013</v>
      </c>
      <c r="D4008">
        <v>270</v>
      </c>
      <c r="E4008">
        <v>0</v>
      </c>
    </row>
    <row r="4009" spans="1:5" x14ac:dyDescent="0.2">
      <c r="A4009" s="61">
        <v>41395</v>
      </c>
      <c r="B4009" s="62" t="s">
        <v>92</v>
      </c>
      <c r="C4009">
        <v>2013</v>
      </c>
      <c r="D4009">
        <v>151.30000000000001</v>
      </c>
      <c r="E4009">
        <v>4</v>
      </c>
    </row>
    <row r="4010" spans="1:5" x14ac:dyDescent="0.2">
      <c r="A4010" s="61">
        <v>41395</v>
      </c>
      <c r="B4010" s="62" t="s">
        <v>95</v>
      </c>
      <c r="C4010">
        <v>2013</v>
      </c>
      <c r="D4010">
        <v>224.5</v>
      </c>
      <c r="E4010">
        <v>1.9</v>
      </c>
    </row>
    <row r="4011" spans="1:5" x14ac:dyDescent="0.2">
      <c r="A4011" s="61">
        <v>41395</v>
      </c>
      <c r="B4011" s="62" t="s">
        <v>98</v>
      </c>
      <c r="C4011">
        <v>2013</v>
      </c>
      <c r="D4011">
        <v>295.89999999999998</v>
      </c>
      <c r="E4011">
        <v>0.7</v>
      </c>
    </row>
    <row r="4012" spans="1:5" x14ac:dyDescent="0.2">
      <c r="A4012" s="61">
        <v>41426</v>
      </c>
      <c r="B4012" s="62" t="s">
        <v>71</v>
      </c>
      <c r="C4012">
        <v>2013</v>
      </c>
      <c r="D4012">
        <v>27.799999999999997</v>
      </c>
      <c r="E4012">
        <v>0</v>
      </c>
    </row>
    <row r="4013" spans="1:5" x14ac:dyDescent="0.2">
      <c r="A4013" s="61">
        <v>41426</v>
      </c>
      <c r="B4013" s="62" t="s">
        <v>2</v>
      </c>
      <c r="C4013">
        <v>2013</v>
      </c>
      <c r="D4013">
        <v>113.56934624238332</v>
      </c>
      <c r="E4013">
        <v>2.4290997107158949</v>
      </c>
    </row>
    <row r="4014" spans="1:5" x14ac:dyDescent="0.2">
      <c r="A4014" s="61">
        <v>41426</v>
      </c>
      <c r="B4014" s="62" t="s">
        <v>61</v>
      </c>
      <c r="C4014">
        <v>2013</v>
      </c>
      <c r="D4014">
        <v>74.604453915576755</v>
      </c>
      <c r="E4014">
        <v>6.7238865211058103</v>
      </c>
    </row>
    <row r="4015" spans="1:5" x14ac:dyDescent="0.2">
      <c r="A4015" s="61">
        <v>41426</v>
      </c>
      <c r="B4015" s="62" t="s">
        <v>62</v>
      </c>
      <c r="C4015">
        <v>2013</v>
      </c>
      <c r="D4015">
        <v>43</v>
      </c>
      <c r="E4015">
        <v>31.199999999999996</v>
      </c>
    </row>
    <row r="4016" spans="1:5" x14ac:dyDescent="0.2">
      <c r="A4016" s="61">
        <v>41426</v>
      </c>
      <c r="B4016" s="62" t="s">
        <v>63</v>
      </c>
      <c r="C4016">
        <v>2013</v>
      </c>
      <c r="D4016">
        <v>33.270341071028319</v>
      </c>
      <c r="E4016">
        <v>57.114997035302231</v>
      </c>
    </row>
    <row r="4017" spans="1:5" x14ac:dyDescent="0.2">
      <c r="A4017" s="61">
        <v>41426</v>
      </c>
      <c r="B4017" s="62" t="s">
        <v>86</v>
      </c>
      <c r="C4017">
        <v>2013</v>
      </c>
      <c r="D4017">
        <v>47.2</v>
      </c>
      <c r="E4017">
        <v>45.9</v>
      </c>
    </row>
    <row r="4018" spans="1:5" x14ac:dyDescent="0.2">
      <c r="A4018" s="61">
        <v>41426</v>
      </c>
      <c r="B4018" s="62" t="s">
        <v>89</v>
      </c>
      <c r="C4018">
        <v>2013</v>
      </c>
      <c r="D4018">
        <v>135.19999999999999</v>
      </c>
      <c r="E4018">
        <v>0.3</v>
      </c>
    </row>
    <row r="4019" spans="1:5" x14ac:dyDescent="0.2">
      <c r="A4019" s="61">
        <v>41426</v>
      </c>
      <c r="B4019" s="62" t="s">
        <v>92</v>
      </c>
      <c r="C4019">
        <v>2013</v>
      </c>
      <c r="D4019">
        <v>66.8</v>
      </c>
      <c r="E4019">
        <v>14.5</v>
      </c>
    </row>
    <row r="4020" spans="1:5" x14ac:dyDescent="0.2">
      <c r="A4020" s="61">
        <v>41426</v>
      </c>
      <c r="B4020" s="62" t="s">
        <v>95</v>
      </c>
      <c r="C4020">
        <v>2013</v>
      </c>
      <c r="D4020">
        <v>93.6</v>
      </c>
      <c r="E4020">
        <v>9.8000000000000007</v>
      </c>
    </row>
    <row r="4021" spans="1:5" x14ac:dyDescent="0.2">
      <c r="A4021" s="61">
        <v>41426</v>
      </c>
      <c r="B4021" s="62" t="s">
        <v>98</v>
      </c>
      <c r="C4021">
        <v>2013</v>
      </c>
      <c r="D4021">
        <v>196</v>
      </c>
      <c r="E4021">
        <v>3.2</v>
      </c>
    </row>
    <row r="4022" spans="1:5" x14ac:dyDescent="0.2">
      <c r="A4022" s="61">
        <v>41456</v>
      </c>
      <c r="B4022" s="62" t="s">
        <v>71</v>
      </c>
      <c r="C4022">
        <v>2013</v>
      </c>
      <c r="D4022">
        <v>11</v>
      </c>
      <c r="E4022">
        <v>20.399999999999999</v>
      </c>
    </row>
    <row r="4023" spans="1:5" x14ac:dyDescent="0.2">
      <c r="A4023" s="61">
        <v>41456</v>
      </c>
      <c r="B4023" s="62" t="s">
        <v>2</v>
      </c>
      <c r="C4023">
        <v>2013</v>
      </c>
      <c r="D4023">
        <v>80.180440167417117</v>
      </c>
      <c r="E4023">
        <v>15.128188440942512</v>
      </c>
    </row>
    <row r="4024" spans="1:5" x14ac:dyDescent="0.2">
      <c r="A4024" s="61">
        <v>41456</v>
      </c>
      <c r="B4024" s="62" t="s">
        <v>61</v>
      </c>
      <c r="C4024">
        <v>2013</v>
      </c>
      <c r="D4024">
        <v>47.821281531548884</v>
      </c>
      <c r="E4024">
        <v>29.26710083159282</v>
      </c>
    </row>
    <row r="4025" spans="1:5" x14ac:dyDescent="0.2">
      <c r="A4025" s="61">
        <v>41456</v>
      </c>
      <c r="B4025" s="62" t="s">
        <v>62</v>
      </c>
      <c r="C4025">
        <v>2013</v>
      </c>
      <c r="D4025">
        <v>31.9</v>
      </c>
      <c r="E4025">
        <v>52.7</v>
      </c>
    </row>
    <row r="4026" spans="1:5" x14ac:dyDescent="0.2">
      <c r="A4026" s="61">
        <v>41456</v>
      </c>
      <c r="B4026" s="62" t="s">
        <v>63</v>
      </c>
      <c r="C4026">
        <v>2013</v>
      </c>
      <c r="D4026">
        <v>1.8568761117616635</v>
      </c>
      <c r="E4026">
        <v>123.20004787737611</v>
      </c>
    </row>
    <row r="4027" spans="1:5" x14ac:dyDescent="0.2">
      <c r="A4027" s="61">
        <v>41456</v>
      </c>
      <c r="B4027" s="62" t="s">
        <v>86</v>
      </c>
      <c r="C4027">
        <v>2013</v>
      </c>
      <c r="D4027">
        <v>4.0999999999999996</v>
      </c>
      <c r="E4027">
        <v>121.6</v>
      </c>
    </row>
    <row r="4028" spans="1:5" x14ac:dyDescent="0.2">
      <c r="A4028" s="61">
        <v>41456</v>
      </c>
      <c r="B4028" s="62" t="s">
        <v>89</v>
      </c>
      <c r="C4028">
        <v>2013</v>
      </c>
      <c r="D4028">
        <v>21.3</v>
      </c>
      <c r="E4028">
        <v>46</v>
      </c>
    </row>
    <row r="4029" spans="1:5" x14ac:dyDescent="0.2">
      <c r="A4029" s="61">
        <v>41456</v>
      </c>
      <c r="B4029" s="62" t="s">
        <v>92</v>
      </c>
      <c r="C4029">
        <v>2013</v>
      </c>
      <c r="D4029">
        <v>3.3</v>
      </c>
      <c r="E4029">
        <v>86.4</v>
      </c>
    </row>
    <row r="4030" spans="1:5" x14ac:dyDescent="0.2">
      <c r="A4030" s="61">
        <v>41456</v>
      </c>
      <c r="B4030" s="62" t="s">
        <v>95</v>
      </c>
      <c r="C4030">
        <v>2013</v>
      </c>
      <c r="D4030">
        <v>15.599999999999998</v>
      </c>
      <c r="E4030">
        <v>70</v>
      </c>
    </row>
    <row r="4031" spans="1:5" x14ac:dyDescent="0.2">
      <c r="A4031" s="61">
        <v>41456</v>
      </c>
      <c r="B4031" s="62" t="s">
        <v>98</v>
      </c>
      <c r="C4031">
        <v>2013</v>
      </c>
      <c r="D4031">
        <v>33.4</v>
      </c>
      <c r="E4031">
        <v>19.399999999999999</v>
      </c>
    </row>
    <row r="4032" spans="1:5" x14ac:dyDescent="0.2">
      <c r="A4032" s="61">
        <v>41487</v>
      </c>
      <c r="B4032" s="62" t="s">
        <v>71</v>
      </c>
      <c r="C4032">
        <v>2013</v>
      </c>
      <c r="D4032">
        <v>5.7</v>
      </c>
      <c r="E4032">
        <v>20.7</v>
      </c>
    </row>
    <row r="4033" spans="1:5" x14ac:dyDescent="0.2">
      <c r="A4033" s="61">
        <v>41487</v>
      </c>
      <c r="B4033" s="62" t="s">
        <v>2</v>
      </c>
      <c r="C4033">
        <v>2013</v>
      </c>
      <c r="D4033">
        <v>37.924116181449818</v>
      </c>
      <c r="E4033">
        <v>10.067202314272841</v>
      </c>
    </row>
    <row r="4034" spans="1:5" x14ac:dyDescent="0.2">
      <c r="A4034" s="61">
        <v>41487</v>
      </c>
      <c r="B4034" s="62" t="s">
        <v>61</v>
      </c>
      <c r="C4034">
        <v>2013</v>
      </c>
      <c r="D4034">
        <v>33.833003984555027</v>
      </c>
      <c r="E4034">
        <v>55.716827615972129</v>
      </c>
    </row>
    <row r="4035" spans="1:5" x14ac:dyDescent="0.2">
      <c r="A4035" s="61">
        <v>41487</v>
      </c>
      <c r="B4035" s="62" t="s">
        <v>62</v>
      </c>
      <c r="C4035">
        <v>2013</v>
      </c>
      <c r="D4035">
        <v>35</v>
      </c>
      <c r="E4035">
        <v>77.3</v>
      </c>
    </row>
    <row r="4036" spans="1:5" x14ac:dyDescent="0.2">
      <c r="A4036" s="61">
        <v>41487</v>
      </c>
      <c r="B4036" s="62" t="s">
        <v>63</v>
      </c>
      <c r="C4036">
        <v>2013</v>
      </c>
      <c r="D4036">
        <v>4.5856253705872216</v>
      </c>
      <c r="E4036">
        <v>90.244560209521694</v>
      </c>
    </row>
    <row r="4037" spans="1:5" x14ac:dyDescent="0.2">
      <c r="A4037" s="61">
        <v>41487</v>
      </c>
      <c r="B4037" s="62" t="s">
        <v>86</v>
      </c>
      <c r="C4037">
        <v>2013</v>
      </c>
      <c r="D4037">
        <v>3.1</v>
      </c>
      <c r="E4037">
        <v>78.7</v>
      </c>
    </row>
    <row r="4038" spans="1:5" x14ac:dyDescent="0.2">
      <c r="A4038" s="61">
        <v>41487</v>
      </c>
      <c r="B4038" s="62" t="s">
        <v>89</v>
      </c>
      <c r="C4038">
        <v>2013</v>
      </c>
      <c r="D4038">
        <v>41.4</v>
      </c>
      <c r="E4038">
        <v>8.5</v>
      </c>
    </row>
    <row r="4039" spans="1:5" x14ac:dyDescent="0.2">
      <c r="A4039" s="61">
        <v>41487</v>
      </c>
      <c r="B4039" s="62" t="s">
        <v>92</v>
      </c>
      <c r="C4039">
        <v>2013</v>
      </c>
      <c r="D4039">
        <v>9.6999999999999993</v>
      </c>
      <c r="E4039">
        <v>36.6</v>
      </c>
    </row>
    <row r="4040" spans="1:5" x14ac:dyDescent="0.2">
      <c r="A4040" s="61">
        <v>41487</v>
      </c>
      <c r="B4040" s="62" t="s">
        <v>95</v>
      </c>
      <c r="C4040">
        <v>2013</v>
      </c>
      <c r="D4040">
        <v>17.100000000000001</v>
      </c>
      <c r="E4040">
        <v>42.2</v>
      </c>
    </row>
    <row r="4041" spans="1:5" x14ac:dyDescent="0.2">
      <c r="A4041" s="61">
        <v>41487</v>
      </c>
      <c r="B4041" s="62" t="s">
        <v>98</v>
      </c>
      <c r="C4041">
        <v>2013</v>
      </c>
      <c r="D4041">
        <v>51.8</v>
      </c>
      <c r="E4041">
        <v>14.900000000000002</v>
      </c>
    </row>
    <row r="4042" spans="1:5" x14ac:dyDescent="0.2">
      <c r="A4042" s="61">
        <v>41518</v>
      </c>
      <c r="B4042" s="62" t="s">
        <v>71</v>
      </c>
      <c r="C4042">
        <v>2013</v>
      </c>
      <c r="D4042">
        <v>72.7</v>
      </c>
      <c r="E4042">
        <v>3.9000000000000004</v>
      </c>
    </row>
    <row r="4043" spans="1:5" x14ac:dyDescent="0.2">
      <c r="A4043" s="61">
        <v>41518</v>
      </c>
      <c r="B4043" s="62" t="s">
        <v>2</v>
      </c>
      <c r="C4043">
        <v>2013</v>
      </c>
      <c r="D4043">
        <v>146.99094421124121</v>
      </c>
      <c r="E4043">
        <v>7.8015540469007929</v>
      </c>
    </row>
    <row r="4044" spans="1:5" x14ac:dyDescent="0.2">
      <c r="A4044" s="61">
        <v>41518</v>
      </c>
      <c r="B4044" s="62" t="s">
        <v>61</v>
      </c>
      <c r="C4044">
        <v>2013</v>
      </c>
      <c r="D4044">
        <v>105.09609251566462</v>
      </c>
      <c r="E4044">
        <v>21.965798336814359</v>
      </c>
    </row>
    <row r="4045" spans="1:5" x14ac:dyDescent="0.2">
      <c r="A4045" s="61">
        <v>41518</v>
      </c>
      <c r="B4045" s="62" t="s">
        <v>62</v>
      </c>
      <c r="C4045">
        <v>2013</v>
      </c>
      <c r="D4045">
        <v>97.299999999999983</v>
      </c>
      <c r="E4045">
        <v>16.399999999999999</v>
      </c>
    </row>
    <row r="4046" spans="1:5" x14ac:dyDescent="0.2">
      <c r="A4046" s="61">
        <v>41518</v>
      </c>
      <c r="B4046" s="62" t="s">
        <v>63</v>
      </c>
      <c r="C4046">
        <v>2013</v>
      </c>
      <c r="D4046">
        <v>87.597797640698857</v>
      </c>
      <c r="E4046">
        <v>17.428940768330005</v>
      </c>
    </row>
    <row r="4047" spans="1:5" x14ac:dyDescent="0.2">
      <c r="A4047" s="61">
        <v>41518</v>
      </c>
      <c r="B4047" s="62" t="s">
        <v>86</v>
      </c>
      <c r="C4047">
        <v>2013</v>
      </c>
      <c r="D4047">
        <v>99.2</v>
      </c>
      <c r="E4047">
        <v>16.600000000000001</v>
      </c>
    </row>
    <row r="4048" spans="1:5" x14ac:dyDescent="0.2">
      <c r="A4048" s="61">
        <v>41518</v>
      </c>
      <c r="B4048" s="62" t="s">
        <v>89</v>
      </c>
      <c r="C4048">
        <v>2013</v>
      </c>
      <c r="D4048">
        <v>145.4</v>
      </c>
      <c r="E4048">
        <v>2.8</v>
      </c>
    </row>
    <row r="4049" spans="1:5" x14ac:dyDescent="0.2">
      <c r="A4049" s="61">
        <v>41518</v>
      </c>
      <c r="B4049" s="62" t="s">
        <v>92</v>
      </c>
      <c r="C4049">
        <v>2013</v>
      </c>
      <c r="D4049">
        <v>91.8</v>
      </c>
      <c r="E4049">
        <v>9.9</v>
      </c>
    </row>
    <row r="4050" spans="1:5" x14ac:dyDescent="0.2">
      <c r="A4050" s="61">
        <v>41518</v>
      </c>
      <c r="B4050" s="62" t="s">
        <v>95</v>
      </c>
      <c r="C4050">
        <v>2013</v>
      </c>
      <c r="D4050">
        <v>105.9</v>
      </c>
      <c r="E4050">
        <v>9.6999999999999993</v>
      </c>
    </row>
    <row r="4051" spans="1:5" x14ac:dyDescent="0.2">
      <c r="A4051" s="61">
        <v>41518</v>
      </c>
      <c r="B4051" s="62" t="s">
        <v>98</v>
      </c>
      <c r="C4051">
        <v>2013</v>
      </c>
      <c r="D4051">
        <v>113.1</v>
      </c>
      <c r="E4051">
        <v>7.1</v>
      </c>
    </row>
    <row r="4052" spans="1:5" x14ac:dyDescent="0.2">
      <c r="A4052" s="61">
        <v>41548</v>
      </c>
      <c r="B4052" s="62" t="s">
        <v>71</v>
      </c>
      <c r="C4052">
        <v>2013</v>
      </c>
      <c r="D4052">
        <v>254</v>
      </c>
      <c r="E4052">
        <v>0</v>
      </c>
    </row>
    <row r="4053" spans="1:5" x14ac:dyDescent="0.2">
      <c r="A4053" s="61">
        <v>41548</v>
      </c>
      <c r="B4053" s="62" t="s">
        <v>2</v>
      </c>
      <c r="C4053">
        <v>2013</v>
      </c>
      <c r="D4053">
        <v>367.55434275866736</v>
      </c>
      <c r="E4053">
        <v>0</v>
      </c>
    </row>
    <row r="4054" spans="1:5" x14ac:dyDescent="0.2">
      <c r="A4054" s="61">
        <v>41548</v>
      </c>
      <c r="B4054" s="62" t="s">
        <v>61</v>
      </c>
      <c r="C4054">
        <v>2013</v>
      </c>
      <c r="D4054">
        <v>430.54277269539347</v>
      </c>
      <c r="E4054">
        <v>0</v>
      </c>
    </row>
    <row r="4055" spans="1:5" x14ac:dyDescent="0.2">
      <c r="A4055" s="61">
        <v>41548</v>
      </c>
      <c r="B4055" s="62" t="s">
        <v>62</v>
      </c>
      <c r="C4055">
        <v>2013</v>
      </c>
      <c r="D4055">
        <v>405.19999999999993</v>
      </c>
      <c r="E4055">
        <v>0</v>
      </c>
    </row>
    <row r="4056" spans="1:5" x14ac:dyDescent="0.2">
      <c r="A4056" s="61">
        <v>41548</v>
      </c>
      <c r="B4056" s="62" t="s">
        <v>63</v>
      </c>
      <c r="C4056">
        <v>2013</v>
      </c>
      <c r="D4056">
        <v>212.82649902214831</v>
      </c>
      <c r="E4056">
        <v>0.71413524253222038</v>
      </c>
    </row>
    <row r="4057" spans="1:5" x14ac:dyDescent="0.2">
      <c r="A4057" s="61">
        <v>41548</v>
      </c>
      <c r="B4057" s="62" t="s">
        <v>86</v>
      </c>
      <c r="C4057">
        <v>2013</v>
      </c>
      <c r="D4057">
        <v>221.5</v>
      </c>
      <c r="E4057">
        <v>0.5</v>
      </c>
    </row>
    <row r="4058" spans="1:5" x14ac:dyDescent="0.2">
      <c r="A4058" s="61">
        <v>41548</v>
      </c>
      <c r="B4058" s="62" t="s">
        <v>89</v>
      </c>
      <c r="C4058">
        <v>2013</v>
      </c>
      <c r="D4058">
        <v>300.5</v>
      </c>
      <c r="E4058">
        <v>0</v>
      </c>
    </row>
    <row r="4059" spans="1:5" x14ac:dyDescent="0.2">
      <c r="A4059" s="61">
        <v>41548</v>
      </c>
      <c r="B4059" s="62" t="s">
        <v>92</v>
      </c>
      <c r="C4059">
        <v>2013</v>
      </c>
      <c r="D4059">
        <v>256.5</v>
      </c>
      <c r="E4059">
        <v>0</v>
      </c>
    </row>
    <row r="4060" spans="1:5" x14ac:dyDescent="0.2">
      <c r="A4060" s="61">
        <v>41548</v>
      </c>
      <c r="B4060" s="62" t="s">
        <v>95</v>
      </c>
      <c r="C4060">
        <v>2013</v>
      </c>
      <c r="D4060">
        <v>286.3</v>
      </c>
      <c r="E4060">
        <v>0</v>
      </c>
    </row>
    <row r="4061" spans="1:5" x14ac:dyDescent="0.2">
      <c r="A4061" s="61">
        <v>41548</v>
      </c>
      <c r="B4061" s="62" t="s">
        <v>98</v>
      </c>
      <c r="C4061">
        <v>2013</v>
      </c>
      <c r="D4061">
        <v>317.89999999999998</v>
      </c>
      <c r="E4061">
        <v>0</v>
      </c>
    </row>
    <row r="4062" spans="1:5" x14ac:dyDescent="0.2">
      <c r="A4062" s="61">
        <v>41579</v>
      </c>
      <c r="B4062" s="62" t="s">
        <v>71</v>
      </c>
      <c r="C4062">
        <v>2013</v>
      </c>
      <c r="D4062">
        <v>355.6</v>
      </c>
      <c r="E4062">
        <v>0</v>
      </c>
    </row>
    <row r="4063" spans="1:5" x14ac:dyDescent="0.2">
      <c r="A4063" s="61">
        <v>41579</v>
      </c>
      <c r="B4063" s="62" t="s">
        <v>2</v>
      </c>
      <c r="C4063">
        <v>2013</v>
      </c>
      <c r="D4063">
        <v>712.07251124515994</v>
      </c>
      <c r="E4063">
        <v>0</v>
      </c>
    </row>
    <row r="4064" spans="1:5" x14ac:dyDescent="0.2">
      <c r="A4064" s="61">
        <v>41579</v>
      </c>
      <c r="B4064" s="62" t="s">
        <v>61</v>
      </c>
      <c r="C4064">
        <v>2013</v>
      </c>
      <c r="D4064">
        <v>782.28481167775192</v>
      </c>
      <c r="E4064">
        <v>0</v>
      </c>
    </row>
    <row r="4065" spans="1:5" x14ac:dyDescent="0.2">
      <c r="A4065" s="61">
        <v>41579</v>
      </c>
      <c r="B4065" s="62" t="s">
        <v>62</v>
      </c>
      <c r="C4065">
        <v>2013</v>
      </c>
      <c r="D4065">
        <v>675.6</v>
      </c>
      <c r="E4065">
        <v>0</v>
      </c>
    </row>
    <row r="4066" spans="1:5" x14ac:dyDescent="0.2">
      <c r="A4066" s="61">
        <v>41579</v>
      </c>
      <c r="B4066" s="62" t="s">
        <v>63</v>
      </c>
      <c r="C4066">
        <v>2013</v>
      </c>
      <c r="D4066">
        <v>485.48222607688331</v>
      </c>
      <c r="E4066">
        <v>0</v>
      </c>
    </row>
    <row r="4067" spans="1:5" x14ac:dyDescent="0.2">
      <c r="A4067" s="61">
        <v>41579</v>
      </c>
      <c r="B4067" s="62" t="s">
        <v>86</v>
      </c>
      <c r="C4067">
        <v>2013</v>
      </c>
      <c r="D4067">
        <v>514.1</v>
      </c>
      <c r="E4067">
        <v>0</v>
      </c>
    </row>
    <row r="4068" spans="1:5" x14ac:dyDescent="0.2">
      <c r="A4068" s="61">
        <v>41579</v>
      </c>
      <c r="B4068" s="62" t="s">
        <v>89</v>
      </c>
      <c r="C4068">
        <v>2013</v>
      </c>
      <c r="D4068">
        <v>506.3</v>
      </c>
      <c r="E4068">
        <v>0</v>
      </c>
    </row>
    <row r="4069" spans="1:5" x14ac:dyDescent="0.2">
      <c r="A4069" s="61">
        <v>41579</v>
      </c>
      <c r="B4069" s="62" t="s">
        <v>92</v>
      </c>
      <c r="C4069">
        <v>2013</v>
      </c>
      <c r="D4069">
        <v>461.1</v>
      </c>
      <c r="E4069">
        <v>0</v>
      </c>
    </row>
    <row r="4070" spans="1:5" x14ac:dyDescent="0.2">
      <c r="A4070" s="61">
        <v>41579</v>
      </c>
      <c r="B4070" s="62" t="s">
        <v>95</v>
      </c>
      <c r="C4070">
        <v>2013</v>
      </c>
      <c r="D4070">
        <v>474.2</v>
      </c>
      <c r="E4070">
        <v>0</v>
      </c>
    </row>
    <row r="4071" spans="1:5" x14ac:dyDescent="0.2">
      <c r="A4071" s="61">
        <v>41579</v>
      </c>
      <c r="B4071" s="62" t="s">
        <v>98</v>
      </c>
      <c r="C4071">
        <v>2013</v>
      </c>
      <c r="D4071">
        <v>427.6</v>
      </c>
      <c r="E4071">
        <v>0</v>
      </c>
    </row>
    <row r="4072" spans="1:5" x14ac:dyDescent="0.2">
      <c r="A4072" s="61">
        <v>41609</v>
      </c>
      <c r="B4072" s="62" t="s">
        <v>71</v>
      </c>
      <c r="C4072">
        <v>2013</v>
      </c>
      <c r="D4072">
        <v>474.39999999999992</v>
      </c>
      <c r="E4072">
        <v>0</v>
      </c>
    </row>
    <row r="4073" spans="1:5" x14ac:dyDescent="0.2">
      <c r="A4073" s="61">
        <v>41609</v>
      </c>
      <c r="B4073" s="62" t="s">
        <v>2</v>
      </c>
      <c r="C4073">
        <v>2013</v>
      </c>
      <c r="D4073">
        <v>921.49534187235486</v>
      </c>
      <c r="E4073">
        <v>0</v>
      </c>
    </row>
    <row r="4074" spans="1:5" x14ac:dyDescent="0.2">
      <c r="A4074" s="61">
        <v>41609</v>
      </c>
      <c r="B4074" s="62" t="s">
        <v>61</v>
      </c>
      <c r="C4074">
        <v>2013</v>
      </c>
      <c r="D4074">
        <v>1088.2161162534394</v>
      </c>
      <c r="E4074">
        <v>0</v>
      </c>
    </row>
    <row r="4075" spans="1:5" x14ac:dyDescent="0.2">
      <c r="A4075" s="61">
        <v>41609</v>
      </c>
      <c r="B4075" s="62" t="s">
        <v>62</v>
      </c>
      <c r="C4075">
        <v>2013</v>
      </c>
      <c r="D4075">
        <v>1112.5999999999999</v>
      </c>
      <c r="E4075">
        <v>0</v>
      </c>
    </row>
    <row r="4076" spans="1:5" x14ac:dyDescent="0.2">
      <c r="A4076" s="61">
        <v>41609</v>
      </c>
      <c r="B4076" s="62" t="s">
        <v>63</v>
      </c>
      <c r="C4076">
        <v>2013</v>
      </c>
      <c r="D4076">
        <v>709.54686974015442</v>
      </c>
      <c r="E4076">
        <v>0</v>
      </c>
    </row>
    <row r="4077" spans="1:5" x14ac:dyDescent="0.2">
      <c r="A4077" s="61">
        <v>41609</v>
      </c>
      <c r="B4077" s="62" t="s">
        <v>86</v>
      </c>
      <c r="C4077">
        <v>2013</v>
      </c>
      <c r="D4077">
        <v>758.1</v>
      </c>
      <c r="E4077">
        <v>0</v>
      </c>
    </row>
    <row r="4078" spans="1:5" x14ac:dyDescent="0.2">
      <c r="A4078" s="61">
        <v>41609</v>
      </c>
      <c r="B4078" s="62" t="s">
        <v>89</v>
      </c>
      <c r="C4078">
        <v>2013</v>
      </c>
      <c r="D4078">
        <v>733.9</v>
      </c>
      <c r="E4078">
        <v>0</v>
      </c>
    </row>
    <row r="4079" spans="1:5" x14ac:dyDescent="0.2">
      <c r="A4079" s="61">
        <v>41609</v>
      </c>
      <c r="B4079" s="62" t="s">
        <v>92</v>
      </c>
      <c r="C4079">
        <v>2013</v>
      </c>
      <c r="D4079">
        <v>618</v>
      </c>
      <c r="E4079">
        <v>0</v>
      </c>
    </row>
    <row r="4080" spans="1:5" x14ac:dyDescent="0.2">
      <c r="A4080" s="61">
        <v>41609</v>
      </c>
      <c r="B4080" s="62" t="s">
        <v>95</v>
      </c>
      <c r="C4080">
        <v>2013</v>
      </c>
      <c r="D4080">
        <v>717.4</v>
      </c>
      <c r="E4080">
        <v>0</v>
      </c>
    </row>
    <row r="4081" spans="1:5" x14ac:dyDescent="0.2">
      <c r="A4081" s="61">
        <v>41609</v>
      </c>
      <c r="B4081" s="62" t="s">
        <v>98</v>
      </c>
      <c r="C4081">
        <v>2013</v>
      </c>
      <c r="D4081">
        <v>689</v>
      </c>
      <c r="E4081">
        <v>0</v>
      </c>
    </row>
    <row r="4082" spans="1:5" x14ac:dyDescent="0.2">
      <c r="A4082" s="61">
        <v>41640</v>
      </c>
      <c r="B4082" s="62" t="s">
        <v>71</v>
      </c>
      <c r="C4082">
        <v>2014</v>
      </c>
      <c r="D4082">
        <v>423.3</v>
      </c>
      <c r="E4082">
        <v>0</v>
      </c>
    </row>
    <row r="4083" spans="1:5" x14ac:dyDescent="0.2">
      <c r="A4083" s="61">
        <v>41640</v>
      </c>
      <c r="B4083" s="62" t="s">
        <v>2</v>
      </c>
      <c r="C4083">
        <v>2014</v>
      </c>
      <c r="D4083">
        <v>728.08795076178876</v>
      </c>
      <c r="E4083">
        <v>0</v>
      </c>
    </row>
    <row r="4084" spans="1:5" x14ac:dyDescent="0.2">
      <c r="A4084" s="61">
        <v>41640</v>
      </c>
      <c r="B4084" s="62" t="s">
        <v>61</v>
      </c>
      <c r="C4084">
        <v>2014</v>
      </c>
      <c r="D4084">
        <v>965.48763007176115</v>
      </c>
      <c r="E4084">
        <v>0</v>
      </c>
    </row>
    <row r="4085" spans="1:5" x14ac:dyDescent="0.2">
      <c r="A4085" s="61">
        <v>41640</v>
      </c>
      <c r="B4085" s="62" t="s">
        <v>62</v>
      </c>
      <c r="C4085">
        <v>2014</v>
      </c>
      <c r="D4085">
        <v>1065.2</v>
      </c>
      <c r="E4085">
        <v>0</v>
      </c>
    </row>
    <row r="4086" spans="1:5" x14ac:dyDescent="0.2">
      <c r="A4086" s="61">
        <v>41640</v>
      </c>
      <c r="B4086" s="62" t="s">
        <v>63</v>
      </c>
      <c r="C4086">
        <v>2014</v>
      </c>
      <c r="D4086">
        <v>839.07401406557335</v>
      </c>
      <c r="E4086">
        <v>0</v>
      </c>
    </row>
    <row r="4087" spans="1:5" x14ac:dyDescent="0.2">
      <c r="A4087" s="61">
        <v>41640</v>
      </c>
      <c r="B4087" s="62" t="s">
        <v>86</v>
      </c>
      <c r="C4087">
        <v>2014</v>
      </c>
      <c r="D4087">
        <v>873.9</v>
      </c>
      <c r="E4087">
        <v>0</v>
      </c>
    </row>
    <row r="4088" spans="1:5" x14ac:dyDescent="0.2">
      <c r="A4088" s="61">
        <v>41640</v>
      </c>
      <c r="B4088" s="62" t="s">
        <v>89</v>
      </c>
      <c r="C4088">
        <v>2014</v>
      </c>
      <c r="D4088">
        <v>797.6</v>
      </c>
      <c r="E4088">
        <v>0</v>
      </c>
    </row>
    <row r="4089" spans="1:5" x14ac:dyDescent="0.2">
      <c r="A4089" s="61">
        <v>41640</v>
      </c>
      <c r="B4089" s="62" t="s">
        <v>92</v>
      </c>
      <c r="C4089">
        <v>2014</v>
      </c>
      <c r="D4089">
        <v>678.5</v>
      </c>
      <c r="E4089">
        <v>0</v>
      </c>
    </row>
    <row r="4090" spans="1:5" x14ac:dyDescent="0.2">
      <c r="A4090" s="61">
        <v>41640</v>
      </c>
      <c r="B4090" s="62" t="s">
        <v>95</v>
      </c>
      <c r="C4090">
        <v>2014</v>
      </c>
      <c r="D4090">
        <v>752.8</v>
      </c>
      <c r="E4090">
        <v>0</v>
      </c>
    </row>
    <row r="4091" spans="1:5" x14ac:dyDescent="0.2">
      <c r="A4091" s="61">
        <v>41640</v>
      </c>
      <c r="B4091" s="62" t="s">
        <v>98</v>
      </c>
      <c r="C4091">
        <v>2014</v>
      </c>
      <c r="D4091">
        <v>654.29999999999984</v>
      </c>
      <c r="E4091">
        <v>0</v>
      </c>
    </row>
    <row r="4092" spans="1:5" x14ac:dyDescent="0.2">
      <c r="A4092" s="61">
        <v>41671</v>
      </c>
      <c r="B4092" s="62" t="s">
        <v>71</v>
      </c>
      <c r="C4092">
        <v>2014</v>
      </c>
      <c r="D4092">
        <v>432.9</v>
      </c>
      <c r="E4092">
        <v>0</v>
      </c>
    </row>
    <row r="4093" spans="1:5" x14ac:dyDescent="0.2">
      <c r="A4093" s="61">
        <v>41671</v>
      </c>
      <c r="B4093" s="62" t="s">
        <v>2</v>
      </c>
      <c r="C4093">
        <v>2014</v>
      </c>
      <c r="D4093">
        <v>916.45982678298458</v>
      </c>
      <c r="E4093">
        <v>0</v>
      </c>
    </row>
    <row r="4094" spans="1:5" x14ac:dyDescent="0.2">
      <c r="A4094" s="61">
        <v>41671</v>
      </c>
      <c r="B4094" s="62" t="s">
        <v>61</v>
      </c>
      <c r="C4094">
        <v>2014</v>
      </c>
      <c r="D4094">
        <v>1055.9266685782845</v>
      </c>
      <c r="E4094">
        <v>0</v>
      </c>
    </row>
    <row r="4095" spans="1:5" x14ac:dyDescent="0.2">
      <c r="A4095" s="61">
        <v>41671</v>
      </c>
      <c r="B4095" s="62" t="s">
        <v>62</v>
      </c>
      <c r="C4095">
        <v>2014</v>
      </c>
      <c r="D4095">
        <v>1021.1000000000001</v>
      </c>
      <c r="E4095">
        <v>0</v>
      </c>
    </row>
    <row r="4096" spans="1:5" x14ac:dyDescent="0.2">
      <c r="A4096" s="61">
        <v>41671</v>
      </c>
      <c r="B4096" s="62" t="s">
        <v>63</v>
      </c>
      <c r="C4096">
        <v>2014</v>
      </c>
      <c r="D4096">
        <v>745.09850853981231</v>
      </c>
      <c r="E4096">
        <v>0</v>
      </c>
    </row>
    <row r="4097" spans="1:5" x14ac:dyDescent="0.2">
      <c r="A4097" s="61">
        <v>41671</v>
      </c>
      <c r="B4097" s="62" t="s">
        <v>86</v>
      </c>
      <c r="C4097">
        <v>2014</v>
      </c>
      <c r="D4097">
        <v>754.7</v>
      </c>
      <c r="E4097">
        <v>0</v>
      </c>
    </row>
    <row r="4098" spans="1:5" x14ac:dyDescent="0.2">
      <c r="A4098" s="61">
        <v>41671</v>
      </c>
      <c r="B4098" s="62" t="s">
        <v>89</v>
      </c>
      <c r="C4098">
        <v>2014</v>
      </c>
      <c r="D4098">
        <v>734.2</v>
      </c>
      <c r="E4098">
        <v>0</v>
      </c>
    </row>
    <row r="4099" spans="1:5" x14ac:dyDescent="0.2">
      <c r="A4099" s="61">
        <v>41671</v>
      </c>
      <c r="B4099" s="62" t="s">
        <v>92</v>
      </c>
      <c r="C4099">
        <v>2014</v>
      </c>
      <c r="D4099">
        <v>645.6</v>
      </c>
      <c r="E4099">
        <v>0</v>
      </c>
    </row>
    <row r="4100" spans="1:5" x14ac:dyDescent="0.2">
      <c r="A4100" s="61">
        <v>41671</v>
      </c>
      <c r="B4100" s="62" t="s">
        <v>95</v>
      </c>
      <c r="C4100">
        <v>2014</v>
      </c>
      <c r="D4100">
        <v>717.4</v>
      </c>
      <c r="E4100">
        <v>0</v>
      </c>
    </row>
    <row r="4101" spans="1:5" x14ac:dyDescent="0.2">
      <c r="A4101" s="61">
        <v>41671</v>
      </c>
      <c r="B4101" s="62" t="s">
        <v>98</v>
      </c>
      <c r="C4101">
        <v>2014</v>
      </c>
      <c r="D4101">
        <v>676.1</v>
      </c>
      <c r="E4101">
        <v>0</v>
      </c>
    </row>
    <row r="4102" spans="1:5" x14ac:dyDescent="0.2">
      <c r="A4102" s="61">
        <v>41699</v>
      </c>
      <c r="B4102" s="62" t="s">
        <v>71</v>
      </c>
      <c r="C4102">
        <v>2014</v>
      </c>
      <c r="D4102">
        <v>344.4</v>
      </c>
      <c r="E4102">
        <v>0</v>
      </c>
    </row>
    <row r="4103" spans="1:5" x14ac:dyDescent="0.2">
      <c r="A4103" s="61">
        <v>41699</v>
      </c>
      <c r="B4103" s="62" t="s">
        <v>2</v>
      </c>
      <c r="C4103">
        <v>2014</v>
      </c>
      <c r="D4103">
        <v>801.48544231619951</v>
      </c>
      <c r="E4103">
        <v>0</v>
      </c>
    </row>
    <row r="4104" spans="1:5" x14ac:dyDescent="0.2">
      <c r="A4104" s="61">
        <v>41699</v>
      </c>
      <c r="B4104" s="62" t="s">
        <v>61</v>
      </c>
      <c r="C4104">
        <v>2014</v>
      </c>
      <c r="D4104">
        <v>880.79896168966889</v>
      </c>
      <c r="E4104">
        <v>0</v>
      </c>
    </row>
    <row r="4105" spans="1:5" x14ac:dyDescent="0.2">
      <c r="A4105" s="61">
        <v>41699</v>
      </c>
      <c r="B4105" s="62" t="s">
        <v>62</v>
      </c>
      <c r="C4105">
        <v>2014</v>
      </c>
      <c r="D4105">
        <v>900.89999999999986</v>
      </c>
      <c r="E4105">
        <v>0</v>
      </c>
    </row>
    <row r="4106" spans="1:5" x14ac:dyDescent="0.2">
      <c r="A4106" s="61">
        <v>41699</v>
      </c>
      <c r="B4106" s="62" t="s">
        <v>63</v>
      </c>
      <c r="C4106">
        <v>2014</v>
      </c>
      <c r="D4106">
        <v>703.85955961145373</v>
      </c>
      <c r="E4106">
        <v>0</v>
      </c>
    </row>
    <row r="4107" spans="1:5" x14ac:dyDescent="0.2">
      <c r="A4107" s="61">
        <v>41699</v>
      </c>
      <c r="B4107" s="62" t="s">
        <v>86</v>
      </c>
      <c r="C4107">
        <v>2014</v>
      </c>
      <c r="D4107">
        <v>748.8</v>
      </c>
      <c r="E4107">
        <v>0</v>
      </c>
    </row>
    <row r="4108" spans="1:5" x14ac:dyDescent="0.2">
      <c r="A4108" s="61">
        <v>41699</v>
      </c>
      <c r="B4108" s="62" t="s">
        <v>89</v>
      </c>
      <c r="C4108">
        <v>2014</v>
      </c>
      <c r="D4108">
        <v>758</v>
      </c>
      <c r="E4108">
        <v>0</v>
      </c>
    </row>
    <row r="4109" spans="1:5" x14ac:dyDescent="0.2">
      <c r="A4109" s="61">
        <v>41699</v>
      </c>
      <c r="B4109" s="62" t="s">
        <v>92</v>
      </c>
      <c r="C4109">
        <v>2014</v>
      </c>
      <c r="D4109">
        <v>685.5</v>
      </c>
      <c r="E4109">
        <v>0</v>
      </c>
    </row>
    <row r="4110" spans="1:5" x14ac:dyDescent="0.2">
      <c r="A4110" s="61">
        <v>41699</v>
      </c>
      <c r="B4110" s="62" t="s">
        <v>95</v>
      </c>
      <c r="C4110">
        <v>2014</v>
      </c>
      <c r="D4110">
        <v>759.8</v>
      </c>
      <c r="E4110">
        <v>0</v>
      </c>
    </row>
    <row r="4111" spans="1:5" x14ac:dyDescent="0.2">
      <c r="A4111" s="61">
        <v>41699</v>
      </c>
      <c r="B4111" s="62" t="s">
        <v>98</v>
      </c>
      <c r="C4111">
        <v>2014</v>
      </c>
      <c r="D4111">
        <v>725.79999999999984</v>
      </c>
      <c r="E4111">
        <v>0</v>
      </c>
    </row>
    <row r="4112" spans="1:5" x14ac:dyDescent="0.2">
      <c r="A4112" s="61">
        <v>41730</v>
      </c>
      <c r="B4112" s="62" t="s">
        <v>71</v>
      </c>
      <c r="C4112">
        <v>2014</v>
      </c>
      <c r="D4112">
        <v>240.7</v>
      </c>
      <c r="E4112">
        <v>0</v>
      </c>
    </row>
    <row r="4113" spans="1:5" x14ac:dyDescent="0.2">
      <c r="A4113" s="61">
        <v>41730</v>
      </c>
      <c r="B4113" s="62" t="s">
        <v>2</v>
      </c>
      <c r="C4113">
        <v>2014</v>
      </c>
      <c r="D4113">
        <v>444.80154973505415</v>
      </c>
      <c r="E4113">
        <v>0</v>
      </c>
    </row>
    <row r="4114" spans="1:5" x14ac:dyDescent="0.2">
      <c r="A4114" s="61">
        <v>41730</v>
      </c>
      <c r="B4114" s="62" t="s">
        <v>61</v>
      </c>
      <c r="C4114">
        <v>2014</v>
      </c>
      <c r="D4114">
        <v>483.26081284003533</v>
      </c>
      <c r="E4114">
        <v>0</v>
      </c>
    </row>
    <row r="4115" spans="1:5" x14ac:dyDescent="0.2">
      <c r="A4115" s="61">
        <v>41730</v>
      </c>
      <c r="B4115" s="62" t="s">
        <v>62</v>
      </c>
      <c r="C4115">
        <v>2014</v>
      </c>
      <c r="D4115">
        <v>531.1</v>
      </c>
      <c r="E4115">
        <v>0</v>
      </c>
    </row>
    <row r="4116" spans="1:5" x14ac:dyDescent="0.2">
      <c r="A4116" s="61">
        <v>41730</v>
      </c>
      <c r="B4116" s="62" t="s">
        <v>63</v>
      </c>
      <c r="C4116">
        <v>2014</v>
      </c>
      <c r="D4116">
        <v>360.79232233755573</v>
      </c>
      <c r="E4116">
        <v>0</v>
      </c>
    </row>
    <row r="4117" spans="1:5" x14ac:dyDescent="0.2">
      <c r="A4117" s="61">
        <v>41730</v>
      </c>
      <c r="B4117" s="62" t="s">
        <v>86</v>
      </c>
      <c r="C4117">
        <v>2014</v>
      </c>
      <c r="D4117">
        <v>369.5</v>
      </c>
      <c r="E4117">
        <v>0</v>
      </c>
    </row>
    <row r="4118" spans="1:5" x14ac:dyDescent="0.2">
      <c r="A4118" s="61">
        <v>41730</v>
      </c>
      <c r="B4118" s="62" t="s">
        <v>89</v>
      </c>
      <c r="C4118">
        <v>2014</v>
      </c>
      <c r="D4118">
        <v>429.5</v>
      </c>
      <c r="E4118">
        <v>0</v>
      </c>
    </row>
    <row r="4119" spans="1:5" x14ac:dyDescent="0.2">
      <c r="A4119" s="61">
        <v>41730</v>
      </c>
      <c r="B4119" s="62" t="s">
        <v>92</v>
      </c>
      <c r="C4119">
        <v>2014</v>
      </c>
      <c r="D4119">
        <v>410.5</v>
      </c>
      <c r="E4119">
        <v>0</v>
      </c>
    </row>
    <row r="4120" spans="1:5" x14ac:dyDescent="0.2">
      <c r="A4120" s="61">
        <v>41730</v>
      </c>
      <c r="B4120" s="62" t="s">
        <v>95</v>
      </c>
      <c r="C4120">
        <v>2014</v>
      </c>
      <c r="D4120">
        <v>453.4</v>
      </c>
      <c r="E4120">
        <v>0</v>
      </c>
    </row>
    <row r="4121" spans="1:5" x14ac:dyDescent="0.2">
      <c r="A4121" s="61">
        <v>41730</v>
      </c>
      <c r="B4121" s="62" t="s">
        <v>98</v>
      </c>
      <c r="C4121">
        <v>2014</v>
      </c>
      <c r="D4121">
        <v>517</v>
      </c>
      <c r="E4121">
        <v>0</v>
      </c>
    </row>
    <row r="4122" spans="1:5" x14ac:dyDescent="0.2">
      <c r="A4122" s="61">
        <v>41760</v>
      </c>
      <c r="B4122" s="62" t="s">
        <v>71</v>
      </c>
      <c r="C4122">
        <v>2014</v>
      </c>
      <c r="D4122">
        <v>114</v>
      </c>
      <c r="E4122">
        <v>0</v>
      </c>
    </row>
    <row r="4123" spans="1:5" x14ac:dyDescent="0.2">
      <c r="A4123" s="61">
        <v>41760</v>
      </c>
      <c r="B4123" s="62" t="s">
        <v>2</v>
      </c>
      <c r="C4123">
        <v>2014</v>
      </c>
      <c r="D4123">
        <v>286.18256618459435</v>
      </c>
      <c r="E4123">
        <v>0.56520454294523759</v>
      </c>
    </row>
    <row r="4124" spans="1:5" x14ac:dyDescent="0.2">
      <c r="A4124" s="61">
        <v>41760</v>
      </c>
      <c r="B4124" s="62" t="s">
        <v>61</v>
      </c>
      <c r="C4124">
        <v>2014</v>
      </c>
      <c r="D4124">
        <v>239.82304958384583</v>
      </c>
      <c r="E4124">
        <v>5.2129041751243177</v>
      </c>
    </row>
    <row r="4125" spans="1:5" x14ac:dyDescent="0.2">
      <c r="A4125" s="61">
        <v>41760</v>
      </c>
      <c r="B4125" s="62" t="s">
        <v>62</v>
      </c>
      <c r="C4125">
        <v>2014</v>
      </c>
      <c r="D4125">
        <v>228.40000000000003</v>
      </c>
      <c r="E4125">
        <v>22</v>
      </c>
    </row>
    <row r="4126" spans="1:5" x14ac:dyDescent="0.2">
      <c r="A4126" s="61">
        <v>41760</v>
      </c>
      <c r="B4126" s="62" t="s">
        <v>63</v>
      </c>
      <c r="C4126">
        <v>2014</v>
      </c>
      <c r="D4126">
        <v>131.41563563295722</v>
      </c>
      <c r="E4126">
        <v>11.458014679618211</v>
      </c>
    </row>
    <row r="4127" spans="1:5" x14ac:dyDescent="0.2">
      <c r="A4127" s="61">
        <v>41760</v>
      </c>
      <c r="B4127" s="62" t="s">
        <v>86</v>
      </c>
      <c r="C4127">
        <v>2014</v>
      </c>
      <c r="D4127">
        <v>118.9</v>
      </c>
      <c r="E4127">
        <v>7.8</v>
      </c>
    </row>
    <row r="4128" spans="1:5" x14ac:dyDescent="0.2">
      <c r="A4128" s="61">
        <v>41760</v>
      </c>
      <c r="B4128" s="62" t="s">
        <v>89</v>
      </c>
      <c r="C4128">
        <v>2014</v>
      </c>
      <c r="D4128">
        <v>273.60000000000002</v>
      </c>
      <c r="E4128">
        <v>0</v>
      </c>
    </row>
    <row r="4129" spans="1:5" x14ac:dyDescent="0.2">
      <c r="A4129" s="61">
        <v>41760</v>
      </c>
      <c r="B4129" s="62" t="s">
        <v>92</v>
      </c>
      <c r="C4129">
        <v>2014</v>
      </c>
      <c r="D4129">
        <v>270.10000000000002</v>
      </c>
      <c r="E4129">
        <v>0</v>
      </c>
    </row>
    <row r="4130" spans="1:5" x14ac:dyDescent="0.2">
      <c r="A4130" s="61">
        <v>41760</v>
      </c>
      <c r="B4130" s="62" t="s">
        <v>95</v>
      </c>
      <c r="C4130">
        <v>2014</v>
      </c>
      <c r="D4130">
        <v>307.8</v>
      </c>
      <c r="E4130">
        <v>0</v>
      </c>
    </row>
    <row r="4131" spans="1:5" x14ac:dyDescent="0.2">
      <c r="A4131" s="61">
        <v>41760</v>
      </c>
      <c r="B4131" s="62" t="s">
        <v>98</v>
      </c>
      <c r="C4131">
        <v>2014</v>
      </c>
      <c r="D4131">
        <v>424.89999999999992</v>
      </c>
      <c r="E4131">
        <v>0</v>
      </c>
    </row>
    <row r="4132" spans="1:5" x14ac:dyDescent="0.2">
      <c r="A4132" s="61">
        <v>41791</v>
      </c>
      <c r="B4132" s="62" t="s">
        <v>71</v>
      </c>
      <c r="C4132">
        <v>2014</v>
      </c>
      <c r="D4132">
        <v>69</v>
      </c>
      <c r="E4132">
        <v>0.4</v>
      </c>
    </row>
    <row r="4133" spans="1:5" x14ac:dyDescent="0.2">
      <c r="A4133" s="61">
        <v>41791</v>
      </c>
      <c r="B4133" s="62" t="s">
        <v>2</v>
      </c>
      <c r="C4133">
        <v>2014</v>
      </c>
      <c r="D4133">
        <v>148.57235537646321</v>
      </c>
      <c r="E4133">
        <v>0.29170661293896133</v>
      </c>
    </row>
    <row r="4134" spans="1:5" x14ac:dyDescent="0.2">
      <c r="A4134" s="61">
        <v>41791</v>
      </c>
      <c r="B4134" s="62" t="s">
        <v>61</v>
      </c>
      <c r="C4134">
        <v>2014</v>
      </c>
      <c r="D4134">
        <v>113.27324238056791</v>
      </c>
      <c r="E4134">
        <v>2.9540789146035027</v>
      </c>
    </row>
    <row r="4135" spans="1:5" x14ac:dyDescent="0.2">
      <c r="A4135" s="61">
        <v>41791</v>
      </c>
      <c r="B4135" s="62" t="s">
        <v>62</v>
      </c>
      <c r="C4135">
        <v>2014</v>
      </c>
      <c r="D4135">
        <v>54.899999999999991</v>
      </c>
      <c r="E4135">
        <v>25.199999999999996</v>
      </c>
    </row>
    <row r="4136" spans="1:5" x14ac:dyDescent="0.2">
      <c r="A4136" s="61">
        <v>41791</v>
      </c>
      <c r="B4136" s="62" t="s">
        <v>63</v>
      </c>
      <c r="C4136">
        <v>2014</v>
      </c>
      <c r="D4136">
        <v>14.983970640763578</v>
      </c>
      <c r="E4136">
        <v>66.217997990632384</v>
      </c>
    </row>
    <row r="4137" spans="1:5" x14ac:dyDescent="0.2">
      <c r="A4137" s="61">
        <v>41791</v>
      </c>
      <c r="B4137" s="62" t="s">
        <v>86</v>
      </c>
      <c r="C4137">
        <v>2014</v>
      </c>
      <c r="D4137">
        <v>10.1</v>
      </c>
      <c r="E4137">
        <v>68.5</v>
      </c>
    </row>
    <row r="4138" spans="1:5" x14ac:dyDescent="0.2">
      <c r="A4138" s="61">
        <v>41791</v>
      </c>
      <c r="B4138" s="62" t="s">
        <v>89</v>
      </c>
      <c r="C4138">
        <v>2014</v>
      </c>
      <c r="D4138">
        <v>89.6</v>
      </c>
      <c r="E4138">
        <v>2.7</v>
      </c>
    </row>
    <row r="4139" spans="1:5" x14ac:dyDescent="0.2">
      <c r="A4139" s="61">
        <v>41791</v>
      </c>
      <c r="B4139" s="62" t="s">
        <v>92</v>
      </c>
      <c r="C4139">
        <v>2014</v>
      </c>
      <c r="D4139">
        <v>86.59999999999998</v>
      </c>
      <c r="E4139">
        <v>9.4</v>
      </c>
    </row>
    <row r="4140" spans="1:5" x14ac:dyDescent="0.2">
      <c r="A4140" s="61">
        <v>41791</v>
      </c>
      <c r="B4140" s="62" t="s">
        <v>95</v>
      </c>
      <c r="C4140">
        <v>2014</v>
      </c>
      <c r="D4140">
        <v>119.7</v>
      </c>
      <c r="E4140">
        <v>8.3000000000000007</v>
      </c>
    </row>
    <row r="4141" spans="1:5" x14ac:dyDescent="0.2">
      <c r="A4141" s="61">
        <v>41791</v>
      </c>
      <c r="B4141" s="62" t="s">
        <v>98</v>
      </c>
      <c r="C4141">
        <v>2014</v>
      </c>
      <c r="D4141">
        <v>217.69999999999996</v>
      </c>
      <c r="E4141">
        <v>0</v>
      </c>
    </row>
    <row r="4142" spans="1:5" x14ac:dyDescent="0.2">
      <c r="A4142" s="61">
        <v>41821</v>
      </c>
      <c r="B4142" s="62" t="s">
        <v>71</v>
      </c>
      <c r="C4142">
        <v>2014</v>
      </c>
      <c r="D4142">
        <v>8.6</v>
      </c>
      <c r="E4142">
        <v>38.299999999999997</v>
      </c>
    </row>
    <row r="4143" spans="1:5" x14ac:dyDescent="0.2">
      <c r="A4143" s="61">
        <v>41821</v>
      </c>
      <c r="B4143" s="62" t="s">
        <v>2</v>
      </c>
      <c r="C4143">
        <v>2014</v>
      </c>
      <c r="D4143">
        <v>31.678179813430098</v>
      </c>
      <c r="E4143">
        <v>31.129450375355404</v>
      </c>
    </row>
    <row r="4144" spans="1:5" x14ac:dyDescent="0.2">
      <c r="A4144" s="61">
        <v>41821</v>
      </c>
      <c r="B4144" s="62" t="s">
        <v>61</v>
      </c>
      <c r="C4144">
        <v>2014</v>
      </c>
      <c r="D4144">
        <v>21.01053100216566</v>
      </c>
      <c r="E4144">
        <v>32.457401356745621</v>
      </c>
    </row>
    <row r="4145" spans="1:5" x14ac:dyDescent="0.2">
      <c r="A4145" s="61">
        <v>41821</v>
      </c>
      <c r="B4145" s="62" t="s">
        <v>62</v>
      </c>
      <c r="C4145">
        <v>2014</v>
      </c>
      <c r="D4145">
        <v>31.300000000000004</v>
      </c>
      <c r="E4145">
        <v>48.100000000000009</v>
      </c>
    </row>
    <row r="4146" spans="1:5" x14ac:dyDescent="0.2">
      <c r="A4146" s="61">
        <v>41821</v>
      </c>
      <c r="B4146" s="62" t="s">
        <v>63</v>
      </c>
      <c r="C4146">
        <v>2014</v>
      </c>
      <c r="D4146">
        <v>4.6843643670427699</v>
      </c>
      <c r="E4146">
        <v>69.830877539635267</v>
      </c>
    </row>
    <row r="4147" spans="1:5" x14ac:dyDescent="0.2">
      <c r="A4147" s="61">
        <v>41821</v>
      </c>
      <c r="B4147" s="62" t="s">
        <v>86</v>
      </c>
      <c r="C4147">
        <v>2014</v>
      </c>
      <c r="D4147">
        <v>2.9</v>
      </c>
      <c r="E4147">
        <v>101.2</v>
      </c>
    </row>
    <row r="4148" spans="1:5" x14ac:dyDescent="0.2">
      <c r="A4148" s="61">
        <v>41821</v>
      </c>
      <c r="B4148" s="62" t="s">
        <v>89</v>
      </c>
      <c r="C4148">
        <v>2014</v>
      </c>
      <c r="D4148">
        <v>32.1</v>
      </c>
      <c r="E4148">
        <v>10.9</v>
      </c>
    </row>
    <row r="4149" spans="1:5" x14ac:dyDescent="0.2">
      <c r="A4149" s="61">
        <v>41821</v>
      </c>
      <c r="B4149" s="62" t="s">
        <v>92</v>
      </c>
      <c r="C4149">
        <v>2014</v>
      </c>
      <c r="D4149">
        <v>4</v>
      </c>
      <c r="E4149">
        <v>71.900000000000006</v>
      </c>
    </row>
    <row r="4150" spans="1:5" x14ac:dyDescent="0.2">
      <c r="A4150" s="61">
        <v>41821</v>
      </c>
      <c r="B4150" s="62" t="s">
        <v>95</v>
      </c>
      <c r="C4150">
        <v>2014</v>
      </c>
      <c r="D4150">
        <v>0.7</v>
      </c>
      <c r="E4150">
        <v>102.8</v>
      </c>
    </row>
    <row r="4151" spans="1:5" x14ac:dyDescent="0.2">
      <c r="A4151" s="61">
        <v>41821</v>
      </c>
      <c r="B4151" s="62" t="s">
        <v>98</v>
      </c>
      <c r="C4151">
        <v>2014</v>
      </c>
      <c r="D4151">
        <v>7.2</v>
      </c>
      <c r="E4151">
        <v>68.3</v>
      </c>
    </row>
    <row r="4152" spans="1:5" x14ac:dyDescent="0.2">
      <c r="A4152" s="61">
        <v>41852</v>
      </c>
      <c r="B4152" s="62" t="s">
        <v>71</v>
      </c>
      <c r="C4152">
        <v>2014</v>
      </c>
      <c r="D4152">
        <v>3.3</v>
      </c>
      <c r="E4152">
        <v>39.799999999999997</v>
      </c>
    </row>
    <row r="4153" spans="1:5" x14ac:dyDescent="0.2">
      <c r="A4153" s="61">
        <v>41852</v>
      </c>
      <c r="B4153" s="62" t="s">
        <v>2</v>
      </c>
      <c r="C4153">
        <v>2014</v>
      </c>
      <c r="D4153">
        <v>74.109252097596112</v>
      </c>
      <c r="E4153">
        <v>22.51887188120822</v>
      </c>
    </row>
    <row r="4154" spans="1:5" x14ac:dyDescent="0.2">
      <c r="A4154" s="61">
        <v>41852</v>
      </c>
      <c r="B4154" s="62" t="s">
        <v>61</v>
      </c>
      <c r="C4154">
        <v>2014</v>
      </c>
      <c r="D4154">
        <v>43.684248017325295</v>
      </c>
      <c r="E4154">
        <v>46.423435177289981</v>
      </c>
    </row>
    <row r="4155" spans="1:5" x14ac:dyDescent="0.2">
      <c r="A4155" s="61">
        <v>41852</v>
      </c>
      <c r="B4155" s="62" t="s">
        <v>62</v>
      </c>
      <c r="C4155">
        <v>2014</v>
      </c>
      <c r="D4155">
        <v>29.9</v>
      </c>
      <c r="E4155">
        <v>68</v>
      </c>
    </row>
    <row r="4156" spans="1:5" x14ac:dyDescent="0.2">
      <c r="A4156" s="61">
        <v>41852</v>
      </c>
      <c r="B4156" s="62" t="s">
        <v>63</v>
      </c>
      <c r="C4156">
        <v>2014</v>
      </c>
      <c r="D4156">
        <v>10.59645646348727</v>
      </c>
      <c r="E4156">
        <v>78.093026345184995</v>
      </c>
    </row>
    <row r="4157" spans="1:5" x14ac:dyDescent="0.2">
      <c r="A4157" s="61">
        <v>41852</v>
      </c>
      <c r="B4157" s="62" t="s">
        <v>86</v>
      </c>
      <c r="C4157">
        <v>2014</v>
      </c>
      <c r="D4157">
        <v>10.6</v>
      </c>
      <c r="E4157">
        <v>82.5</v>
      </c>
    </row>
    <row r="4158" spans="1:5" x14ac:dyDescent="0.2">
      <c r="A4158" s="61">
        <v>41852</v>
      </c>
      <c r="B4158" s="62" t="s">
        <v>89</v>
      </c>
      <c r="C4158">
        <v>2014</v>
      </c>
      <c r="D4158">
        <v>38.799999999999997</v>
      </c>
      <c r="E4158">
        <v>10.7</v>
      </c>
    </row>
    <row r="4159" spans="1:5" x14ac:dyDescent="0.2">
      <c r="A4159" s="61">
        <v>41852</v>
      </c>
      <c r="B4159" s="62" t="s">
        <v>92</v>
      </c>
      <c r="C4159">
        <v>2014</v>
      </c>
      <c r="D4159">
        <v>9.6999999999999993</v>
      </c>
      <c r="E4159">
        <v>36.6</v>
      </c>
    </row>
    <row r="4160" spans="1:5" x14ac:dyDescent="0.2">
      <c r="A4160" s="61">
        <v>41852</v>
      </c>
      <c r="B4160" s="62" t="s">
        <v>95</v>
      </c>
      <c r="C4160">
        <v>2014</v>
      </c>
      <c r="D4160">
        <v>28.2</v>
      </c>
      <c r="E4160">
        <v>35.6</v>
      </c>
    </row>
    <row r="4161" spans="1:5" x14ac:dyDescent="0.2">
      <c r="A4161" s="61">
        <v>41852</v>
      </c>
      <c r="B4161" s="62" t="s">
        <v>98</v>
      </c>
      <c r="C4161">
        <v>2014</v>
      </c>
      <c r="D4161">
        <v>68.599999999999994</v>
      </c>
      <c r="E4161">
        <v>20.399999999999995</v>
      </c>
    </row>
    <row r="4162" spans="1:5" x14ac:dyDescent="0.2">
      <c r="A4162" s="61">
        <v>41883</v>
      </c>
      <c r="B4162" s="62" t="s">
        <v>71</v>
      </c>
      <c r="C4162">
        <v>2014</v>
      </c>
      <c r="D4162">
        <v>62.1</v>
      </c>
      <c r="E4162">
        <v>0.3</v>
      </c>
    </row>
    <row r="4163" spans="1:5" x14ac:dyDescent="0.2">
      <c r="A4163" s="61">
        <v>41883</v>
      </c>
      <c r="B4163" s="62" t="s">
        <v>2</v>
      </c>
      <c r="C4163">
        <v>2014</v>
      </c>
      <c r="D4163">
        <v>209.330520755142</v>
      </c>
      <c r="E4163">
        <v>1.4387024729515139</v>
      </c>
    </row>
    <row r="4164" spans="1:5" x14ac:dyDescent="0.2">
      <c r="A4164" s="61">
        <v>41883</v>
      </c>
      <c r="B4164" s="62" t="s">
        <v>61</v>
      </c>
      <c r="C4164">
        <v>2014</v>
      </c>
      <c r="D4164">
        <v>174.00047463459171</v>
      </c>
      <c r="E4164">
        <v>6.8239098118817108</v>
      </c>
    </row>
    <row r="4165" spans="1:5" x14ac:dyDescent="0.2">
      <c r="A4165" s="61">
        <v>41883</v>
      </c>
      <c r="B4165" s="62" t="s">
        <v>62</v>
      </c>
      <c r="C4165">
        <v>2014</v>
      </c>
      <c r="D4165">
        <v>145.69999999999999</v>
      </c>
      <c r="E4165">
        <v>11.5</v>
      </c>
    </row>
    <row r="4166" spans="1:5" x14ac:dyDescent="0.2">
      <c r="A4166" s="61">
        <v>41883</v>
      </c>
      <c r="B4166" s="62" t="s">
        <v>63</v>
      </c>
      <c r="C4166">
        <v>2014</v>
      </c>
      <c r="D4166">
        <v>75.488581937903433</v>
      </c>
      <c r="E4166">
        <v>28.888104766695101</v>
      </c>
    </row>
    <row r="4167" spans="1:5" x14ac:dyDescent="0.2">
      <c r="A4167" s="61">
        <v>41883</v>
      </c>
      <c r="B4167" s="62" t="s">
        <v>86</v>
      </c>
      <c r="C4167">
        <v>2014</v>
      </c>
      <c r="D4167">
        <v>69.7</v>
      </c>
      <c r="E4167">
        <v>30.1</v>
      </c>
    </row>
    <row r="4168" spans="1:5" x14ac:dyDescent="0.2">
      <c r="A4168" s="61">
        <v>41883</v>
      </c>
      <c r="B4168" s="62" t="s">
        <v>89</v>
      </c>
      <c r="C4168">
        <v>2014</v>
      </c>
      <c r="D4168">
        <v>145.4</v>
      </c>
      <c r="E4168">
        <v>2.8</v>
      </c>
    </row>
    <row r="4169" spans="1:5" x14ac:dyDescent="0.2">
      <c r="A4169" s="61">
        <v>41883</v>
      </c>
      <c r="B4169" s="62" t="s">
        <v>92</v>
      </c>
      <c r="C4169">
        <v>2014</v>
      </c>
      <c r="D4169">
        <v>110.40000000000002</v>
      </c>
      <c r="E4169">
        <v>15</v>
      </c>
    </row>
    <row r="4170" spans="1:5" x14ac:dyDescent="0.2">
      <c r="A4170" s="61">
        <v>41883</v>
      </c>
      <c r="B4170" s="62" t="s">
        <v>95</v>
      </c>
      <c r="C4170">
        <v>2014</v>
      </c>
      <c r="D4170">
        <v>118.1</v>
      </c>
      <c r="E4170">
        <v>12.2</v>
      </c>
    </row>
    <row r="4171" spans="1:5" x14ac:dyDescent="0.2">
      <c r="A4171" s="61">
        <v>41883</v>
      </c>
      <c r="B4171" s="62" t="s">
        <v>98</v>
      </c>
      <c r="C4171">
        <v>2014</v>
      </c>
      <c r="D4171">
        <v>113.09999999999998</v>
      </c>
      <c r="E4171">
        <v>7.0999999999999988</v>
      </c>
    </row>
    <row r="4172" spans="1:5" x14ac:dyDescent="0.2">
      <c r="A4172" s="61">
        <v>41913</v>
      </c>
      <c r="B4172" s="62" t="s">
        <v>71</v>
      </c>
      <c r="C4172">
        <v>2014</v>
      </c>
      <c r="D4172">
        <v>153.30000000000001</v>
      </c>
      <c r="E4172">
        <v>0</v>
      </c>
    </row>
    <row r="4173" spans="1:5" x14ac:dyDescent="0.2">
      <c r="A4173" s="61">
        <v>41913</v>
      </c>
      <c r="B4173" s="62" t="s">
        <v>2</v>
      </c>
      <c r="C4173">
        <v>2014</v>
      </c>
      <c r="D4173">
        <v>338.32462414441869</v>
      </c>
      <c r="E4173">
        <v>0</v>
      </c>
    </row>
    <row r="4174" spans="1:5" x14ac:dyDescent="0.2">
      <c r="A4174" s="61">
        <v>41913</v>
      </c>
      <c r="B4174" s="62" t="s">
        <v>61</v>
      </c>
      <c r="C4174">
        <v>2014</v>
      </c>
      <c r="D4174">
        <v>354.70427171132559</v>
      </c>
      <c r="E4174">
        <v>0</v>
      </c>
    </row>
    <row r="4175" spans="1:5" x14ac:dyDescent="0.2">
      <c r="A4175" s="61">
        <v>41913</v>
      </c>
      <c r="B4175" s="62" t="s">
        <v>62</v>
      </c>
      <c r="C4175">
        <v>2014</v>
      </c>
      <c r="D4175">
        <v>345.6</v>
      </c>
      <c r="E4175">
        <v>0</v>
      </c>
    </row>
    <row r="4176" spans="1:5" x14ac:dyDescent="0.2">
      <c r="A4176" s="61">
        <v>41913</v>
      </c>
      <c r="B4176" s="62" t="s">
        <v>63</v>
      </c>
      <c r="C4176">
        <v>2014</v>
      </c>
      <c r="D4176">
        <v>229.09055056929938</v>
      </c>
      <c r="E4176">
        <v>1.5566366376410385</v>
      </c>
    </row>
    <row r="4177" spans="1:5" x14ac:dyDescent="0.2">
      <c r="A4177" s="61">
        <v>41913</v>
      </c>
      <c r="B4177" s="62" t="s">
        <v>86</v>
      </c>
      <c r="C4177">
        <v>2014</v>
      </c>
      <c r="D4177">
        <v>224.1</v>
      </c>
      <c r="E4177">
        <v>4.4000000000000004</v>
      </c>
    </row>
    <row r="4178" spans="1:5" x14ac:dyDescent="0.2">
      <c r="A4178" s="61">
        <v>41913</v>
      </c>
      <c r="B4178" s="62" t="s">
        <v>89</v>
      </c>
      <c r="C4178">
        <v>2014</v>
      </c>
      <c r="D4178">
        <v>255.7</v>
      </c>
      <c r="E4178">
        <v>0</v>
      </c>
    </row>
    <row r="4179" spans="1:5" x14ac:dyDescent="0.2">
      <c r="A4179" s="61">
        <v>41913</v>
      </c>
      <c r="B4179" s="62" t="s">
        <v>92</v>
      </c>
      <c r="C4179">
        <v>2014</v>
      </c>
      <c r="D4179">
        <v>209.19999999999996</v>
      </c>
      <c r="E4179">
        <v>1.5</v>
      </c>
    </row>
    <row r="4180" spans="1:5" x14ac:dyDescent="0.2">
      <c r="A4180" s="61">
        <v>41913</v>
      </c>
      <c r="B4180" s="62" t="s">
        <v>95</v>
      </c>
      <c r="C4180">
        <v>2014</v>
      </c>
      <c r="D4180">
        <v>227.9</v>
      </c>
      <c r="E4180">
        <v>0</v>
      </c>
    </row>
    <row r="4181" spans="1:5" x14ac:dyDescent="0.2">
      <c r="A4181" s="61">
        <v>41913</v>
      </c>
      <c r="B4181" s="62" t="s">
        <v>98</v>
      </c>
      <c r="C4181">
        <v>2014</v>
      </c>
      <c r="D4181">
        <v>272.5</v>
      </c>
      <c r="E4181">
        <v>0</v>
      </c>
    </row>
    <row r="4182" spans="1:5" x14ac:dyDescent="0.2">
      <c r="A4182" s="61">
        <v>41944</v>
      </c>
      <c r="B4182" s="62" t="s">
        <v>71</v>
      </c>
      <c r="C4182">
        <v>2014</v>
      </c>
      <c r="D4182">
        <v>365.3</v>
      </c>
      <c r="E4182">
        <v>0</v>
      </c>
    </row>
    <row r="4183" spans="1:5" x14ac:dyDescent="0.2">
      <c r="A4183" s="61">
        <v>41944</v>
      </c>
      <c r="B4183" s="62" t="s">
        <v>2</v>
      </c>
      <c r="C4183">
        <v>2014</v>
      </c>
      <c r="D4183">
        <v>742.11891137670329</v>
      </c>
      <c r="E4183">
        <v>0</v>
      </c>
    </row>
    <row r="4184" spans="1:5" x14ac:dyDescent="0.2">
      <c r="A4184" s="61">
        <v>41944</v>
      </c>
      <c r="B4184" s="62" t="s">
        <v>61</v>
      </c>
      <c r="C4184">
        <v>2014</v>
      </c>
      <c r="D4184">
        <v>780.57436973204653</v>
      </c>
      <c r="E4184">
        <v>0</v>
      </c>
    </row>
    <row r="4185" spans="1:5" x14ac:dyDescent="0.2">
      <c r="A4185" s="61">
        <v>41944</v>
      </c>
      <c r="B4185" s="62" t="s">
        <v>62</v>
      </c>
      <c r="C4185">
        <v>2014</v>
      </c>
      <c r="D4185">
        <v>804.2</v>
      </c>
      <c r="E4185">
        <v>0</v>
      </c>
    </row>
    <row r="4186" spans="1:5" x14ac:dyDescent="0.2">
      <c r="A4186" s="61">
        <v>41944</v>
      </c>
      <c r="B4186" s="62" t="s">
        <v>63</v>
      </c>
      <c r="C4186">
        <v>2014</v>
      </c>
      <c r="D4186">
        <v>486.16341342931651</v>
      </c>
      <c r="E4186">
        <v>0</v>
      </c>
    </row>
    <row r="4187" spans="1:5" x14ac:dyDescent="0.2">
      <c r="A4187" s="61">
        <v>41944</v>
      </c>
      <c r="B4187" s="62" t="s">
        <v>86</v>
      </c>
      <c r="C4187">
        <v>2014</v>
      </c>
      <c r="D4187">
        <v>484</v>
      </c>
      <c r="E4187">
        <v>0</v>
      </c>
    </row>
    <row r="4188" spans="1:5" x14ac:dyDescent="0.2">
      <c r="A4188" s="61">
        <v>41944</v>
      </c>
      <c r="B4188" s="62" t="s">
        <v>89</v>
      </c>
      <c r="C4188">
        <v>2014</v>
      </c>
      <c r="D4188">
        <v>509.8</v>
      </c>
      <c r="E4188">
        <v>0</v>
      </c>
    </row>
    <row r="4189" spans="1:5" x14ac:dyDescent="0.2">
      <c r="A4189" s="61">
        <v>41944</v>
      </c>
      <c r="B4189" s="62" t="s">
        <v>92</v>
      </c>
      <c r="C4189">
        <v>2014</v>
      </c>
      <c r="D4189">
        <v>429.7</v>
      </c>
      <c r="E4189">
        <v>0</v>
      </c>
    </row>
    <row r="4190" spans="1:5" x14ac:dyDescent="0.2">
      <c r="A4190" s="61">
        <v>41944</v>
      </c>
      <c r="B4190" s="62" t="s">
        <v>95</v>
      </c>
      <c r="C4190">
        <v>2014</v>
      </c>
      <c r="D4190">
        <v>460.9</v>
      </c>
      <c r="E4190">
        <v>0</v>
      </c>
    </row>
    <row r="4191" spans="1:5" x14ac:dyDescent="0.2">
      <c r="A4191" s="61">
        <v>41944</v>
      </c>
      <c r="B4191" s="62" t="s">
        <v>98</v>
      </c>
      <c r="C4191">
        <v>2014</v>
      </c>
      <c r="D4191">
        <v>415.10000000000008</v>
      </c>
      <c r="E4191">
        <v>0</v>
      </c>
    </row>
    <row r="4192" spans="1:5" x14ac:dyDescent="0.2">
      <c r="A4192" s="61">
        <v>41974</v>
      </c>
      <c r="B4192" s="62" t="s">
        <v>71</v>
      </c>
      <c r="C4192">
        <v>2014</v>
      </c>
      <c r="D4192">
        <v>405.2</v>
      </c>
      <c r="E4192">
        <v>0</v>
      </c>
    </row>
    <row r="4193" spans="1:5" x14ac:dyDescent="0.2">
      <c r="A4193" s="61">
        <v>41974</v>
      </c>
      <c r="B4193" s="62" t="s">
        <v>2</v>
      </c>
      <c r="C4193">
        <v>2014</v>
      </c>
      <c r="D4193">
        <v>733.10958710535078</v>
      </c>
      <c r="E4193">
        <v>0</v>
      </c>
    </row>
    <row r="4194" spans="1:5" x14ac:dyDescent="0.2">
      <c r="A4194" s="61">
        <v>41974</v>
      </c>
      <c r="B4194" s="62" t="s">
        <v>61</v>
      </c>
      <c r="C4194">
        <v>2014</v>
      </c>
      <c r="D4194">
        <v>844.77371701515972</v>
      </c>
      <c r="E4194">
        <v>0</v>
      </c>
    </row>
    <row r="4195" spans="1:5" x14ac:dyDescent="0.2">
      <c r="A4195" s="61">
        <v>41974</v>
      </c>
      <c r="B4195" s="62" t="s">
        <v>62</v>
      </c>
      <c r="C4195">
        <v>2014</v>
      </c>
      <c r="D4195">
        <v>823.8</v>
      </c>
      <c r="E4195">
        <v>0</v>
      </c>
    </row>
    <row r="4196" spans="1:5" x14ac:dyDescent="0.2">
      <c r="A4196" s="61">
        <v>41974</v>
      </c>
      <c r="B4196" s="62" t="s">
        <v>63</v>
      </c>
      <c r="C4196">
        <v>2014</v>
      </c>
      <c r="D4196">
        <v>577.1323090532602</v>
      </c>
      <c r="E4196">
        <v>0</v>
      </c>
    </row>
    <row r="4197" spans="1:5" x14ac:dyDescent="0.2">
      <c r="A4197" s="61">
        <v>41974</v>
      </c>
      <c r="B4197" s="62" t="s">
        <v>86</v>
      </c>
      <c r="C4197">
        <v>2014</v>
      </c>
      <c r="D4197">
        <v>664.7</v>
      </c>
      <c r="E4197">
        <v>0</v>
      </c>
    </row>
    <row r="4198" spans="1:5" x14ac:dyDescent="0.2">
      <c r="A4198" s="61">
        <v>41974</v>
      </c>
      <c r="B4198" s="62" t="s">
        <v>89</v>
      </c>
      <c r="C4198">
        <v>2014</v>
      </c>
      <c r="D4198">
        <v>595.79999999999995</v>
      </c>
      <c r="E4198">
        <v>0</v>
      </c>
    </row>
    <row r="4199" spans="1:5" x14ac:dyDescent="0.2">
      <c r="A4199" s="61">
        <v>41974</v>
      </c>
      <c r="B4199" s="62" t="s">
        <v>92</v>
      </c>
      <c r="C4199">
        <v>2014</v>
      </c>
      <c r="D4199">
        <v>542.79999999999995</v>
      </c>
      <c r="E4199">
        <v>0</v>
      </c>
    </row>
    <row r="4200" spans="1:5" x14ac:dyDescent="0.2">
      <c r="A4200" s="61">
        <v>41974</v>
      </c>
      <c r="B4200" s="62" t="s">
        <v>95</v>
      </c>
      <c r="C4200">
        <v>2014</v>
      </c>
      <c r="D4200">
        <v>582.1</v>
      </c>
      <c r="E4200">
        <v>0</v>
      </c>
    </row>
    <row r="4201" spans="1:5" x14ac:dyDescent="0.2">
      <c r="A4201" s="61">
        <v>41974</v>
      </c>
      <c r="B4201" s="62" t="s">
        <v>98</v>
      </c>
      <c r="C4201">
        <v>2014</v>
      </c>
      <c r="D4201">
        <v>552.1</v>
      </c>
      <c r="E4201">
        <v>0</v>
      </c>
    </row>
    <row r="4202" spans="1:5" x14ac:dyDescent="0.2">
      <c r="A4202" s="61">
        <v>42005</v>
      </c>
      <c r="B4202" s="62" t="s">
        <v>71</v>
      </c>
      <c r="C4202">
        <v>2015</v>
      </c>
      <c r="D4202">
        <v>383.5</v>
      </c>
      <c r="E4202">
        <v>0</v>
      </c>
    </row>
    <row r="4203" spans="1:5" x14ac:dyDescent="0.2">
      <c r="A4203" s="61">
        <v>42005</v>
      </c>
      <c r="B4203" s="62" t="s">
        <v>2</v>
      </c>
      <c r="C4203">
        <v>2015</v>
      </c>
      <c r="D4203">
        <v>749.43490379353671</v>
      </c>
      <c r="E4203">
        <v>0</v>
      </c>
    </row>
    <row r="4204" spans="1:5" x14ac:dyDescent="0.2">
      <c r="A4204" s="61">
        <v>42005</v>
      </c>
      <c r="B4204" s="62" t="s">
        <v>61</v>
      </c>
      <c r="C4204">
        <v>2015</v>
      </c>
      <c r="D4204">
        <v>913.27958504098365</v>
      </c>
      <c r="E4204">
        <v>0</v>
      </c>
    </row>
    <row r="4205" spans="1:5" x14ac:dyDescent="0.2">
      <c r="A4205" s="61">
        <v>42005</v>
      </c>
      <c r="B4205" s="62" t="s">
        <v>62</v>
      </c>
      <c r="C4205">
        <v>2015</v>
      </c>
      <c r="D4205">
        <v>982.1</v>
      </c>
      <c r="E4205">
        <v>0</v>
      </c>
    </row>
    <row r="4206" spans="1:5" x14ac:dyDescent="0.2">
      <c r="A4206" s="61">
        <v>42005</v>
      </c>
      <c r="B4206" s="62" t="s">
        <v>63</v>
      </c>
      <c r="C4206">
        <v>2015</v>
      </c>
      <c r="D4206">
        <v>817.49187003871816</v>
      </c>
      <c r="E4206">
        <v>0</v>
      </c>
    </row>
    <row r="4207" spans="1:5" x14ac:dyDescent="0.2">
      <c r="A4207" s="61">
        <v>42005</v>
      </c>
      <c r="B4207" s="62" t="s">
        <v>86</v>
      </c>
      <c r="C4207">
        <v>2015</v>
      </c>
      <c r="D4207">
        <v>926.3</v>
      </c>
      <c r="E4207">
        <v>0</v>
      </c>
    </row>
    <row r="4208" spans="1:5" x14ac:dyDescent="0.2">
      <c r="A4208" s="61">
        <v>42005</v>
      </c>
      <c r="B4208" s="62" t="s">
        <v>89</v>
      </c>
      <c r="C4208">
        <v>2015</v>
      </c>
      <c r="D4208">
        <v>868.6</v>
      </c>
      <c r="E4208">
        <v>0</v>
      </c>
    </row>
    <row r="4209" spans="1:5" x14ac:dyDescent="0.2">
      <c r="A4209" s="61">
        <v>42005</v>
      </c>
      <c r="B4209" s="62" t="s">
        <v>92</v>
      </c>
      <c r="C4209">
        <v>2015</v>
      </c>
      <c r="D4209">
        <v>768.4</v>
      </c>
      <c r="E4209">
        <v>0</v>
      </c>
    </row>
    <row r="4210" spans="1:5" x14ac:dyDescent="0.2">
      <c r="A4210" s="61">
        <v>42005</v>
      </c>
      <c r="B4210" s="62" t="s">
        <v>95</v>
      </c>
      <c r="C4210">
        <v>2015</v>
      </c>
      <c r="D4210">
        <v>828.9</v>
      </c>
      <c r="E4210">
        <v>0</v>
      </c>
    </row>
    <row r="4211" spans="1:5" x14ac:dyDescent="0.2">
      <c r="A4211" s="61">
        <v>42005</v>
      </c>
      <c r="B4211" s="62" t="s">
        <v>98</v>
      </c>
      <c r="C4211">
        <v>2015</v>
      </c>
      <c r="D4211">
        <v>681.9</v>
      </c>
      <c r="E4211">
        <v>0</v>
      </c>
    </row>
    <row r="4212" spans="1:5" x14ac:dyDescent="0.2">
      <c r="A4212" s="61">
        <v>42036</v>
      </c>
      <c r="B4212" s="62" t="s">
        <v>71</v>
      </c>
      <c r="C4212">
        <v>2015</v>
      </c>
      <c r="D4212">
        <v>296.39999999999998</v>
      </c>
      <c r="E4212">
        <v>0</v>
      </c>
    </row>
    <row r="4213" spans="1:5" x14ac:dyDescent="0.2">
      <c r="A4213" s="61">
        <v>42036</v>
      </c>
      <c r="B4213" s="62" t="s">
        <v>2</v>
      </c>
      <c r="C4213">
        <v>2015</v>
      </c>
      <c r="D4213">
        <v>713.14350936120832</v>
      </c>
      <c r="E4213">
        <v>0</v>
      </c>
    </row>
    <row r="4214" spans="1:5" x14ac:dyDescent="0.2">
      <c r="A4214" s="61">
        <v>42036</v>
      </c>
      <c r="B4214" s="62" t="s">
        <v>61</v>
      </c>
      <c r="C4214">
        <v>2015</v>
      </c>
      <c r="D4214">
        <v>981.1685289335353</v>
      </c>
      <c r="E4214">
        <v>0</v>
      </c>
    </row>
    <row r="4215" spans="1:5" x14ac:dyDescent="0.2">
      <c r="A4215" s="61">
        <v>42036</v>
      </c>
      <c r="B4215" s="62" t="s">
        <v>62</v>
      </c>
      <c r="C4215">
        <v>2015</v>
      </c>
      <c r="D4215">
        <v>1041</v>
      </c>
      <c r="E4215">
        <v>0</v>
      </c>
    </row>
    <row r="4216" spans="1:5" x14ac:dyDescent="0.2">
      <c r="A4216" s="61">
        <v>42036</v>
      </c>
      <c r="B4216" s="62" t="s">
        <v>63</v>
      </c>
      <c r="C4216">
        <v>2015</v>
      </c>
      <c r="D4216">
        <v>871.21569325318853</v>
      </c>
      <c r="E4216">
        <v>0</v>
      </c>
    </row>
    <row r="4217" spans="1:5" x14ac:dyDescent="0.2">
      <c r="A4217" s="61">
        <v>42036</v>
      </c>
      <c r="B4217" s="62" t="s">
        <v>86</v>
      </c>
      <c r="C4217">
        <v>2015</v>
      </c>
      <c r="D4217">
        <v>929.3</v>
      </c>
      <c r="E4217">
        <v>0</v>
      </c>
    </row>
    <row r="4218" spans="1:5" x14ac:dyDescent="0.2">
      <c r="A4218" s="61">
        <v>42036</v>
      </c>
      <c r="B4218" s="62" t="s">
        <v>89</v>
      </c>
      <c r="C4218">
        <v>2015</v>
      </c>
      <c r="D4218">
        <v>890.9</v>
      </c>
      <c r="E4218">
        <v>0</v>
      </c>
    </row>
    <row r="4219" spans="1:5" x14ac:dyDescent="0.2">
      <c r="A4219" s="61">
        <v>42036</v>
      </c>
      <c r="B4219" s="62" t="s">
        <v>92</v>
      </c>
      <c r="C4219">
        <v>2015</v>
      </c>
      <c r="D4219">
        <v>782.7</v>
      </c>
      <c r="E4219">
        <v>0</v>
      </c>
    </row>
    <row r="4220" spans="1:5" x14ac:dyDescent="0.2">
      <c r="A4220" s="61">
        <v>42036</v>
      </c>
      <c r="B4220" s="62" t="s">
        <v>95</v>
      </c>
      <c r="C4220">
        <v>2015</v>
      </c>
      <c r="D4220">
        <v>858</v>
      </c>
      <c r="E4220">
        <v>0</v>
      </c>
    </row>
    <row r="4221" spans="1:5" x14ac:dyDescent="0.2">
      <c r="A4221" s="61">
        <v>42036</v>
      </c>
      <c r="B4221" s="62" t="s">
        <v>98</v>
      </c>
      <c r="C4221">
        <v>2015</v>
      </c>
      <c r="D4221">
        <v>635</v>
      </c>
      <c r="E4221">
        <v>0</v>
      </c>
    </row>
    <row r="4222" spans="1:5" x14ac:dyDescent="0.2">
      <c r="A4222" s="61">
        <v>42064</v>
      </c>
      <c r="B4222" s="62" t="s">
        <v>71</v>
      </c>
      <c r="C4222">
        <v>2015</v>
      </c>
      <c r="D4222">
        <v>296.2</v>
      </c>
      <c r="E4222">
        <v>0</v>
      </c>
    </row>
    <row r="4223" spans="1:5" x14ac:dyDescent="0.2">
      <c r="A4223" s="61">
        <v>42064</v>
      </c>
      <c r="B4223" s="62" t="s">
        <v>2</v>
      </c>
      <c r="C4223">
        <v>2015</v>
      </c>
      <c r="D4223">
        <v>524.69349311907774</v>
      </c>
      <c r="E4223">
        <v>0</v>
      </c>
    </row>
    <row r="4224" spans="1:5" x14ac:dyDescent="0.2">
      <c r="A4224" s="61">
        <v>42064</v>
      </c>
      <c r="B4224" s="62" t="s">
        <v>61</v>
      </c>
      <c r="C4224">
        <v>2015</v>
      </c>
      <c r="D4224">
        <v>627.13415838827507</v>
      </c>
      <c r="E4224">
        <v>0</v>
      </c>
    </row>
    <row r="4225" spans="1:5" x14ac:dyDescent="0.2">
      <c r="A4225" s="61">
        <v>42064</v>
      </c>
      <c r="B4225" s="62" t="s">
        <v>62</v>
      </c>
      <c r="C4225">
        <v>2015</v>
      </c>
      <c r="D4225">
        <v>651.4</v>
      </c>
      <c r="E4225">
        <v>0</v>
      </c>
    </row>
    <row r="4226" spans="1:5" x14ac:dyDescent="0.2">
      <c r="A4226" s="61">
        <v>42064</v>
      </c>
      <c r="B4226" s="62" t="s">
        <v>63</v>
      </c>
      <c r="C4226">
        <v>2015</v>
      </c>
      <c r="D4226">
        <v>630.2154254891459</v>
      </c>
      <c r="E4226">
        <v>0</v>
      </c>
    </row>
    <row r="4227" spans="1:5" x14ac:dyDescent="0.2">
      <c r="A4227" s="61">
        <v>42064</v>
      </c>
      <c r="B4227" s="62" t="s">
        <v>86</v>
      </c>
      <c r="C4227">
        <v>2015</v>
      </c>
      <c r="D4227">
        <v>706.5</v>
      </c>
      <c r="E4227">
        <v>0</v>
      </c>
    </row>
    <row r="4228" spans="1:5" x14ac:dyDescent="0.2">
      <c r="A4228" s="61">
        <v>42064</v>
      </c>
      <c r="B4228" s="62" t="s">
        <v>89</v>
      </c>
      <c r="C4228">
        <v>2015</v>
      </c>
      <c r="D4228">
        <v>742.9</v>
      </c>
      <c r="E4228">
        <v>0</v>
      </c>
    </row>
    <row r="4229" spans="1:5" x14ac:dyDescent="0.2">
      <c r="A4229" s="61">
        <v>42064</v>
      </c>
      <c r="B4229" s="62" t="s">
        <v>92</v>
      </c>
      <c r="C4229">
        <v>2015</v>
      </c>
      <c r="D4229">
        <v>704.5</v>
      </c>
      <c r="E4229">
        <v>0</v>
      </c>
    </row>
    <row r="4230" spans="1:5" x14ac:dyDescent="0.2">
      <c r="A4230" s="61">
        <v>42064</v>
      </c>
      <c r="B4230" s="62" t="s">
        <v>95</v>
      </c>
      <c r="C4230">
        <v>2015</v>
      </c>
      <c r="D4230">
        <v>742.9</v>
      </c>
      <c r="E4230">
        <v>0</v>
      </c>
    </row>
    <row r="4231" spans="1:5" x14ac:dyDescent="0.2">
      <c r="A4231" s="61">
        <v>42064</v>
      </c>
      <c r="B4231" s="62" t="s">
        <v>98</v>
      </c>
      <c r="C4231">
        <v>2015</v>
      </c>
      <c r="D4231">
        <v>705.6</v>
      </c>
      <c r="E4231">
        <v>0</v>
      </c>
    </row>
    <row r="4232" spans="1:5" x14ac:dyDescent="0.2">
      <c r="A4232" s="61">
        <v>42095</v>
      </c>
      <c r="B4232" s="62" t="s">
        <v>71</v>
      </c>
      <c r="C4232">
        <v>2015</v>
      </c>
      <c r="D4232">
        <v>263.89999999999998</v>
      </c>
      <c r="E4232">
        <v>0</v>
      </c>
    </row>
    <row r="4233" spans="1:5" x14ac:dyDescent="0.2">
      <c r="A4233" s="61">
        <v>42095</v>
      </c>
      <c r="B4233" s="62" t="s">
        <v>2</v>
      </c>
      <c r="C4233">
        <v>2015</v>
      </c>
      <c r="D4233">
        <v>384.8017471009432</v>
      </c>
      <c r="E4233">
        <v>0</v>
      </c>
    </row>
    <row r="4234" spans="1:5" x14ac:dyDescent="0.2">
      <c r="A4234" s="61">
        <v>42095</v>
      </c>
      <c r="B4234" s="62" t="s">
        <v>61</v>
      </c>
      <c r="C4234">
        <v>2015</v>
      </c>
      <c r="D4234">
        <v>372.48887317355667</v>
      </c>
      <c r="E4234">
        <v>0</v>
      </c>
    </row>
    <row r="4235" spans="1:5" x14ac:dyDescent="0.2">
      <c r="A4235" s="61">
        <v>42095</v>
      </c>
      <c r="B4235" s="62" t="s">
        <v>62</v>
      </c>
      <c r="C4235">
        <v>2015</v>
      </c>
      <c r="D4235">
        <v>378.9</v>
      </c>
      <c r="E4235">
        <v>0</v>
      </c>
    </row>
    <row r="4236" spans="1:5" x14ac:dyDescent="0.2">
      <c r="A4236" s="61">
        <v>42095</v>
      </c>
      <c r="B4236" s="62" t="s">
        <v>63</v>
      </c>
      <c r="C4236">
        <v>2015</v>
      </c>
      <c r="D4236">
        <v>319.25218284702009</v>
      </c>
      <c r="E4236">
        <v>0</v>
      </c>
    </row>
    <row r="4237" spans="1:5" x14ac:dyDescent="0.2">
      <c r="A4237" s="61">
        <v>42095</v>
      </c>
      <c r="B4237" s="62" t="s">
        <v>86</v>
      </c>
      <c r="C4237">
        <v>2015</v>
      </c>
      <c r="D4237">
        <v>351.6</v>
      </c>
      <c r="E4237">
        <v>0</v>
      </c>
    </row>
    <row r="4238" spans="1:5" x14ac:dyDescent="0.2">
      <c r="A4238" s="61">
        <v>42095</v>
      </c>
      <c r="B4238" s="62" t="s">
        <v>89</v>
      </c>
      <c r="C4238">
        <v>2015</v>
      </c>
      <c r="D4238">
        <v>489.2</v>
      </c>
      <c r="E4238">
        <v>0</v>
      </c>
    </row>
    <row r="4239" spans="1:5" x14ac:dyDescent="0.2">
      <c r="A4239" s="61">
        <v>42095</v>
      </c>
      <c r="B4239" s="62" t="s">
        <v>92</v>
      </c>
      <c r="C4239">
        <v>2015</v>
      </c>
      <c r="D4239">
        <v>481.4</v>
      </c>
      <c r="E4239">
        <v>0</v>
      </c>
    </row>
    <row r="4240" spans="1:5" x14ac:dyDescent="0.2">
      <c r="A4240" s="61">
        <v>42095</v>
      </c>
      <c r="B4240" s="62" t="s">
        <v>95</v>
      </c>
      <c r="C4240">
        <v>2015</v>
      </c>
      <c r="D4240">
        <v>536.6</v>
      </c>
      <c r="E4240">
        <v>3.7</v>
      </c>
    </row>
    <row r="4241" spans="1:5" x14ac:dyDescent="0.2">
      <c r="A4241" s="61">
        <v>42095</v>
      </c>
      <c r="B4241" s="62" t="s">
        <v>98</v>
      </c>
      <c r="C4241">
        <v>2015</v>
      </c>
      <c r="D4241">
        <v>553.1</v>
      </c>
      <c r="E4241">
        <v>0</v>
      </c>
    </row>
    <row r="4242" spans="1:5" x14ac:dyDescent="0.2">
      <c r="A4242" s="61">
        <v>42125</v>
      </c>
      <c r="B4242" s="62" t="s">
        <v>71</v>
      </c>
      <c r="C4242">
        <v>2015</v>
      </c>
      <c r="D4242">
        <v>103.6</v>
      </c>
      <c r="E4242">
        <v>0.4</v>
      </c>
    </row>
    <row r="4243" spans="1:5" x14ac:dyDescent="0.2">
      <c r="A4243" s="61">
        <v>42125</v>
      </c>
      <c r="B4243" s="62" t="s">
        <v>2</v>
      </c>
      <c r="C4243">
        <v>2015</v>
      </c>
      <c r="D4243">
        <v>255.42138685266752</v>
      </c>
      <c r="E4243">
        <v>0</v>
      </c>
    </row>
    <row r="4244" spans="1:5" x14ac:dyDescent="0.2">
      <c r="A4244" s="61">
        <v>42125</v>
      </c>
      <c r="B4244" s="62" t="s">
        <v>61</v>
      </c>
      <c r="C4244">
        <v>2015</v>
      </c>
      <c r="D4244">
        <v>233.63387551229508</v>
      </c>
      <c r="E4244">
        <v>0.9888731735566646</v>
      </c>
    </row>
    <row r="4245" spans="1:5" x14ac:dyDescent="0.2">
      <c r="A4245" s="61">
        <v>42125</v>
      </c>
      <c r="B4245" s="62" t="s">
        <v>62</v>
      </c>
      <c r="C4245">
        <v>2015</v>
      </c>
      <c r="D4245">
        <v>225.8</v>
      </c>
      <c r="E4245">
        <v>8.1999999999999993</v>
      </c>
    </row>
    <row r="4246" spans="1:5" x14ac:dyDescent="0.2">
      <c r="A4246" s="61">
        <v>42125</v>
      </c>
      <c r="B4246" s="62" t="s">
        <v>63</v>
      </c>
      <c r="C4246">
        <v>2015</v>
      </c>
      <c r="D4246">
        <v>89.999375217233904</v>
      </c>
      <c r="E4246">
        <v>32.843979201702389</v>
      </c>
    </row>
    <row r="4247" spans="1:5" x14ac:dyDescent="0.2">
      <c r="A4247" s="61">
        <v>42125</v>
      </c>
      <c r="B4247" s="62" t="s">
        <v>86</v>
      </c>
      <c r="C4247">
        <v>2015</v>
      </c>
      <c r="D4247">
        <v>73</v>
      </c>
      <c r="E4247">
        <v>30.8</v>
      </c>
    </row>
    <row r="4248" spans="1:5" x14ac:dyDescent="0.2">
      <c r="A4248" s="61">
        <v>42125</v>
      </c>
      <c r="B4248" s="62" t="s">
        <v>89</v>
      </c>
      <c r="C4248">
        <v>2015</v>
      </c>
      <c r="D4248">
        <v>268.8</v>
      </c>
      <c r="E4248">
        <v>0</v>
      </c>
    </row>
    <row r="4249" spans="1:5" x14ac:dyDescent="0.2">
      <c r="A4249" s="61">
        <v>42125</v>
      </c>
      <c r="B4249" s="62" t="s">
        <v>92</v>
      </c>
      <c r="C4249">
        <v>2015</v>
      </c>
      <c r="D4249">
        <v>204.1</v>
      </c>
      <c r="E4249">
        <v>0</v>
      </c>
    </row>
    <row r="4250" spans="1:5" x14ac:dyDescent="0.2">
      <c r="A4250" s="61">
        <v>42125</v>
      </c>
      <c r="B4250" s="62" t="s">
        <v>95</v>
      </c>
      <c r="C4250">
        <v>2015</v>
      </c>
      <c r="D4250">
        <v>232.8</v>
      </c>
      <c r="E4250">
        <v>0</v>
      </c>
    </row>
    <row r="4251" spans="1:5" x14ac:dyDescent="0.2">
      <c r="A4251" s="61">
        <v>42125</v>
      </c>
      <c r="B4251" s="62" t="s">
        <v>98</v>
      </c>
      <c r="C4251">
        <v>2015</v>
      </c>
      <c r="D4251">
        <v>335.4</v>
      </c>
      <c r="E4251">
        <v>0</v>
      </c>
    </row>
    <row r="4252" spans="1:5" x14ac:dyDescent="0.2">
      <c r="A4252" s="61">
        <v>42156</v>
      </c>
      <c r="B4252" s="62" t="s">
        <v>71</v>
      </c>
      <c r="C4252">
        <v>2015</v>
      </c>
      <c r="D4252">
        <v>27.6</v>
      </c>
      <c r="E4252">
        <v>24.5</v>
      </c>
    </row>
    <row r="4253" spans="1:5" x14ac:dyDescent="0.2">
      <c r="A4253" s="61">
        <v>42156</v>
      </c>
      <c r="B4253" s="62" t="s">
        <v>2</v>
      </c>
      <c r="C4253">
        <v>2015</v>
      </c>
      <c r="D4253">
        <v>92.684141067445907</v>
      </c>
      <c r="E4253">
        <v>18.187581128897111</v>
      </c>
    </row>
    <row r="4254" spans="1:5" x14ac:dyDescent="0.2">
      <c r="A4254" s="61">
        <v>42156</v>
      </c>
      <c r="B4254" s="62" t="s">
        <v>61</v>
      </c>
      <c r="C4254">
        <v>2015</v>
      </c>
      <c r="D4254">
        <v>54.600353594975061</v>
      </c>
      <c r="E4254">
        <v>27.712116892373487</v>
      </c>
    </row>
    <row r="4255" spans="1:5" x14ac:dyDescent="0.2">
      <c r="A4255" s="61">
        <v>42156</v>
      </c>
      <c r="B4255" s="62" t="s">
        <v>62</v>
      </c>
      <c r="C4255">
        <v>2015</v>
      </c>
      <c r="D4255">
        <v>35.299999999999997</v>
      </c>
      <c r="E4255">
        <v>17.600000000000001</v>
      </c>
    </row>
    <row r="4256" spans="1:5" x14ac:dyDescent="0.2">
      <c r="A4256" s="61">
        <v>42156</v>
      </c>
      <c r="B4256" s="62" t="s">
        <v>63</v>
      </c>
      <c r="C4256">
        <v>2015</v>
      </c>
      <c r="D4256">
        <v>35.427117852340082</v>
      </c>
      <c r="E4256">
        <v>30.587244365957801</v>
      </c>
    </row>
    <row r="4257" spans="1:5" x14ac:dyDescent="0.2">
      <c r="A4257" s="61">
        <v>42156</v>
      </c>
      <c r="B4257" s="62" t="s">
        <v>86</v>
      </c>
      <c r="C4257">
        <v>2015</v>
      </c>
      <c r="D4257">
        <v>40.1</v>
      </c>
      <c r="E4257">
        <v>27.4</v>
      </c>
    </row>
    <row r="4258" spans="1:5" x14ac:dyDescent="0.2">
      <c r="A4258" s="61">
        <v>42156</v>
      </c>
      <c r="B4258" s="62" t="s">
        <v>89</v>
      </c>
      <c r="C4258">
        <v>2015</v>
      </c>
      <c r="D4258">
        <v>159.1</v>
      </c>
      <c r="E4258">
        <v>3.2</v>
      </c>
    </row>
    <row r="4259" spans="1:5" x14ac:dyDescent="0.2">
      <c r="A4259" s="61">
        <v>42156</v>
      </c>
      <c r="B4259" s="62" t="s">
        <v>92</v>
      </c>
      <c r="C4259">
        <v>2015</v>
      </c>
      <c r="D4259">
        <v>143.6</v>
      </c>
      <c r="E4259">
        <v>2.1</v>
      </c>
    </row>
    <row r="4260" spans="1:5" x14ac:dyDescent="0.2">
      <c r="A4260" s="61">
        <v>42156</v>
      </c>
      <c r="B4260" s="62" t="s">
        <v>95</v>
      </c>
      <c r="C4260">
        <v>2015</v>
      </c>
      <c r="D4260">
        <v>163.4</v>
      </c>
      <c r="E4260">
        <v>1.1000000000000001</v>
      </c>
    </row>
    <row r="4261" spans="1:5" x14ac:dyDescent="0.2">
      <c r="A4261" s="61">
        <v>42156</v>
      </c>
      <c r="B4261" s="62" t="s">
        <v>98</v>
      </c>
      <c r="C4261">
        <v>2015</v>
      </c>
      <c r="D4261">
        <v>251.3</v>
      </c>
      <c r="E4261">
        <v>0</v>
      </c>
    </row>
    <row r="4262" spans="1:5" x14ac:dyDescent="0.2">
      <c r="A4262" s="61">
        <v>42186</v>
      </c>
      <c r="B4262" s="62" t="s">
        <v>71</v>
      </c>
      <c r="C4262">
        <v>2015</v>
      </c>
      <c r="D4262">
        <v>5.5</v>
      </c>
      <c r="E4262">
        <v>47.3</v>
      </c>
    </row>
    <row r="4263" spans="1:5" x14ac:dyDescent="0.2">
      <c r="A4263" s="61">
        <v>42186</v>
      </c>
      <c r="B4263" s="62" t="s">
        <v>2</v>
      </c>
      <c r="C4263">
        <v>2015</v>
      </c>
      <c r="D4263">
        <v>42.396559938548791</v>
      </c>
      <c r="E4263">
        <v>33.82516767183774</v>
      </c>
    </row>
    <row r="4264" spans="1:5" x14ac:dyDescent="0.2">
      <c r="A4264" s="61">
        <v>42186</v>
      </c>
      <c r="B4264" s="62" t="s">
        <v>61</v>
      </c>
      <c r="C4264">
        <v>2015</v>
      </c>
      <c r="D4264">
        <v>22.644860900748395</v>
      </c>
      <c r="E4264">
        <v>64.645143776728446</v>
      </c>
    </row>
    <row r="4265" spans="1:5" x14ac:dyDescent="0.2">
      <c r="A4265" s="61">
        <v>42186</v>
      </c>
      <c r="B4265" s="62" t="s">
        <v>62</v>
      </c>
      <c r="C4265">
        <v>2015</v>
      </c>
      <c r="D4265">
        <v>16</v>
      </c>
      <c r="E4265">
        <v>84.1</v>
      </c>
    </row>
    <row r="4266" spans="1:5" x14ac:dyDescent="0.2">
      <c r="A4266" s="61">
        <v>42186</v>
      </c>
      <c r="B4266" s="62" t="s">
        <v>63</v>
      </c>
      <c r="C4266">
        <v>2015</v>
      </c>
      <c r="D4266">
        <v>4.3710970540424761</v>
      </c>
      <c r="E4266">
        <v>113.84326516425541</v>
      </c>
    </row>
    <row r="4267" spans="1:5" x14ac:dyDescent="0.2">
      <c r="A4267" s="61">
        <v>42186</v>
      </c>
      <c r="B4267" s="62" t="s">
        <v>86</v>
      </c>
      <c r="C4267">
        <v>2015</v>
      </c>
      <c r="D4267">
        <v>1.1000000000000001</v>
      </c>
      <c r="E4267">
        <v>113.8</v>
      </c>
    </row>
    <row r="4268" spans="1:5" x14ac:dyDescent="0.2">
      <c r="A4268" s="61">
        <v>42186</v>
      </c>
      <c r="B4268" s="62" t="s">
        <v>89</v>
      </c>
      <c r="C4268">
        <v>2015</v>
      </c>
      <c r="D4268">
        <v>43.8</v>
      </c>
      <c r="E4268">
        <v>6.4</v>
      </c>
    </row>
    <row r="4269" spans="1:5" x14ac:dyDescent="0.2">
      <c r="A4269" s="61">
        <v>42186</v>
      </c>
      <c r="B4269" s="62" t="s">
        <v>92</v>
      </c>
      <c r="C4269">
        <v>2015</v>
      </c>
      <c r="D4269">
        <v>15.2</v>
      </c>
      <c r="E4269">
        <v>34.1</v>
      </c>
    </row>
    <row r="4270" spans="1:5" x14ac:dyDescent="0.2">
      <c r="A4270" s="61">
        <v>42186</v>
      </c>
      <c r="B4270" s="62" t="s">
        <v>95</v>
      </c>
      <c r="C4270">
        <v>2015</v>
      </c>
      <c r="D4270">
        <v>28</v>
      </c>
      <c r="E4270">
        <v>29.4</v>
      </c>
    </row>
    <row r="4271" spans="1:5" x14ac:dyDescent="0.2">
      <c r="A4271" s="61">
        <v>42186</v>
      </c>
      <c r="B4271" s="62" t="s">
        <v>98</v>
      </c>
      <c r="C4271">
        <v>2015</v>
      </c>
      <c r="D4271">
        <v>181.4</v>
      </c>
      <c r="E4271">
        <v>1.1000000000000001</v>
      </c>
    </row>
    <row r="4272" spans="1:5" x14ac:dyDescent="0.2">
      <c r="A4272" s="61">
        <v>42217</v>
      </c>
      <c r="B4272" s="62" t="s">
        <v>71</v>
      </c>
      <c r="C4272">
        <v>2015</v>
      </c>
      <c r="D4272">
        <v>12.4</v>
      </c>
      <c r="E4272">
        <v>25.4</v>
      </c>
    </row>
    <row r="4273" spans="1:5" x14ac:dyDescent="0.2">
      <c r="A4273" s="61">
        <v>42217</v>
      </c>
      <c r="B4273" s="62" t="s">
        <v>2</v>
      </c>
      <c r="C4273">
        <v>2015</v>
      </c>
      <c r="D4273">
        <v>81.394152978341637</v>
      </c>
      <c r="E4273">
        <v>17.708957153477595</v>
      </c>
    </row>
    <row r="4274" spans="1:5" x14ac:dyDescent="0.2">
      <c r="A4274" s="61">
        <v>42217</v>
      </c>
      <c r="B4274" s="62" t="s">
        <v>61</v>
      </c>
      <c r="C4274">
        <v>2015</v>
      </c>
      <c r="D4274">
        <v>55.04471946275838</v>
      </c>
      <c r="E4274">
        <v>37.966407363684958</v>
      </c>
    </row>
    <row r="4275" spans="1:5" x14ac:dyDescent="0.2">
      <c r="A4275" s="61">
        <v>42217</v>
      </c>
      <c r="B4275" s="62" t="s">
        <v>62</v>
      </c>
      <c r="C4275">
        <v>2015</v>
      </c>
      <c r="D4275">
        <v>40.700000000000003</v>
      </c>
      <c r="E4275">
        <v>56.7</v>
      </c>
    </row>
    <row r="4276" spans="1:5" x14ac:dyDescent="0.2">
      <c r="A4276" s="61">
        <v>42217</v>
      </c>
      <c r="B4276" s="62" t="s">
        <v>63</v>
      </c>
      <c r="C4276">
        <v>2015</v>
      </c>
      <c r="D4276">
        <v>4.5712755634042193</v>
      </c>
      <c r="E4276">
        <v>85.574131713192116</v>
      </c>
    </row>
    <row r="4277" spans="1:5" x14ac:dyDescent="0.2">
      <c r="A4277" s="61">
        <v>42217</v>
      </c>
      <c r="B4277" s="62" t="s">
        <v>86</v>
      </c>
      <c r="C4277">
        <v>2015</v>
      </c>
      <c r="D4277">
        <v>0.9</v>
      </c>
      <c r="E4277">
        <v>100.7</v>
      </c>
    </row>
    <row r="4278" spans="1:5" x14ac:dyDescent="0.2">
      <c r="A4278" s="61">
        <v>42217</v>
      </c>
      <c r="B4278" s="62" t="s">
        <v>89</v>
      </c>
      <c r="C4278">
        <v>2015</v>
      </c>
      <c r="D4278">
        <v>16</v>
      </c>
      <c r="E4278">
        <v>39.1</v>
      </c>
    </row>
    <row r="4279" spans="1:5" x14ac:dyDescent="0.2">
      <c r="A4279" s="61">
        <v>42217</v>
      </c>
      <c r="B4279" s="62" t="s">
        <v>92</v>
      </c>
      <c r="C4279">
        <v>2015</v>
      </c>
      <c r="D4279">
        <v>2.7</v>
      </c>
      <c r="E4279">
        <v>87.4</v>
      </c>
    </row>
    <row r="4280" spans="1:5" x14ac:dyDescent="0.2">
      <c r="A4280" s="61">
        <v>42217</v>
      </c>
      <c r="B4280" s="62" t="s">
        <v>95</v>
      </c>
      <c r="C4280">
        <v>2015</v>
      </c>
      <c r="D4280">
        <v>3.3</v>
      </c>
      <c r="E4280">
        <v>105.9</v>
      </c>
    </row>
    <row r="4281" spans="1:5" x14ac:dyDescent="0.2">
      <c r="A4281" s="61">
        <v>42217</v>
      </c>
      <c r="B4281" s="62" t="s">
        <v>98</v>
      </c>
      <c r="C4281">
        <v>2015</v>
      </c>
      <c r="D4281">
        <v>39.799999999999997</v>
      </c>
      <c r="E4281">
        <v>29.9</v>
      </c>
    </row>
    <row r="4282" spans="1:5" x14ac:dyDescent="0.2">
      <c r="A4282" s="61">
        <v>42248</v>
      </c>
      <c r="B4282" s="62" t="s">
        <v>71</v>
      </c>
      <c r="C4282">
        <v>2015</v>
      </c>
      <c r="D4282">
        <v>119</v>
      </c>
      <c r="E4282">
        <v>0.5</v>
      </c>
    </row>
    <row r="4283" spans="1:5" x14ac:dyDescent="0.2">
      <c r="A4283" s="61">
        <v>42248</v>
      </c>
      <c r="B4283" s="62" t="s">
        <v>2</v>
      </c>
      <c r="C4283">
        <v>2015</v>
      </c>
      <c r="D4283">
        <v>239.39242753357252</v>
      </c>
      <c r="E4283">
        <v>0.61655127607915694</v>
      </c>
    </row>
    <row r="4284" spans="1:5" x14ac:dyDescent="0.2">
      <c r="A4284" s="61">
        <v>42248</v>
      </c>
      <c r="B4284" s="62" t="s">
        <v>61</v>
      </c>
      <c r="C4284">
        <v>2015</v>
      </c>
      <c r="D4284">
        <v>176.33352191732001</v>
      </c>
      <c r="E4284">
        <v>3.7551390992516041</v>
      </c>
    </row>
    <row r="4285" spans="1:5" x14ac:dyDescent="0.2">
      <c r="A4285" s="61">
        <v>42248</v>
      </c>
      <c r="B4285" s="62" t="s">
        <v>62</v>
      </c>
      <c r="C4285">
        <v>2015</v>
      </c>
      <c r="D4285">
        <v>99</v>
      </c>
      <c r="E4285">
        <v>33.5</v>
      </c>
    </row>
    <row r="4286" spans="1:5" x14ac:dyDescent="0.2">
      <c r="A4286" s="61">
        <v>42248</v>
      </c>
      <c r="B4286" s="62" t="s">
        <v>63</v>
      </c>
      <c r="C4286">
        <v>2015</v>
      </c>
      <c r="D4286">
        <v>33.569222705744167</v>
      </c>
      <c r="E4286">
        <v>76.847370879575521</v>
      </c>
    </row>
    <row r="4287" spans="1:5" x14ac:dyDescent="0.2">
      <c r="A4287" s="61">
        <v>42248</v>
      </c>
      <c r="B4287" s="62" t="s">
        <v>86</v>
      </c>
      <c r="C4287">
        <v>2015</v>
      </c>
      <c r="D4287">
        <v>39.5</v>
      </c>
      <c r="E4287">
        <v>63.7</v>
      </c>
    </row>
    <row r="4288" spans="1:5" x14ac:dyDescent="0.2">
      <c r="A4288" s="61">
        <v>42248</v>
      </c>
      <c r="B4288" s="62" t="s">
        <v>89</v>
      </c>
      <c r="C4288">
        <v>2015</v>
      </c>
      <c r="D4288">
        <v>95.5</v>
      </c>
      <c r="E4288">
        <v>7.9</v>
      </c>
    </row>
    <row r="4289" spans="1:5" x14ac:dyDescent="0.2">
      <c r="A4289" s="61">
        <v>42248</v>
      </c>
      <c r="B4289" s="62" t="s">
        <v>92</v>
      </c>
      <c r="C4289">
        <v>2015</v>
      </c>
      <c r="D4289">
        <v>60.4</v>
      </c>
      <c r="E4289">
        <v>29.2</v>
      </c>
    </row>
    <row r="4290" spans="1:5" x14ac:dyDescent="0.2">
      <c r="A4290" s="61">
        <v>42248</v>
      </c>
      <c r="B4290" s="62" t="s">
        <v>95</v>
      </c>
      <c r="C4290">
        <v>2015</v>
      </c>
      <c r="D4290">
        <v>72.5</v>
      </c>
      <c r="E4290">
        <v>22.2</v>
      </c>
    </row>
    <row r="4291" spans="1:5" x14ac:dyDescent="0.2">
      <c r="A4291" s="61">
        <v>42248</v>
      </c>
      <c r="B4291" s="62" t="s">
        <v>98</v>
      </c>
      <c r="C4291">
        <v>2015</v>
      </c>
      <c r="D4291">
        <v>156.1</v>
      </c>
      <c r="E4291">
        <v>1.5</v>
      </c>
    </row>
    <row r="4292" spans="1:5" x14ac:dyDescent="0.2">
      <c r="A4292" s="61">
        <v>42278</v>
      </c>
      <c r="B4292" s="62" t="s">
        <v>71</v>
      </c>
      <c r="C4292">
        <v>2015</v>
      </c>
      <c r="D4292">
        <v>195.1</v>
      </c>
      <c r="E4292">
        <v>0</v>
      </c>
    </row>
    <row r="4293" spans="1:5" x14ac:dyDescent="0.2">
      <c r="A4293" s="61">
        <v>42278</v>
      </c>
      <c r="B4293" s="62" t="s">
        <v>2</v>
      </c>
      <c r="C4293">
        <v>2015</v>
      </c>
      <c r="D4293">
        <v>339.55864346597616</v>
      </c>
      <c r="E4293">
        <v>0</v>
      </c>
    </row>
    <row r="4294" spans="1:5" x14ac:dyDescent="0.2">
      <c r="A4294" s="61">
        <v>42278</v>
      </c>
      <c r="B4294" s="62" t="s">
        <v>61</v>
      </c>
      <c r="C4294">
        <v>2015</v>
      </c>
      <c r="D4294">
        <v>335.84500233873837</v>
      </c>
      <c r="E4294">
        <v>0</v>
      </c>
    </row>
    <row r="4295" spans="1:5" x14ac:dyDescent="0.2">
      <c r="A4295" s="61">
        <v>42278</v>
      </c>
      <c r="B4295" s="62" t="s">
        <v>62</v>
      </c>
      <c r="C4295">
        <v>2015</v>
      </c>
      <c r="D4295">
        <v>338.3</v>
      </c>
      <c r="E4295">
        <v>0</v>
      </c>
    </row>
    <row r="4296" spans="1:5" x14ac:dyDescent="0.2">
      <c r="A4296" s="61">
        <v>42278</v>
      </c>
      <c r="B4296" s="62" t="s">
        <v>63</v>
      </c>
      <c r="C4296">
        <v>2015</v>
      </c>
      <c r="D4296">
        <v>262.28884316489098</v>
      </c>
      <c r="E4296">
        <v>0</v>
      </c>
    </row>
    <row r="4297" spans="1:5" x14ac:dyDescent="0.2">
      <c r="A4297" s="61">
        <v>42278</v>
      </c>
      <c r="B4297" s="62" t="s">
        <v>86</v>
      </c>
      <c r="C4297">
        <v>2015</v>
      </c>
      <c r="D4297">
        <v>315.5</v>
      </c>
      <c r="E4297">
        <v>0</v>
      </c>
    </row>
    <row r="4298" spans="1:5" x14ac:dyDescent="0.2">
      <c r="A4298" s="61">
        <v>42278</v>
      </c>
      <c r="B4298" s="62" t="s">
        <v>89</v>
      </c>
      <c r="C4298">
        <v>2015</v>
      </c>
      <c r="D4298">
        <v>355.3</v>
      </c>
      <c r="E4298">
        <v>0</v>
      </c>
    </row>
    <row r="4299" spans="1:5" x14ac:dyDescent="0.2">
      <c r="A4299" s="61">
        <v>42278</v>
      </c>
      <c r="B4299" s="62" t="s">
        <v>92</v>
      </c>
      <c r="C4299">
        <v>2015</v>
      </c>
      <c r="D4299">
        <v>290</v>
      </c>
      <c r="E4299">
        <v>0</v>
      </c>
    </row>
    <row r="4300" spans="1:5" x14ac:dyDescent="0.2">
      <c r="A4300" s="61">
        <v>42278</v>
      </c>
      <c r="B4300" s="62" t="s">
        <v>95</v>
      </c>
      <c r="C4300">
        <v>2015</v>
      </c>
      <c r="D4300">
        <v>315.10000000000002</v>
      </c>
      <c r="E4300">
        <v>0</v>
      </c>
    </row>
    <row r="4301" spans="1:5" x14ac:dyDescent="0.2">
      <c r="A4301" s="61">
        <v>42278</v>
      </c>
      <c r="B4301" s="62" t="s">
        <v>98</v>
      </c>
      <c r="C4301">
        <v>2015</v>
      </c>
      <c r="D4301">
        <v>313.7</v>
      </c>
      <c r="E4301">
        <v>0</v>
      </c>
    </row>
    <row r="4302" spans="1:5" x14ac:dyDescent="0.2">
      <c r="A4302" s="61">
        <v>42309</v>
      </c>
      <c r="B4302" s="62" t="s">
        <v>71</v>
      </c>
      <c r="C4302">
        <v>2015</v>
      </c>
      <c r="D4302">
        <v>390</v>
      </c>
      <c r="E4302">
        <v>0</v>
      </c>
    </row>
    <row r="4303" spans="1:5" x14ac:dyDescent="0.2">
      <c r="A4303" s="61">
        <v>42309</v>
      </c>
      <c r="B4303" s="62" t="s">
        <v>2</v>
      </c>
      <c r="C4303">
        <v>2015</v>
      </c>
      <c r="D4303">
        <v>615.04658700876644</v>
      </c>
      <c r="E4303">
        <v>0</v>
      </c>
    </row>
    <row r="4304" spans="1:5" x14ac:dyDescent="0.2">
      <c r="A4304" s="61">
        <v>42309</v>
      </c>
      <c r="B4304" s="62" t="s">
        <v>61</v>
      </c>
      <c r="C4304">
        <v>2015</v>
      </c>
      <c r="D4304">
        <v>601.37937288399849</v>
      </c>
      <c r="E4304">
        <v>0</v>
      </c>
    </row>
    <row r="4305" spans="1:5" x14ac:dyDescent="0.2">
      <c r="A4305" s="61">
        <v>42309</v>
      </c>
      <c r="B4305" s="62" t="s">
        <v>62</v>
      </c>
      <c r="C4305">
        <v>2015</v>
      </c>
      <c r="D4305">
        <v>516.29999999999995</v>
      </c>
      <c r="E4305">
        <v>0</v>
      </c>
    </row>
    <row r="4306" spans="1:5" x14ac:dyDescent="0.2">
      <c r="A4306" s="61">
        <v>42309</v>
      </c>
      <c r="B4306" s="62" t="s">
        <v>63</v>
      </c>
      <c r="C4306">
        <v>2015</v>
      </c>
      <c r="D4306">
        <v>356.98928943829537</v>
      </c>
      <c r="E4306">
        <v>0</v>
      </c>
    </row>
    <row r="4307" spans="1:5" x14ac:dyDescent="0.2">
      <c r="A4307" s="61">
        <v>42309</v>
      </c>
      <c r="B4307" s="62" t="s">
        <v>86</v>
      </c>
      <c r="C4307">
        <v>2015</v>
      </c>
      <c r="D4307">
        <v>410</v>
      </c>
      <c r="E4307">
        <v>0</v>
      </c>
    </row>
    <row r="4308" spans="1:5" x14ac:dyDescent="0.2">
      <c r="A4308" s="61">
        <v>42309</v>
      </c>
      <c r="B4308" s="62" t="s">
        <v>89</v>
      </c>
      <c r="C4308">
        <v>2015</v>
      </c>
      <c r="D4308">
        <v>439</v>
      </c>
      <c r="E4308">
        <v>0</v>
      </c>
    </row>
    <row r="4309" spans="1:5" x14ac:dyDescent="0.2">
      <c r="A4309" s="61">
        <v>42309</v>
      </c>
      <c r="B4309" s="62" t="s">
        <v>92</v>
      </c>
      <c r="C4309">
        <v>2015</v>
      </c>
      <c r="D4309">
        <v>400</v>
      </c>
      <c r="E4309">
        <v>0</v>
      </c>
    </row>
    <row r="4310" spans="1:5" x14ac:dyDescent="0.2">
      <c r="A4310" s="61">
        <v>42309</v>
      </c>
      <c r="B4310" s="62" t="s">
        <v>95</v>
      </c>
      <c r="C4310">
        <v>2015</v>
      </c>
      <c r="D4310">
        <v>420</v>
      </c>
      <c r="E4310">
        <v>0</v>
      </c>
    </row>
    <row r="4311" spans="1:5" x14ac:dyDescent="0.2">
      <c r="A4311" s="61">
        <v>42309</v>
      </c>
      <c r="B4311" s="62" t="s">
        <v>98</v>
      </c>
      <c r="C4311">
        <v>2015</v>
      </c>
      <c r="D4311">
        <v>483.8</v>
      </c>
      <c r="E4311">
        <v>0</v>
      </c>
    </row>
    <row r="4312" spans="1:5" x14ac:dyDescent="0.2">
      <c r="A4312" s="61">
        <v>42339</v>
      </c>
      <c r="B4312" s="62" t="s">
        <v>71</v>
      </c>
      <c r="C4312">
        <v>2015</v>
      </c>
      <c r="D4312">
        <v>397.8</v>
      </c>
      <c r="E4312">
        <v>0</v>
      </c>
    </row>
    <row r="4313" spans="1:5" x14ac:dyDescent="0.2">
      <c r="A4313" s="61">
        <v>42339</v>
      </c>
      <c r="B4313" s="62" t="s">
        <v>2</v>
      </c>
      <c r="C4313">
        <v>2015</v>
      </c>
      <c r="D4313">
        <v>811.19902103919105</v>
      </c>
      <c r="E4313">
        <v>0</v>
      </c>
    </row>
    <row r="4314" spans="1:5" x14ac:dyDescent="0.2">
      <c r="A4314" s="61">
        <v>42339</v>
      </c>
      <c r="B4314" s="62" t="s">
        <v>61</v>
      </c>
      <c r="C4314">
        <v>2015</v>
      </c>
      <c r="D4314">
        <v>817.90516248663585</v>
      </c>
      <c r="E4314">
        <v>0</v>
      </c>
    </row>
    <row r="4315" spans="1:5" x14ac:dyDescent="0.2">
      <c r="A4315" s="61">
        <v>42339</v>
      </c>
      <c r="B4315" s="62" t="s">
        <v>62</v>
      </c>
      <c r="C4315">
        <v>2015</v>
      </c>
      <c r="D4315">
        <v>808.4</v>
      </c>
      <c r="E4315">
        <v>0</v>
      </c>
    </row>
    <row r="4316" spans="1:5" x14ac:dyDescent="0.2">
      <c r="A4316" s="61">
        <v>42339</v>
      </c>
      <c r="B4316" s="62" t="s">
        <v>63</v>
      </c>
      <c r="C4316">
        <v>2015</v>
      </c>
      <c r="D4316">
        <v>442.57421318255052</v>
      </c>
      <c r="E4316">
        <v>0</v>
      </c>
    </row>
    <row r="4317" spans="1:5" x14ac:dyDescent="0.2">
      <c r="A4317" s="61">
        <v>42339</v>
      </c>
      <c r="B4317" s="62" t="s">
        <v>86</v>
      </c>
      <c r="C4317">
        <v>2015</v>
      </c>
      <c r="D4317">
        <v>506.6</v>
      </c>
      <c r="E4317">
        <v>0</v>
      </c>
    </row>
    <row r="4318" spans="1:5" x14ac:dyDescent="0.2">
      <c r="A4318" s="61">
        <v>42339</v>
      </c>
      <c r="B4318" s="62" t="s">
        <v>89</v>
      </c>
      <c r="C4318">
        <v>2015</v>
      </c>
      <c r="D4318">
        <v>537.5</v>
      </c>
      <c r="E4318">
        <v>0</v>
      </c>
    </row>
    <row r="4319" spans="1:5" x14ac:dyDescent="0.2">
      <c r="A4319" s="61">
        <v>42339</v>
      </c>
      <c r="B4319" s="62" t="s">
        <v>92</v>
      </c>
      <c r="C4319">
        <v>2015</v>
      </c>
      <c r="D4319">
        <v>511.1</v>
      </c>
      <c r="E4319">
        <v>0</v>
      </c>
    </row>
    <row r="4320" spans="1:5" x14ac:dyDescent="0.2">
      <c r="A4320" s="61">
        <v>42339</v>
      </c>
      <c r="B4320" s="62" t="s">
        <v>95</v>
      </c>
      <c r="C4320">
        <v>2015</v>
      </c>
      <c r="D4320">
        <v>544.9</v>
      </c>
      <c r="E4320">
        <v>0</v>
      </c>
    </row>
    <row r="4321" spans="1:5" x14ac:dyDescent="0.2">
      <c r="A4321" s="61">
        <v>42339</v>
      </c>
      <c r="B4321" s="62" t="s">
        <v>98</v>
      </c>
      <c r="C4321">
        <v>2015</v>
      </c>
      <c r="D4321">
        <v>616.29999999999995</v>
      </c>
      <c r="E4321">
        <v>0</v>
      </c>
    </row>
    <row r="4322" spans="1:5" x14ac:dyDescent="0.2">
      <c r="A4322" s="61">
        <v>42370</v>
      </c>
      <c r="B4322" s="62" t="s">
        <v>71</v>
      </c>
      <c r="C4322">
        <v>2016</v>
      </c>
      <c r="D4322">
        <v>413.2</v>
      </c>
      <c r="E4322">
        <v>0</v>
      </c>
    </row>
    <row r="4323" spans="1:5" x14ac:dyDescent="0.2">
      <c r="A4323" s="61">
        <v>42370</v>
      </c>
      <c r="B4323" s="62" t="s">
        <v>2</v>
      </c>
      <c r="C4323">
        <v>2016</v>
      </c>
      <c r="D4323">
        <v>811.53374286454425</v>
      </c>
      <c r="E4323">
        <v>0</v>
      </c>
    </row>
    <row r="4324" spans="1:5" x14ac:dyDescent="0.2">
      <c r="A4324" s="61">
        <v>42370</v>
      </c>
      <c r="B4324" s="62" t="s">
        <v>61</v>
      </c>
      <c r="C4324">
        <v>2016</v>
      </c>
      <c r="D4324">
        <v>934.65621585428755</v>
      </c>
      <c r="E4324">
        <v>0</v>
      </c>
    </row>
    <row r="4325" spans="1:5" x14ac:dyDescent="0.2">
      <c r="A4325" s="61">
        <v>42370</v>
      </c>
      <c r="B4325" s="62" t="s">
        <v>62</v>
      </c>
      <c r="C4325">
        <v>2016</v>
      </c>
      <c r="D4325">
        <v>1009.7999999999998</v>
      </c>
      <c r="E4325">
        <v>0</v>
      </c>
    </row>
    <row r="4326" spans="1:5" x14ac:dyDescent="0.2">
      <c r="A4326" s="61">
        <v>42370</v>
      </c>
      <c r="B4326" s="62" t="s">
        <v>63</v>
      </c>
      <c r="C4326">
        <v>2016</v>
      </c>
      <c r="D4326">
        <v>689.64580642805788</v>
      </c>
      <c r="E4326">
        <v>0</v>
      </c>
    </row>
    <row r="4327" spans="1:5" x14ac:dyDescent="0.2">
      <c r="A4327" s="61">
        <v>42370</v>
      </c>
      <c r="B4327" s="62" t="s">
        <v>86</v>
      </c>
      <c r="C4327">
        <v>2016</v>
      </c>
      <c r="D4327">
        <v>755.3</v>
      </c>
      <c r="E4327">
        <v>0</v>
      </c>
    </row>
    <row r="4328" spans="1:5" x14ac:dyDescent="0.2">
      <c r="A4328" s="61">
        <v>42370</v>
      </c>
      <c r="B4328" s="62" t="s">
        <v>89</v>
      </c>
      <c r="C4328">
        <v>2016</v>
      </c>
      <c r="D4328">
        <v>753.6</v>
      </c>
      <c r="E4328">
        <v>0</v>
      </c>
    </row>
    <row r="4329" spans="1:5" x14ac:dyDescent="0.2">
      <c r="A4329" s="61">
        <v>42370</v>
      </c>
      <c r="B4329" s="62" t="s">
        <v>92</v>
      </c>
      <c r="C4329">
        <v>2016</v>
      </c>
      <c r="D4329">
        <v>692.3</v>
      </c>
      <c r="E4329">
        <v>0</v>
      </c>
    </row>
    <row r="4330" spans="1:5" x14ac:dyDescent="0.2">
      <c r="A4330" s="61">
        <v>42370</v>
      </c>
      <c r="B4330" s="62" t="s">
        <v>95</v>
      </c>
      <c r="C4330">
        <v>2016</v>
      </c>
      <c r="D4330">
        <v>713.3</v>
      </c>
      <c r="E4330">
        <v>0</v>
      </c>
    </row>
    <row r="4331" spans="1:5" x14ac:dyDescent="0.2">
      <c r="A4331" s="61">
        <v>42370</v>
      </c>
      <c r="B4331" s="62" t="s">
        <v>98</v>
      </c>
      <c r="C4331">
        <v>2016</v>
      </c>
      <c r="D4331">
        <v>673.20000000000016</v>
      </c>
      <c r="E4331">
        <v>0</v>
      </c>
    </row>
    <row r="4332" spans="1:5" x14ac:dyDescent="0.2">
      <c r="A4332" s="61">
        <v>42401</v>
      </c>
      <c r="B4332" s="62" t="s">
        <v>71</v>
      </c>
      <c r="C4332">
        <v>2016</v>
      </c>
      <c r="D4332">
        <v>305.8</v>
      </c>
      <c r="E4332">
        <v>0</v>
      </c>
    </row>
    <row r="4333" spans="1:5" x14ac:dyDescent="0.2">
      <c r="A4333" s="61">
        <v>42401</v>
      </c>
      <c r="B4333" s="62" t="s">
        <v>2</v>
      </c>
      <c r="C4333">
        <v>2016</v>
      </c>
      <c r="D4333">
        <v>556.98248611801955</v>
      </c>
      <c r="E4333">
        <v>0</v>
      </c>
    </row>
    <row r="4334" spans="1:5" x14ac:dyDescent="0.2">
      <c r="A4334" s="61">
        <v>42401</v>
      </c>
      <c r="B4334" s="62" t="s">
        <v>61</v>
      </c>
      <c r="C4334">
        <v>2016</v>
      </c>
      <c r="D4334">
        <v>706.88933957057156</v>
      </c>
      <c r="E4334">
        <v>0</v>
      </c>
    </row>
    <row r="4335" spans="1:5" x14ac:dyDescent="0.2">
      <c r="A4335" s="61">
        <v>42401</v>
      </c>
      <c r="B4335" s="62" t="s">
        <v>62</v>
      </c>
      <c r="C4335">
        <v>2016</v>
      </c>
      <c r="D4335">
        <v>844.29999999999984</v>
      </c>
      <c r="E4335">
        <v>0</v>
      </c>
    </row>
    <row r="4336" spans="1:5" x14ac:dyDescent="0.2">
      <c r="A4336" s="61">
        <v>42401</v>
      </c>
      <c r="B4336" s="62" t="s">
        <v>63</v>
      </c>
      <c r="C4336">
        <v>2016</v>
      </c>
      <c r="D4336">
        <v>612.4429382386229</v>
      </c>
      <c r="E4336">
        <v>0</v>
      </c>
    </row>
    <row r="4337" spans="1:5" x14ac:dyDescent="0.2">
      <c r="A4337" s="61">
        <v>42401</v>
      </c>
      <c r="B4337" s="62" t="s">
        <v>86</v>
      </c>
      <c r="C4337">
        <v>2016</v>
      </c>
      <c r="D4337">
        <v>671.5</v>
      </c>
      <c r="E4337">
        <v>0</v>
      </c>
    </row>
    <row r="4338" spans="1:5" x14ac:dyDescent="0.2">
      <c r="A4338" s="61">
        <v>42401</v>
      </c>
      <c r="B4338" s="62" t="s">
        <v>89</v>
      </c>
      <c r="C4338">
        <v>2016</v>
      </c>
      <c r="D4338">
        <v>634.6</v>
      </c>
      <c r="E4338">
        <v>0</v>
      </c>
    </row>
    <row r="4339" spans="1:5" x14ac:dyDescent="0.2">
      <c r="A4339" s="61">
        <v>42401</v>
      </c>
      <c r="B4339" s="62" t="s">
        <v>92</v>
      </c>
      <c r="C4339">
        <v>2016</v>
      </c>
      <c r="D4339">
        <v>581.9</v>
      </c>
      <c r="E4339">
        <v>0</v>
      </c>
    </row>
    <row r="4340" spans="1:5" x14ac:dyDescent="0.2">
      <c r="A4340" s="61">
        <v>42401</v>
      </c>
      <c r="B4340" s="62" t="s">
        <v>95</v>
      </c>
      <c r="C4340">
        <v>2016</v>
      </c>
      <c r="D4340">
        <v>607.5</v>
      </c>
      <c r="E4340">
        <v>0</v>
      </c>
    </row>
    <row r="4341" spans="1:5" x14ac:dyDescent="0.2">
      <c r="A4341" s="61">
        <v>42401</v>
      </c>
      <c r="B4341" s="62" t="s">
        <v>98</v>
      </c>
      <c r="C4341">
        <v>2016</v>
      </c>
      <c r="D4341">
        <v>572.79999999999995</v>
      </c>
      <c r="E4341">
        <v>0</v>
      </c>
    </row>
    <row r="4342" spans="1:5" x14ac:dyDescent="0.2">
      <c r="A4342" s="61">
        <v>42430</v>
      </c>
      <c r="B4342" s="62" t="s">
        <v>71</v>
      </c>
      <c r="C4342">
        <v>2016</v>
      </c>
      <c r="D4342">
        <v>299.3</v>
      </c>
      <c r="E4342">
        <v>0</v>
      </c>
    </row>
    <row r="4343" spans="1:5" x14ac:dyDescent="0.2">
      <c r="A4343" s="61">
        <v>42430</v>
      </c>
      <c r="B4343" s="62" t="s">
        <v>2</v>
      </c>
      <c r="C4343">
        <v>2016</v>
      </c>
      <c r="D4343">
        <v>487.77219493362128</v>
      </c>
      <c r="E4343">
        <v>0</v>
      </c>
    </row>
    <row r="4344" spans="1:5" x14ac:dyDescent="0.2">
      <c r="A4344" s="61">
        <v>42430</v>
      </c>
      <c r="B4344" s="62" t="s">
        <v>61</v>
      </c>
      <c r="C4344">
        <v>2016</v>
      </c>
      <c r="D4344">
        <v>579.36926754675665</v>
      </c>
      <c r="E4344">
        <v>0</v>
      </c>
    </row>
    <row r="4345" spans="1:5" x14ac:dyDescent="0.2">
      <c r="A4345" s="61">
        <v>42430</v>
      </c>
      <c r="B4345" s="62" t="s">
        <v>62</v>
      </c>
      <c r="C4345">
        <v>2016</v>
      </c>
      <c r="D4345">
        <v>619.29999999999995</v>
      </c>
      <c r="E4345">
        <v>0</v>
      </c>
    </row>
    <row r="4346" spans="1:5" x14ac:dyDescent="0.2">
      <c r="A4346" s="61">
        <v>42430</v>
      </c>
      <c r="B4346" s="62" t="s">
        <v>63</v>
      </c>
      <c r="C4346">
        <v>2016</v>
      </c>
      <c r="D4346">
        <v>482.30047186261095</v>
      </c>
      <c r="E4346">
        <v>0</v>
      </c>
    </row>
    <row r="4347" spans="1:5" x14ac:dyDescent="0.2">
      <c r="A4347" s="61">
        <v>42430</v>
      </c>
      <c r="B4347" s="62" t="s">
        <v>86</v>
      </c>
      <c r="C4347">
        <v>2016</v>
      </c>
      <c r="D4347">
        <v>559.79999999999995</v>
      </c>
      <c r="E4347">
        <v>0</v>
      </c>
    </row>
    <row r="4348" spans="1:5" x14ac:dyDescent="0.2">
      <c r="A4348" s="61">
        <v>42430</v>
      </c>
      <c r="B4348" s="62" t="s">
        <v>89</v>
      </c>
      <c r="C4348">
        <v>2016</v>
      </c>
      <c r="D4348">
        <v>625.9</v>
      </c>
      <c r="E4348">
        <v>0</v>
      </c>
    </row>
    <row r="4349" spans="1:5" x14ac:dyDescent="0.2">
      <c r="A4349" s="61">
        <v>42430</v>
      </c>
      <c r="B4349" s="62" t="s">
        <v>92</v>
      </c>
      <c r="C4349">
        <v>2016</v>
      </c>
      <c r="D4349">
        <v>589.1</v>
      </c>
      <c r="E4349">
        <v>0</v>
      </c>
    </row>
    <row r="4350" spans="1:5" x14ac:dyDescent="0.2">
      <c r="A4350" s="61">
        <v>42430</v>
      </c>
      <c r="B4350" s="62" t="s">
        <v>95</v>
      </c>
      <c r="C4350">
        <v>2016</v>
      </c>
      <c r="D4350">
        <v>653.79999999999995</v>
      </c>
      <c r="E4350">
        <v>0</v>
      </c>
    </row>
    <row r="4351" spans="1:5" x14ac:dyDescent="0.2">
      <c r="A4351" s="61">
        <v>42430</v>
      </c>
      <c r="B4351" s="62" t="s">
        <v>98</v>
      </c>
      <c r="C4351">
        <v>2016</v>
      </c>
      <c r="D4351">
        <v>621.70000000000005</v>
      </c>
      <c r="E4351">
        <v>0</v>
      </c>
    </row>
    <row r="4352" spans="1:5" x14ac:dyDescent="0.2">
      <c r="A4352" s="61">
        <v>42461</v>
      </c>
      <c r="B4352" s="62" t="s">
        <v>71</v>
      </c>
      <c r="C4352">
        <v>2016</v>
      </c>
      <c r="D4352">
        <v>186.6</v>
      </c>
      <c r="E4352">
        <v>0</v>
      </c>
    </row>
    <row r="4353" spans="1:5" x14ac:dyDescent="0.2">
      <c r="A4353" s="61">
        <v>42461</v>
      </c>
      <c r="B4353" s="62" t="s">
        <v>2</v>
      </c>
      <c r="C4353">
        <v>2016</v>
      </c>
      <c r="D4353">
        <v>298.63803694772696</v>
      </c>
      <c r="E4353">
        <v>0</v>
      </c>
    </row>
    <row r="4354" spans="1:5" x14ac:dyDescent="0.2">
      <c r="A4354" s="61">
        <v>42461</v>
      </c>
      <c r="B4354" s="62" t="s">
        <v>61</v>
      </c>
      <c r="C4354">
        <v>2016</v>
      </c>
      <c r="D4354">
        <v>373.45742922031502</v>
      </c>
      <c r="E4354">
        <v>0</v>
      </c>
    </row>
    <row r="4355" spans="1:5" x14ac:dyDescent="0.2">
      <c r="A4355" s="61">
        <v>42461</v>
      </c>
      <c r="B4355" s="62" t="s">
        <v>62</v>
      </c>
      <c r="C4355">
        <v>2016</v>
      </c>
      <c r="D4355">
        <v>456.60000000000008</v>
      </c>
      <c r="E4355">
        <v>0</v>
      </c>
    </row>
    <row r="4356" spans="1:5" x14ac:dyDescent="0.2">
      <c r="A4356" s="61">
        <v>42461</v>
      </c>
      <c r="B4356" s="62" t="s">
        <v>63</v>
      </c>
      <c r="C4356">
        <v>2016</v>
      </c>
      <c r="D4356">
        <v>492.6107253062134</v>
      </c>
      <c r="E4356">
        <v>0</v>
      </c>
    </row>
    <row r="4357" spans="1:5" x14ac:dyDescent="0.2">
      <c r="A4357" s="61">
        <v>42461</v>
      </c>
      <c r="B4357" s="62" t="s">
        <v>86</v>
      </c>
      <c r="C4357">
        <v>2016</v>
      </c>
      <c r="D4357">
        <v>420.4</v>
      </c>
      <c r="E4357">
        <v>0</v>
      </c>
    </row>
    <row r="4358" spans="1:5" x14ac:dyDescent="0.2">
      <c r="A4358" s="61">
        <v>42461</v>
      </c>
      <c r="B4358" s="62" t="s">
        <v>89</v>
      </c>
      <c r="C4358">
        <v>2016</v>
      </c>
      <c r="D4358">
        <v>446.1</v>
      </c>
      <c r="E4358">
        <v>0</v>
      </c>
    </row>
    <row r="4359" spans="1:5" x14ac:dyDescent="0.2">
      <c r="A4359" s="61">
        <v>42461</v>
      </c>
      <c r="B4359" s="62" t="s">
        <v>92</v>
      </c>
      <c r="C4359">
        <v>2016</v>
      </c>
      <c r="D4359">
        <v>432</v>
      </c>
      <c r="E4359">
        <v>0</v>
      </c>
    </row>
    <row r="4360" spans="1:5" x14ac:dyDescent="0.2">
      <c r="A4360" s="61">
        <v>42461</v>
      </c>
      <c r="B4360" s="62" t="s">
        <v>95</v>
      </c>
      <c r="C4360">
        <v>2016</v>
      </c>
      <c r="D4360">
        <v>474.79999999999995</v>
      </c>
      <c r="E4360">
        <v>0</v>
      </c>
    </row>
    <row r="4361" spans="1:5" x14ac:dyDescent="0.2">
      <c r="A4361" s="61">
        <v>42461</v>
      </c>
      <c r="B4361" s="62" t="s">
        <v>98</v>
      </c>
      <c r="C4361">
        <v>2016</v>
      </c>
      <c r="D4361">
        <v>477.60000000000008</v>
      </c>
      <c r="E4361">
        <v>0</v>
      </c>
    </row>
    <row r="4362" spans="1:5" x14ac:dyDescent="0.2">
      <c r="A4362" s="61">
        <v>42491</v>
      </c>
      <c r="B4362" s="62" t="s">
        <v>71</v>
      </c>
      <c r="C4362">
        <v>2016</v>
      </c>
      <c r="D4362">
        <v>115.4</v>
      </c>
      <c r="E4362">
        <v>0</v>
      </c>
    </row>
    <row r="4363" spans="1:5" x14ac:dyDescent="0.2">
      <c r="A4363" s="61">
        <v>42491</v>
      </c>
      <c r="B4363" s="62" t="s">
        <v>2</v>
      </c>
      <c r="C4363">
        <v>2016</v>
      </c>
      <c r="D4363">
        <v>229.90659013171555</v>
      </c>
      <c r="E4363">
        <v>0.82762715722872771</v>
      </c>
    </row>
    <row r="4364" spans="1:5" x14ac:dyDescent="0.2">
      <c r="A4364" s="61">
        <v>42491</v>
      </c>
      <c r="B4364" s="62" t="s">
        <v>61</v>
      </c>
      <c r="C4364">
        <v>2016</v>
      </c>
      <c r="D4364">
        <v>151.102013409459</v>
      </c>
      <c r="E4364">
        <v>10.069878663397244</v>
      </c>
    </row>
    <row r="4365" spans="1:5" x14ac:dyDescent="0.2">
      <c r="A4365" s="61">
        <v>42491</v>
      </c>
      <c r="B4365" s="62" t="s">
        <v>62</v>
      </c>
      <c r="C4365">
        <v>2016</v>
      </c>
      <c r="D4365">
        <v>140.30000000000001</v>
      </c>
      <c r="E4365">
        <v>16.3</v>
      </c>
    </row>
    <row r="4366" spans="1:5" x14ac:dyDescent="0.2">
      <c r="A4366" s="61">
        <v>42491</v>
      </c>
      <c r="B4366" s="62" t="s">
        <v>63</v>
      </c>
      <c r="C4366">
        <v>2016</v>
      </c>
      <c r="D4366">
        <v>142.915274097034</v>
      </c>
      <c r="E4366">
        <v>35.725776691145271</v>
      </c>
    </row>
    <row r="4367" spans="1:5" x14ac:dyDescent="0.2">
      <c r="A4367" s="61">
        <v>42491</v>
      </c>
      <c r="B4367" s="62" t="s">
        <v>86</v>
      </c>
      <c r="C4367">
        <v>2016</v>
      </c>
      <c r="D4367">
        <v>135.1</v>
      </c>
      <c r="E4367">
        <v>27.2</v>
      </c>
    </row>
    <row r="4368" spans="1:5" x14ac:dyDescent="0.2">
      <c r="A4368" s="61">
        <v>42491</v>
      </c>
      <c r="B4368" s="62" t="s">
        <v>89</v>
      </c>
      <c r="C4368">
        <v>2016</v>
      </c>
      <c r="D4368">
        <v>248.7</v>
      </c>
      <c r="E4368">
        <v>0</v>
      </c>
    </row>
    <row r="4369" spans="1:5" x14ac:dyDescent="0.2">
      <c r="A4369" s="61">
        <v>42491</v>
      </c>
      <c r="B4369" s="62" t="s">
        <v>92</v>
      </c>
      <c r="C4369">
        <v>2016</v>
      </c>
      <c r="D4369">
        <v>228.1</v>
      </c>
      <c r="E4369">
        <v>1.6</v>
      </c>
    </row>
    <row r="4370" spans="1:5" x14ac:dyDescent="0.2">
      <c r="A4370" s="61">
        <v>42491</v>
      </c>
      <c r="B4370" s="62" t="s">
        <v>95</v>
      </c>
      <c r="C4370">
        <v>2016</v>
      </c>
      <c r="D4370">
        <v>258.7</v>
      </c>
      <c r="E4370">
        <v>2.1</v>
      </c>
    </row>
    <row r="4371" spans="1:5" x14ac:dyDescent="0.2">
      <c r="A4371" s="61">
        <v>42491</v>
      </c>
      <c r="B4371" s="62" t="s">
        <v>98</v>
      </c>
      <c r="C4371">
        <v>2016</v>
      </c>
      <c r="D4371">
        <v>328.5</v>
      </c>
      <c r="E4371">
        <v>0.5</v>
      </c>
    </row>
    <row r="4372" spans="1:5" x14ac:dyDescent="0.2">
      <c r="A4372" s="61">
        <v>42522</v>
      </c>
      <c r="B4372" s="62" t="s">
        <v>71</v>
      </c>
      <c r="C4372">
        <v>2016</v>
      </c>
      <c r="D4372">
        <v>61.600000000000009</v>
      </c>
      <c r="E4372">
        <v>6</v>
      </c>
    </row>
    <row r="4373" spans="1:5" x14ac:dyDescent="0.2">
      <c r="A4373" s="61">
        <v>42522</v>
      </c>
      <c r="B4373" s="62" t="s">
        <v>2</v>
      </c>
      <c r="C4373">
        <v>2016</v>
      </c>
      <c r="D4373">
        <v>76.20257279609956</v>
      </c>
      <c r="E4373">
        <v>11.851335817258116</v>
      </c>
    </row>
    <row r="4374" spans="1:5" x14ac:dyDescent="0.2">
      <c r="A4374" s="61">
        <v>42522</v>
      </c>
      <c r="B4374" s="62" t="s">
        <v>61</v>
      </c>
      <c r="C4374">
        <v>2016</v>
      </c>
      <c r="D4374">
        <v>45.02008089106851</v>
      </c>
      <c r="E4374">
        <v>20.883532605253393</v>
      </c>
    </row>
    <row r="4375" spans="1:5" x14ac:dyDescent="0.2">
      <c r="A4375" s="61">
        <v>42522</v>
      </c>
      <c r="B4375" s="62" t="s">
        <v>62</v>
      </c>
      <c r="C4375">
        <v>2016</v>
      </c>
      <c r="D4375">
        <v>49.20000000000001</v>
      </c>
      <c r="E4375">
        <v>26</v>
      </c>
    </row>
    <row r="4376" spans="1:5" x14ac:dyDescent="0.2">
      <c r="A4376" s="61">
        <v>42522</v>
      </c>
      <c r="B4376" s="62" t="s">
        <v>63</v>
      </c>
      <c r="C4376">
        <v>2016</v>
      </c>
      <c r="D4376">
        <v>25.932695370383193</v>
      </c>
      <c r="E4376">
        <v>79.160624525525023</v>
      </c>
    </row>
    <row r="4377" spans="1:5" x14ac:dyDescent="0.2">
      <c r="A4377" s="61">
        <v>42522</v>
      </c>
      <c r="B4377" s="62" t="s">
        <v>86</v>
      </c>
      <c r="C4377">
        <v>2016</v>
      </c>
      <c r="D4377">
        <v>31.2</v>
      </c>
      <c r="E4377">
        <v>67.599999999999994</v>
      </c>
    </row>
    <row r="4378" spans="1:5" x14ac:dyDescent="0.2">
      <c r="A4378" s="61">
        <v>42522</v>
      </c>
      <c r="B4378" s="62" t="s">
        <v>89</v>
      </c>
      <c r="C4378">
        <v>2016</v>
      </c>
      <c r="D4378">
        <v>130.1</v>
      </c>
      <c r="E4378">
        <v>1.1000000000000001</v>
      </c>
    </row>
    <row r="4379" spans="1:5" x14ac:dyDescent="0.2">
      <c r="A4379" s="61">
        <v>42522</v>
      </c>
      <c r="B4379" s="62" t="s">
        <v>92</v>
      </c>
      <c r="C4379">
        <v>2016</v>
      </c>
      <c r="D4379">
        <v>111.5</v>
      </c>
      <c r="E4379">
        <v>8.1</v>
      </c>
    </row>
    <row r="4380" spans="1:5" x14ac:dyDescent="0.2">
      <c r="A4380" s="61">
        <v>42522</v>
      </c>
      <c r="B4380" s="62" t="s">
        <v>95</v>
      </c>
      <c r="C4380">
        <v>2016</v>
      </c>
      <c r="D4380">
        <v>121.19999999999999</v>
      </c>
      <c r="E4380">
        <v>17.600000000000001</v>
      </c>
    </row>
    <row r="4381" spans="1:5" x14ac:dyDescent="0.2">
      <c r="A4381" s="61">
        <v>42522</v>
      </c>
      <c r="B4381" s="62" t="s">
        <v>98</v>
      </c>
      <c r="C4381">
        <v>2016</v>
      </c>
      <c r="D4381">
        <v>208.30000000000004</v>
      </c>
      <c r="E4381">
        <v>11.4</v>
      </c>
    </row>
    <row r="4382" spans="1:5" x14ac:dyDescent="0.2">
      <c r="A4382" s="61">
        <v>42552</v>
      </c>
      <c r="B4382" s="62" t="s">
        <v>71</v>
      </c>
      <c r="C4382">
        <v>2016</v>
      </c>
      <c r="D4382">
        <v>9.5</v>
      </c>
      <c r="E4382">
        <v>19.3</v>
      </c>
    </row>
    <row r="4383" spans="1:5" x14ac:dyDescent="0.2">
      <c r="A4383" s="61">
        <v>42552</v>
      </c>
      <c r="B4383" s="62" t="s">
        <v>2</v>
      </c>
      <c r="C4383">
        <v>2016</v>
      </c>
      <c r="D4383">
        <v>45.069740743621708</v>
      </c>
      <c r="E4383">
        <v>7.305283965982456</v>
      </c>
    </row>
    <row r="4384" spans="1:5" x14ac:dyDescent="0.2">
      <c r="A4384" s="61">
        <v>42552</v>
      </c>
      <c r="B4384" s="62" t="s">
        <v>61</v>
      </c>
      <c r="C4384">
        <v>2016</v>
      </c>
      <c r="D4384">
        <v>12.653815723993159</v>
      </c>
      <c r="E4384">
        <v>33.23433708231164</v>
      </c>
    </row>
    <row r="4385" spans="1:5" x14ac:dyDescent="0.2">
      <c r="A4385" s="61">
        <v>42552</v>
      </c>
      <c r="B4385" s="62" t="s">
        <v>62</v>
      </c>
      <c r="C4385">
        <v>2016</v>
      </c>
      <c r="D4385">
        <v>17</v>
      </c>
      <c r="E4385">
        <v>57.1</v>
      </c>
    </row>
    <row r="4386" spans="1:5" x14ac:dyDescent="0.2">
      <c r="A4386" s="61">
        <v>42552</v>
      </c>
      <c r="B4386" s="62" t="s">
        <v>63</v>
      </c>
      <c r="C4386">
        <v>2016</v>
      </c>
      <c r="D4386">
        <v>0.48687307928122781</v>
      </c>
      <c r="E4386">
        <v>167.69237088300503</v>
      </c>
    </row>
    <row r="4387" spans="1:5" x14ac:dyDescent="0.2">
      <c r="A4387" s="61">
        <v>42552</v>
      </c>
      <c r="B4387" s="62" t="s">
        <v>86</v>
      </c>
      <c r="C4387">
        <v>2016</v>
      </c>
      <c r="D4387">
        <v>3.4</v>
      </c>
      <c r="E4387">
        <v>124.6</v>
      </c>
    </row>
    <row r="4388" spans="1:5" x14ac:dyDescent="0.2">
      <c r="A4388" s="61">
        <v>42552</v>
      </c>
      <c r="B4388" s="62" t="s">
        <v>89</v>
      </c>
      <c r="C4388">
        <v>2016</v>
      </c>
      <c r="D4388">
        <v>34.1</v>
      </c>
      <c r="E4388">
        <v>24</v>
      </c>
    </row>
    <row r="4389" spans="1:5" x14ac:dyDescent="0.2">
      <c r="A4389" s="61">
        <v>42552</v>
      </c>
      <c r="B4389" s="62" t="s">
        <v>92</v>
      </c>
      <c r="C4389">
        <v>2016</v>
      </c>
      <c r="D4389">
        <v>23.7</v>
      </c>
      <c r="E4389">
        <v>71.5</v>
      </c>
    </row>
    <row r="4390" spans="1:5" x14ac:dyDescent="0.2">
      <c r="A4390" s="61">
        <v>42552</v>
      </c>
      <c r="B4390" s="62" t="s">
        <v>95</v>
      </c>
      <c r="C4390">
        <v>2016</v>
      </c>
      <c r="D4390">
        <v>29.799999999999997</v>
      </c>
      <c r="E4390">
        <v>58</v>
      </c>
    </row>
    <row r="4391" spans="1:5" x14ac:dyDescent="0.2">
      <c r="A4391" s="61">
        <v>42552</v>
      </c>
      <c r="B4391" s="62" t="s">
        <v>98</v>
      </c>
      <c r="C4391">
        <v>2016</v>
      </c>
      <c r="D4391">
        <v>102.59999999999998</v>
      </c>
      <c r="E4391">
        <v>25.2</v>
      </c>
    </row>
    <row r="4392" spans="1:5" x14ac:dyDescent="0.2">
      <c r="A4392" s="61">
        <v>42583</v>
      </c>
      <c r="B4392" s="62" t="s">
        <v>71</v>
      </c>
      <c r="C4392">
        <v>2016</v>
      </c>
      <c r="D4392">
        <v>11.4</v>
      </c>
      <c r="E4392">
        <v>24.1</v>
      </c>
    </row>
    <row r="4393" spans="1:5" x14ac:dyDescent="0.2">
      <c r="A4393" s="61">
        <v>42583</v>
      </c>
      <c r="B4393" s="62" t="s">
        <v>2</v>
      </c>
      <c r="C4393">
        <v>2016</v>
      </c>
      <c r="D4393">
        <v>69.824955522712486</v>
      </c>
      <c r="E4393">
        <v>4.8750049419208334</v>
      </c>
    </row>
    <row r="4394" spans="1:5" x14ac:dyDescent="0.2">
      <c r="A4394" s="61">
        <v>42583</v>
      </c>
      <c r="B4394" s="62" t="s">
        <v>61</v>
      </c>
      <c r="C4394">
        <v>2016</v>
      </c>
      <c r="D4394">
        <v>47.648593273554773</v>
      </c>
      <c r="E4394">
        <v>20.605222450438383</v>
      </c>
    </row>
    <row r="4395" spans="1:5" x14ac:dyDescent="0.2">
      <c r="A4395" s="61">
        <v>42583</v>
      </c>
      <c r="B4395" s="62" t="s">
        <v>62</v>
      </c>
      <c r="C4395">
        <v>2016</v>
      </c>
      <c r="D4395">
        <v>22.600000000000005</v>
      </c>
      <c r="E4395">
        <v>50.29999999999999</v>
      </c>
    </row>
    <row r="4396" spans="1:5" x14ac:dyDescent="0.2">
      <c r="A4396" s="61">
        <v>42583</v>
      </c>
      <c r="B4396" s="62" t="s">
        <v>63</v>
      </c>
      <c r="C4396">
        <v>2016</v>
      </c>
      <c r="D4396">
        <v>0.20047715029227028</v>
      </c>
      <c r="E4396">
        <v>185.26158411379089</v>
      </c>
    </row>
    <row r="4397" spans="1:5" x14ac:dyDescent="0.2">
      <c r="A4397" s="61">
        <v>42583</v>
      </c>
      <c r="B4397" s="62" t="s">
        <v>86</v>
      </c>
      <c r="C4397">
        <v>2016</v>
      </c>
      <c r="D4397">
        <v>0.4</v>
      </c>
      <c r="E4397">
        <v>146.80000000000001</v>
      </c>
    </row>
    <row r="4398" spans="1:5" x14ac:dyDescent="0.2">
      <c r="A4398" s="61">
        <v>42583</v>
      </c>
      <c r="B4398" s="62" t="s">
        <v>89</v>
      </c>
      <c r="C4398">
        <v>2016</v>
      </c>
      <c r="D4398">
        <v>27.6</v>
      </c>
      <c r="E4398">
        <v>14</v>
      </c>
    </row>
    <row r="4399" spans="1:5" x14ac:dyDescent="0.2">
      <c r="A4399" s="61">
        <v>42583</v>
      </c>
      <c r="B4399" s="62" t="s">
        <v>92</v>
      </c>
      <c r="C4399">
        <v>2016</v>
      </c>
      <c r="D4399">
        <v>2.2000000000000002</v>
      </c>
      <c r="E4399">
        <v>50.3</v>
      </c>
    </row>
    <row r="4400" spans="1:5" x14ac:dyDescent="0.2">
      <c r="A4400" s="61">
        <v>42583</v>
      </c>
      <c r="B4400" s="62" t="s">
        <v>95</v>
      </c>
      <c r="C4400">
        <v>2016</v>
      </c>
      <c r="D4400">
        <v>23.4</v>
      </c>
      <c r="E4400">
        <v>40.9</v>
      </c>
    </row>
    <row r="4401" spans="1:5" x14ac:dyDescent="0.2">
      <c r="A4401" s="61">
        <v>42583</v>
      </c>
      <c r="B4401" s="62" t="s">
        <v>98</v>
      </c>
      <c r="C4401">
        <v>2016</v>
      </c>
      <c r="D4401">
        <v>69.8</v>
      </c>
      <c r="E4401">
        <v>9.9</v>
      </c>
    </row>
    <row r="4402" spans="1:5" x14ac:dyDescent="0.2">
      <c r="A4402" s="61">
        <v>42614</v>
      </c>
      <c r="B4402" s="62" t="s">
        <v>71</v>
      </c>
      <c r="C4402">
        <v>2016</v>
      </c>
      <c r="D4402">
        <v>113.9</v>
      </c>
      <c r="E4402">
        <v>0</v>
      </c>
    </row>
    <row r="4403" spans="1:5" x14ac:dyDescent="0.2">
      <c r="A4403" s="61">
        <v>42614</v>
      </c>
      <c r="B4403" s="62" t="s">
        <v>2</v>
      </c>
      <c r="C4403">
        <v>2016</v>
      </c>
      <c r="D4403">
        <v>225.77884436838681</v>
      </c>
      <c r="E4403">
        <v>0.46184444617302645</v>
      </c>
    </row>
    <row r="4404" spans="1:5" x14ac:dyDescent="0.2">
      <c r="A4404" s="61">
        <v>42614</v>
      </c>
      <c r="B4404" s="62" t="s">
        <v>61</v>
      </c>
      <c r="C4404">
        <v>2016</v>
      </c>
      <c r="D4404">
        <v>182.18192365113688</v>
      </c>
      <c r="E4404">
        <v>8.8827325618219479</v>
      </c>
    </row>
    <row r="4405" spans="1:5" x14ac:dyDescent="0.2">
      <c r="A4405" s="61">
        <v>42614</v>
      </c>
      <c r="B4405" s="62" t="s">
        <v>62</v>
      </c>
      <c r="C4405">
        <v>2016</v>
      </c>
      <c r="D4405">
        <v>117.59999999999998</v>
      </c>
      <c r="E4405">
        <v>10.800000000000002</v>
      </c>
    </row>
    <row r="4406" spans="1:5" x14ac:dyDescent="0.2">
      <c r="A4406" s="61">
        <v>42614</v>
      </c>
      <c r="B4406" s="62" t="s">
        <v>63</v>
      </c>
      <c r="C4406">
        <v>2016</v>
      </c>
      <c r="D4406">
        <v>32.945339853128353</v>
      </c>
      <c r="E4406">
        <v>63.027690579995699</v>
      </c>
    </row>
    <row r="4407" spans="1:5" x14ac:dyDescent="0.2">
      <c r="A4407" s="61">
        <v>42614</v>
      </c>
      <c r="B4407" s="62" t="s">
        <v>86</v>
      </c>
      <c r="C4407">
        <v>2016</v>
      </c>
      <c r="D4407">
        <v>55</v>
      </c>
      <c r="E4407">
        <v>39</v>
      </c>
    </row>
    <row r="4408" spans="1:5" x14ac:dyDescent="0.2">
      <c r="A4408" s="61">
        <v>42614</v>
      </c>
      <c r="B4408" s="62" t="s">
        <v>89</v>
      </c>
      <c r="C4408">
        <v>2016</v>
      </c>
      <c r="D4408">
        <v>131.6</v>
      </c>
      <c r="E4408">
        <v>11.6</v>
      </c>
    </row>
    <row r="4409" spans="1:5" x14ac:dyDescent="0.2">
      <c r="A4409" s="61">
        <v>42614</v>
      </c>
      <c r="B4409" s="62" t="s">
        <v>92</v>
      </c>
      <c r="C4409">
        <v>2016</v>
      </c>
      <c r="D4409">
        <v>81.5</v>
      </c>
      <c r="E4409">
        <v>28.4</v>
      </c>
    </row>
    <row r="4410" spans="1:5" x14ac:dyDescent="0.2">
      <c r="A4410" s="61">
        <v>42614</v>
      </c>
      <c r="B4410" s="62" t="s">
        <v>95</v>
      </c>
      <c r="C4410">
        <v>2016</v>
      </c>
      <c r="D4410">
        <v>101.3</v>
      </c>
      <c r="E4410">
        <v>18.7</v>
      </c>
    </row>
    <row r="4411" spans="1:5" x14ac:dyDescent="0.2">
      <c r="A4411" s="61">
        <v>42614</v>
      </c>
      <c r="B4411" s="62" t="s">
        <v>98</v>
      </c>
      <c r="C4411">
        <v>2016</v>
      </c>
      <c r="D4411">
        <v>187.69999999999996</v>
      </c>
      <c r="E4411">
        <v>4</v>
      </c>
    </row>
    <row r="4412" spans="1:5" x14ac:dyDescent="0.2">
      <c r="A4412" s="61">
        <v>42644</v>
      </c>
      <c r="B4412" s="62" t="s">
        <v>71</v>
      </c>
      <c r="C4412">
        <v>2016</v>
      </c>
      <c r="D4412">
        <v>209.7</v>
      </c>
      <c r="E4412">
        <v>0</v>
      </c>
    </row>
    <row r="4413" spans="1:5" x14ac:dyDescent="0.2">
      <c r="A4413" s="61">
        <v>42644</v>
      </c>
      <c r="B4413" s="62" t="s">
        <v>2</v>
      </c>
      <c r="C4413">
        <v>2016</v>
      </c>
      <c r="D4413">
        <v>486.49984185853339</v>
      </c>
      <c r="E4413">
        <v>0</v>
      </c>
    </row>
    <row r="4414" spans="1:5" x14ac:dyDescent="0.2">
      <c r="A4414" s="61">
        <v>42644</v>
      </c>
      <c r="B4414" s="62" t="s">
        <v>61</v>
      </c>
      <c r="C4414">
        <v>2016</v>
      </c>
      <c r="D4414">
        <v>454.34617540875325</v>
      </c>
      <c r="E4414">
        <v>0</v>
      </c>
    </row>
    <row r="4415" spans="1:5" x14ac:dyDescent="0.2">
      <c r="A4415" s="61">
        <v>42644</v>
      </c>
      <c r="B4415" s="62" t="s">
        <v>62</v>
      </c>
      <c r="C4415">
        <v>2016</v>
      </c>
      <c r="D4415">
        <v>356.7</v>
      </c>
      <c r="E4415">
        <v>0</v>
      </c>
    </row>
    <row r="4416" spans="1:5" x14ac:dyDescent="0.2">
      <c r="A4416" s="61">
        <v>42644</v>
      </c>
      <c r="B4416" s="62" t="s">
        <v>63</v>
      </c>
      <c r="C4416">
        <v>2016</v>
      </c>
      <c r="D4416">
        <v>208.07588275951497</v>
      </c>
      <c r="E4416">
        <v>3.5128883455726365</v>
      </c>
    </row>
    <row r="4417" spans="1:5" x14ac:dyDescent="0.2">
      <c r="A4417" s="61">
        <v>42644</v>
      </c>
      <c r="B4417" s="62" t="s">
        <v>86</v>
      </c>
      <c r="C4417">
        <v>2016</v>
      </c>
      <c r="D4417">
        <v>256.39999999999998</v>
      </c>
      <c r="E4417">
        <v>0</v>
      </c>
    </row>
    <row r="4418" spans="1:5" x14ac:dyDescent="0.2">
      <c r="A4418" s="61">
        <v>42644</v>
      </c>
      <c r="B4418" s="62" t="s">
        <v>89</v>
      </c>
      <c r="C4418">
        <v>2016</v>
      </c>
      <c r="D4418">
        <v>294.5</v>
      </c>
      <c r="E4418">
        <v>0</v>
      </c>
    </row>
    <row r="4419" spans="1:5" x14ac:dyDescent="0.2">
      <c r="A4419" s="61">
        <v>42644</v>
      </c>
      <c r="B4419" s="62" t="s">
        <v>92</v>
      </c>
      <c r="C4419">
        <v>2016</v>
      </c>
      <c r="D4419">
        <v>242.2</v>
      </c>
      <c r="E4419">
        <v>0</v>
      </c>
    </row>
    <row r="4420" spans="1:5" x14ac:dyDescent="0.2">
      <c r="A4420" s="61">
        <v>42644</v>
      </c>
      <c r="B4420" s="62" t="s">
        <v>95</v>
      </c>
      <c r="C4420">
        <v>2016</v>
      </c>
      <c r="D4420">
        <v>255.19999999999996</v>
      </c>
      <c r="E4420">
        <v>0</v>
      </c>
    </row>
    <row r="4421" spans="1:5" x14ac:dyDescent="0.2">
      <c r="A4421" s="61">
        <v>42644</v>
      </c>
      <c r="B4421" s="62" t="s">
        <v>98</v>
      </c>
      <c r="C4421">
        <v>2016</v>
      </c>
      <c r="D4421">
        <v>304</v>
      </c>
      <c r="E4421">
        <v>0</v>
      </c>
    </row>
    <row r="4422" spans="1:5" x14ac:dyDescent="0.2">
      <c r="A4422" s="61">
        <v>42675</v>
      </c>
      <c r="B4422" s="62" t="s">
        <v>71</v>
      </c>
      <c r="C4422">
        <v>2016</v>
      </c>
      <c r="D4422">
        <v>247.59999999999997</v>
      </c>
      <c r="E4422">
        <v>0</v>
      </c>
    </row>
    <row r="4423" spans="1:5" x14ac:dyDescent="0.2">
      <c r="A4423" s="61">
        <v>42675</v>
      </c>
      <c r="B4423" s="62" t="s">
        <v>2</v>
      </c>
      <c r="C4423">
        <v>2016</v>
      </c>
      <c r="D4423">
        <v>498.88927392656836</v>
      </c>
      <c r="E4423">
        <v>0</v>
      </c>
    </row>
    <row r="4424" spans="1:5" x14ac:dyDescent="0.2">
      <c r="A4424" s="61">
        <v>42675</v>
      </c>
      <c r="B4424" s="62" t="s">
        <v>61</v>
      </c>
      <c r="C4424">
        <v>2016</v>
      </c>
      <c r="D4424">
        <v>480.7817258570924</v>
      </c>
      <c r="E4424">
        <v>0</v>
      </c>
    </row>
    <row r="4425" spans="1:5" x14ac:dyDescent="0.2">
      <c r="A4425" s="61">
        <v>42675</v>
      </c>
      <c r="B4425" s="62" t="s">
        <v>62</v>
      </c>
      <c r="C4425">
        <v>2016</v>
      </c>
      <c r="D4425">
        <v>447.7</v>
      </c>
      <c r="E4425">
        <v>0</v>
      </c>
    </row>
    <row r="4426" spans="1:5" x14ac:dyDescent="0.2">
      <c r="A4426" s="61">
        <v>42675</v>
      </c>
      <c r="B4426" s="62" t="s">
        <v>63</v>
      </c>
      <c r="C4426">
        <v>2016</v>
      </c>
      <c r="D4426">
        <v>353.79521263403331</v>
      </c>
      <c r="E4426">
        <v>0</v>
      </c>
    </row>
    <row r="4427" spans="1:5" x14ac:dyDescent="0.2">
      <c r="A4427" s="61">
        <v>42675</v>
      </c>
      <c r="B4427" s="62" t="s">
        <v>86</v>
      </c>
      <c r="C4427">
        <v>2016</v>
      </c>
      <c r="D4427">
        <v>422.2</v>
      </c>
      <c r="E4427">
        <v>0</v>
      </c>
    </row>
    <row r="4428" spans="1:5" x14ac:dyDescent="0.2">
      <c r="A4428" s="61">
        <v>42675</v>
      </c>
      <c r="B4428" s="62" t="s">
        <v>89</v>
      </c>
      <c r="C4428">
        <v>2016</v>
      </c>
      <c r="D4428">
        <v>422</v>
      </c>
      <c r="E4428">
        <v>0</v>
      </c>
    </row>
    <row r="4429" spans="1:5" x14ac:dyDescent="0.2">
      <c r="A4429" s="61">
        <v>42675</v>
      </c>
      <c r="B4429" s="62" t="s">
        <v>92</v>
      </c>
      <c r="C4429">
        <v>2016</v>
      </c>
      <c r="D4429">
        <v>395.8</v>
      </c>
      <c r="E4429">
        <v>0</v>
      </c>
    </row>
    <row r="4430" spans="1:5" x14ac:dyDescent="0.2">
      <c r="A4430" s="61">
        <v>42675</v>
      </c>
      <c r="B4430" s="62" t="s">
        <v>95</v>
      </c>
      <c r="C4430">
        <v>2016</v>
      </c>
      <c r="D4430">
        <v>401.1</v>
      </c>
      <c r="E4430">
        <v>0</v>
      </c>
    </row>
    <row r="4431" spans="1:5" x14ac:dyDescent="0.2">
      <c r="A4431" s="61">
        <v>42675</v>
      </c>
      <c r="B4431" s="62" t="s">
        <v>98</v>
      </c>
      <c r="C4431">
        <v>2016</v>
      </c>
      <c r="D4431">
        <v>361.60000000000008</v>
      </c>
      <c r="E4431">
        <v>0</v>
      </c>
    </row>
    <row r="4432" spans="1:5" x14ac:dyDescent="0.2">
      <c r="A4432" s="61">
        <v>42705</v>
      </c>
      <c r="B4432" s="62" t="s">
        <v>71</v>
      </c>
      <c r="C4432">
        <v>2016</v>
      </c>
      <c r="D4432">
        <v>513.9</v>
      </c>
      <c r="E4432">
        <v>0</v>
      </c>
    </row>
    <row r="4433" spans="1:5" x14ac:dyDescent="0.2">
      <c r="A4433" s="61">
        <v>42705</v>
      </c>
      <c r="B4433" s="62" t="s">
        <v>2</v>
      </c>
      <c r="C4433">
        <v>2016</v>
      </c>
      <c r="D4433">
        <v>898.03789857394372</v>
      </c>
      <c r="E4433">
        <v>0</v>
      </c>
    </row>
    <row r="4434" spans="1:5" x14ac:dyDescent="0.2">
      <c r="A4434" s="61">
        <v>42705</v>
      </c>
      <c r="B4434" s="62" t="s">
        <v>61</v>
      </c>
      <c r="C4434">
        <v>2016</v>
      </c>
      <c r="D4434">
        <v>980.18293035586635</v>
      </c>
      <c r="E4434">
        <v>0</v>
      </c>
    </row>
    <row r="4435" spans="1:5" x14ac:dyDescent="0.2">
      <c r="A4435" s="61">
        <v>42705</v>
      </c>
      <c r="B4435" s="62" t="s">
        <v>62</v>
      </c>
      <c r="C4435">
        <v>2016</v>
      </c>
      <c r="D4435">
        <v>972</v>
      </c>
      <c r="E4435">
        <v>0</v>
      </c>
    </row>
    <row r="4436" spans="1:5" x14ac:dyDescent="0.2">
      <c r="A4436" s="61">
        <v>42705</v>
      </c>
      <c r="B4436" s="62" t="s">
        <v>63</v>
      </c>
      <c r="C4436">
        <v>2016</v>
      </c>
      <c r="D4436">
        <v>625.95702474760765</v>
      </c>
      <c r="E4436">
        <v>0</v>
      </c>
    </row>
    <row r="4437" spans="1:5" x14ac:dyDescent="0.2">
      <c r="A4437" s="61">
        <v>42705</v>
      </c>
      <c r="B4437" s="62" t="s">
        <v>86</v>
      </c>
      <c r="C4437">
        <v>2016</v>
      </c>
      <c r="D4437">
        <v>690.4</v>
      </c>
      <c r="E4437">
        <v>0</v>
      </c>
    </row>
    <row r="4438" spans="1:5" x14ac:dyDescent="0.2">
      <c r="A4438" s="61">
        <v>42705</v>
      </c>
      <c r="B4438" s="62" t="s">
        <v>89</v>
      </c>
      <c r="C4438">
        <v>2016</v>
      </c>
      <c r="D4438">
        <v>710.2</v>
      </c>
      <c r="E4438">
        <v>0</v>
      </c>
    </row>
    <row r="4439" spans="1:5" x14ac:dyDescent="0.2">
      <c r="A4439" s="61">
        <v>42705</v>
      </c>
      <c r="B4439" s="62" t="s">
        <v>92</v>
      </c>
      <c r="C4439">
        <v>2016</v>
      </c>
      <c r="D4439">
        <v>647.70000000000005</v>
      </c>
      <c r="E4439">
        <v>0</v>
      </c>
    </row>
    <row r="4440" spans="1:5" x14ac:dyDescent="0.2">
      <c r="A4440" s="61">
        <v>42705</v>
      </c>
      <c r="B4440" s="62" t="s">
        <v>95</v>
      </c>
      <c r="C4440">
        <v>2016</v>
      </c>
      <c r="D4440">
        <v>639.1</v>
      </c>
      <c r="E4440">
        <v>0</v>
      </c>
    </row>
    <row r="4441" spans="1:5" x14ac:dyDescent="0.2">
      <c r="A4441" s="61">
        <v>42705</v>
      </c>
      <c r="B4441" s="62" t="s">
        <v>98</v>
      </c>
      <c r="C4441">
        <v>2016</v>
      </c>
      <c r="D4441">
        <v>640.1</v>
      </c>
      <c r="E4441">
        <v>0</v>
      </c>
    </row>
    <row r="4442" spans="1:5" x14ac:dyDescent="0.2">
      <c r="A4442" s="61">
        <v>42736</v>
      </c>
      <c r="B4442" s="62" t="s">
        <v>71</v>
      </c>
      <c r="C4442">
        <v>2017</v>
      </c>
      <c r="D4442">
        <v>499</v>
      </c>
      <c r="E4442">
        <v>0</v>
      </c>
    </row>
    <row r="4443" spans="1:5" x14ac:dyDescent="0.2">
      <c r="A4443" s="61">
        <v>42736</v>
      </c>
      <c r="B4443" s="62" t="s">
        <v>2</v>
      </c>
      <c r="C4443">
        <v>2017</v>
      </c>
      <c r="D4443">
        <v>806.54403077425366</v>
      </c>
      <c r="E4443">
        <v>0</v>
      </c>
    </row>
    <row r="4444" spans="1:5" x14ac:dyDescent="0.2">
      <c r="A4444" s="61">
        <v>42736</v>
      </c>
      <c r="B4444" s="62" t="s">
        <v>61</v>
      </c>
      <c r="C4444">
        <v>2017</v>
      </c>
      <c r="D4444">
        <v>960.14030384445084</v>
      </c>
      <c r="E4444">
        <v>0</v>
      </c>
    </row>
    <row r="4445" spans="1:5" x14ac:dyDescent="0.2">
      <c r="A4445" s="61">
        <v>42736</v>
      </c>
      <c r="B4445" s="62" t="s">
        <v>62</v>
      </c>
      <c r="C4445">
        <v>2017</v>
      </c>
      <c r="D4445">
        <v>941.8</v>
      </c>
      <c r="E4445">
        <v>0</v>
      </c>
    </row>
    <row r="4446" spans="1:5" x14ac:dyDescent="0.2">
      <c r="A4446" s="61">
        <v>42736</v>
      </c>
      <c r="B4446" s="62" t="s">
        <v>63</v>
      </c>
      <c r="C4446">
        <v>2017</v>
      </c>
      <c r="D4446">
        <v>626.72084774820962</v>
      </c>
      <c r="E4446">
        <v>0</v>
      </c>
    </row>
    <row r="4447" spans="1:5" x14ac:dyDescent="0.2">
      <c r="A4447" s="61">
        <v>42736</v>
      </c>
      <c r="B4447" s="62" t="s">
        <v>86</v>
      </c>
      <c r="C4447">
        <v>2017</v>
      </c>
      <c r="D4447">
        <v>699</v>
      </c>
      <c r="E4447">
        <v>0</v>
      </c>
    </row>
    <row r="4448" spans="1:5" x14ac:dyDescent="0.2">
      <c r="A4448" s="61">
        <v>42736</v>
      </c>
      <c r="B4448" s="62" t="s">
        <v>89</v>
      </c>
      <c r="C4448">
        <v>2017</v>
      </c>
      <c r="D4448">
        <v>699.6</v>
      </c>
      <c r="E4448">
        <v>0</v>
      </c>
    </row>
    <row r="4449" spans="1:5" x14ac:dyDescent="0.2">
      <c r="A4449" s="61">
        <v>42736</v>
      </c>
      <c r="B4449" s="62" t="s">
        <v>92</v>
      </c>
      <c r="C4449">
        <v>2017</v>
      </c>
      <c r="D4449">
        <v>629.29999999999995</v>
      </c>
      <c r="E4449">
        <v>0</v>
      </c>
    </row>
    <row r="4450" spans="1:5" x14ac:dyDescent="0.2">
      <c r="A4450" s="61">
        <v>42736</v>
      </c>
      <c r="B4450" s="62" t="s">
        <v>95</v>
      </c>
      <c r="C4450">
        <v>2017</v>
      </c>
      <c r="D4450">
        <v>711.6</v>
      </c>
      <c r="E4450">
        <v>0</v>
      </c>
    </row>
    <row r="4451" spans="1:5" x14ac:dyDescent="0.2">
      <c r="A4451" s="61">
        <v>42736</v>
      </c>
      <c r="B4451" s="62" t="s">
        <v>98</v>
      </c>
      <c r="C4451">
        <v>2017</v>
      </c>
      <c r="D4451">
        <v>669.9</v>
      </c>
      <c r="E4451">
        <v>0</v>
      </c>
    </row>
    <row r="4452" spans="1:5" x14ac:dyDescent="0.2">
      <c r="A4452" s="61">
        <v>42767</v>
      </c>
      <c r="B4452" s="62" t="s">
        <v>71</v>
      </c>
      <c r="C4452">
        <v>2017</v>
      </c>
      <c r="D4452">
        <v>420.4</v>
      </c>
      <c r="E4452">
        <v>0</v>
      </c>
    </row>
    <row r="4453" spans="1:5" x14ac:dyDescent="0.2">
      <c r="A4453" s="61">
        <v>42767</v>
      </c>
      <c r="B4453" s="62" t="s">
        <v>2</v>
      </c>
      <c r="C4453">
        <v>2017</v>
      </c>
      <c r="D4453">
        <v>699.6006231733711</v>
      </c>
      <c r="E4453">
        <v>0</v>
      </c>
    </row>
    <row r="4454" spans="1:5" x14ac:dyDescent="0.2">
      <c r="A4454" s="61">
        <v>42767</v>
      </c>
      <c r="B4454" s="62" t="s">
        <v>61</v>
      </c>
      <c r="C4454">
        <v>2017</v>
      </c>
      <c r="D4454">
        <v>759.73999019173743</v>
      </c>
      <c r="E4454">
        <v>0</v>
      </c>
    </row>
    <row r="4455" spans="1:5" x14ac:dyDescent="0.2">
      <c r="A4455" s="61">
        <v>42767</v>
      </c>
      <c r="B4455" s="62" t="s">
        <v>62</v>
      </c>
      <c r="C4455">
        <v>2017</v>
      </c>
      <c r="D4455">
        <v>783.89999999999986</v>
      </c>
      <c r="E4455">
        <v>0</v>
      </c>
    </row>
    <row r="4456" spans="1:5" x14ac:dyDescent="0.2">
      <c r="A4456" s="61">
        <v>42767</v>
      </c>
      <c r="B4456" s="62" t="s">
        <v>63</v>
      </c>
      <c r="C4456">
        <v>2017</v>
      </c>
      <c r="D4456">
        <v>532.27235116022166</v>
      </c>
      <c r="E4456">
        <v>0</v>
      </c>
    </row>
    <row r="4457" spans="1:5" x14ac:dyDescent="0.2">
      <c r="A4457" s="61">
        <v>42767</v>
      </c>
      <c r="B4457" s="62" t="s">
        <v>86</v>
      </c>
      <c r="C4457">
        <v>2017</v>
      </c>
      <c r="D4457">
        <v>614.70000000000005</v>
      </c>
      <c r="E4457">
        <v>0</v>
      </c>
    </row>
    <row r="4458" spans="1:5" x14ac:dyDescent="0.2">
      <c r="A4458" s="61">
        <v>42767</v>
      </c>
      <c r="B4458" s="62" t="s">
        <v>89</v>
      </c>
      <c r="C4458">
        <v>2017</v>
      </c>
      <c r="D4458">
        <v>668.7</v>
      </c>
      <c r="E4458">
        <v>0</v>
      </c>
    </row>
    <row r="4459" spans="1:5" x14ac:dyDescent="0.2">
      <c r="A4459" s="61">
        <v>42767</v>
      </c>
      <c r="B4459" s="62" t="s">
        <v>92</v>
      </c>
      <c r="C4459">
        <v>2017</v>
      </c>
      <c r="D4459">
        <v>578.4</v>
      </c>
      <c r="E4459">
        <v>0</v>
      </c>
    </row>
    <row r="4460" spans="1:5" x14ac:dyDescent="0.2">
      <c r="A4460" s="61">
        <v>42767</v>
      </c>
      <c r="B4460" s="62" t="s">
        <v>95</v>
      </c>
      <c r="C4460">
        <v>2017</v>
      </c>
      <c r="D4460">
        <v>657</v>
      </c>
      <c r="E4460">
        <v>0</v>
      </c>
    </row>
    <row r="4461" spans="1:5" x14ac:dyDescent="0.2">
      <c r="A4461" s="61">
        <v>42767</v>
      </c>
      <c r="B4461" s="62" t="s">
        <v>98</v>
      </c>
      <c r="C4461">
        <v>2017</v>
      </c>
      <c r="D4461">
        <v>605</v>
      </c>
      <c r="E4461">
        <v>0</v>
      </c>
    </row>
    <row r="4462" spans="1:5" x14ac:dyDescent="0.2">
      <c r="A4462" s="61">
        <v>42795</v>
      </c>
      <c r="B4462" s="62" t="s">
        <v>71</v>
      </c>
      <c r="C4462">
        <v>2017</v>
      </c>
      <c r="D4462">
        <v>347.9</v>
      </c>
      <c r="E4462">
        <v>0</v>
      </c>
    </row>
    <row r="4463" spans="1:5" x14ac:dyDescent="0.2">
      <c r="A4463" s="61">
        <v>42795</v>
      </c>
      <c r="B4463" s="62" t="s">
        <v>2</v>
      </c>
      <c r="C4463">
        <v>2017</v>
      </c>
      <c r="D4463">
        <v>554.81264524826349</v>
      </c>
      <c r="E4463">
        <v>0</v>
      </c>
    </row>
    <row r="4464" spans="1:5" x14ac:dyDescent="0.2">
      <c r="A4464" s="61">
        <v>42795</v>
      </c>
      <c r="B4464" s="62" t="s">
        <v>61</v>
      </c>
      <c r="C4464">
        <v>2017</v>
      </c>
      <c r="D4464">
        <v>703.81382012422625</v>
      </c>
      <c r="E4464">
        <v>0</v>
      </c>
    </row>
    <row r="4465" spans="1:5" x14ac:dyDescent="0.2">
      <c r="A4465" s="61">
        <v>42795</v>
      </c>
      <c r="B4465" s="62" t="s">
        <v>62</v>
      </c>
      <c r="C4465">
        <v>2017</v>
      </c>
      <c r="D4465">
        <v>720.39999999999986</v>
      </c>
      <c r="E4465">
        <v>0</v>
      </c>
    </row>
    <row r="4466" spans="1:5" x14ac:dyDescent="0.2">
      <c r="A4466" s="61">
        <v>42795</v>
      </c>
      <c r="B4466" s="62" t="s">
        <v>63</v>
      </c>
      <c r="C4466">
        <v>2017</v>
      </c>
      <c r="D4466">
        <v>596.73744085673673</v>
      </c>
      <c r="E4466">
        <v>0</v>
      </c>
    </row>
    <row r="4467" spans="1:5" x14ac:dyDescent="0.2">
      <c r="A4467" s="61">
        <v>42795</v>
      </c>
      <c r="B4467" s="62" t="s">
        <v>86</v>
      </c>
      <c r="C4467">
        <v>2017</v>
      </c>
      <c r="D4467">
        <v>696.8</v>
      </c>
      <c r="E4467">
        <v>0</v>
      </c>
    </row>
    <row r="4468" spans="1:5" x14ac:dyDescent="0.2">
      <c r="A4468" s="61">
        <v>42795</v>
      </c>
      <c r="B4468" s="62" t="s">
        <v>89</v>
      </c>
      <c r="C4468">
        <v>2017</v>
      </c>
      <c r="D4468">
        <v>688.5</v>
      </c>
      <c r="E4468">
        <v>0</v>
      </c>
    </row>
    <row r="4469" spans="1:5" x14ac:dyDescent="0.2">
      <c r="A4469" s="61">
        <v>42795</v>
      </c>
      <c r="B4469" s="62" t="s">
        <v>92</v>
      </c>
      <c r="C4469">
        <v>2017</v>
      </c>
      <c r="D4469">
        <v>643.9</v>
      </c>
      <c r="E4469">
        <v>0</v>
      </c>
    </row>
    <row r="4470" spans="1:5" x14ac:dyDescent="0.2">
      <c r="A4470" s="61">
        <v>42795</v>
      </c>
      <c r="B4470" s="62" t="s">
        <v>95</v>
      </c>
      <c r="C4470">
        <v>2017</v>
      </c>
      <c r="D4470">
        <v>690.3</v>
      </c>
      <c r="E4470">
        <v>0</v>
      </c>
    </row>
    <row r="4471" spans="1:5" x14ac:dyDescent="0.2">
      <c r="A4471" s="61">
        <v>42795</v>
      </c>
      <c r="B4471" s="62" t="s">
        <v>98</v>
      </c>
      <c r="C4471">
        <v>2017</v>
      </c>
      <c r="D4471">
        <v>615.70000000000005</v>
      </c>
      <c r="E4471">
        <v>0</v>
      </c>
    </row>
    <row r="4472" spans="1:5" x14ac:dyDescent="0.2">
      <c r="A4472" s="61">
        <v>42826</v>
      </c>
      <c r="B4472" s="62" t="s">
        <v>71</v>
      </c>
      <c r="C4472">
        <v>2017</v>
      </c>
      <c r="D4472">
        <v>245.9</v>
      </c>
      <c r="E4472">
        <v>0</v>
      </c>
    </row>
    <row r="4473" spans="1:5" x14ac:dyDescent="0.2">
      <c r="A4473" s="61">
        <v>42826</v>
      </c>
      <c r="B4473" s="62" t="s">
        <v>2</v>
      </c>
      <c r="C4473">
        <v>2017</v>
      </c>
      <c r="D4473">
        <v>429.0885022038031</v>
      </c>
      <c r="E4473">
        <v>0</v>
      </c>
    </row>
    <row r="4474" spans="1:5" x14ac:dyDescent="0.2">
      <c r="A4474" s="61">
        <v>42826</v>
      </c>
      <c r="B4474" s="62" t="s">
        <v>61</v>
      </c>
      <c r="C4474">
        <v>2017</v>
      </c>
      <c r="D4474">
        <v>402.4738299324888</v>
      </c>
      <c r="E4474">
        <v>0</v>
      </c>
    </row>
    <row r="4475" spans="1:5" x14ac:dyDescent="0.2">
      <c r="A4475" s="61">
        <v>42826</v>
      </c>
      <c r="B4475" s="62" t="s">
        <v>62</v>
      </c>
      <c r="C4475">
        <v>2017</v>
      </c>
      <c r="D4475">
        <v>392.4</v>
      </c>
      <c r="E4475">
        <v>0</v>
      </c>
    </row>
    <row r="4476" spans="1:5" x14ac:dyDescent="0.2">
      <c r="A4476" s="61">
        <v>42826</v>
      </c>
      <c r="B4476" s="62" t="s">
        <v>63</v>
      </c>
      <c r="C4476">
        <v>2017</v>
      </c>
      <c r="D4476">
        <v>266.42484203571343</v>
      </c>
      <c r="E4476">
        <v>0.17301793930300663</v>
      </c>
    </row>
    <row r="4477" spans="1:5" x14ac:dyDescent="0.2">
      <c r="A4477" s="61">
        <v>42826</v>
      </c>
      <c r="B4477" s="62" t="s">
        <v>86</v>
      </c>
      <c r="C4477">
        <v>2017</v>
      </c>
      <c r="D4477">
        <v>304.39999999999998</v>
      </c>
      <c r="E4477">
        <v>0</v>
      </c>
    </row>
    <row r="4478" spans="1:5" x14ac:dyDescent="0.2">
      <c r="A4478" s="61">
        <v>42826</v>
      </c>
      <c r="B4478" s="62" t="s">
        <v>89</v>
      </c>
      <c r="C4478">
        <v>2017</v>
      </c>
      <c r="D4478">
        <v>383.2</v>
      </c>
      <c r="E4478">
        <v>0</v>
      </c>
    </row>
    <row r="4479" spans="1:5" x14ac:dyDescent="0.2">
      <c r="A4479" s="61">
        <v>42826</v>
      </c>
      <c r="B4479" s="62" t="s">
        <v>92</v>
      </c>
      <c r="C4479">
        <v>2017</v>
      </c>
      <c r="D4479">
        <v>383.2</v>
      </c>
      <c r="E4479">
        <v>0</v>
      </c>
    </row>
    <row r="4480" spans="1:5" x14ac:dyDescent="0.2">
      <c r="A4480" s="61">
        <v>42826</v>
      </c>
      <c r="B4480" s="62" t="s">
        <v>95</v>
      </c>
      <c r="C4480">
        <v>2017</v>
      </c>
      <c r="D4480">
        <v>415.8</v>
      </c>
      <c r="E4480">
        <v>0</v>
      </c>
    </row>
    <row r="4481" spans="1:5" x14ac:dyDescent="0.2">
      <c r="A4481" s="61">
        <v>42826</v>
      </c>
      <c r="B4481" s="62" t="s">
        <v>98</v>
      </c>
      <c r="C4481">
        <v>2017</v>
      </c>
      <c r="D4481">
        <v>501.2</v>
      </c>
      <c r="E4481">
        <v>0</v>
      </c>
    </row>
    <row r="4482" spans="1:5" x14ac:dyDescent="0.2">
      <c r="A4482" s="61">
        <v>42856</v>
      </c>
      <c r="B4482" s="62" t="s">
        <v>71</v>
      </c>
      <c r="C4482">
        <v>2017</v>
      </c>
      <c r="D4482">
        <v>161.19999999999999</v>
      </c>
      <c r="E4482">
        <v>0.4</v>
      </c>
    </row>
    <row r="4483" spans="1:5" x14ac:dyDescent="0.2">
      <c r="A4483" s="61">
        <v>42856</v>
      </c>
      <c r="B4483" s="62" t="s">
        <v>2</v>
      </c>
      <c r="C4483">
        <v>2017</v>
      </c>
      <c r="D4483">
        <v>173.77537048641648</v>
      </c>
      <c r="E4483">
        <v>5.3808496095292764</v>
      </c>
    </row>
    <row r="4484" spans="1:5" x14ac:dyDescent="0.2">
      <c r="A4484" s="61">
        <v>42856</v>
      </c>
      <c r="B4484" s="62" t="s">
        <v>61</v>
      </c>
      <c r="C4484">
        <v>2017</v>
      </c>
      <c r="D4484">
        <v>188.32030874858211</v>
      </c>
      <c r="E4484">
        <v>4.0784611612206696</v>
      </c>
    </row>
    <row r="4485" spans="1:5" x14ac:dyDescent="0.2">
      <c r="A4485" s="61">
        <v>42856</v>
      </c>
      <c r="B4485" s="62" t="s">
        <v>62</v>
      </c>
      <c r="C4485">
        <v>2017</v>
      </c>
      <c r="D4485">
        <v>206.7</v>
      </c>
      <c r="E4485">
        <v>0</v>
      </c>
    </row>
    <row r="4486" spans="1:5" x14ac:dyDescent="0.2">
      <c r="A4486" s="61">
        <v>42856</v>
      </c>
      <c r="B4486" s="62" t="s">
        <v>63</v>
      </c>
      <c r="C4486">
        <v>2017</v>
      </c>
      <c r="D4486">
        <v>178.93203365555024</v>
      </c>
      <c r="E4486">
        <v>9.0144181616085834</v>
      </c>
    </row>
    <row r="4487" spans="1:5" x14ac:dyDescent="0.2">
      <c r="A4487" s="61">
        <v>42856</v>
      </c>
      <c r="B4487" s="62" t="s">
        <v>86</v>
      </c>
      <c r="C4487">
        <v>2017</v>
      </c>
      <c r="D4487">
        <v>161.9</v>
      </c>
      <c r="E4487">
        <v>11.2</v>
      </c>
    </row>
    <row r="4488" spans="1:5" x14ac:dyDescent="0.2">
      <c r="A4488" s="61">
        <v>42856</v>
      </c>
      <c r="B4488" s="62" t="s">
        <v>89</v>
      </c>
      <c r="C4488">
        <v>2017</v>
      </c>
      <c r="D4488">
        <v>242.7</v>
      </c>
      <c r="E4488">
        <v>0.5</v>
      </c>
    </row>
    <row r="4489" spans="1:5" x14ac:dyDescent="0.2">
      <c r="A4489" s="61">
        <v>42856</v>
      </c>
      <c r="B4489" s="62" t="s">
        <v>92</v>
      </c>
      <c r="C4489">
        <v>2017</v>
      </c>
      <c r="D4489">
        <v>243.8</v>
      </c>
      <c r="E4489">
        <v>3.5</v>
      </c>
    </row>
    <row r="4490" spans="1:5" x14ac:dyDescent="0.2">
      <c r="A4490" s="61">
        <v>42856</v>
      </c>
      <c r="B4490" s="62" t="s">
        <v>95</v>
      </c>
      <c r="C4490">
        <v>2017</v>
      </c>
      <c r="D4490">
        <v>264.2</v>
      </c>
      <c r="E4490">
        <v>0</v>
      </c>
    </row>
    <row r="4491" spans="1:5" x14ac:dyDescent="0.2">
      <c r="A4491" s="61">
        <v>42856</v>
      </c>
      <c r="B4491" s="62" t="s">
        <v>98</v>
      </c>
      <c r="C4491">
        <v>2017</v>
      </c>
      <c r="D4491">
        <v>437.2</v>
      </c>
      <c r="E4491">
        <v>0</v>
      </c>
    </row>
    <row r="4492" spans="1:5" x14ac:dyDescent="0.2">
      <c r="A4492" s="61">
        <v>42887</v>
      </c>
      <c r="B4492" s="62" t="s">
        <v>71</v>
      </c>
      <c r="C4492">
        <v>2017</v>
      </c>
      <c r="D4492">
        <v>72.5</v>
      </c>
      <c r="E4492">
        <v>3.7</v>
      </c>
    </row>
    <row r="4493" spans="1:5" x14ac:dyDescent="0.2">
      <c r="A4493" s="61">
        <v>42887</v>
      </c>
      <c r="B4493" s="62" t="s">
        <v>2</v>
      </c>
      <c r="C4493">
        <v>2017</v>
      </c>
      <c r="D4493">
        <v>85.411277468549073</v>
      </c>
      <c r="E4493">
        <v>9.2344403077425365</v>
      </c>
    </row>
    <row r="4494" spans="1:5" x14ac:dyDescent="0.2">
      <c r="A4494" s="61">
        <v>42887</v>
      </c>
      <c r="B4494" s="62" t="s">
        <v>61</v>
      </c>
      <c r="C4494">
        <v>2017</v>
      </c>
      <c r="D4494">
        <v>76.868306786929608</v>
      </c>
      <c r="E4494">
        <v>19.759382502835749</v>
      </c>
    </row>
    <row r="4495" spans="1:5" x14ac:dyDescent="0.2">
      <c r="A4495" s="61">
        <v>42887</v>
      </c>
      <c r="B4495" s="62" t="s">
        <v>62</v>
      </c>
      <c r="C4495">
        <v>2017</v>
      </c>
      <c r="D4495">
        <v>64.599999999999994</v>
      </c>
      <c r="E4495">
        <v>28.199999999999996</v>
      </c>
    </row>
    <row r="4496" spans="1:5" x14ac:dyDescent="0.2">
      <c r="A4496" s="61">
        <v>42887</v>
      </c>
      <c r="B4496" s="62" t="s">
        <v>63</v>
      </c>
      <c r="C4496">
        <v>2017</v>
      </c>
      <c r="D4496">
        <v>30.362213048580308</v>
      </c>
      <c r="E4496">
        <v>64.854986506808544</v>
      </c>
    </row>
    <row r="4497" spans="1:5" x14ac:dyDescent="0.2">
      <c r="A4497" s="61">
        <v>42887</v>
      </c>
      <c r="B4497" s="62" t="s">
        <v>86</v>
      </c>
      <c r="C4497">
        <v>2017</v>
      </c>
      <c r="D4497">
        <v>33</v>
      </c>
      <c r="E4497">
        <v>53.5</v>
      </c>
    </row>
    <row r="4498" spans="1:5" x14ac:dyDescent="0.2">
      <c r="A4498" s="61">
        <v>42887</v>
      </c>
      <c r="B4498" s="62" t="s">
        <v>89</v>
      </c>
      <c r="C4498">
        <v>2017</v>
      </c>
      <c r="D4498">
        <v>131.4</v>
      </c>
      <c r="E4498">
        <v>4.5</v>
      </c>
    </row>
    <row r="4499" spans="1:5" x14ac:dyDescent="0.2">
      <c r="A4499" s="61">
        <v>42887</v>
      </c>
      <c r="B4499" s="62" t="s">
        <v>92</v>
      </c>
      <c r="C4499">
        <v>2017</v>
      </c>
      <c r="D4499">
        <v>83.3</v>
      </c>
      <c r="E4499">
        <v>15.6</v>
      </c>
    </row>
    <row r="4500" spans="1:5" x14ac:dyDescent="0.2">
      <c r="A4500" s="61">
        <v>42887</v>
      </c>
      <c r="B4500" s="62" t="s">
        <v>95</v>
      </c>
      <c r="C4500">
        <v>2017</v>
      </c>
      <c r="D4500">
        <v>93.8</v>
      </c>
      <c r="E4500">
        <v>19.100000000000001</v>
      </c>
    </row>
    <row r="4501" spans="1:5" x14ac:dyDescent="0.2">
      <c r="A4501" s="61">
        <v>42887</v>
      </c>
      <c r="B4501" s="62" t="s">
        <v>98</v>
      </c>
      <c r="C4501">
        <v>2017</v>
      </c>
      <c r="D4501">
        <v>175.9</v>
      </c>
      <c r="E4501">
        <v>2.9</v>
      </c>
    </row>
    <row r="4502" spans="1:5" x14ac:dyDescent="0.2">
      <c r="A4502" s="61">
        <v>42917</v>
      </c>
      <c r="B4502" s="62" t="s">
        <v>71</v>
      </c>
      <c r="C4502">
        <v>2017</v>
      </c>
      <c r="D4502">
        <v>8.1999999999999993</v>
      </c>
      <c r="E4502">
        <v>17.600000000000001</v>
      </c>
    </row>
    <row r="4503" spans="1:5" x14ac:dyDescent="0.2">
      <c r="A4503" s="61">
        <v>42917</v>
      </c>
      <c r="B4503" s="62" t="s">
        <v>2</v>
      </c>
      <c r="C4503">
        <v>2017</v>
      </c>
      <c r="D4503">
        <v>35.412592167415305</v>
      </c>
      <c r="E4503">
        <v>30.59219543020237</v>
      </c>
    </row>
    <row r="4504" spans="1:5" x14ac:dyDescent="0.2">
      <c r="A4504" s="61">
        <v>42917</v>
      </c>
      <c r="B4504" s="62" t="s">
        <v>61</v>
      </c>
      <c r="C4504">
        <v>2017</v>
      </c>
      <c r="D4504">
        <v>11.885841702403905</v>
      </c>
      <c r="E4504">
        <v>72.717245783417326</v>
      </c>
    </row>
    <row r="4505" spans="1:5" x14ac:dyDescent="0.2">
      <c r="A4505" s="61">
        <v>42917</v>
      </c>
      <c r="B4505" s="62" t="s">
        <v>62</v>
      </c>
      <c r="C4505">
        <v>2017</v>
      </c>
      <c r="D4505">
        <v>11.7</v>
      </c>
      <c r="E4505">
        <v>47.899999999999991</v>
      </c>
    </row>
    <row r="4506" spans="1:5" x14ac:dyDescent="0.2">
      <c r="A4506" s="61">
        <v>42917</v>
      </c>
      <c r="B4506" s="62" t="s">
        <v>63</v>
      </c>
      <c r="C4506">
        <v>2017</v>
      </c>
      <c r="D4506">
        <v>0.69207175721202652</v>
      </c>
      <c r="E4506">
        <v>108.9016288322763</v>
      </c>
    </row>
    <row r="4507" spans="1:5" x14ac:dyDescent="0.2">
      <c r="A4507" s="61">
        <v>42917</v>
      </c>
      <c r="B4507" s="62" t="s">
        <v>86</v>
      </c>
      <c r="C4507">
        <v>2017</v>
      </c>
      <c r="D4507">
        <v>2.1</v>
      </c>
      <c r="E4507">
        <v>89.1</v>
      </c>
    </row>
    <row r="4508" spans="1:5" x14ac:dyDescent="0.2">
      <c r="A4508" s="61">
        <v>42917</v>
      </c>
      <c r="B4508" s="62" t="s">
        <v>89</v>
      </c>
      <c r="C4508">
        <v>2017</v>
      </c>
      <c r="D4508">
        <v>56.8</v>
      </c>
      <c r="E4508">
        <v>15</v>
      </c>
    </row>
    <row r="4509" spans="1:5" x14ac:dyDescent="0.2">
      <c r="A4509" s="61">
        <v>42917</v>
      </c>
      <c r="B4509" s="62" t="s">
        <v>92</v>
      </c>
      <c r="C4509">
        <v>2017</v>
      </c>
      <c r="D4509">
        <v>21.7</v>
      </c>
      <c r="E4509">
        <v>39</v>
      </c>
    </row>
    <row r="4510" spans="1:5" x14ac:dyDescent="0.2">
      <c r="A4510" s="61">
        <v>42917</v>
      </c>
      <c r="B4510" s="62" t="s">
        <v>95</v>
      </c>
      <c r="C4510">
        <v>2017</v>
      </c>
      <c r="D4510">
        <v>30.7</v>
      </c>
      <c r="E4510">
        <v>43.1</v>
      </c>
    </row>
    <row r="4511" spans="1:5" x14ac:dyDescent="0.2">
      <c r="A4511" s="61">
        <v>42917</v>
      </c>
      <c r="B4511" s="62" t="s">
        <v>98</v>
      </c>
      <c r="C4511">
        <v>2017</v>
      </c>
      <c r="D4511">
        <v>65</v>
      </c>
      <c r="E4511">
        <v>12.3</v>
      </c>
    </row>
    <row r="4512" spans="1:5" x14ac:dyDescent="0.2">
      <c r="A4512" s="61">
        <v>42948</v>
      </c>
      <c r="B4512" s="62" t="s">
        <v>71</v>
      </c>
      <c r="C4512">
        <v>2017</v>
      </c>
      <c r="D4512">
        <v>6.7</v>
      </c>
      <c r="E4512">
        <v>32.5</v>
      </c>
    </row>
    <row r="4513" spans="1:5" x14ac:dyDescent="0.2">
      <c r="A4513" s="61">
        <v>42948</v>
      </c>
      <c r="B4513" s="62" t="s">
        <v>2</v>
      </c>
      <c r="C4513">
        <v>2017</v>
      </c>
      <c r="D4513">
        <v>63.007265019826335</v>
      </c>
      <c r="E4513">
        <v>13.220229490413324</v>
      </c>
    </row>
    <row r="4514" spans="1:5" x14ac:dyDescent="0.2">
      <c r="A4514" s="61">
        <v>42948</v>
      </c>
      <c r="B4514" s="62" t="s">
        <v>61</v>
      </c>
      <c r="C4514">
        <v>2017</v>
      </c>
      <c r="D4514">
        <v>30.240617497164251</v>
      </c>
      <c r="E4514">
        <v>24.783695174722908</v>
      </c>
    </row>
    <row r="4515" spans="1:5" x14ac:dyDescent="0.2">
      <c r="A4515" s="61">
        <v>42948</v>
      </c>
      <c r="B4515" s="62" t="s">
        <v>62</v>
      </c>
      <c r="C4515">
        <v>2017</v>
      </c>
      <c r="D4515">
        <v>36.799999999999997</v>
      </c>
      <c r="E4515">
        <v>28.5</v>
      </c>
    </row>
    <row r="4516" spans="1:5" x14ac:dyDescent="0.2">
      <c r="A4516" s="61">
        <v>42948</v>
      </c>
      <c r="B4516" s="62" t="s">
        <v>63</v>
      </c>
      <c r="C4516">
        <v>2017</v>
      </c>
      <c r="D4516">
        <v>13.805978726113334</v>
      </c>
      <c r="E4516">
        <v>71.710804890722699</v>
      </c>
    </row>
    <row r="4517" spans="1:5" x14ac:dyDescent="0.2">
      <c r="A4517" s="61">
        <v>42948</v>
      </c>
      <c r="B4517" s="62" t="s">
        <v>86</v>
      </c>
      <c r="C4517">
        <v>2017</v>
      </c>
      <c r="D4517">
        <v>14</v>
      </c>
      <c r="E4517">
        <v>72.3</v>
      </c>
    </row>
    <row r="4518" spans="1:5" x14ac:dyDescent="0.2">
      <c r="A4518" s="61">
        <v>42948</v>
      </c>
      <c r="B4518" s="62" t="s">
        <v>89</v>
      </c>
      <c r="C4518">
        <v>2017</v>
      </c>
      <c r="D4518">
        <v>63.8</v>
      </c>
      <c r="E4518">
        <v>9</v>
      </c>
    </row>
    <row r="4519" spans="1:5" x14ac:dyDescent="0.2">
      <c r="A4519" s="61">
        <v>42948</v>
      </c>
      <c r="B4519" s="62" t="s">
        <v>92</v>
      </c>
      <c r="C4519">
        <v>2017</v>
      </c>
      <c r="D4519">
        <v>18.399999999999999</v>
      </c>
      <c r="E4519">
        <v>40.6</v>
      </c>
    </row>
    <row r="4520" spans="1:5" x14ac:dyDescent="0.2">
      <c r="A4520" s="61">
        <v>42948</v>
      </c>
      <c r="B4520" s="62" t="s">
        <v>95</v>
      </c>
      <c r="C4520">
        <v>2017</v>
      </c>
      <c r="D4520">
        <v>29.1</v>
      </c>
      <c r="E4520">
        <v>37.799999999999997</v>
      </c>
    </row>
    <row r="4521" spans="1:5" x14ac:dyDescent="0.2">
      <c r="A4521" s="61">
        <v>42948</v>
      </c>
      <c r="B4521" s="62" t="s">
        <v>98</v>
      </c>
      <c r="C4521">
        <v>2017</v>
      </c>
      <c r="D4521">
        <v>85.2</v>
      </c>
      <c r="E4521">
        <v>14.1</v>
      </c>
    </row>
    <row r="4522" spans="1:5" x14ac:dyDescent="0.2">
      <c r="A4522" s="61">
        <v>42979</v>
      </c>
      <c r="B4522" s="62" t="s">
        <v>71</v>
      </c>
      <c r="C4522">
        <v>2017</v>
      </c>
      <c r="D4522">
        <v>77.5</v>
      </c>
      <c r="E4522">
        <v>17.2</v>
      </c>
    </row>
    <row r="4523" spans="1:5" x14ac:dyDescent="0.2">
      <c r="A4523" s="61">
        <v>42979</v>
      </c>
      <c r="B4523" s="62" t="s">
        <v>2</v>
      </c>
      <c r="C4523">
        <v>2017</v>
      </c>
      <c r="D4523">
        <v>183.12402161148822</v>
      </c>
      <c r="E4523">
        <v>3.686176757118258</v>
      </c>
    </row>
    <row r="4524" spans="1:5" x14ac:dyDescent="0.2">
      <c r="A4524" s="61">
        <v>42979</v>
      </c>
      <c r="B4524" s="62" t="s">
        <v>61</v>
      </c>
      <c r="C4524">
        <v>2017</v>
      </c>
      <c r="D4524">
        <v>161.49322224358716</v>
      </c>
      <c r="E4524">
        <v>7.694765986497762</v>
      </c>
    </row>
    <row r="4525" spans="1:5" x14ac:dyDescent="0.2">
      <c r="A4525" s="61">
        <v>42979</v>
      </c>
      <c r="B4525" s="62" t="s">
        <v>62</v>
      </c>
      <c r="C4525">
        <v>2017</v>
      </c>
      <c r="D4525">
        <v>127</v>
      </c>
      <c r="E4525">
        <v>13.400000000000002</v>
      </c>
    </row>
    <row r="4526" spans="1:5" x14ac:dyDescent="0.2">
      <c r="A4526" s="61">
        <v>42979</v>
      </c>
      <c r="B4526" s="62" t="s">
        <v>63</v>
      </c>
      <c r="C4526">
        <v>2017</v>
      </c>
      <c r="D4526">
        <v>52.084559452976862</v>
      </c>
      <c r="E4526">
        <v>68.688458486326141</v>
      </c>
    </row>
    <row r="4527" spans="1:5" x14ac:dyDescent="0.2">
      <c r="A4527" s="61">
        <v>42979</v>
      </c>
      <c r="B4527" s="62" t="s">
        <v>86</v>
      </c>
      <c r="C4527">
        <v>2017</v>
      </c>
      <c r="D4527">
        <v>52.1</v>
      </c>
      <c r="E4527">
        <v>64.7</v>
      </c>
    </row>
    <row r="4528" spans="1:5" x14ac:dyDescent="0.2">
      <c r="A4528" s="61">
        <v>42979</v>
      </c>
      <c r="B4528" s="62" t="s">
        <v>89</v>
      </c>
      <c r="C4528">
        <v>2017</v>
      </c>
      <c r="D4528">
        <v>82.1</v>
      </c>
      <c r="E4528">
        <v>7.1</v>
      </c>
    </row>
    <row r="4529" spans="1:5" x14ac:dyDescent="0.2">
      <c r="A4529" s="61">
        <v>42979</v>
      </c>
      <c r="B4529" s="62" t="s">
        <v>92</v>
      </c>
      <c r="C4529">
        <v>2017</v>
      </c>
      <c r="D4529">
        <v>62.1</v>
      </c>
      <c r="E4529">
        <v>20.399999999999999</v>
      </c>
    </row>
    <row r="4530" spans="1:5" x14ac:dyDescent="0.2">
      <c r="A4530" s="61">
        <v>42979</v>
      </c>
      <c r="B4530" s="62" t="s">
        <v>95</v>
      </c>
      <c r="C4530">
        <v>2017</v>
      </c>
      <c r="D4530">
        <v>91.6</v>
      </c>
      <c r="E4530">
        <v>12.8</v>
      </c>
    </row>
    <row r="4531" spans="1:5" x14ac:dyDescent="0.2">
      <c r="A4531" s="61">
        <v>42979</v>
      </c>
      <c r="B4531" s="62" t="s">
        <v>98</v>
      </c>
      <c r="C4531">
        <v>2017</v>
      </c>
      <c r="D4531">
        <v>154.69999999999999</v>
      </c>
      <c r="E4531">
        <v>8.6999999999999993</v>
      </c>
    </row>
    <row r="4532" spans="1:5" x14ac:dyDescent="0.2">
      <c r="A4532" s="61">
        <v>43009</v>
      </c>
      <c r="B4532" s="62" t="s">
        <v>71</v>
      </c>
      <c r="C4532">
        <v>2017</v>
      </c>
      <c r="D4532">
        <v>246.7</v>
      </c>
      <c r="E4532">
        <v>0</v>
      </c>
    </row>
    <row r="4533" spans="1:5" x14ac:dyDescent="0.2">
      <c r="A4533" s="61">
        <v>43009</v>
      </c>
      <c r="B4533" s="62" t="s">
        <v>2</v>
      </c>
      <c r="C4533">
        <v>2017</v>
      </c>
      <c r="D4533">
        <v>391.97398743542618</v>
      </c>
      <c r="E4533">
        <v>0</v>
      </c>
    </row>
    <row r="4534" spans="1:5" x14ac:dyDescent="0.2">
      <c r="A4534" s="61">
        <v>43009</v>
      </c>
      <c r="B4534" s="62" t="s">
        <v>61</v>
      </c>
      <c r="C4534">
        <v>2017</v>
      </c>
      <c r="D4534">
        <v>388.38340604266597</v>
      </c>
      <c r="E4534">
        <v>0</v>
      </c>
    </row>
    <row r="4535" spans="1:5" x14ac:dyDescent="0.2">
      <c r="A4535" s="61">
        <v>43009</v>
      </c>
      <c r="B4535" s="62" t="s">
        <v>62</v>
      </c>
      <c r="C4535">
        <v>2017</v>
      </c>
      <c r="D4535">
        <v>328.5</v>
      </c>
      <c r="E4535">
        <v>0</v>
      </c>
    </row>
    <row r="4536" spans="1:5" x14ac:dyDescent="0.2">
      <c r="A4536" s="61">
        <v>43009</v>
      </c>
      <c r="B4536" s="62" t="s">
        <v>63</v>
      </c>
      <c r="C4536">
        <v>2017</v>
      </c>
      <c r="D4536">
        <v>159.59424670413054</v>
      </c>
      <c r="E4536">
        <v>6.9898015561390396</v>
      </c>
    </row>
    <row r="4537" spans="1:5" x14ac:dyDescent="0.2">
      <c r="A4537" s="61">
        <v>43009</v>
      </c>
      <c r="B4537" s="62" t="s">
        <v>86</v>
      </c>
      <c r="C4537">
        <v>2017</v>
      </c>
      <c r="D4537">
        <v>139.30000000000001</v>
      </c>
      <c r="E4537">
        <v>3.8</v>
      </c>
    </row>
    <row r="4538" spans="1:5" x14ac:dyDescent="0.2">
      <c r="A4538" s="61">
        <v>43009</v>
      </c>
      <c r="B4538" s="62" t="s">
        <v>89</v>
      </c>
      <c r="C4538">
        <v>2017</v>
      </c>
      <c r="D4538">
        <v>235</v>
      </c>
      <c r="E4538">
        <v>0.5</v>
      </c>
    </row>
    <row r="4539" spans="1:5" x14ac:dyDescent="0.2">
      <c r="A4539" s="61">
        <v>43009</v>
      </c>
      <c r="B4539" s="62" t="s">
        <v>92</v>
      </c>
      <c r="C4539">
        <v>2017</v>
      </c>
      <c r="D4539">
        <v>176.8</v>
      </c>
      <c r="E4539">
        <v>2.2999999999999998</v>
      </c>
    </row>
    <row r="4540" spans="1:5" x14ac:dyDescent="0.2">
      <c r="A4540" s="61">
        <v>43009</v>
      </c>
      <c r="B4540" s="62" t="s">
        <v>95</v>
      </c>
      <c r="C4540">
        <v>2017</v>
      </c>
      <c r="D4540">
        <v>202.8</v>
      </c>
      <c r="E4540">
        <v>1.7</v>
      </c>
    </row>
    <row r="4541" spans="1:5" x14ac:dyDescent="0.2">
      <c r="A4541" s="61">
        <v>43009</v>
      </c>
      <c r="B4541" s="62" t="s">
        <v>98</v>
      </c>
      <c r="C4541">
        <v>2017</v>
      </c>
      <c r="D4541">
        <v>304.8</v>
      </c>
      <c r="E4541">
        <v>0</v>
      </c>
    </row>
    <row r="4542" spans="1:5" x14ac:dyDescent="0.2">
      <c r="A4542" s="61">
        <v>43040</v>
      </c>
      <c r="B4542" s="62" t="s">
        <v>71</v>
      </c>
      <c r="C4542">
        <v>2017</v>
      </c>
      <c r="D4542">
        <v>308.5</v>
      </c>
      <c r="E4542">
        <v>0</v>
      </c>
    </row>
    <row r="4543" spans="1:5" x14ac:dyDescent="0.2">
      <c r="A4543" s="61">
        <v>43040</v>
      </c>
      <c r="B4543" s="62" t="s">
        <v>2</v>
      </c>
      <c r="C4543">
        <v>2017</v>
      </c>
      <c r="D4543">
        <v>675.8471997219574</v>
      </c>
      <c r="E4543">
        <v>0</v>
      </c>
    </row>
    <row r="4544" spans="1:5" x14ac:dyDescent="0.2">
      <c r="A4544" s="61">
        <v>43040</v>
      </c>
      <c r="B4544" s="62" t="s">
        <v>61</v>
      </c>
      <c r="C4544">
        <v>2017</v>
      </c>
      <c r="D4544">
        <v>812.33719183797314</v>
      </c>
      <c r="E4544">
        <v>0</v>
      </c>
    </row>
    <row r="4545" spans="1:5" x14ac:dyDescent="0.2">
      <c r="A4545" s="61">
        <v>43040</v>
      </c>
      <c r="B4545" s="62" t="s">
        <v>62</v>
      </c>
      <c r="C4545">
        <v>2017</v>
      </c>
      <c r="D4545">
        <v>740.8</v>
      </c>
      <c r="E4545">
        <v>0</v>
      </c>
    </row>
    <row r="4546" spans="1:5" x14ac:dyDescent="0.2">
      <c r="A4546" s="61">
        <v>43040</v>
      </c>
      <c r="B4546" s="62" t="s">
        <v>63</v>
      </c>
      <c r="C4546">
        <v>2017</v>
      </c>
      <c r="D4546">
        <v>430.10323225426799</v>
      </c>
      <c r="E4546">
        <v>0</v>
      </c>
    </row>
    <row r="4547" spans="1:5" x14ac:dyDescent="0.2">
      <c r="A4547" s="61">
        <v>43040</v>
      </c>
      <c r="B4547" s="62" t="s">
        <v>86</v>
      </c>
      <c r="C4547">
        <v>2017</v>
      </c>
      <c r="D4547">
        <v>491.2</v>
      </c>
      <c r="E4547">
        <v>0</v>
      </c>
    </row>
    <row r="4548" spans="1:5" x14ac:dyDescent="0.2">
      <c r="A4548" s="61">
        <v>43040</v>
      </c>
      <c r="B4548" s="62" t="s">
        <v>89</v>
      </c>
      <c r="C4548">
        <v>2017</v>
      </c>
      <c r="D4548">
        <v>446.2</v>
      </c>
      <c r="E4548">
        <v>0</v>
      </c>
    </row>
    <row r="4549" spans="1:5" x14ac:dyDescent="0.2">
      <c r="A4549" s="61">
        <v>43040</v>
      </c>
      <c r="B4549" s="62" t="s">
        <v>92</v>
      </c>
      <c r="C4549">
        <v>2017</v>
      </c>
      <c r="D4549">
        <v>401.7</v>
      </c>
      <c r="E4549">
        <v>0</v>
      </c>
    </row>
    <row r="4550" spans="1:5" x14ac:dyDescent="0.2">
      <c r="A4550" s="61">
        <v>43040</v>
      </c>
      <c r="B4550" s="62" t="s">
        <v>95</v>
      </c>
      <c r="C4550">
        <v>2017</v>
      </c>
      <c r="D4550">
        <v>439.7</v>
      </c>
      <c r="E4550">
        <v>0</v>
      </c>
    </row>
    <row r="4551" spans="1:5" x14ac:dyDescent="0.2">
      <c r="A4551" s="61">
        <v>43040</v>
      </c>
      <c r="B4551" s="62" t="s">
        <v>98</v>
      </c>
      <c r="C4551">
        <v>2017</v>
      </c>
      <c r="D4551">
        <v>427.3</v>
      </c>
      <c r="E4551">
        <v>0</v>
      </c>
    </row>
    <row r="4552" spans="1:5" x14ac:dyDescent="0.2">
      <c r="A4552" s="61">
        <v>43070</v>
      </c>
      <c r="B4552" s="62" t="s">
        <v>71</v>
      </c>
      <c r="C4552">
        <v>2017</v>
      </c>
      <c r="D4552">
        <v>478.8</v>
      </c>
      <c r="E4552">
        <v>0</v>
      </c>
    </row>
    <row r="4553" spans="1:5" x14ac:dyDescent="0.2">
      <c r="A4553" s="61">
        <v>43070</v>
      </c>
      <c r="B4553" s="62" t="s">
        <v>2</v>
      </c>
      <c r="C4553">
        <v>2017</v>
      </c>
      <c r="D4553">
        <v>797.89908814685714</v>
      </c>
      <c r="E4553">
        <v>0</v>
      </c>
    </row>
    <row r="4554" spans="1:5" x14ac:dyDescent="0.2">
      <c r="A4554" s="61">
        <v>43070</v>
      </c>
      <c r="B4554" s="62" t="s">
        <v>61</v>
      </c>
      <c r="C4554">
        <v>2017</v>
      </c>
      <c r="D4554">
        <v>905.07040427329775</v>
      </c>
      <c r="E4554">
        <v>0</v>
      </c>
    </row>
    <row r="4555" spans="1:5" x14ac:dyDescent="0.2">
      <c r="A4555" s="61">
        <v>43070</v>
      </c>
      <c r="B4555" s="62" t="s">
        <v>62</v>
      </c>
      <c r="C4555">
        <v>2017</v>
      </c>
      <c r="D4555">
        <v>1016.3999999999999</v>
      </c>
      <c r="E4555">
        <v>0</v>
      </c>
    </row>
    <row r="4556" spans="1:5" x14ac:dyDescent="0.2">
      <c r="A4556" s="61">
        <v>43070</v>
      </c>
      <c r="B4556" s="62" t="s">
        <v>63</v>
      </c>
      <c r="C4556">
        <v>2017</v>
      </c>
      <c r="D4556">
        <v>740.53095093791626</v>
      </c>
      <c r="E4556">
        <v>0</v>
      </c>
    </row>
    <row r="4557" spans="1:5" x14ac:dyDescent="0.2">
      <c r="A4557" s="61">
        <v>43070</v>
      </c>
      <c r="B4557" s="62" t="s">
        <v>86</v>
      </c>
      <c r="C4557">
        <v>2017</v>
      </c>
      <c r="D4557">
        <v>832.6</v>
      </c>
      <c r="E4557">
        <v>0</v>
      </c>
    </row>
    <row r="4558" spans="1:5" x14ac:dyDescent="0.2">
      <c r="A4558" s="61">
        <v>43070</v>
      </c>
      <c r="B4558" s="62" t="s">
        <v>89</v>
      </c>
      <c r="C4558">
        <v>2017</v>
      </c>
      <c r="D4558">
        <v>724.9</v>
      </c>
      <c r="E4558">
        <v>0</v>
      </c>
    </row>
    <row r="4559" spans="1:5" x14ac:dyDescent="0.2">
      <c r="A4559" s="61">
        <v>43070</v>
      </c>
      <c r="B4559" s="62" t="s">
        <v>92</v>
      </c>
      <c r="C4559">
        <v>2017</v>
      </c>
      <c r="D4559">
        <v>637.6</v>
      </c>
      <c r="E4559">
        <v>0</v>
      </c>
    </row>
    <row r="4560" spans="1:5" x14ac:dyDescent="0.2">
      <c r="A4560" s="61">
        <v>43070</v>
      </c>
      <c r="B4560" s="62" t="s">
        <v>95</v>
      </c>
      <c r="C4560">
        <v>2017</v>
      </c>
      <c r="D4560">
        <v>661.3</v>
      </c>
      <c r="E4560">
        <v>0</v>
      </c>
    </row>
    <row r="4561" spans="1:5" x14ac:dyDescent="0.2">
      <c r="A4561" s="61">
        <v>43070</v>
      </c>
      <c r="B4561" s="62" t="s">
        <v>98</v>
      </c>
      <c r="C4561">
        <v>2017</v>
      </c>
      <c r="D4561">
        <v>566.6</v>
      </c>
      <c r="E4561">
        <v>0</v>
      </c>
    </row>
    <row r="4562" spans="1:5" x14ac:dyDescent="0.2">
      <c r="A4562" s="61">
        <v>43101</v>
      </c>
      <c r="B4562" s="62" t="s">
        <v>71</v>
      </c>
      <c r="C4562">
        <v>2018</v>
      </c>
      <c r="D4562">
        <v>392.1</v>
      </c>
      <c r="E4562">
        <v>0</v>
      </c>
    </row>
    <row r="4563" spans="1:5" x14ac:dyDescent="0.2">
      <c r="A4563" s="61">
        <v>43101</v>
      </c>
      <c r="B4563" s="62" t="s">
        <v>2</v>
      </c>
      <c r="C4563">
        <v>2018</v>
      </c>
      <c r="D4563">
        <v>808.97798204064395</v>
      </c>
      <c r="E4563">
        <v>0</v>
      </c>
    </row>
    <row r="4564" spans="1:5" x14ac:dyDescent="0.2">
      <c r="A4564" s="61">
        <v>43101</v>
      </c>
      <c r="B4564" s="62" t="s">
        <v>61</v>
      </c>
      <c r="C4564">
        <v>2018</v>
      </c>
      <c r="D4564">
        <v>895.99619424814261</v>
      </c>
      <c r="E4564">
        <v>0</v>
      </c>
    </row>
    <row r="4565" spans="1:5" x14ac:dyDescent="0.2">
      <c r="A4565" s="61">
        <v>43101</v>
      </c>
      <c r="B4565" s="62" t="s">
        <v>62</v>
      </c>
      <c r="C4565">
        <v>2018</v>
      </c>
      <c r="D4565">
        <v>1012.7</v>
      </c>
      <c r="E4565">
        <v>0</v>
      </c>
    </row>
    <row r="4566" spans="1:5" x14ac:dyDescent="0.2">
      <c r="A4566" s="61">
        <v>43101</v>
      </c>
      <c r="B4566" s="62" t="s">
        <v>63</v>
      </c>
      <c r="C4566">
        <v>2018</v>
      </c>
      <c r="D4566">
        <v>753.84904663069051</v>
      </c>
      <c r="E4566">
        <v>0</v>
      </c>
    </row>
    <row r="4567" spans="1:5" x14ac:dyDescent="0.2">
      <c r="A4567" s="61">
        <v>43101</v>
      </c>
      <c r="B4567" s="62" t="s">
        <v>86</v>
      </c>
      <c r="C4567">
        <v>2018</v>
      </c>
      <c r="D4567">
        <v>866.6</v>
      </c>
      <c r="E4567">
        <v>0</v>
      </c>
    </row>
    <row r="4568" spans="1:5" x14ac:dyDescent="0.2">
      <c r="A4568" s="61">
        <v>43101</v>
      </c>
      <c r="B4568" s="62" t="s">
        <v>89</v>
      </c>
      <c r="C4568">
        <v>2018</v>
      </c>
      <c r="D4568">
        <v>764.6</v>
      </c>
      <c r="E4568">
        <v>0</v>
      </c>
    </row>
    <row r="4569" spans="1:5" x14ac:dyDescent="0.2">
      <c r="A4569" s="61">
        <v>43101</v>
      </c>
      <c r="B4569" s="62" t="s">
        <v>92</v>
      </c>
      <c r="C4569">
        <v>2018</v>
      </c>
      <c r="D4569">
        <v>697.1</v>
      </c>
      <c r="E4569">
        <v>0</v>
      </c>
    </row>
    <row r="4570" spans="1:5" x14ac:dyDescent="0.2">
      <c r="A4570" s="61">
        <v>43101</v>
      </c>
      <c r="B4570" s="62" t="s">
        <v>95</v>
      </c>
      <c r="C4570">
        <v>2018</v>
      </c>
      <c r="D4570">
        <v>736</v>
      </c>
      <c r="E4570">
        <v>0</v>
      </c>
    </row>
    <row r="4571" spans="1:5" x14ac:dyDescent="0.2">
      <c r="A4571" s="61">
        <v>43101</v>
      </c>
      <c r="B4571" s="62" t="s">
        <v>98</v>
      </c>
      <c r="C4571">
        <v>2018</v>
      </c>
      <c r="D4571">
        <v>623.6</v>
      </c>
      <c r="E4571">
        <v>0</v>
      </c>
    </row>
    <row r="4572" spans="1:5" x14ac:dyDescent="0.2">
      <c r="A4572" s="61">
        <v>43132</v>
      </c>
      <c r="B4572" s="62" t="s">
        <v>71</v>
      </c>
      <c r="C4572">
        <v>2018</v>
      </c>
      <c r="D4572">
        <v>410.1</v>
      </c>
      <c r="E4572">
        <v>0</v>
      </c>
    </row>
    <row r="4573" spans="1:5" x14ac:dyDescent="0.2">
      <c r="A4573" s="61">
        <v>43132</v>
      </c>
      <c r="B4573" s="62" t="s">
        <v>2</v>
      </c>
      <c r="C4573">
        <v>2018</v>
      </c>
      <c r="D4573">
        <v>865.72661894477142</v>
      </c>
      <c r="E4573">
        <v>0</v>
      </c>
    </row>
    <row r="4574" spans="1:5" x14ac:dyDescent="0.2">
      <c r="A4574" s="61">
        <v>43132</v>
      </c>
      <c r="B4574" s="62" t="s">
        <v>61</v>
      </c>
      <c r="C4574">
        <v>2018</v>
      </c>
      <c r="D4574">
        <v>1011.7865672646319</v>
      </c>
      <c r="E4574">
        <v>0</v>
      </c>
    </row>
    <row r="4575" spans="1:5" x14ac:dyDescent="0.2">
      <c r="A4575" s="61">
        <v>43132</v>
      </c>
      <c r="B4575" s="62" t="s">
        <v>62</v>
      </c>
      <c r="C4575">
        <v>2018</v>
      </c>
      <c r="D4575">
        <v>967.3</v>
      </c>
      <c r="E4575">
        <v>0</v>
      </c>
    </row>
    <row r="4576" spans="1:5" x14ac:dyDescent="0.2">
      <c r="A4576" s="61">
        <v>43132</v>
      </c>
      <c r="B4576" s="62" t="s">
        <v>63</v>
      </c>
      <c r="C4576">
        <v>2018</v>
      </c>
      <c r="D4576">
        <v>567.94098242700977</v>
      </c>
      <c r="E4576">
        <v>0</v>
      </c>
    </row>
    <row r="4577" spans="1:5" x14ac:dyDescent="0.2">
      <c r="A4577" s="61">
        <v>43132</v>
      </c>
      <c r="B4577" s="62" t="s">
        <v>86</v>
      </c>
      <c r="C4577">
        <v>2018</v>
      </c>
      <c r="D4577">
        <v>642.79999999999995</v>
      </c>
      <c r="E4577">
        <v>0</v>
      </c>
    </row>
    <row r="4578" spans="1:5" x14ac:dyDescent="0.2">
      <c r="A4578" s="61">
        <v>43132</v>
      </c>
      <c r="B4578" s="62" t="s">
        <v>89</v>
      </c>
      <c r="C4578">
        <v>2018</v>
      </c>
      <c r="D4578">
        <v>611.29999999999995</v>
      </c>
      <c r="E4578">
        <v>0</v>
      </c>
    </row>
    <row r="4579" spans="1:5" x14ac:dyDescent="0.2">
      <c r="A4579" s="61">
        <v>43132</v>
      </c>
      <c r="B4579" s="62" t="s">
        <v>92</v>
      </c>
      <c r="C4579">
        <v>2018</v>
      </c>
      <c r="D4579">
        <v>498.5</v>
      </c>
      <c r="E4579">
        <v>0</v>
      </c>
    </row>
    <row r="4580" spans="1:5" x14ac:dyDescent="0.2">
      <c r="A4580" s="61">
        <v>43132</v>
      </c>
      <c r="B4580" s="62" t="s">
        <v>95</v>
      </c>
      <c r="C4580">
        <v>2018</v>
      </c>
      <c r="D4580">
        <v>620.79999999999995</v>
      </c>
      <c r="E4580">
        <v>0</v>
      </c>
    </row>
    <row r="4581" spans="1:5" x14ac:dyDescent="0.2">
      <c r="A4581" s="61">
        <v>43132</v>
      </c>
      <c r="B4581" s="62" t="s">
        <v>98</v>
      </c>
      <c r="C4581">
        <v>2018</v>
      </c>
      <c r="D4581">
        <v>544.29999999999995</v>
      </c>
      <c r="E4581">
        <v>0</v>
      </c>
    </row>
    <row r="4582" spans="1:5" x14ac:dyDescent="0.2">
      <c r="A4582" s="61">
        <v>43160</v>
      </c>
      <c r="B4582" s="62" t="s">
        <v>71</v>
      </c>
      <c r="C4582">
        <v>2018</v>
      </c>
      <c r="D4582">
        <v>370.5</v>
      </c>
      <c r="E4582">
        <v>0</v>
      </c>
    </row>
    <row r="4583" spans="1:5" x14ac:dyDescent="0.2">
      <c r="A4583" s="61">
        <v>43160</v>
      </c>
      <c r="B4583" s="62" t="s">
        <v>2</v>
      </c>
      <c r="C4583">
        <v>2018</v>
      </c>
      <c r="D4583">
        <v>756.89868066242161</v>
      </c>
      <c r="E4583">
        <v>0</v>
      </c>
    </row>
    <row r="4584" spans="1:5" x14ac:dyDescent="0.2">
      <c r="A4584" s="61">
        <v>43160</v>
      </c>
      <c r="B4584" s="62" t="s">
        <v>61</v>
      </c>
      <c r="C4584">
        <v>2018</v>
      </c>
      <c r="D4584">
        <v>793.55739380290447</v>
      </c>
      <c r="E4584">
        <v>0</v>
      </c>
    </row>
    <row r="4585" spans="1:5" x14ac:dyDescent="0.2">
      <c r="A4585" s="61">
        <v>43160</v>
      </c>
      <c r="B4585" s="62" t="s">
        <v>62</v>
      </c>
      <c r="C4585">
        <v>2018</v>
      </c>
      <c r="D4585">
        <v>722.7</v>
      </c>
      <c r="E4585">
        <v>0</v>
      </c>
    </row>
    <row r="4586" spans="1:5" x14ac:dyDescent="0.2">
      <c r="A4586" s="61">
        <v>43160</v>
      </c>
      <c r="B4586" s="62" t="s">
        <v>63</v>
      </c>
      <c r="C4586">
        <v>2018</v>
      </c>
      <c r="D4586">
        <v>559.34393247543937</v>
      </c>
      <c r="E4586">
        <v>0</v>
      </c>
    </row>
    <row r="4587" spans="1:5" x14ac:dyDescent="0.2">
      <c r="A4587" s="61">
        <v>43160</v>
      </c>
      <c r="B4587" s="62" t="s">
        <v>86</v>
      </c>
      <c r="C4587">
        <v>2018</v>
      </c>
      <c r="D4587">
        <v>588.1</v>
      </c>
      <c r="E4587">
        <v>0</v>
      </c>
    </row>
    <row r="4588" spans="1:5" x14ac:dyDescent="0.2">
      <c r="A4588" s="61">
        <v>43160</v>
      </c>
      <c r="B4588" s="62" t="s">
        <v>89</v>
      </c>
      <c r="C4588">
        <v>2018</v>
      </c>
      <c r="D4588">
        <v>592.79999999999995</v>
      </c>
      <c r="E4588">
        <v>0</v>
      </c>
    </row>
    <row r="4589" spans="1:5" x14ac:dyDescent="0.2">
      <c r="A4589" s="61">
        <v>43160</v>
      </c>
      <c r="B4589" s="62" t="s">
        <v>92</v>
      </c>
      <c r="C4589">
        <v>2018</v>
      </c>
      <c r="D4589">
        <v>536.5</v>
      </c>
      <c r="E4589">
        <v>0</v>
      </c>
    </row>
    <row r="4590" spans="1:5" x14ac:dyDescent="0.2">
      <c r="A4590" s="61">
        <v>43160</v>
      </c>
      <c r="B4590" s="62" t="s">
        <v>95</v>
      </c>
      <c r="C4590">
        <v>2018</v>
      </c>
      <c r="D4590">
        <v>602</v>
      </c>
      <c r="E4590">
        <v>0</v>
      </c>
    </row>
    <row r="4591" spans="1:5" x14ac:dyDescent="0.2">
      <c r="A4591" s="61">
        <v>43160</v>
      </c>
      <c r="B4591" s="62" t="s">
        <v>98</v>
      </c>
      <c r="C4591">
        <v>2018</v>
      </c>
      <c r="D4591">
        <v>568.70000000000005</v>
      </c>
      <c r="E4591">
        <v>0</v>
      </c>
    </row>
    <row r="4592" spans="1:5" x14ac:dyDescent="0.2">
      <c r="A4592" s="61">
        <v>43191</v>
      </c>
      <c r="B4592" s="62" t="s">
        <v>71</v>
      </c>
      <c r="C4592">
        <v>2018</v>
      </c>
      <c r="D4592">
        <v>262.7</v>
      </c>
      <c r="E4592">
        <v>0</v>
      </c>
    </row>
    <row r="4593" spans="1:5" x14ac:dyDescent="0.2">
      <c r="A4593" s="61">
        <v>43191</v>
      </c>
      <c r="B4593" s="62" t="s">
        <v>2</v>
      </c>
      <c r="C4593">
        <v>2018</v>
      </c>
      <c r="D4593">
        <v>522.28033691644248</v>
      </c>
      <c r="E4593">
        <v>0</v>
      </c>
    </row>
    <row r="4594" spans="1:5" x14ac:dyDescent="0.2">
      <c r="A4594" s="61">
        <v>43191</v>
      </c>
      <c r="B4594" s="62" t="s">
        <v>61</v>
      </c>
      <c r="C4594">
        <v>2018</v>
      </c>
      <c r="D4594">
        <v>559.73649918459273</v>
      </c>
      <c r="E4594">
        <v>0</v>
      </c>
    </row>
    <row r="4595" spans="1:5" x14ac:dyDescent="0.2">
      <c r="A4595" s="61">
        <v>43191</v>
      </c>
      <c r="B4595" s="62" t="s">
        <v>62</v>
      </c>
      <c r="C4595">
        <v>2018</v>
      </c>
      <c r="D4595">
        <v>530.6</v>
      </c>
      <c r="E4595">
        <v>0</v>
      </c>
    </row>
    <row r="4596" spans="1:5" x14ac:dyDescent="0.2">
      <c r="A4596" s="61">
        <v>43191</v>
      </c>
      <c r="B4596" s="62" t="s">
        <v>63</v>
      </c>
      <c r="C4596">
        <v>2018</v>
      </c>
      <c r="D4596">
        <v>439.68420644804206</v>
      </c>
      <c r="E4596">
        <v>0</v>
      </c>
    </row>
    <row r="4597" spans="1:5" x14ac:dyDescent="0.2">
      <c r="A4597" s="61">
        <v>43191</v>
      </c>
      <c r="B4597" s="62" t="s">
        <v>86</v>
      </c>
      <c r="C4597">
        <v>2018</v>
      </c>
      <c r="D4597">
        <v>426.2</v>
      </c>
      <c r="E4597">
        <v>0</v>
      </c>
    </row>
    <row r="4598" spans="1:5" x14ac:dyDescent="0.2">
      <c r="A4598" s="61">
        <v>43191</v>
      </c>
      <c r="B4598" s="62" t="s">
        <v>89</v>
      </c>
      <c r="C4598">
        <v>2018</v>
      </c>
      <c r="D4598">
        <v>452.2</v>
      </c>
      <c r="E4598">
        <v>0</v>
      </c>
    </row>
    <row r="4599" spans="1:5" x14ac:dyDescent="0.2">
      <c r="A4599" s="61">
        <v>43191</v>
      </c>
      <c r="B4599" s="62" t="s">
        <v>92</v>
      </c>
      <c r="C4599">
        <v>2018</v>
      </c>
      <c r="D4599">
        <v>415.6</v>
      </c>
      <c r="E4599">
        <v>0</v>
      </c>
    </row>
    <row r="4600" spans="1:5" x14ac:dyDescent="0.2">
      <c r="A4600" s="61">
        <v>43191</v>
      </c>
      <c r="B4600" s="62" t="s">
        <v>95</v>
      </c>
      <c r="C4600">
        <v>2018</v>
      </c>
      <c r="D4600">
        <v>445.09999999999997</v>
      </c>
      <c r="E4600">
        <v>0</v>
      </c>
    </row>
    <row r="4601" spans="1:5" x14ac:dyDescent="0.2">
      <c r="A4601" s="61">
        <v>43191</v>
      </c>
      <c r="B4601" s="62" t="s">
        <v>98</v>
      </c>
      <c r="C4601">
        <v>2018</v>
      </c>
      <c r="D4601">
        <v>455.1</v>
      </c>
      <c r="E4601">
        <v>0</v>
      </c>
    </row>
    <row r="4602" spans="1:5" x14ac:dyDescent="0.2">
      <c r="A4602" s="61">
        <v>43221</v>
      </c>
      <c r="B4602" s="62" t="s">
        <v>71</v>
      </c>
      <c r="C4602">
        <v>2018</v>
      </c>
      <c r="D4602">
        <v>97.9</v>
      </c>
      <c r="E4602">
        <v>0.1</v>
      </c>
    </row>
    <row r="4603" spans="1:5" x14ac:dyDescent="0.2">
      <c r="A4603" s="61">
        <v>43221</v>
      </c>
      <c r="B4603" s="62" t="s">
        <v>2</v>
      </c>
      <c r="C4603">
        <v>2018</v>
      </c>
      <c r="D4603">
        <v>126.55954774242043</v>
      </c>
      <c r="E4603">
        <v>7.809407360569379</v>
      </c>
    </row>
    <row r="4604" spans="1:5" x14ac:dyDescent="0.2">
      <c r="A4604" s="61">
        <v>43221</v>
      </c>
      <c r="B4604" s="62" t="s">
        <v>61</v>
      </c>
      <c r="C4604">
        <v>2018</v>
      </c>
      <c r="D4604">
        <v>117.34572441821335</v>
      </c>
      <c r="E4604">
        <v>17.42700163081463</v>
      </c>
    </row>
    <row r="4605" spans="1:5" x14ac:dyDescent="0.2">
      <c r="A4605" s="61">
        <v>43221</v>
      </c>
      <c r="B4605" s="62" t="s">
        <v>62</v>
      </c>
      <c r="C4605">
        <v>2018</v>
      </c>
      <c r="D4605">
        <v>131.80000000000001</v>
      </c>
      <c r="E4605">
        <v>27.1</v>
      </c>
    </row>
    <row r="4606" spans="1:5" x14ac:dyDescent="0.2">
      <c r="A4606" s="61">
        <v>43221</v>
      </c>
      <c r="B4606" s="62" t="s">
        <v>63</v>
      </c>
      <c r="C4606">
        <v>2018</v>
      </c>
      <c r="D4606">
        <v>80.369514321295142</v>
      </c>
      <c r="E4606">
        <v>39.399272173792724</v>
      </c>
    </row>
    <row r="4607" spans="1:5" x14ac:dyDescent="0.2">
      <c r="A4607" s="61">
        <v>43221</v>
      </c>
      <c r="B4607" s="62" t="s">
        <v>86</v>
      </c>
      <c r="C4607">
        <v>2018</v>
      </c>
      <c r="D4607">
        <v>96.7</v>
      </c>
      <c r="E4607">
        <v>14.7</v>
      </c>
    </row>
    <row r="4608" spans="1:5" x14ac:dyDescent="0.2">
      <c r="A4608" s="61">
        <v>43221</v>
      </c>
      <c r="B4608" s="62" t="s">
        <v>89</v>
      </c>
      <c r="C4608">
        <v>2018</v>
      </c>
      <c r="D4608">
        <v>274.2</v>
      </c>
      <c r="E4608">
        <v>0</v>
      </c>
    </row>
    <row r="4609" spans="1:5" x14ac:dyDescent="0.2">
      <c r="A4609" s="61">
        <v>43221</v>
      </c>
      <c r="B4609" s="62" t="s">
        <v>92</v>
      </c>
      <c r="C4609">
        <v>2018</v>
      </c>
      <c r="D4609">
        <v>210.4</v>
      </c>
      <c r="E4609">
        <v>0</v>
      </c>
    </row>
    <row r="4610" spans="1:5" x14ac:dyDescent="0.2">
      <c r="A4610" s="61">
        <v>43221</v>
      </c>
      <c r="B4610" s="62" t="s">
        <v>95</v>
      </c>
      <c r="C4610">
        <v>2018</v>
      </c>
      <c r="D4610">
        <v>268.10000000000002</v>
      </c>
      <c r="E4610">
        <v>0</v>
      </c>
    </row>
    <row r="4611" spans="1:5" x14ac:dyDescent="0.2">
      <c r="A4611" s="61">
        <v>43221</v>
      </c>
      <c r="B4611" s="62" t="s">
        <v>98</v>
      </c>
      <c r="C4611">
        <v>2018</v>
      </c>
      <c r="D4611">
        <v>364.9</v>
      </c>
      <c r="E4611">
        <v>0</v>
      </c>
    </row>
    <row r="4612" spans="1:5" x14ac:dyDescent="0.2">
      <c r="A4612" s="61">
        <v>43252</v>
      </c>
      <c r="B4612" s="62" t="s">
        <v>71</v>
      </c>
      <c r="C4612">
        <v>2018</v>
      </c>
      <c r="D4612">
        <v>69.400000000000006</v>
      </c>
      <c r="E4612">
        <v>7.5</v>
      </c>
    </row>
    <row r="4613" spans="1:5" x14ac:dyDescent="0.2">
      <c r="A4613" s="61">
        <v>43252</v>
      </c>
      <c r="B4613" s="62" t="s">
        <v>2</v>
      </c>
      <c r="C4613">
        <v>2018</v>
      </c>
      <c r="D4613">
        <v>98.361899582562785</v>
      </c>
      <c r="E4613">
        <v>8.9417685595017939</v>
      </c>
    </row>
    <row r="4614" spans="1:5" x14ac:dyDescent="0.2">
      <c r="A4614" s="61">
        <v>43252</v>
      </c>
      <c r="B4614" s="62" t="s">
        <v>61</v>
      </c>
      <c r="C4614">
        <v>2018</v>
      </c>
      <c r="D4614">
        <v>48.645996738370741</v>
      </c>
      <c r="E4614">
        <v>26.959429473738709</v>
      </c>
    </row>
    <row r="4615" spans="1:5" x14ac:dyDescent="0.2">
      <c r="A4615" s="61">
        <v>43252</v>
      </c>
      <c r="B4615" s="62" t="s">
        <v>62</v>
      </c>
      <c r="C4615">
        <v>2018</v>
      </c>
      <c r="D4615">
        <v>16.600000000000001</v>
      </c>
      <c r="E4615">
        <v>62.600000000000009</v>
      </c>
    </row>
    <row r="4616" spans="1:5" x14ac:dyDescent="0.2">
      <c r="A4616" s="61">
        <v>43252</v>
      </c>
      <c r="B4616" s="62" t="s">
        <v>63</v>
      </c>
      <c r="C4616">
        <v>2018</v>
      </c>
      <c r="D4616">
        <v>18.295220700152207</v>
      </c>
      <c r="E4616">
        <v>56.990336239103364</v>
      </c>
    </row>
    <row r="4617" spans="1:5" x14ac:dyDescent="0.2">
      <c r="A4617" s="61">
        <v>43252</v>
      </c>
      <c r="B4617" s="62" t="s">
        <v>86</v>
      </c>
      <c r="C4617">
        <v>2018</v>
      </c>
      <c r="D4617">
        <v>27.4</v>
      </c>
      <c r="E4617">
        <v>54.3</v>
      </c>
    </row>
    <row r="4618" spans="1:5" x14ac:dyDescent="0.2">
      <c r="A4618" s="61">
        <v>43252</v>
      </c>
      <c r="B4618" s="62" t="s">
        <v>89</v>
      </c>
      <c r="C4618">
        <v>2018</v>
      </c>
      <c r="D4618">
        <v>173.3</v>
      </c>
      <c r="E4618">
        <v>2.5</v>
      </c>
    </row>
    <row r="4619" spans="1:5" x14ac:dyDescent="0.2">
      <c r="A4619" s="61">
        <v>43252</v>
      </c>
      <c r="B4619" s="62" t="s">
        <v>92</v>
      </c>
      <c r="C4619">
        <v>2018</v>
      </c>
      <c r="D4619">
        <v>138.9</v>
      </c>
      <c r="E4619">
        <v>12.2</v>
      </c>
    </row>
    <row r="4620" spans="1:5" x14ac:dyDescent="0.2">
      <c r="A4620" s="61">
        <v>43252</v>
      </c>
      <c r="B4620" s="62" t="s">
        <v>95</v>
      </c>
      <c r="C4620">
        <v>2018</v>
      </c>
      <c r="D4620">
        <v>167.6</v>
      </c>
      <c r="E4620">
        <v>8.3000000000000007</v>
      </c>
    </row>
    <row r="4621" spans="1:5" x14ac:dyDescent="0.2">
      <c r="A4621" s="61">
        <v>43252</v>
      </c>
      <c r="B4621" s="62" t="s">
        <v>98</v>
      </c>
      <c r="C4621">
        <v>2018</v>
      </c>
      <c r="D4621">
        <v>300.5</v>
      </c>
      <c r="E4621">
        <v>0.5</v>
      </c>
    </row>
    <row r="4622" spans="1:5" x14ac:dyDescent="0.2">
      <c r="A4622" s="61">
        <v>43282</v>
      </c>
      <c r="B4622" s="62" t="s">
        <v>71</v>
      </c>
      <c r="C4622">
        <v>2018</v>
      </c>
      <c r="D4622">
        <v>10.9</v>
      </c>
      <c r="E4622">
        <v>45.5</v>
      </c>
    </row>
    <row r="4623" spans="1:5" x14ac:dyDescent="0.2">
      <c r="A4623" s="61">
        <v>43282</v>
      </c>
      <c r="B4623" s="62" t="s">
        <v>2</v>
      </c>
      <c r="C4623">
        <v>2018</v>
      </c>
      <c r="D4623">
        <v>54.766038699787053</v>
      </c>
      <c r="E4623">
        <v>24.739887694519158</v>
      </c>
    </row>
    <row r="4624" spans="1:5" x14ac:dyDescent="0.2">
      <c r="A4624" s="61">
        <v>43282</v>
      </c>
      <c r="B4624" s="62" t="s">
        <v>61</v>
      </c>
      <c r="C4624">
        <v>2018</v>
      </c>
      <c r="D4624">
        <v>30.21533224612358</v>
      </c>
      <c r="E4624">
        <v>48.659429473738705</v>
      </c>
    </row>
    <row r="4625" spans="1:5" x14ac:dyDescent="0.2">
      <c r="A4625" s="61">
        <v>43282</v>
      </c>
      <c r="B4625" s="62" t="s">
        <v>62</v>
      </c>
      <c r="C4625">
        <v>2018</v>
      </c>
      <c r="D4625">
        <v>9.9</v>
      </c>
      <c r="E4625">
        <v>79.400000000000006</v>
      </c>
    </row>
    <row r="4626" spans="1:5" x14ac:dyDescent="0.2">
      <c r="A4626" s="61">
        <v>43282</v>
      </c>
      <c r="B4626" s="62" t="s">
        <v>63</v>
      </c>
      <c r="C4626">
        <v>2018</v>
      </c>
      <c r="D4626">
        <v>0</v>
      </c>
      <c r="E4626">
        <v>166.22570637885707</v>
      </c>
    </row>
    <row r="4627" spans="1:5" x14ac:dyDescent="0.2">
      <c r="A4627" s="61">
        <v>43282</v>
      </c>
      <c r="B4627" s="62" t="s">
        <v>86</v>
      </c>
      <c r="C4627">
        <v>2018</v>
      </c>
      <c r="D4627">
        <v>0</v>
      </c>
      <c r="E4627">
        <v>191.7</v>
      </c>
    </row>
    <row r="4628" spans="1:5" x14ac:dyDescent="0.2">
      <c r="A4628" s="61">
        <v>43282</v>
      </c>
      <c r="B4628" s="62" t="s">
        <v>89</v>
      </c>
      <c r="C4628">
        <v>2018</v>
      </c>
      <c r="D4628">
        <v>18.5</v>
      </c>
      <c r="E4628">
        <v>26.7</v>
      </c>
    </row>
    <row r="4629" spans="1:5" x14ac:dyDescent="0.2">
      <c r="A4629" s="61">
        <v>43282</v>
      </c>
      <c r="B4629" s="62" t="s">
        <v>92</v>
      </c>
      <c r="C4629">
        <v>2018</v>
      </c>
      <c r="D4629">
        <v>4.7</v>
      </c>
      <c r="E4629">
        <v>90.5</v>
      </c>
    </row>
    <row r="4630" spans="1:5" x14ac:dyDescent="0.2">
      <c r="A4630" s="61">
        <v>43282</v>
      </c>
      <c r="B4630" s="62" t="s">
        <v>95</v>
      </c>
      <c r="C4630">
        <v>2018</v>
      </c>
      <c r="D4630">
        <v>13.1</v>
      </c>
      <c r="E4630">
        <v>104.7</v>
      </c>
    </row>
    <row r="4631" spans="1:5" x14ac:dyDescent="0.2">
      <c r="A4631" s="61">
        <v>43282</v>
      </c>
      <c r="B4631" s="62" t="s">
        <v>98</v>
      </c>
      <c r="C4631">
        <v>2018</v>
      </c>
      <c r="D4631">
        <v>52.6</v>
      </c>
      <c r="E4631">
        <v>39.299999999999997</v>
      </c>
    </row>
    <row r="4632" spans="1:5" x14ac:dyDescent="0.2">
      <c r="A4632" s="61">
        <v>43313</v>
      </c>
      <c r="B4632" s="62" t="s">
        <v>71</v>
      </c>
      <c r="C4632">
        <v>2018</v>
      </c>
      <c r="D4632">
        <v>16.100000000000001</v>
      </c>
      <c r="E4632">
        <v>31</v>
      </c>
    </row>
    <row r="4633" spans="1:5" x14ac:dyDescent="0.2">
      <c r="A4633" s="61">
        <v>43313</v>
      </c>
      <c r="B4633" s="62" t="s">
        <v>2</v>
      </c>
      <c r="C4633">
        <v>2018</v>
      </c>
      <c r="D4633">
        <v>87.157289490178783</v>
      </c>
      <c r="E4633">
        <v>23.943368660782323</v>
      </c>
    </row>
    <row r="4634" spans="1:5" x14ac:dyDescent="0.2">
      <c r="A4634" s="61">
        <v>43313</v>
      </c>
      <c r="B4634" s="62" t="s">
        <v>61</v>
      </c>
      <c r="C4634">
        <v>2018</v>
      </c>
      <c r="D4634">
        <v>60.893892987497082</v>
      </c>
      <c r="E4634">
        <v>48.48331288343558</v>
      </c>
    </row>
    <row r="4635" spans="1:5" x14ac:dyDescent="0.2">
      <c r="A4635" s="61">
        <v>43313</v>
      </c>
      <c r="B4635" s="62" t="s">
        <v>62</v>
      </c>
      <c r="C4635">
        <v>2018</v>
      </c>
      <c r="D4635">
        <v>40.5</v>
      </c>
      <c r="E4635">
        <v>74.8</v>
      </c>
    </row>
    <row r="4636" spans="1:5" x14ac:dyDescent="0.2">
      <c r="A4636" s="61">
        <v>43313</v>
      </c>
      <c r="B4636" s="62" t="s">
        <v>63</v>
      </c>
      <c r="C4636">
        <v>2018</v>
      </c>
      <c r="D4636">
        <v>1.5466334578663345</v>
      </c>
      <c r="E4636">
        <v>155.61176145011763</v>
      </c>
    </row>
    <row r="4637" spans="1:5" x14ac:dyDescent="0.2">
      <c r="A4637" s="61">
        <v>43313</v>
      </c>
      <c r="B4637" s="62" t="s">
        <v>86</v>
      </c>
      <c r="C4637">
        <v>2018</v>
      </c>
      <c r="D4637">
        <v>1</v>
      </c>
      <c r="E4637">
        <v>152.5</v>
      </c>
    </row>
    <row r="4638" spans="1:5" x14ac:dyDescent="0.2">
      <c r="A4638" s="61">
        <v>43313</v>
      </c>
      <c r="B4638" s="62" t="s">
        <v>89</v>
      </c>
      <c r="C4638">
        <v>2018</v>
      </c>
      <c r="D4638">
        <v>19.3</v>
      </c>
      <c r="E4638">
        <v>39.6</v>
      </c>
    </row>
    <row r="4639" spans="1:5" x14ac:dyDescent="0.2">
      <c r="A4639" s="61">
        <v>43313</v>
      </c>
      <c r="B4639" s="62" t="s">
        <v>92</v>
      </c>
      <c r="C4639">
        <v>2018</v>
      </c>
      <c r="D4639">
        <v>3.5</v>
      </c>
      <c r="E4639">
        <v>96</v>
      </c>
    </row>
    <row r="4640" spans="1:5" x14ac:dyDescent="0.2">
      <c r="A4640" s="61">
        <v>43313</v>
      </c>
      <c r="B4640" s="62" t="s">
        <v>95</v>
      </c>
      <c r="C4640">
        <v>2018</v>
      </c>
      <c r="D4640">
        <v>9.4</v>
      </c>
      <c r="E4640">
        <v>86.3</v>
      </c>
    </row>
    <row r="4641" spans="1:5" x14ac:dyDescent="0.2">
      <c r="A4641" s="61">
        <v>43313</v>
      </c>
      <c r="B4641" s="62" t="s">
        <v>98</v>
      </c>
      <c r="C4641">
        <v>2018</v>
      </c>
      <c r="D4641">
        <v>46.2</v>
      </c>
      <c r="E4641">
        <v>45</v>
      </c>
    </row>
    <row r="4642" spans="1:5" x14ac:dyDescent="0.2">
      <c r="A4642" s="61">
        <v>43344</v>
      </c>
      <c r="B4642" s="62" t="s">
        <v>71</v>
      </c>
      <c r="C4642">
        <v>2018</v>
      </c>
      <c r="D4642">
        <v>105</v>
      </c>
      <c r="E4642">
        <v>1.5</v>
      </c>
    </row>
    <row r="4643" spans="1:5" x14ac:dyDescent="0.2">
      <c r="A4643" s="61">
        <v>43344</v>
      </c>
      <c r="B4643" s="62" t="s">
        <v>2</v>
      </c>
      <c r="C4643">
        <v>2018</v>
      </c>
      <c r="D4643">
        <v>346.4467530034886</v>
      </c>
      <c r="E4643">
        <v>0</v>
      </c>
    </row>
    <row r="4644" spans="1:5" x14ac:dyDescent="0.2">
      <c r="A4644" s="61">
        <v>43344</v>
      </c>
      <c r="B4644" s="62" t="s">
        <v>61</v>
      </c>
      <c r="C4644">
        <v>2018</v>
      </c>
      <c r="D4644">
        <v>294.5621392146204</v>
      </c>
      <c r="E4644">
        <v>0</v>
      </c>
    </row>
    <row r="4645" spans="1:5" x14ac:dyDescent="0.2">
      <c r="A4645" s="61">
        <v>43344</v>
      </c>
      <c r="B4645" s="62" t="s">
        <v>62</v>
      </c>
      <c r="C4645">
        <v>2018</v>
      </c>
      <c r="D4645">
        <v>221.2</v>
      </c>
      <c r="E4645">
        <v>1.1000000000000001</v>
      </c>
    </row>
    <row r="4646" spans="1:5" x14ac:dyDescent="0.2">
      <c r="A4646" s="61">
        <v>43344</v>
      </c>
      <c r="B4646" s="62" t="s">
        <v>63</v>
      </c>
      <c r="C4646">
        <v>2018</v>
      </c>
      <c r="D4646">
        <v>49.144784834647851</v>
      </c>
      <c r="E4646">
        <v>72.514816659748163</v>
      </c>
    </row>
    <row r="4647" spans="1:5" x14ac:dyDescent="0.2">
      <c r="A4647" s="61">
        <v>43344</v>
      </c>
      <c r="B4647" s="62" t="s">
        <v>86</v>
      </c>
      <c r="C4647">
        <v>2018</v>
      </c>
      <c r="D4647">
        <v>70.8</v>
      </c>
      <c r="E4647">
        <v>58.8</v>
      </c>
    </row>
    <row r="4648" spans="1:5" x14ac:dyDescent="0.2">
      <c r="A4648" s="61">
        <v>43344</v>
      </c>
      <c r="B4648" s="62" t="s">
        <v>89</v>
      </c>
      <c r="C4648">
        <v>2018</v>
      </c>
      <c r="D4648">
        <v>141.30000000000001</v>
      </c>
      <c r="E4648">
        <v>1.7</v>
      </c>
    </row>
    <row r="4649" spans="1:5" x14ac:dyDescent="0.2">
      <c r="A4649" s="61">
        <v>43344</v>
      </c>
      <c r="B4649" s="62" t="s">
        <v>92</v>
      </c>
      <c r="C4649">
        <v>2018</v>
      </c>
      <c r="D4649">
        <v>95.5</v>
      </c>
      <c r="E4649">
        <v>18.5</v>
      </c>
    </row>
    <row r="4650" spans="1:5" x14ac:dyDescent="0.2">
      <c r="A4650" s="61">
        <v>43344</v>
      </c>
      <c r="B4650" s="62" t="s">
        <v>95</v>
      </c>
      <c r="C4650">
        <v>2018</v>
      </c>
      <c r="D4650">
        <v>118.7</v>
      </c>
      <c r="E4650">
        <v>13</v>
      </c>
    </row>
    <row r="4651" spans="1:5" x14ac:dyDescent="0.2">
      <c r="A4651" s="61">
        <v>43344</v>
      </c>
      <c r="B4651" s="62" t="s">
        <v>98</v>
      </c>
      <c r="C4651">
        <v>2018</v>
      </c>
      <c r="D4651">
        <v>198.3</v>
      </c>
      <c r="E4651">
        <v>0.6</v>
      </c>
    </row>
    <row r="4652" spans="1:5" x14ac:dyDescent="0.2">
      <c r="A4652" s="61">
        <v>43374</v>
      </c>
      <c r="B4652" s="62" t="s">
        <v>71</v>
      </c>
      <c r="C4652">
        <v>2018</v>
      </c>
      <c r="D4652">
        <v>244.3</v>
      </c>
      <c r="E4652">
        <v>0</v>
      </c>
    </row>
    <row r="4653" spans="1:5" x14ac:dyDescent="0.2">
      <c r="A4653" s="61">
        <v>43374</v>
      </c>
      <c r="B4653" s="62" t="s">
        <v>2</v>
      </c>
      <c r="C4653">
        <v>2018</v>
      </c>
      <c r="D4653">
        <v>429.09322524327501</v>
      </c>
      <c r="E4653">
        <v>0</v>
      </c>
    </row>
    <row r="4654" spans="1:5" x14ac:dyDescent="0.2">
      <c r="A4654" s="61">
        <v>43374</v>
      </c>
      <c r="B4654" s="62" t="s">
        <v>61</v>
      </c>
      <c r="C4654">
        <v>2018</v>
      </c>
      <c r="D4654">
        <v>30.573134529264067</v>
      </c>
      <c r="E4654">
        <v>0</v>
      </c>
    </row>
    <row r="4655" spans="1:5" x14ac:dyDescent="0.2">
      <c r="A4655" s="61">
        <v>43374</v>
      </c>
      <c r="B4655" s="62" t="s">
        <v>62</v>
      </c>
      <c r="C4655">
        <v>2018</v>
      </c>
      <c r="D4655">
        <v>471.30000000000007</v>
      </c>
      <c r="E4655">
        <v>0</v>
      </c>
    </row>
    <row r="4656" spans="1:5" x14ac:dyDescent="0.2">
      <c r="A4656" s="61">
        <v>43374</v>
      </c>
      <c r="B4656" s="62" t="s">
        <v>63</v>
      </c>
      <c r="C4656">
        <v>2018</v>
      </c>
      <c r="D4656">
        <v>285.37905354919053</v>
      </c>
      <c r="E4656">
        <v>7.1167704441677033</v>
      </c>
    </row>
    <row r="4657" spans="1:5" x14ac:dyDescent="0.2">
      <c r="A4657" s="61">
        <v>43374</v>
      </c>
      <c r="B4657" s="62" t="s">
        <v>86</v>
      </c>
      <c r="C4657">
        <v>2018</v>
      </c>
      <c r="D4657">
        <v>331.2</v>
      </c>
      <c r="E4657">
        <v>0</v>
      </c>
    </row>
    <row r="4658" spans="1:5" x14ac:dyDescent="0.2">
      <c r="A4658" s="61">
        <v>43374</v>
      </c>
      <c r="B4658" s="62" t="s">
        <v>89</v>
      </c>
      <c r="C4658">
        <v>2018</v>
      </c>
      <c r="D4658">
        <v>350.9</v>
      </c>
      <c r="E4658">
        <v>0</v>
      </c>
    </row>
    <row r="4659" spans="1:5" x14ac:dyDescent="0.2">
      <c r="A4659" s="61">
        <v>43374</v>
      </c>
      <c r="B4659" s="62" t="s">
        <v>92</v>
      </c>
      <c r="C4659">
        <v>2018</v>
      </c>
      <c r="D4659">
        <v>308.2</v>
      </c>
      <c r="E4659">
        <v>0</v>
      </c>
    </row>
    <row r="4660" spans="1:5" x14ac:dyDescent="0.2">
      <c r="A4660" s="61">
        <v>43374</v>
      </c>
      <c r="B4660" s="62" t="s">
        <v>95</v>
      </c>
      <c r="C4660">
        <v>2018</v>
      </c>
      <c r="D4660">
        <v>331.3</v>
      </c>
      <c r="E4660">
        <v>0</v>
      </c>
    </row>
    <row r="4661" spans="1:5" x14ac:dyDescent="0.2">
      <c r="A4661" s="61">
        <v>43374</v>
      </c>
      <c r="B4661" s="62" t="s">
        <v>98</v>
      </c>
      <c r="C4661">
        <v>2018</v>
      </c>
      <c r="D4661">
        <v>331</v>
      </c>
      <c r="E4661">
        <v>0</v>
      </c>
    </row>
    <row r="4662" spans="1:5" x14ac:dyDescent="0.2">
      <c r="A4662" s="61">
        <v>43405</v>
      </c>
      <c r="B4662" s="62" t="s">
        <v>71</v>
      </c>
      <c r="C4662">
        <v>2018</v>
      </c>
      <c r="D4662">
        <v>313</v>
      </c>
      <c r="E4662">
        <v>0</v>
      </c>
    </row>
    <row r="4663" spans="1:5" x14ac:dyDescent="0.2">
      <c r="A4663" s="61">
        <v>43405</v>
      </c>
      <c r="B4663" s="62" t="s">
        <v>2</v>
      </c>
      <c r="C4663">
        <v>2018</v>
      </c>
      <c r="D4663">
        <v>587.04242367480663</v>
      </c>
      <c r="E4663">
        <v>0</v>
      </c>
    </row>
    <row r="4664" spans="1:5" x14ac:dyDescent="0.2">
      <c r="A4664" s="61">
        <v>43405</v>
      </c>
      <c r="B4664" s="62" t="s">
        <v>61</v>
      </c>
      <c r="C4664">
        <v>2018</v>
      </c>
      <c r="D4664">
        <v>733.02822034117685</v>
      </c>
      <c r="E4664">
        <v>0</v>
      </c>
    </row>
    <row r="4665" spans="1:5" x14ac:dyDescent="0.2">
      <c r="A4665" s="61">
        <v>43405</v>
      </c>
      <c r="B4665" s="62" t="s">
        <v>62</v>
      </c>
      <c r="C4665">
        <v>2018</v>
      </c>
      <c r="D4665">
        <v>779.2</v>
      </c>
      <c r="E4665">
        <v>0</v>
      </c>
    </row>
    <row r="4666" spans="1:5" x14ac:dyDescent="0.2">
      <c r="A4666" s="61">
        <v>43405</v>
      </c>
      <c r="B4666" s="62" t="s">
        <v>63</v>
      </c>
      <c r="C4666">
        <v>2018</v>
      </c>
      <c r="D4666">
        <v>509.32298602462987</v>
      </c>
      <c r="E4666">
        <v>0</v>
      </c>
    </row>
    <row r="4667" spans="1:5" x14ac:dyDescent="0.2">
      <c r="A4667" s="61">
        <v>43405</v>
      </c>
      <c r="B4667" s="62" t="s">
        <v>86</v>
      </c>
      <c r="C4667">
        <v>2018</v>
      </c>
      <c r="D4667">
        <v>563.20000000000005</v>
      </c>
      <c r="E4667">
        <v>0</v>
      </c>
    </row>
    <row r="4668" spans="1:5" x14ac:dyDescent="0.2">
      <c r="A4668" s="61">
        <v>43405</v>
      </c>
      <c r="B4668" s="62" t="s">
        <v>89</v>
      </c>
      <c r="C4668">
        <v>2018</v>
      </c>
      <c r="D4668">
        <v>522.29999999999995</v>
      </c>
      <c r="E4668">
        <v>0</v>
      </c>
    </row>
    <row r="4669" spans="1:5" x14ac:dyDescent="0.2">
      <c r="A4669" s="61">
        <v>43405</v>
      </c>
      <c r="B4669" s="62" t="s">
        <v>92</v>
      </c>
      <c r="C4669">
        <v>2018</v>
      </c>
      <c r="D4669">
        <v>451</v>
      </c>
      <c r="E4669">
        <v>0</v>
      </c>
    </row>
    <row r="4670" spans="1:5" x14ac:dyDescent="0.2">
      <c r="A4670" s="61">
        <v>43405</v>
      </c>
      <c r="B4670" s="62" t="s">
        <v>95</v>
      </c>
      <c r="C4670">
        <v>2018</v>
      </c>
      <c r="D4670">
        <v>504.90000000000003</v>
      </c>
      <c r="E4670">
        <v>0</v>
      </c>
    </row>
    <row r="4671" spans="1:5" x14ac:dyDescent="0.2">
      <c r="A4671" s="61">
        <v>43405</v>
      </c>
      <c r="B4671" s="62" t="s">
        <v>98</v>
      </c>
      <c r="C4671">
        <v>2018</v>
      </c>
      <c r="D4671">
        <v>470.1</v>
      </c>
      <c r="E4671">
        <v>0</v>
      </c>
    </row>
    <row r="4672" spans="1:5" x14ac:dyDescent="0.2">
      <c r="A4672" s="61">
        <v>43435</v>
      </c>
      <c r="B4672" s="62" t="s">
        <v>71</v>
      </c>
      <c r="C4672">
        <v>2018</v>
      </c>
      <c r="D4672">
        <v>406.80000000000007</v>
      </c>
      <c r="E4672">
        <v>0</v>
      </c>
    </row>
    <row r="4673" spans="1:5" x14ac:dyDescent="0.2">
      <c r="A4673" s="61">
        <v>43435</v>
      </c>
      <c r="B4673" s="62" t="s">
        <v>2</v>
      </c>
      <c r="C4673">
        <v>2018</v>
      </c>
      <c r="D4673">
        <v>726.91466953260203</v>
      </c>
      <c r="E4673">
        <v>0</v>
      </c>
    </row>
    <row r="4674" spans="1:5" x14ac:dyDescent="0.2">
      <c r="A4674" s="61">
        <v>43435</v>
      </c>
      <c r="B4674" s="62" t="s">
        <v>61</v>
      </c>
      <c r="C4674">
        <v>2018</v>
      </c>
      <c r="D4674">
        <v>856.8470792886543</v>
      </c>
      <c r="E4674">
        <v>0</v>
      </c>
    </row>
    <row r="4675" spans="1:5" x14ac:dyDescent="0.2">
      <c r="A4675" s="61">
        <v>43435</v>
      </c>
      <c r="B4675" s="62" t="s">
        <v>62</v>
      </c>
      <c r="C4675">
        <v>2018</v>
      </c>
      <c r="D4675">
        <v>904.5</v>
      </c>
      <c r="E4675">
        <v>0</v>
      </c>
    </row>
    <row r="4676" spans="1:5" x14ac:dyDescent="0.2">
      <c r="A4676" s="61">
        <v>43435</v>
      </c>
      <c r="B4676" s="62" t="s">
        <v>63</v>
      </c>
      <c r="C4676">
        <v>2018</v>
      </c>
      <c r="D4676">
        <v>592.91941331119415</v>
      </c>
      <c r="E4676">
        <v>0</v>
      </c>
    </row>
    <row r="4677" spans="1:5" x14ac:dyDescent="0.2">
      <c r="A4677" s="61">
        <v>43435</v>
      </c>
      <c r="B4677" s="62" t="s">
        <v>86</v>
      </c>
      <c r="C4677">
        <v>2018</v>
      </c>
      <c r="D4677">
        <v>725.8</v>
      </c>
      <c r="E4677">
        <v>0</v>
      </c>
    </row>
    <row r="4678" spans="1:5" x14ac:dyDescent="0.2">
      <c r="A4678" s="61">
        <v>43435</v>
      </c>
      <c r="B4678" s="62" t="s">
        <v>89</v>
      </c>
      <c r="C4678">
        <v>2018</v>
      </c>
      <c r="D4678">
        <v>705.3</v>
      </c>
      <c r="E4678">
        <v>0</v>
      </c>
    </row>
    <row r="4679" spans="1:5" x14ac:dyDescent="0.2">
      <c r="A4679" s="61">
        <v>43435</v>
      </c>
      <c r="B4679" s="62" t="s">
        <v>92</v>
      </c>
      <c r="C4679">
        <v>2018</v>
      </c>
      <c r="D4679">
        <v>648.20000000000005</v>
      </c>
      <c r="E4679">
        <v>0</v>
      </c>
    </row>
    <row r="4680" spans="1:5" x14ac:dyDescent="0.2">
      <c r="A4680" s="61">
        <v>43435</v>
      </c>
      <c r="B4680" s="62" t="s">
        <v>95</v>
      </c>
      <c r="C4680">
        <v>2018</v>
      </c>
      <c r="D4680">
        <v>619.29999999999995</v>
      </c>
      <c r="E4680">
        <v>0</v>
      </c>
    </row>
    <row r="4681" spans="1:5" x14ac:dyDescent="0.2">
      <c r="A4681" s="61">
        <v>43435</v>
      </c>
      <c r="B4681" s="62" t="s">
        <v>98</v>
      </c>
      <c r="C4681">
        <v>2018</v>
      </c>
      <c r="D4681">
        <v>651.6</v>
      </c>
      <c r="E4681">
        <v>0</v>
      </c>
    </row>
    <row r="4682" spans="1:5" x14ac:dyDescent="0.2">
      <c r="A4682" s="61">
        <v>43466</v>
      </c>
      <c r="B4682" s="62" t="s">
        <v>71</v>
      </c>
      <c r="C4682">
        <v>2019</v>
      </c>
      <c r="D4682">
        <v>403.30000000000007</v>
      </c>
      <c r="E4682">
        <v>0</v>
      </c>
    </row>
    <row r="4683" spans="1:5" x14ac:dyDescent="0.2">
      <c r="A4683" s="61">
        <v>43466</v>
      </c>
      <c r="B4683" s="62" t="s">
        <v>2</v>
      </c>
      <c r="C4683">
        <v>2019</v>
      </c>
      <c r="D4683">
        <v>733.79720799077256</v>
      </c>
      <c r="E4683">
        <v>0</v>
      </c>
    </row>
    <row r="4684" spans="1:5" x14ac:dyDescent="0.2">
      <c r="A4684" s="61">
        <v>43466</v>
      </c>
      <c r="B4684" s="62" t="s">
        <v>61</v>
      </c>
      <c r="C4684">
        <v>2019</v>
      </c>
      <c r="D4684">
        <v>982.71582998916006</v>
      </c>
      <c r="E4684">
        <v>0</v>
      </c>
    </row>
    <row r="4685" spans="1:5" x14ac:dyDescent="0.2">
      <c r="A4685" s="61">
        <v>43466</v>
      </c>
      <c r="B4685" s="62" t="s">
        <v>62</v>
      </c>
      <c r="C4685">
        <v>2019</v>
      </c>
      <c r="D4685">
        <v>1109</v>
      </c>
      <c r="E4685">
        <v>0</v>
      </c>
    </row>
    <row r="4686" spans="1:5" x14ac:dyDescent="0.2">
      <c r="A4686" s="61">
        <v>43466</v>
      </c>
      <c r="B4686" s="62" t="s">
        <v>63</v>
      </c>
      <c r="C4686">
        <v>2019</v>
      </c>
      <c r="D4686">
        <v>789.13510681765388</v>
      </c>
      <c r="E4686">
        <v>0</v>
      </c>
    </row>
    <row r="4687" spans="1:5" x14ac:dyDescent="0.2">
      <c r="A4687" s="61">
        <v>43466</v>
      </c>
      <c r="B4687" s="62" t="s">
        <v>86</v>
      </c>
      <c r="C4687">
        <v>2019</v>
      </c>
      <c r="D4687">
        <v>882.4</v>
      </c>
      <c r="E4687">
        <v>0</v>
      </c>
    </row>
    <row r="4688" spans="1:5" x14ac:dyDescent="0.2">
      <c r="A4688" s="61">
        <v>43466</v>
      </c>
      <c r="B4688" s="62" t="s">
        <v>89</v>
      </c>
      <c r="C4688">
        <v>2019</v>
      </c>
      <c r="D4688">
        <v>764.7</v>
      </c>
      <c r="E4688">
        <v>0</v>
      </c>
    </row>
    <row r="4689" spans="1:5" x14ac:dyDescent="0.2">
      <c r="A4689" s="61">
        <v>43466</v>
      </c>
      <c r="B4689" s="62" t="s">
        <v>92</v>
      </c>
      <c r="C4689">
        <v>2019</v>
      </c>
      <c r="D4689">
        <v>698</v>
      </c>
      <c r="E4689">
        <v>0</v>
      </c>
    </row>
    <row r="4690" spans="1:5" x14ac:dyDescent="0.2">
      <c r="A4690" s="61">
        <v>43466</v>
      </c>
      <c r="B4690" s="62" t="s">
        <v>95</v>
      </c>
      <c r="C4690">
        <v>2019</v>
      </c>
      <c r="D4690">
        <v>738.2</v>
      </c>
      <c r="E4690">
        <v>0</v>
      </c>
    </row>
    <row r="4691" spans="1:5" x14ac:dyDescent="0.2">
      <c r="A4691" s="61">
        <v>43466</v>
      </c>
      <c r="B4691" s="62" t="s">
        <v>98</v>
      </c>
      <c r="C4691">
        <v>2019</v>
      </c>
      <c r="D4691">
        <v>654.20000000000016</v>
      </c>
      <c r="E4691">
        <v>0</v>
      </c>
    </row>
    <row r="4692" spans="1:5" x14ac:dyDescent="0.2">
      <c r="A4692" s="61">
        <v>43497</v>
      </c>
      <c r="B4692" s="62" t="s">
        <v>71</v>
      </c>
      <c r="C4692">
        <v>2019</v>
      </c>
      <c r="D4692">
        <v>492.69999999999993</v>
      </c>
      <c r="E4692">
        <v>0</v>
      </c>
    </row>
    <row r="4693" spans="1:5" x14ac:dyDescent="0.2">
      <c r="A4693" s="61">
        <v>43497</v>
      </c>
      <c r="B4693" s="62" t="s">
        <v>2</v>
      </c>
      <c r="C4693">
        <v>2019</v>
      </c>
      <c r="D4693">
        <v>1072.0083808632378</v>
      </c>
      <c r="E4693">
        <v>0</v>
      </c>
    </row>
    <row r="4694" spans="1:5" x14ac:dyDescent="0.2">
      <c r="A4694" s="61">
        <v>43497</v>
      </c>
      <c r="B4694" s="62" t="s">
        <v>61</v>
      </c>
      <c r="C4694">
        <v>2019</v>
      </c>
      <c r="D4694">
        <v>1156.2613743326451</v>
      </c>
      <c r="E4694">
        <v>0</v>
      </c>
    </row>
    <row r="4695" spans="1:5" x14ac:dyDescent="0.2">
      <c r="A4695" s="61">
        <v>43497</v>
      </c>
      <c r="B4695" s="62" t="s">
        <v>62</v>
      </c>
      <c r="C4695">
        <v>2019</v>
      </c>
      <c r="D4695">
        <v>1062.2</v>
      </c>
      <c r="E4695">
        <v>0</v>
      </c>
    </row>
    <row r="4696" spans="1:5" x14ac:dyDescent="0.2">
      <c r="A4696" s="61">
        <v>43497</v>
      </c>
      <c r="B4696" s="62" t="s">
        <v>63</v>
      </c>
      <c r="C4696">
        <v>2019</v>
      </c>
      <c r="D4696">
        <v>642.01239734671583</v>
      </c>
      <c r="E4696">
        <v>0</v>
      </c>
    </row>
    <row r="4697" spans="1:5" x14ac:dyDescent="0.2">
      <c r="A4697" s="61">
        <v>43497</v>
      </c>
      <c r="B4697" s="62" t="s">
        <v>86</v>
      </c>
      <c r="C4697">
        <v>2019</v>
      </c>
      <c r="D4697">
        <v>743.3</v>
      </c>
      <c r="E4697">
        <v>0</v>
      </c>
    </row>
    <row r="4698" spans="1:5" x14ac:dyDescent="0.2">
      <c r="A4698" s="61">
        <v>43497</v>
      </c>
      <c r="B4698" s="62" t="s">
        <v>89</v>
      </c>
      <c r="C4698">
        <v>2019</v>
      </c>
      <c r="D4698">
        <v>722.9</v>
      </c>
      <c r="E4698">
        <v>0</v>
      </c>
    </row>
    <row r="4699" spans="1:5" x14ac:dyDescent="0.2">
      <c r="A4699" s="61">
        <v>43497</v>
      </c>
      <c r="B4699" s="62" t="s">
        <v>92</v>
      </c>
      <c r="C4699">
        <v>2019</v>
      </c>
      <c r="D4699">
        <v>673.4</v>
      </c>
      <c r="E4699">
        <v>0</v>
      </c>
    </row>
    <row r="4700" spans="1:5" x14ac:dyDescent="0.2">
      <c r="A4700" s="61">
        <v>43497</v>
      </c>
      <c r="B4700" s="62" t="s">
        <v>95</v>
      </c>
      <c r="C4700">
        <v>2019</v>
      </c>
      <c r="D4700">
        <v>709.2</v>
      </c>
      <c r="E4700">
        <v>0</v>
      </c>
    </row>
    <row r="4701" spans="1:5" x14ac:dyDescent="0.2">
      <c r="A4701" s="61">
        <v>43497</v>
      </c>
      <c r="B4701" s="62" t="s">
        <v>98</v>
      </c>
      <c r="C4701">
        <v>2019</v>
      </c>
      <c r="D4701">
        <v>687.1</v>
      </c>
      <c r="E4701">
        <v>0</v>
      </c>
    </row>
    <row r="4702" spans="1:5" x14ac:dyDescent="0.2">
      <c r="A4702" s="61">
        <v>43525</v>
      </c>
      <c r="B4702" s="62" t="s">
        <v>71</v>
      </c>
      <c r="C4702">
        <v>2019</v>
      </c>
      <c r="D4702">
        <v>373.2</v>
      </c>
      <c r="E4702">
        <v>0</v>
      </c>
    </row>
    <row r="4703" spans="1:5" x14ac:dyDescent="0.2">
      <c r="A4703" s="61">
        <v>43525</v>
      </c>
      <c r="B4703" s="62" t="s">
        <v>2</v>
      </c>
      <c r="C4703">
        <v>2019</v>
      </c>
      <c r="D4703">
        <v>694.74264530590972</v>
      </c>
      <c r="E4703">
        <v>0</v>
      </c>
    </row>
    <row r="4704" spans="1:5" x14ac:dyDescent="0.2">
      <c r="A4704" s="61">
        <v>43525</v>
      </c>
      <c r="B4704" s="62" t="s">
        <v>61</v>
      </c>
      <c r="C4704">
        <v>2019</v>
      </c>
      <c r="D4704">
        <v>751.07091440099987</v>
      </c>
      <c r="E4704">
        <v>0</v>
      </c>
    </row>
    <row r="4705" spans="1:5" x14ac:dyDescent="0.2">
      <c r="A4705" s="61">
        <v>43525</v>
      </c>
      <c r="B4705" s="62" t="s">
        <v>62</v>
      </c>
      <c r="C4705">
        <v>2019</v>
      </c>
      <c r="D4705">
        <v>781.6</v>
      </c>
      <c r="E4705">
        <v>0</v>
      </c>
    </row>
    <row r="4706" spans="1:5" x14ac:dyDescent="0.2">
      <c r="A4706" s="61">
        <v>43525</v>
      </c>
      <c r="B4706" s="62" t="s">
        <v>63</v>
      </c>
      <c r="C4706">
        <v>2019</v>
      </c>
      <c r="D4706">
        <v>604.33811450841904</v>
      </c>
      <c r="E4706">
        <v>0</v>
      </c>
    </row>
    <row r="4707" spans="1:5" x14ac:dyDescent="0.2">
      <c r="A4707" s="61">
        <v>43525</v>
      </c>
      <c r="B4707" s="62" t="s">
        <v>86</v>
      </c>
      <c r="C4707">
        <v>2019</v>
      </c>
      <c r="D4707">
        <v>647.1</v>
      </c>
      <c r="E4707">
        <v>0</v>
      </c>
    </row>
    <row r="4708" spans="1:5" x14ac:dyDescent="0.2">
      <c r="A4708" s="61">
        <v>43525</v>
      </c>
      <c r="B4708" s="62" t="s">
        <v>89</v>
      </c>
      <c r="C4708">
        <v>2019</v>
      </c>
      <c r="D4708">
        <v>668.5</v>
      </c>
      <c r="E4708">
        <v>0</v>
      </c>
    </row>
    <row r="4709" spans="1:5" x14ac:dyDescent="0.2">
      <c r="A4709" s="61">
        <v>43525</v>
      </c>
      <c r="B4709" s="62" t="s">
        <v>92</v>
      </c>
      <c r="C4709">
        <v>2019</v>
      </c>
      <c r="D4709">
        <v>598.29999999999995</v>
      </c>
      <c r="E4709">
        <v>0</v>
      </c>
    </row>
    <row r="4710" spans="1:5" x14ac:dyDescent="0.2">
      <c r="A4710" s="61">
        <v>43525</v>
      </c>
      <c r="B4710" s="62" t="s">
        <v>95</v>
      </c>
      <c r="C4710">
        <v>2019</v>
      </c>
      <c r="D4710">
        <v>615.4</v>
      </c>
      <c r="E4710">
        <v>0</v>
      </c>
    </row>
    <row r="4711" spans="1:5" x14ac:dyDescent="0.2">
      <c r="A4711" s="61">
        <v>43525</v>
      </c>
      <c r="B4711" s="62" t="s">
        <v>98</v>
      </c>
      <c r="C4711">
        <v>2019</v>
      </c>
      <c r="D4711">
        <v>560.20000000000005</v>
      </c>
      <c r="E4711">
        <v>0</v>
      </c>
    </row>
    <row r="4712" spans="1:5" x14ac:dyDescent="0.2">
      <c r="A4712" s="61">
        <v>43556</v>
      </c>
      <c r="B4712" s="62" t="s">
        <v>71</v>
      </c>
      <c r="C4712">
        <v>2019</v>
      </c>
      <c r="D4712">
        <v>254.2</v>
      </c>
      <c r="E4712">
        <v>0</v>
      </c>
    </row>
    <row r="4713" spans="1:5" x14ac:dyDescent="0.2">
      <c r="A4713" s="61">
        <v>43556</v>
      </c>
      <c r="B4713" s="62" t="s">
        <v>2</v>
      </c>
      <c r="C4713">
        <v>2019</v>
      </c>
      <c r="D4713">
        <v>400.02290555348338</v>
      </c>
      <c r="E4713">
        <v>0</v>
      </c>
    </row>
    <row r="4714" spans="1:5" x14ac:dyDescent="0.2">
      <c r="A4714" s="61">
        <v>43556</v>
      </c>
      <c r="B4714" s="62" t="s">
        <v>61</v>
      </c>
      <c r="C4714">
        <v>2019</v>
      </c>
      <c r="D4714">
        <v>387.37360512880355</v>
      </c>
      <c r="E4714">
        <v>0</v>
      </c>
    </row>
    <row r="4715" spans="1:5" x14ac:dyDescent="0.2">
      <c r="A4715" s="61">
        <v>43556</v>
      </c>
      <c r="B4715" s="62" t="s">
        <v>62</v>
      </c>
      <c r="C4715">
        <v>2019</v>
      </c>
      <c r="D4715">
        <v>418.5</v>
      </c>
      <c r="E4715">
        <v>0</v>
      </c>
    </row>
    <row r="4716" spans="1:5" x14ac:dyDescent="0.2">
      <c r="A4716" s="61">
        <v>43556</v>
      </c>
      <c r="B4716" s="62" t="s">
        <v>63</v>
      </c>
      <c r="C4716">
        <v>2019</v>
      </c>
      <c r="D4716">
        <v>354.31775560163146</v>
      </c>
      <c r="E4716">
        <v>0</v>
      </c>
    </row>
    <row r="4717" spans="1:5" x14ac:dyDescent="0.2">
      <c r="A4717" s="61">
        <v>43556</v>
      </c>
      <c r="B4717" s="62" t="s">
        <v>86</v>
      </c>
      <c r="C4717">
        <v>2019</v>
      </c>
      <c r="D4717">
        <v>380.7</v>
      </c>
      <c r="E4717">
        <v>0</v>
      </c>
    </row>
    <row r="4718" spans="1:5" x14ac:dyDescent="0.2">
      <c r="A4718" s="61">
        <v>43556</v>
      </c>
      <c r="B4718" s="62" t="s">
        <v>89</v>
      </c>
      <c r="C4718">
        <v>2019</v>
      </c>
      <c r="D4718">
        <v>430</v>
      </c>
      <c r="E4718">
        <v>0</v>
      </c>
    </row>
    <row r="4719" spans="1:5" x14ac:dyDescent="0.2">
      <c r="A4719" s="61">
        <v>43556</v>
      </c>
      <c r="B4719" s="62" t="s">
        <v>92</v>
      </c>
      <c r="C4719">
        <v>2019</v>
      </c>
      <c r="D4719">
        <v>398.5</v>
      </c>
      <c r="E4719">
        <v>0</v>
      </c>
    </row>
    <row r="4720" spans="1:5" x14ac:dyDescent="0.2">
      <c r="A4720" s="61">
        <v>43556</v>
      </c>
      <c r="B4720" s="62" t="s">
        <v>95</v>
      </c>
      <c r="C4720">
        <v>2019</v>
      </c>
      <c r="D4720">
        <v>430.6</v>
      </c>
      <c r="E4720">
        <v>0</v>
      </c>
    </row>
    <row r="4721" spans="1:5" x14ac:dyDescent="0.2">
      <c r="A4721" s="61">
        <v>43556</v>
      </c>
      <c r="B4721" s="62" t="s">
        <v>98</v>
      </c>
      <c r="C4721">
        <v>2019</v>
      </c>
      <c r="D4721">
        <v>499.60000000000008</v>
      </c>
      <c r="E4721">
        <v>0</v>
      </c>
    </row>
    <row r="4722" spans="1:5" x14ac:dyDescent="0.2">
      <c r="A4722" s="61">
        <v>43586</v>
      </c>
      <c r="B4722" s="62" t="s">
        <v>71</v>
      </c>
      <c r="C4722">
        <v>2019</v>
      </c>
      <c r="D4722">
        <v>119.20000000000002</v>
      </c>
      <c r="E4722">
        <v>0</v>
      </c>
    </row>
    <row r="4723" spans="1:5" x14ac:dyDescent="0.2">
      <c r="A4723" s="61">
        <v>43586</v>
      </c>
      <c r="B4723" s="62" t="s">
        <v>2</v>
      </c>
      <c r="C4723">
        <v>2019</v>
      </c>
      <c r="D4723">
        <v>270.22309113061038</v>
      </c>
      <c r="E4723">
        <v>9.7579145026428171E-2</v>
      </c>
    </row>
    <row r="4724" spans="1:5" x14ac:dyDescent="0.2">
      <c r="A4724" s="61">
        <v>43586</v>
      </c>
      <c r="B4724" s="62" t="s">
        <v>61</v>
      </c>
      <c r="C4724">
        <v>2019</v>
      </c>
      <c r="D4724">
        <v>264.49691321383943</v>
      </c>
      <c r="E4724">
        <v>4.876493885785699</v>
      </c>
    </row>
    <row r="4725" spans="1:5" x14ac:dyDescent="0.2">
      <c r="A4725" s="61">
        <v>43586</v>
      </c>
      <c r="B4725" s="62" t="s">
        <v>62</v>
      </c>
      <c r="C4725">
        <v>2019</v>
      </c>
      <c r="D4725">
        <v>265</v>
      </c>
      <c r="E4725">
        <v>3.1</v>
      </c>
    </row>
    <row r="4726" spans="1:5" x14ac:dyDescent="0.2">
      <c r="A4726" s="61">
        <v>43586</v>
      </c>
      <c r="B4726" s="62" t="s">
        <v>63</v>
      </c>
      <c r="C4726">
        <v>2019</v>
      </c>
      <c r="D4726">
        <v>185.65522558408719</v>
      </c>
      <c r="E4726">
        <v>0</v>
      </c>
    </row>
    <row r="4727" spans="1:5" x14ac:dyDescent="0.2">
      <c r="A4727" s="61">
        <v>43586</v>
      </c>
      <c r="B4727" s="62" t="s">
        <v>86</v>
      </c>
      <c r="C4727">
        <v>2019</v>
      </c>
      <c r="D4727">
        <v>185.6</v>
      </c>
      <c r="E4727">
        <v>0.3</v>
      </c>
    </row>
    <row r="4728" spans="1:5" x14ac:dyDescent="0.2">
      <c r="A4728" s="61">
        <v>43586</v>
      </c>
      <c r="B4728" s="62" t="s">
        <v>89</v>
      </c>
      <c r="C4728">
        <v>2019</v>
      </c>
      <c r="D4728">
        <v>335.2</v>
      </c>
      <c r="E4728">
        <v>0</v>
      </c>
    </row>
    <row r="4729" spans="1:5" x14ac:dyDescent="0.2">
      <c r="A4729" s="61">
        <v>43586</v>
      </c>
      <c r="B4729" s="62" t="s">
        <v>92</v>
      </c>
      <c r="C4729">
        <v>2019</v>
      </c>
      <c r="D4729">
        <v>321.5</v>
      </c>
      <c r="E4729">
        <v>0</v>
      </c>
    </row>
    <row r="4730" spans="1:5" x14ac:dyDescent="0.2">
      <c r="A4730" s="61">
        <v>43586</v>
      </c>
      <c r="B4730" s="62" t="s">
        <v>95</v>
      </c>
      <c r="C4730">
        <v>2019</v>
      </c>
      <c r="D4730">
        <v>351.6</v>
      </c>
      <c r="E4730">
        <v>0</v>
      </c>
    </row>
    <row r="4731" spans="1:5" x14ac:dyDescent="0.2">
      <c r="A4731" s="61">
        <v>43586</v>
      </c>
      <c r="B4731" s="62" t="s">
        <v>98</v>
      </c>
      <c r="C4731">
        <v>2019</v>
      </c>
      <c r="D4731">
        <v>434.3</v>
      </c>
      <c r="E4731">
        <v>0</v>
      </c>
    </row>
    <row r="4732" spans="1:5" x14ac:dyDescent="0.2">
      <c r="A4732" s="61">
        <v>43617</v>
      </c>
      <c r="B4732" s="62" t="s">
        <v>71</v>
      </c>
      <c r="C4732">
        <v>2019</v>
      </c>
      <c r="D4732">
        <v>49.7</v>
      </c>
      <c r="E4732">
        <v>7</v>
      </c>
    </row>
    <row r="4733" spans="1:5" x14ac:dyDescent="0.2">
      <c r="A4733" s="61">
        <v>43617</v>
      </c>
      <c r="B4733" s="62" t="s">
        <v>2</v>
      </c>
      <c r="C4733">
        <v>2019</v>
      </c>
      <c r="D4733">
        <v>118.27281210552603</v>
      </c>
      <c r="E4733">
        <v>3.7512104274867863</v>
      </c>
    </row>
    <row r="4734" spans="1:5" x14ac:dyDescent="0.2">
      <c r="A4734" s="61">
        <v>43617</v>
      </c>
      <c r="B4734" s="62" t="s">
        <v>61</v>
      </c>
      <c r="C4734">
        <v>2019</v>
      </c>
      <c r="D4734">
        <v>69.111158969571818</v>
      </c>
      <c r="E4734">
        <v>16.841828801999572</v>
      </c>
    </row>
    <row r="4735" spans="1:5" x14ac:dyDescent="0.2">
      <c r="A4735" s="61">
        <v>43617</v>
      </c>
      <c r="B4735" s="62" t="s">
        <v>62</v>
      </c>
      <c r="C4735">
        <v>2019</v>
      </c>
      <c r="D4735">
        <v>47.9</v>
      </c>
      <c r="E4735">
        <v>41.6</v>
      </c>
    </row>
    <row r="4736" spans="1:5" x14ac:dyDescent="0.2">
      <c r="A4736" s="61">
        <v>43617</v>
      </c>
      <c r="B4736" s="62" t="s">
        <v>63</v>
      </c>
      <c r="C4736">
        <v>2019</v>
      </c>
      <c r="D4736">
        <v>37.81555668208437</v>
      </c>
      <c r="E4736">
        <v>35.592796662945155</v>
      </c>
    </row>
    <row r="4737" spans="1:5" x14ac:dyDescent="0.2">
      <c r="A4737" s="61">
        <v>43617</v>
      </c>
      <c r="B4737" s="62" t="s">
        <v>86</v>
      </c>
      <c r="C4737">
        <v>2019</v>
      </c>
      <c r="D4737">
        <v>41</v>
      </c>
      <c r="E4737">
        <v>44.5</v>
      </c>
    </row>
    <row r="4738" spans="1:5" x14ac:dyDescent="0.2">
      <c r="A4738" s="61">
        <v>43617</v>
      </c>
      <c r="B4738" s="62" t="s">
        <v>89</v>
      </c>
      <c r="C4738">
        <v>2019</v>
      </c>
      <c r="D4738">
        <v>109</v>
      </c>
      <c r="E4738">
        <v>0</v>
      </c>
    </row>
    <row r="4739" spans="1:5" x14ac:dyDescent="0.2">
      <c r="A4739" s="61">
        <v>43617</v>
      </c>
      <c r="B4739" s="62" t="s">
        <v>92</v>
      </c>
      <c r="C4739">
        <v>2019</v>
      </c>
      <c r="D4739">
        <v>67.5</v>
      </c>
      <c r="E4739">
        <v>0.9</v>
      </c>
    </row>
    <row r="4740" spans="1:5" x14ac:dyDescent="0.2">
      <c r="A4740" s="61">
        <v>43617</v>
      </c>
      <c r="B4740" s="62" t="s">
        <v>95</v>
      </c>
      <c r="C4740">
        <v>2019</v>
      </c>
      <c r="D4740">
        <v>101.5</v>
      </c>
      <c r="E4740">
        <v>1.4</v>
      </c>
    </row>
    <row r="4741" spans="1:5" x14ac:dyDescent="0.2">
      <c r="A4741" s="61">
        <v>43617</v>
      </c>
      <c r="B4741" s="62" t="s">
        <v>98</v>
      </c>
      <c r="C4741">
        <v>2019</v>
      </c>
      <c r="D4741">
        <v>212.1</v>
      </c>
      <c r="E4741">
        <v>0</v>
      </c>
    </row>
    <row r="4742" spans="1:5" x14ac:dyDescent="0.2">
      <c r="A4742" s="61">
        <v>43647</v>
      </c>
      <c r="B4742" s="62" t="s">
        <v>71</v>
      </c>
      <c r="C4742">
        <v>2019</v>
      </c>
      <c r="D4742">
        <v>12</v>
      </c>
      <c r="E4742">
        <v>26.1</v>
      </c>
    </row>
    <row r="4743" spans="1:5" x14ac:dyDescent="0.2">
      <c r="A4743" s="61">
        <v>43647</v>
      </c>
      <c r="B4743" s="62" t="s">
        <v>2</v>
      </c>
      <c r="C4743">
        <v>2019</v>
      </c>
      <c r="D4743">
        <v>75.87839876155671</v>
      </c>
      <c r="E4743">
        <v>9.0355678785200233</v>
      </c>
    </row>
    <row r="4744" spans="1:5" x14ac:dyDescent="0.2">
      <c r="A4744" s="61">
        <v>43647</v>
      </c>
      <c r="B4744" s="62" t="s">
        <v>61</v>
      </c>
      <c r="C4744">
        <v>2019</v>
      </c>
      <c r="D4744">
        <v>31.229085599000214</v>
      </c>
      <c r="E4744">
        <v>36.364542799500107</v>
      </c>
    </row>
    <row r="4745" spans="1:5" x14ac:dyDescent="0.2">
      <c r="A4745" s="61">
        <v>43647</v>
      </c>
      <c r="B4745" s="62" t="s">
        <v>62</v>
      </c>
      <c r="C4745">
        <v>2019</v>
      </c>
      <c r="D4745">
        <v>11.4</v>
      </c>
      <c r="E4745">
        <v>81.3</v>
      </c>
    </row>
    <row r="4746" spans="1:5" x14ac:dyDescent="0.2">
      <c r="A4746" s="61">
        <v>43647</v>
      </c>
      <c r="B4746" s="62" t="s">
        <v>63</v>
      </c>
      <c r="C4746">
        <v>2019</v>
      </c>
      <c r="D4746">
        <v>0</v>
      </c>
      <c r="E4746">
        <v>162.01345885893957</v>
      </c>
    </row>
    <row r="4747" spans="1:5" x14ac:dyDescent="0.2">
      <c r="A4747" s="61">
        <v>43647</v>
      </c>
      <c r="B4747" s="62" t="s">
        <v>86</v>
      </c>
      <c r="C4747">
        <v>2019</v>
      </c>
      <c r="D4747">
        <v>0</v>
      </c>
      <c r="E4747">
        <v>167.1</v>
      </c>
    </row>
    <row r="4748" spans="1:5" x14ac:dyDescent="0.2">
      <c r="A4748" s="61">
        <v>43647</v>
      </c>
      <c r="B4748" s="62" t="s">
        <v>89</v>
      </c>
      <c r="C4748">
        <v>2019</v>
      </c>
      <c r="D4748">
        <v>23.1</v>
      </c>
      <c r="E4748">
        <v>22.3</v>
      </c>
    </row>
    <row r="4749" spans="1:5" x14ac:dyDescent="0.2">
      <c r="A4749" s="61">
        <v>43647</v>
      </c>
      <c r="B4749" s="62" t="s">
        <v>92</v>
      </c>
      <c r="C4749">
        <v>2019</v>
      </c>
      <c r="D4749">
        <v>11.6</v>
      </c>
      <c r="E4749">
        <v>74.599999999999994</v>
      </c>
    </row>
    <row r="4750" spans="1:5" x14ac:dyDescent="0.2">
      <c r="A4750" s="61">
        <v>43647</v>
      </c>
      <c r="B4750" s="62" t="s">
        <v>95</v>
      </c>
      <c r="C4750">
        <v>2019</v>
      </c>
      <c r="D4750">
        <v>25.5</v>
      </c>
      <c r="E4750">
        <v>58.6</v>
      </c>
    </row>
    <row r="4751" spans="1:5" x14ac:dyDescent="0.2">
      <c r="A4751" s="61">
        <v>43647</v>
      </c>
      <c r="B4751" s="62" t="s">
        <v>98</v>
      </c>
      <c r="C4751">
        <v>2019</v>
      </c>
      <c r="D4751">
        <v>112.2</v>
      </c>
      <c r="E4751">
        <v>3.9</v>
      </c>
    </row>
    <row r="4752" spans="1:5" x14ac:dyDescent="0.2">
      <c r="A4752" s="61">
        <v>43678</v>
      </c>
      <c r="B4752" s="62" t="s">
        <v>71</v>
      </c>
      <c r="C4752">
        <v>2019</v>
      </c>
      <c r="D4752">
        <v>6</v>
      </c>
      <c r="E4752">
        <v>26.199999999999996</v>
      </c>
    </row>
    <row r="4753" spans="1:5" x14ac:dyDescent="0.2">
      <c r="A4753" s="61">
        <v>43678</v>
      </c>
      <c r="B4753" s="62" t="s">
        <v>2</v>
      </c>
      <c r="C4753">
        <v>2019</v>
      </c>
      <c r="D4753">
        <v>97.951955813166308</v>
      </c>
      <c r="E4753">
        <v>8.6040967638635895</v>
      </c>
    </row>
    <row r="4754" spans="1:5" x14ac:dyDescent="0.2">
      <c r="A4754" s="61">
        <v>43678</v>
      </c>
      <c r="B4754" s="62" t="s">
        <v>61</v>
      </c>
      <c r="C4754">
        <v>2019</v>
      </c>
      <c r="D4754">
        <v>77.857379081286666</v>
      </c>
      <c r="E4754">
        <v>23.068223673196048</v>
      </c>
    </row>
    <row r="4755" spans="1:5" x14ac:dyDescent="0.2">
      <c r="A4755" s="61">
        <v>43678</v>
      </c>
      <c r="B4755" s="62" t="s">
        <v>62</v>
      </c>
      <c r="C4755">
        <v>2019</v>
      </c>
      <c r="D4755">
        <v>41.1</v>
      </c>
      <c r="E4755">
        <v>40</v>
      </c>
    </row>
    <row r="4756" spans="1:5" x14ac:dyDescent="0.2">
      <c r="A4756" s="61">
        <v>43678</v>
      </c>
      <c r="B4756" s="62" t="s">
        <v>63</v>
      </c>
      <c r="C4756">
        <v>2019</v>
      </c>
      <c r="D4756">
        <v>1.6806900047848063</v>
      </c>
      <c r="E4756">
        <v>93.20870718243745</v>
      </c>
    </row>
    <row r="4757" spans="1:5" x14ac:dyDescent="0.2">
      <c r="A4757" s="61">
        <v>43678</v>
      </c>
      <c r="B4757" s="62" t="s">
        <v>86</v>
      </c>
      <c r="C4757">
        <v>2019</v>
      </c>
      <c r="D4757">
        <v>1.9</v>
      </c>
      <c r="E4757">
        <v>91.2</v>
      </c>
    </row>
    <row r="4758" spans="1:5" x14ac:dyDescent="0.2">
      <c r="A4758" s="61">
        <v>43678</v>
      </c>
      <c r="B4758" s="62" t="s">
        <v>89</v>
      </c>
      <c r="C4758">
        <v>2019</v>
      </c>
      <c r="D4758">
        <v>42.7</v>
      </c>
      <c r="E4758">
        <v>9.8000000000000007</v>
      </c>
    </row>
    <row r="4759" spans="1:5" x14ac:dyDescent="0.2">
      <c r="A4759" s="61">
        <v>43678</v>
      </c>
      <c r="B4759" s="62" t="s">
        <v>92</v>
      </c>
      <c r="C4759">
        <v>2019</v>
      </c>
      <c r="D4759">
        <v>14.2</v>
      </c>
      <c r="E4759">
        <v>66.099999999999994</v>
      </c>
    </row>
    <row r="4760" spans="1:5" x14ac:dyDescent="0.2">
      <c r="A4760" s="61">
        <v>43678</v>
      </c>
      <c r="B4760" s="62" t="s">
        <v>95</v>
      </c>
      <c r="C4760">
        <v>2019</v>
      </c>
      <c r="D4760">
        <v>9.8000000000000007</v>
      </c>
      <c r="E4760">
        <v>62.3</v>
      </c>
    </row>
    <row r="4761" spans="1:5" x14ac:dyDescent="0.2">
      <c r="A4761" s="61">
        <v>43678</v>
      </c>
      <c r="B4761" s="62" t="s">
        <v>98</v>
      </c>
      <c r="C4761">
        <v>2019</v>
      </c>
      <c r="D4761">
        <v>63.70000000000001</v>
      </c>
      <c r="E4761">
        <v>25.100000000000005</v>
      </c>
    </row>
    <row r="4762" spans="1:5" x14ac:dyDescent="0.2">
      <c r="A4762" s="61">
        <v>43709</v>
      </c>
      <c r="B4762" s="62" t="s">
        <v>71</v>
      </c>
      <c r="C4762">
        <v>2019</v>
      </c>
      <c r="D4762">
        <v>79.3</v>
      </c>
      <c r="E4762">
        <v>6</v>
      </c>
    </row>
    <row r="4763" spans="1:5" x14ac:dyDescent="0.2">
      <c r="A4763" s="61">
        <v>43709</v>
      </c>
      <c r="B4763" s="62" t="s">
        <v>2</v>
      </c>
      <c r="C4763">
        <v>2019</v>
      </c>
      <c r="D4763">
        <v>209.38175057933674</v>
      </c>
      <c r="E4763">
        <v>0</v>
      </c>
    </row>
    <row r="4764" spans="1:5" x14ac:dyDescent="0.2">
      <c r="A4764" s="61">
        <v>43709</v>
      </c>
      <c r="B4764" s="62" t="s">
        <v>61</v>
      </c>
      <c r="C4764">
        <v>2019</v>
      </c>
      <c r="D4764">
        <v>150.22738501708869</v>
      </c>
      <c r="E4764">
        <v>4.5736051288035222</v>
      </c>
    </row>
    <row r="4765" spans="1:5" x14ac:dyDescent="0.2">
      <c r="A4765" s="61">
        <v>43709</v>
      </c>
      <c r="B4765" s="62" t="s">
        <v>62</v>
      </c>
      <c r="C4765">
        <v>2019</v>
      </c>
      <c r="D4765">
        <v>149.9</v>
      </c>
      <c r="E4765">
        <v>15.2</v>
      </c>
    </row>
    <row r="4766" spans="1:5" x14ac:dyDescent="0.2">
      <c r="A4766" s="61">
        <v>43709</v>
      </c>
      <c r="B4766" s="62" t="s">
        <v>63</v>
      </c>
      <c r="C4766">
        <v>2019</v>
      </c>
      <c r="D4766">
        <v>47.883937835904312</v>
      </c>
      <c r="E4766">
        <v>23.043472763334748</v>
      </c>
    </row>
    <row r="4767" spans="1:5" x14ac:dyDescent="0.2">
      <c r="A4767" s="61">
        <v>43709</v>
      </c>
      <c r="B4767" s="62" t="s">
        <v>86</v>
      </c>
      <c r="C4767">
        <v>2019</v>
      </c>
      <c r="D4767">
        <v>79.7</v>
      </c>
      <c r="E4767">
        <v>11.8</v>
      </c>
    </row>
    <row r="4768" spans="1:5" x14ac:dyDescent="0.2">
      <c r="A4768" s="61">
        <v>43709</v>
      </c>
      <c r="B4768" s="62" t="s">
        <v>89</v>
      </c>
      <c r="C4768">
        <v>2019</v>
      </c>
      <c r="D4768">
        <v>170.3</v>
      </c>
      <c r="E4768">
        <v>0</v>
      </c>
    </row>
    <row r="4769" spans="1:5" x14ac:dyDescent="0.2">
      <c r="A4769" s="61">
        <v>43709</v>
      </c>
      <c r="B4769" s="62" t="s">
        <v>92</v>
      </c>
      <c r="C4769">
        <v>2019</v>
      </c>
      <c r="D4769">
        <v>107.4</v>
      </c>
      <c r="E4769">
        <v>4.4000000000000004</v>
      </c>
    </row>
    <row r="4770" spans="1:5" x14ac:dyDescent="0.2">
      <c r="A4770" s="61">
        <v>43709</v>
      </c>
      <c r="B4770" s="62" t="s">
        <v>95</v>
      </c>
      <c r="C4770">
        <v>2019</v>
      </c>
      <c r="D4770">
        <v>129.1</v>
      </c>
      <c r="E4770">
        <v>0.4</v>
      </c>
    </row>
    <row r="4771" spans="1:5" x14ac:dyDescent="0.2">
      <c r="A4771" s="61">
        <v>43709</v>
      </c>
      <c r="B4771" s="62" t="s">
        <v>98</v>
      </c>
      <c r="C4771">
        <v>2019</v>
      </c>
      <c r="D4771">
        <v>185.1</v>
      </c>
      <c r="E4771">
        <v>0.80000000000000016</v>
      </c>
    </row>
    <row r="4772" spans="1:5" x14ac:dyDescent="0.2">
      <c r="A4772" s="61">
        <v>43739</v>
      </c>
      <c r="B4772" s="62" t="s">
        <v>71</v>
      </c>
      <c r="C4772">
        <v>2019</v>
      </c>
      <c r="D4772">
        <v>289.3</v>
      </c>
      <c r="E4772">
        <v>0</v>
      </c>
    </row>
    <row r="4773" spans="1:5" x14ac:dyDescent="0.2">
      <c r="A4773" s="61">
        <v>43739</v>
      </c>
      <c r="B4773" s="62" t="s">
        <v>2</v>
      </c>
      <c r="C4773">
        <v>2019</v>
      </c>
      <c r="D4773">
        <v>479.8303541351271</v>
      </c>
      <c r="E4773">
        <v>0</v>
      </c>
    </row>
    <row r="4774" spans="1:5" x14ac:dyDescent="0.2">
      <c r="A4774" s="61">
        <v>43739</v>
      </c>
      <c r="B4774" s="62" t="s">
        <v>61</v>
      </c>
      <c r="C4774">
        <v>2019</v>
      </c>
      <c r="D4774">
        <v>522.00906232930345</v>
      </c>
      <c r="E4774">
        <v>0</v>
      </c>
    </row>
    <row r="4775" spans="1:5" x14ac:dyDescent="0.2">
      <c r="A4775" s="61">
        <v>43739</v>
      </c>
      <c r="B4775" s="62" t="s">
        <v>62</v>
      </c>
      <c r="C4775">
        <v>2019</v>
      </c>
      <c r="D4775">
        <v>437.1</v>
      </c>
      <c r="E4775">
        <v>0</v>
      </c>
    </row>
    <row r="4776" spans="1:5" x14ac:dyDescent="0.2">
      <c r="A4776" s="61">
        <v>43739</v>
      </c>
      <c r="B4776" s="62" t="s">
        <v>63</v>
      </c>
      <c r="C4776">
        <v>2019</v>
      </c>
      <c r="D4776">
        <v>243.77198282234735</v>
      </c>
      <c r="E4776">
        <v>4.3626816621476827</v>
      </c>
    </row>
    <row r="4777" spans="1:5" x14ac:dyDescent="0.2">
      <c r="A4777" s="61">
        <v>43739</v>
      </c>
      <c r="B4777" s="62" t="s">
        <v>86</v>
      </c>
      <c r="C4777">
        <v>2019</v>
      </c>
      <c r="D4777">
        <v>254.7</v>
      </c>
      <c r="E4777">
        <v>0</v>
      </c>
    </row>
    <row r="4778" spans="1:5" x14ac:dyDescent="0.2">
      <c r="A4778" s="61">
        <v>43739</v>
      </c>
      <c r="B4778" s="62" t="s">
        <v>89</v>
      </c>
      <c r="C4778">
        <v>2019</v>
      </c>
      <c r="D4778">
        <v>289.60000000000002</v>
      </c>
      <c r="E4778">
        <v>0</v>
      </c>
    </row>
    <row r="4779" spans="1:5" x14ac:dyDescent="0.2">
      <c r="A4779" s="61">
        <v>43739</v>
      </c>
      <c r="B4779" s="62" t="s">
        <v>92</v>
      </c>
      <c r="C4779">
        <v>2019</v>
      </c>
      <c r="D4779">
        <v>263.7</v>
      </c>
      <c r="E4779">
        <v>0</v>
      </c>
    </row>
    <row r="4780" spans="1:5" x14ac:dyDescent="0.2">
      <c r="A4780" s="61">
        <v>43739</v>
      </c>
      <c r="B4780" s="62" t="s">
        <v>95</v>
      </c>
      <c r="C4780">
        <v>2019</v>
      </c>
      <c r="D4780">
        <v>281.7</v>
      </c>
      <c r="E4780">
        <v>0</v>
      </c>
    </row>
    <row r="4781" spans="1:5" x14ac:dyDescent="0.2">
      <c r="A4781" s="61">
        <v>43739</v>
      </c>
      <c r="B4781" s="62" t="s">
        <v>98</v>
      </c>
      <c r="C4781">
        <v>2019</v>
      </c>
      <c r="D4781">
        <v>336.60000000000008</v>
      </c>
      <c r="E4781">
        <v>0</v>
      </c>
    </row>
    <row r="4782" spans="1:5" x14ac:dyDescent="0.2">
      <c r="A4782" s="61">
        <v>43770</v>
      </c>
      <c r="B4782" s="62" t="s">
        <v>71</v>
      </c>
      <c r="C4782">
        <v>2019</v>
      </c>
      <c r="D4782">
        <v>364.3</v>
      </c>
      <c r="E4782">
        <v>0</v>
      </c>
    </row>
    <row r="4783" spans="1:5" x14ac:dyDescent="0.2">
      <c r="A4783" s="61">
        <v>43770</v>
      </c>
      <c r="B4783" s="62" t="s">
        <v>2</v>
      </c>
      <c r="C4783">
        <v>2019</v>
      </c>
      <c r="D4783">
        <v>644.93594123075377</v>
      </c>
      <c r="E4783">
        <v>0</v>
      </c>
    </row>
    <row r="4784" spans="1:5" x14ac:dyDescent="0.2">
      <c r="A4784" s="61">
        <v>43770</v>
      </c>
      <c r="B4784" s="62" t="s">
        <v>61</v>
      </c>
      <c r="C4784">
        <v>2019</v>
      </c>
      <c r="D4784">
        <v>703.37301104126823</v>
      </c>
      <c r="E4784">
        <v>0</v>
      </c>
    </row>
    <row r="4785" spans="1:5" x14ac:dyDescent="0.2">
      <c r="A4785" s="61">
        <v>43770</v>
      </c>
      <c r="B4785" s="62" t="s">
        <v>62</v>
      </c>
      <c r="C4785">
        <v>2019</v>
      </c>
      <c r="D4785">
        <v>714.4</v>
      </c>
      <c r="E4785">
        <v>0</v>
      </c>
    </row>
    <row r="4786" spans="1:5" x14ac:dyDescent="0.2">
      <c r="A4786" s="61">
        <v>43770</v>
      </c>
      <c r="B4786" s="62" t="s">
        <v>63</v>
      </c>
      <c r="C4786">
        <v>2019</v>
      </c>
      <c r="D4786">
        <v>524.47543284627136</v>
      </c>
      <c r="E4786">
        <v>0</v>
      </c>
    </row>
    <row r="4787" spans="1:5" x14ac:dyDescent="0.2">
      <c r="A4787" s="61">
        <v>43770</v>
      </c>
      <c r="B4787" s="62" t="s">
        <v>86</v>
      </c>
      <c r="C4787">
        <v>2019</v>
      </c>
      <c r="D4787">
        <v>581.70000000000005</v>
      </c>
      <c r="E4787">
        <v>0</v>
      </c>
    </row>
    <row r="4788" spans="1:5" x14ac:dyDescent="0.2">
      <c r="A4788" s="61">
        <v>43770</v>
      </c>
      <c r="B4788" s="62" t="s">
        <v>89</v>
      </c>
      <c r="C4788">
        <v>2019</v>
      </c>
      <c r="D4788">
        <v>438.2</v>
      </c>
      <c r="E4788">
        <v>0</v>
      </c>
    </row>
    <row r="4789" spans="1:5" x14ac:dyDescent="0.2">
      <c r="A4789" s="61">
        <v>43770</v>
      </c>
      <c r="B4789" s="62" t="s">
        <v>92</v>
      </c>
      <c r="C4789">
        <v>2019</v>
      </c>
      <c r="D4789">
        <v>442.4</v>
      </c>
      <c r="E4789">
        <v>0</v>
      </c>
    </row>
    <row r="4790" spans="1:5" x14ac:dyDescent="0.2">
      <c r="A4790" s="61">
        <v>43770</v>
      </c>
      <c r="B4790" s="62" t="s">
        <v>95</v>
      </c>
      <c r="C4790">
        <v>2019</v>
      </c>
      <c r="D4790">
        <v>478.7</v>
      </c>
      <c r="E4790">
        <v>0</v>
      </c>
    </row>
    <row r="4791" spans="1:5" x14ac:dyDescent="0.2">
      <c r="A4791" s="61">
        <v>43770</v>
      </c>
      <c r="B4791" s="62" t="s">
        <v>98</v>
      </c>
      <c r="C4791">
        <v>2019</v>
      </c>
      <c r="D4791">
        <v>425.5</v>
      </c>
      <c r="E4791">
        <v>0</v>
      </c>
    </row>
    <row r="4792" spans="1:5" x14ac:dyDescent="0.2">
      <c r="A4792" s="61">
        <v>43800</v>
      </c>
      <c r="B4792" s="62" t="s">
        <v>71</v>
      </c>
      <c r="C4792">
        <v>2019</v>
      </c>
      <c r="D4792">
        <v>391.2</v>
      </c>
      <c r="E4792">
        <v>0</v>
      </c>
    </row>
    <row r="4793" spans="1:5" x14ac:dyDescent="0.2">
      <c r="A4793" s="61">
        <v>43800</v>
      </c>
      <c r="B4793" s="62" t="s">
        <v>2</v>
      </c>
      <c r="C4793">
        <v>2019</v>
      </c>
      <c r="D4793">
        <v>773.75903280096009</v>
      </c>
      <c r="E4793">
        <v>0</v>
      </c>
    </row>
    <row r="4794" spans="1:5" x14ac:dyDescent="0.2">
      <c r="A4794" s="61">
        <v>43800</v>
      </c>
      <c r="B4794" s="62" t="s">
        <v>61</v>
      </c>
      <c r="C4794">
        <v>2019</v>
      </c>
      <c r="D4794">
        <v>897.83469975157573</v>
      </c>
      <c r="E4794">
        <v>0</v>
      </c>
    </row>
    <row r="4795" spans="1:5" x14ac:dyDescent="0.2">
      <c r="A4795" s="61">
        <v>43800</v>
      </c>
      <c r="B4795" s="62" t="s">
        <v>62</v>
      </c>
      <c r="C4795">
        <v>2019</v>
      </c>
      <c r="D4795">
        <v>903</v>
      </c>
      <c r="E4795">
        <v>0</v>
      </c>
    </row>
    <row r="4796" spans="1:5" x14ac:dyDescent="0.2">
      <c r="A4796" s="61">
        <v>43800</v>
      </c>
      <c r="B4796" s="62" t="s">
        <v>63</v>
      </c>
      <c r="C4796">
        <v>2019</v>
      </c>
      <c r="D4796">
        <v>601.88833567499853</v>
      </c>
      <c r="E4796">
        <v>0</v>
      </c>
    </row>
    <row r="4797" spans="1:5" x14ac:dyDescent="0.2">
      <c r="A4797" s="61">
        <v>43800</v>
      </c>
      <c r="B4797" s="62" t="s">
        <v>86</v>
      </c>
      <c r="C4797">
        <v>2019</v>
      </c>
      <c r="D4797">
        <v>694.7</v>
      </c>
      <c r="E4797">
        <v>0</v>
      </c>
    </row>
    <row r="4798" spans="1:5" x14ac:dyDescent="0.2">
      <c r="A4798" s="61">
        <v>43800</v>
      </c>
      <c r="B4798" s="62" t="s">
        <v>89</v>
      </c>
      <c r="C4798">
        <v>2019</v>
      </c>
      <c r="D4798">
        <v>632.6</v>
      </c>
      <c r="E4798">
        <v>0</v>
      </c>
    </row>
    <row r="4799" spans="1:5" x14ac:dyDescent="0.2">
      <c r="A4799" s="61">
        <v>43800</v>
      </c>
      <c r="B4799" s="62" t="s">
        <v>92</v>
      </c>
      <c r="C4799">
        <v>2019</v>
      </c>
      <c r="D4799">
        <v>612.29999999999995</v>
      </c>
      <c r="E4799">
        <v>0</v>
      </c>
    </row>
    <row r="4800" spans="1:5" x14ac:dyDescent="0.2">
      <c r="A4800" s="61">
        <v>43800</v>
      </c>
      <c r="B4800" s="62" t="s">
        <v>95</v>
      </c>
      <c r="C4800">
        <v>2019</v>
      </c>
      <c r="D4800">
        <v>638.29999999999995</v>
      </c>
      <c r="E4800">
        <v>0</v>
      </c>
    </row>
    <row r="4801" spans="1:5" x14ac:dyDescent="0.2">
      <c r="A4801" s="61">
        <v>43800</v>
      </c>
      <c r="B4801" s="62" t="s">
        <v>98</v>
      </c>
      <c r="C4801">
        <v>2019</v>
      </c>
      <c r="D4801">
        <v>596.79999999999995</v>
      </c>
      <c r="E4801">
        <v>0</v>
      </c>
    </row>
    <row r="4802" spans="1:5" x14ac:dyDescent="0.2">
      <c r="A4802" s="61">
        <v>43831</v>
      </c>
      <c r="B4802" s="62" t="s">
        <v>71</v>
      </c>
      <c r="C4802">
        <v>2020</v>
      </c>
      <c r="D4802">
        <v>414.29999999999995</v>
      </c>
      <c r="E4802">
        <v>0</v>
      </c>
    </row>
    <row r="4803" spans="1:5" x14ac:dyDescent="0.2">
      <c r="A4803" s="61">
        <v>43831</v>
      </c>
      <c r="B4803" s="62" t="s">
        <v>2</v>
      </c>
      <c r="C4803">
        <v>2020</v>
      </c>
      <c r="D4803">
        <v>911.68411546780396</v>
      </c>
      <c r="E4803">
        <v>0</v>
      </c>
    </row>
    <row r="4804" spans="1:5" x14ac:dyDescent="0.2">
      <c r="A4804" s="61">
        <v>43831</v>
      </c>
      <c r="B4804" s="62" t="s">
        <v>61</v>
      </c>
      <c r="C4804">
        <v>2020</v>
      </c>
      <c r="D4804">
        <v>984.55002349844915</v>
      </c>
      <c r="E4804">
        <v>0</v>
      </c>
    </row>
    <row r="4805" spans="1:5" x14ac:dyDescent="0.2">
      <c r="A4805" s="61">
        <v>43831</v>
      </c>
      <c r="B4805" s="62" t="s">
        <v>62</v>
      </c>
      <c r="C4805">
        <v>2020</v>
      </c>
      <c r="D4805">
        <v>945.7</v>
      </c>
      <c r="E4805">
        <v>0</v>
      </c>
    </row>
    <row r="4806" spans="1:5" x14ac:dyDescent="0.2">
      <c r="A4806" s="61">
        <v>43831</v>
      </c>
      <c r="B4806" s="62" t="s">
        <v>63</v>
      </c>
      <c r="C4806">
        <v>2020</v>
      </c>
      <c r="D4806">
        <v>628.0316486510925</v>
      </c>
      <c r="E4806">
        <v>0</v>
      </c>
    </row>
    <row r="4807" spans="1:5" x14ac:dyDescent="0.2">
      <c r="A4807" s="61">
        <v>43831</v>
      </c>
      <c r="B4807" s="62" t="s">
        <v>86</v>
      </c>
      <c r="C4807">
        <v>2020</v>
      </c>
      <c r="D4807">
        <v>731</v>
      </c>
      <c r="E4807">
        <v>0</v>
      </c>
    </row>
    <row r="4808" spans="1:5" x14ac:dyDescent="0.2">
      <c r="A4808" s="61">
        <v>43831</v>
      </c>
      <c r="B4808" s="62" t="s">
        <v>89</v>
      </c>
      <c r="C4808">
        <v>2020</v>
      </c>
      <c r="D4808">
        <v>686.9</v>
      </c>
      <c r="E4808">
        <v>0</v>
      </c>
    </row>
    <row r="4809" spans="1:5" x14ac:dyDescent="0.2">
      <c r="A4809" s="61">
        <v>43831</v>
      </c>
      <c r="B4809" s="62" t="s">
        <v>92</v>
      </c>
      <c r="C4809">
        <v>2020</v>
      </c>
      <c r="D4809">
        <v>684.1</v>
      </c>
      <c r="E4809">
        <v>0</v>
      </c>
    </row>
    <row r="4810" spans="1:5" x14ac:dyDescent="0.2">
      <c r="A4810" s="61">
        <v>43831</v>
      </c>
      <c r="B4810" s="62" t="s">
        <v>95</v>
      </c>
      <c r="C4810">
        <v>2020</v>
      </c>
      <c r="D4810">
        <v>732.7</v>
      </c>
      <c r="E4810">
        <v>0</v>
      </c>
    </row>
    <row r="4811" spans="1:5" x14ac:dyDescent="0.2">
      <c r="A4811" s="61">
        <v>43831</v>
      </c>
      <c r="B4811" s="62" t="s">
        <v>98</v>
      </c>
      <c r="C4811">
        <v>2020</v>
      </c>
      <c r="D4811">
        <v>629.10000000000014</v>
      </c>
      <c r="E4811">
        <v>0</v>
      </c>
    </row>
    <row r="4812" spans="1:5" x14ac:dyDescent="0.2">
      <c r="A4812" s="61">
        <v>43862</v>
      </c>
      <c r="B4812" s="62" t="s">
        <v>71</v>
      </c>
      <c r="C4812">
        <v>2020</v>
      </c>
      <c r="D4812">
        <v>385.6</v>
      </c>
      <c r="E4812">
        <v>0</v>
      </c>
    </row>
    <row r="4813" spans="1:5" x14ac:dyDescent="0.2">
      <c r="A4813" s="61">
        <v>43862</v>
      </c>
      <c r="B4813" s="62" t="s">
        <v>2</v>
      </c>
      <c r="C4813">
        <v>2020</v>
      </c>
      <c r="D4813">
        <v>698.60997568862979</v>
      </c>
      <c r="E4813">
        <v>0</v>
      </c>
    </row>
    <row r="4814" spans="1:5" x14ac:dyDescent="0.2">
      <c r="A4814" s="61">
        <v>43862</v>
      </c>
      <c r="B4814" s="62" t="s">
        <v>61</v>
      </c>
      <c r="C4814">
        <v>2020</v>
      </c>
      <c r="D4814">
        <v>843.8359093899802</v>
      </c>
      <c r="E4814">
        <v>0</v>
      </c>
    </row>
    <row r="4815" spans="1:5" x14ac:dyDescent="0.2">
      <c r="A4815" s="61">
        <v>43862</v>
      </c>
      <c r="B4815" s="62" t="s">
        <v>62</v>
      </c>
      <c r="C4815">
        <v>2020</v>
      </c>
      <c r="D4815">
        <v>908.4</v>
      </c>
      <c r="E4815">
        <v>0</v>
      </c>
    </row>
    <row r="4816" spans="1:5" x14ac:dyDescent="0.2">
      <c r="A4816" s="61">
        <v>43862</v>
      </c>
      <c r="B4816" s="62" t="s">
        <v>63</v>
      </c>
      <c r="C4816">
        <v>2020</v>
      </c>
      <c r="D4816">
        <v>629.24960897137885</v>
      </c>
      <c r="E4816">
        <v>0</v>
      </c>
    </row>
    <row r="4817" spans="1:5" x14ac:dyDescent="0.2">
      <c r="A4817" s="61">
        <v>43862</v>
      </c>
      <c r="B4817" s="62" t="s">
        <v>86</v>
      </c>
      <c r="C4817">
        <v>2020</v>
      </c>
      <c r="D4817">
        <v>693.5</v>
      </c>
      <c r="E4817">
        <v>0</v>
      </c>
    </row>
    <row r="4818" spans="1:5" x14ac:dyDescent="0.2">
      <c r="A4818" s="61">
        <v>43862</v>
      </c>
      <c r="B4818" s="62" t="s">
        <v>89</v>
      </c>
      <c r="C4818">
        <v>2020</v>
      </c>
      <c r="D4818">
        <v>674.1</v>
      </c>
      <c r="E4818">
        <v>0</v>
      </c>
    </row>
    <row r="4819" spans="1:5" x14ac:dyDescent="0.2">
      <c r="A4819" s="61">
        <v>43862</v>
      </c>
      <c r="B4819" s="62" t="s">
        <v>92</v>
      </c>
      <c r="C4819">
        <v>2020</v>
      </c>
      <c r="D4819">
        <v>600.20000000000005</v>
      </c>
      <c r="E4819">
        <v>0</v>
      </c>
    </row>
    <row r="4820" spans="1:5" x14ac:dyDescent="0.2">
      <c r="A4820" s="61">
        <v>43862</v>
      </c>
      <c r="B4820" s="62" t="s">
        <v>95</v>
      </c>
      <c r="C4820">
        <v>2020</v>
      </c>
      <c r="D4820">
        <v>687</v>
      </c>
      <c r="E4820">
        <v>0</v>
      </c>
    </row>
    <row r="4821" spans="1:5" x14ac:dyDescent="0.2">
      <c r="A4821" s="61">
        <v>43862</v>
      </c>
      <c r="B4821" s="62" t="s">
        <v>98</v>
      </c>
      <c r="C4821">
        <v>2020</v>
      </c>
      <c r="D4821">
        <v>622.89999999999986</v>
      </c>
      <c r="E4821">
        <v>0</v>
      </c>
    </row>
    <row r="4822" spans="1:5" x14ac:dyDescent="0.2">
      <c r="A4822" s="61">
        <v>43891</v>
      </c>
      <c r="B4822" s="62" t="s">
        <v>71</v>
      </c>
      <c r="C4822">
        <v>2020</v>
      </c>
      <c r="D4822">
        <v>350.3</v>
      </c>
      <c r="E4822">
        <v>0</v>
      </c>
    </row>
    <row r="4823" spans="1:5" x14ac:dyDescent="0.2">
      <c r="A4823" s="61">
        <v>43891</v>
      </c>
      <c r="B4823" s="62" t="s">
        <v>2</v>
      </c>
      <c r="C4823">
        <v>2020</v>
      </c>
      <c r="D4823">
        <v>743.82119851810683</v>
      </c>
      <c r="E4823">
        <v>0</v>
      </c>
    </row>
    <row r="4824" spans="1:5" x14ac:dyDescent="0.2">
      <c r="A4824" s="61">
        <v>43891</v>
      </c>
      <c r="B4824" s="62" t="s">
        <v>61</v>
      </c>
      <c r="C4824">
        <v>2020</v>
      </c>
      <c r="D4824">
        <v>738.12157533602795</v>
      </c>
      <c r="E4824">
        <v>0</v>
      </c>
    </row>
    <row r="4825" spans="1:5" x14ac:dyDescent="0.2">
      <c r="A4825" s="61">
        <v>43891</v>
      </c>
      <c r="B4825" s="62" t="s">
        <v>62</v>
      </c>
      <c r="C4825">
        <v>2020</v>
      </c>
      <c r="D4825">
        <v>721.7</v>
      </c>
      <c r="E4825">
        <v>0</v>
      </c>
    </row>
    <row r="4826" spans="1:5" x14ac:dyDescent="0.2">
      <c r="A4826" s="61">
        <v>43891</v>
      </c>
      <c r="B4826" s="62" t="s">
        <v>63</v>
      </c>
      <c r="C4826">
        <v>2020</v>
      </c>
      <c r="D4826">
        <v>474.45205717837001</v>
      </c>
      <c r="E4826">
        <v>0</v>
      </c>
    </row>
    <row r="4827" spans="1:5" x14ac:dyDescent="0.2">
      <c r="A4827" s="61">
        <v>43891</v>
      </c>
      <c r="B4827" s="62" t="s">
        <v>86</v>
      </c>
      <c r="C4827">
        <v>2020</v>
      </c>
      <c r="D4827">
        <v>528.9</v>
      </c>
      <c r="E4827">
        <v>0</v>
      </c>
    </row>
    <row r="4828" spans="1:5" x14ac:dyDescent="0.2">
      <c r="A4828" s="61">
        <v>43891</v>
      </c>
      <c r="B4828" s="62" t="s">
        <v>89</v>
      </c>
      <c r="C4828">
        <v>2020</v>
      </c>
      <c r="D4828">
        <v>519.6</v>
      </c>
      <c r="E4828">
        <v>0</v>
      </c>
    </row>
    <row r="4829" spans="1:5" x14ac:dyDescent="0.2">
      <c r="A4829" s="61">
        <v>43891</v>
      </c>
      <c r="B4829" s="62" t="s">
        <v>92</v>
      </c>
      <c r="C4829">
        <v>2020</v>
      </c>
      <c r="D4829">
        <v>538.20000000000005</v>
      </c>
      <c r="E4829">
        <v>0</v>
      </c>
    </row>
    <row r="4830" spans="1:5" x14ac:dyDescent="0.2">
      <c r="A4830" s="61">
        <v>43891</v>
      </c>
      <c r="B4830" s="62" t="s">
        <v>95</v>
      </c>
      <c r="C4830">
        <v>2020</v>
      </c>
      <c r="D4830">
        <v>630</v>
      </c>
      <c r="E4830">
        <v>0</v>
      </c>
    </row>
    <row r="4831" spans="1:5" x14ac:dyDescent="0.2">
      <c r="A4831" s="61">
        <v>43891</v>
      </c>
      <c r="B4831" s="62" t="s">
        <v>98</v>
      </c>
      <c r="C4831">
        <v>2020</v>
      </c>
      <c r="D4831">
        <v>632.5</v>
      </c>
      <c r="E4831">
        <v>0</v>
      </c>
    </row>
    <row r="4832" spans="1:5" x14ac:dyDescent="0.2">
      <c r="A4832" s="61">
        <v>43922</v>
      </c>
      <c r="B4832" s="62" t="s">
        <v>71</v>
      </c>
      <c r="C4832">
        <v>2020</v>
      </c>
      <c r="D4832">
        <v>260.7</v>
      </c>
      <c r="E4832">
        <v>0</v>
      </c>
    </row>
    <row r="4833" spans="1:5" x14ac:dyDescent="0.2">
      <c r="A4833" s="61">
        <v>43922</v>
      </c>
      <c r="B4833" s="62" t="s">
        <v>2</v>
      </c>
      <c r="C4833">
        <v>2020</v>
      </c>
      <c r="D4833">
        <v>498.58508839084413</v>
      </c>
      <c r="E4833">
        <v>0</v>
      </c>
    </row>
    <row r="4834" spans="1:5" x14ac:dyDescent="0.2">
      <c r="A4834" s="61">
        <v>43922</v>
      </c>
      <c r="B4834" s="62" t="s">
        <v>61</v>
      </c>
      <c r="C4834">
        <v>2020</v>
      </c>
      <c r="D4834">
        <v>539.73921609173794</v>
      </c>
      <c r="E4834">
        <v>0</v>
      </c>
    </row>
    <row r="4835" spans="1:5" x14ac:dyDescent="0.2">
      <c r="A4835" s="61">
        <v>43922</v>
      </c>
      <c r="B4835" s="62" t="s">
        <v>62</v>
      </c>
      <c r="C4835">
        <v>2020</v>
      </c>
      <c r="D4835">
        <v>489</v>
      </c>
      <c r="E4835">
        <v>0</v>
      </c>
    </row>
    <row r="4836" spans="1:5" x14ac:dyDescent="0.2">
      <c r="A4836" s="61">
        <v>43922</v>
      </c>
      <c r="B4836" s="62" t="s">
        <v>63</v>
      </c>
      <c r="C4836">
        <v>2020</v>
      </c>
      <c r="D4836">
        <v>366.70445870618511</v>
      </c>
      <c r="E4836">
        <v>0</v>
      </c>
    </row>
    <row r="4837" spans="1:5" x14ac:dyDescent="0.2">
      <c r="A4837" s="61">
        <v>43922</v>
      </c>
      <c r="B4837" s="62" t="s">
        <v>86</v>
      </c>
      <c r="C4837">
        <v>2020</v>
      </c>
      <c r="D4837">
        <v>382.5</v>
      </c>
      <c r="E4837">
        <v>0</v>
      </c>
    </row>
    <row r="4838" spans="1:5" x14ac:dyDescent="0.2">
      <c r="A4838" s="61">
        <v>43922</v>
      </c>
      <c r="B4838" s="62" t="s">
        <v>89</v>
      </c>
      <c r="C4838">
        <v>2020</v>
      </c>
      <c r="D4838">
        <v>418.1</v>
      </c>
      <c r="E4838">
        <v>0</v>
      </c>
    </row>
    <row r="4839" spans="1:5" x14ac:dyDescent="0.2">
      <c r="A4839" s="61">
        <v>43922</v>
      </c>
      <c r="B4839" s="62" t="s">
        <v>92</v>
      </c>
      <c r="C4839">
        <v>2020</v>
      </c>
      <c r="D4839">
        <v>414.5</v>
      </c>
      <c r="E4839">
        <v>0</v>
      </c>
    </row>
    <row r="4840" spans="1:5" x14ac:dyDescent="0.2">
      <c r="A4840" s="61">
        <v>43922</v>
      </c>
      <c r="B4840" s="62" t="s">
        <v>95</v>
      </c>
      <c r="C4840">
        <v>2020</v>
      </c>
      <c r="D4840">
        <v>438.39999999999992</v>
      </c>
      <c r="E4840">
        <v>0</v>
      </c>
    </row>
    <row r="4841" spans="1:5" x14ac:dyDescent="0.2">
      <c r="A4841" s="61">
        <v>43922</v>
      </c>
      <c r="B4841" s="62" t="s">
        <v>98</v>
      </c>
      <c r="C4841">
        <v>2020</v>
      </c>
      <c r="D4841">
        <v>502.4</v>
      </c>
      <c r="E4841">
        <v>0</v>
      </c>
    </row>
    <row r="4842" spans="1:5" x14ac:dyDescent="0.2">
      <c r="A4842" s="61">
        <v>43952</v>
      </c>
      <c r="B4842" s="62" t="s">
        <v>71</v>
      </c>
      <c r="C4842">
        <v>2020</v>
      </c>
      <c r="D4842">
        <v>133.5</v>
      </c>
      <c r="E4842">
        <v>0</v>
      </c>
    </row>
    <row r="4843" spans="1:5" x14ac:dyDescent="0.2">
      <c r="A4843" s="61">
        <v>43952</v>
      </c>
      <c r="B4843" s="62" t="s">
        <v>2</v>
      </c>
      <c r="C4843">
        <v>2020</v>
      </c>
      <c r="D4843">
        <v>256.72885029527163</v>
      </c>
      <c r="E4843">
        <v>0.93107657997985938</v>
      </c>
    </row>
    <row r="4844" spans="1:5" x14ac:dyDescent="0.2">
      <c r="A4844" s="61">
        <v>43952</v>
      </c>
      <c r="B4844" s="62" t="s">
        <v>61</v>
      </c>
      <c r="C4844">
        <v>2020</v>
      </c>
      <c r="D4844">
        <v>215.59448632390263</v>
      </c>
      <c r="E4844">
        <v>6.4690779208572229</v>
      </c>
    </row>
    <row r="4845" spans="1:5" x14ac:dyDescent="0.2">
      <c r="A4845" s="61">
        <v>43952</v>
      </c>
      <c r="B4845" s="62" t="s">
        <v>62</v>
      </c>
      <c r="C4845">
        <v>2020</v>
      </c>
      <c r="D4845">
        <v>243.5</v>
      </c>
      <c r="E4845">
        <v>17.2</v>
      </c>
    </row>
    <row r="4846" spans="1:5" x14ac:dyDescent="0.2">
      <c r="A4846" s="61">
        <v>43952</v>
      </c>
      <c r="B4846" s="62" t="s">
        <v>63</v>
      </c>
      <c r="C4846">
        <v>2020</v>
      </c>
      <c r="D4846">
        <v>205.83659760932159</v>
      </c>
      <c r="E4846">
        <v>24.429398890947134</v>
      </c>
    </row>
    <row r="4847" spans="1:5" x14ac:dyDescent="0.2">
      <c r="A4847" s="61">
        <v>43952</v>
      </c>
      <c r="B4847" s="62" t="s">
        <v>86</v>
      </c>
      <c r="C4847">
        <v>2020</v>
      </c>
      <c r="D4847">
        <v>176.7</v>
      </c>
      <c r="E4847">
        <v>34.9</v>
      </c>
    </row>
    <row r="4848" spans="1:5" x14ac:dyDescent="0.2">
      <c r="A4848" s="61">
        <v>43952</v>
      </c>
      <c r="B4848" s="62" t="s">
        <v>89</v>
      </c>
      <c r="C4848">
        <v>2020</v>
      </c>
      <c r="D4848">
        <v>290.3</v>
      </c>
      <c r="E4848">
        <v>0</v>
      </c>
    </row>
    <row r="4849" spans="1:5" x14ac:dyDescent="0.2">
      <c r="A4849" s="61">
        <v>43952</v>
      </c>
      <c r="B4849" s="62" t="s">
        <v>92</v>
      </c>
      <c r="C4849">
        <v>2020</v>
      </c>
      <c r="D4849">
        <v>257.10000000000002</v>
      </c>
      <c r="E4849">
        <v>6.2</v>
      </c>
    </row>
    <row r="4850" spans="1:5" x14ac:dyDescent="0.2">
      <c r="A4850" s="61">
        <v>43952</v>
      </c>
      <c r="B4850" s="62" t="s">
        <v>95</v>
      </c>
      <c r="C4850">
        <v>2020</v>
      </c>
      <c r="D4850">
        <v>233.69999999999996</v>
      </c>
      <c r="E4850">
        <v>5.6</v>
      </c>
    </row>
    <row r="4851" spans="1:5" x14ac:dyDescent="0.2">
      <c r="A4851" s="61">
        <v>43952</v>
      </c>
      <c r="B4851" s="62" t="s">
        <v>98</v>
      </c>
      <c r="C4851">
        <v>2020</v>
      </c>
      <c r="D4851">
        <v>353.9</v>
      </c>
      <c r="E4851">
        <v>1.9</v>
      </c>
    </row>
    <row r="4852" spans="1:5" x14ac:dyDescent="0.2">
      <c r="A4852" s="61">
        <v>43983</v>
      </c>
      <c r="B4852" s="62" t="s">
        <v>71</v>
      </c>
      <c r="C4852">
        <v>2020</v>
      </c>
      <c r="D4852">
        <v>74.599999999999994</v>
      </c>
      <c r="E4852">
        <v>1.2</v>
      </c>
    </row>
    <row r="4853" spans="1:5" x14ac:dyDescent="0.2">
      <c r="A4853" s="61">
        <v>43983</v>
      </c>
      <c r="B4853" s="62" t="s">
        <v>2</v>
      </c>
      <c r="C4853">
        <v>2020</v>
      </c>
      <c r="D4853">
        <v>116.08636807394349</v>
      </c>
      <c r="E4853">
        <v>4.0622445658953845</v>
      </c>
    </row>
    <row r="4854" spans="1:5" x14ac:dyDescent="0.2">
      <c r="A4854" s="61">
        <v>43983</v>
      </c>
      <c r="B4854" s="62" t="s">
        <v>61</v>
      </c>
      <c r="C4854">
        <v>2020</v>
      </c>
      <c r="D4854">
        <v>88.011734185543759</v>
      </c>
      <c r="E4854">
        <v>17.389192593288847</v>
      </c>
    </row>
    <row r="4855" spans="1:5" x14ac:dyDescent="0.2">
      <c r="A4855" s="61">
        <v>43983</v>
      </c>
      <c r="B4855" s="62" t="s">
        <v>62</v>
      </c>
      <c r="C4855">
        <v>2020</v>
      </c>
      <c r="D4855">
        <v>48.1</v>
      </c>
      <c r="E4855">
        <v>68.2</v>
      </c>
    </row>
    <row r="4856" spans="1:5" x14ac:dyDescent="0.2">
      <c r="A4856" s="61">
        <v>43983</v>
      </c>
      <c r="B4856" s="62" t="s">
        <v>63</v>
      </c>
      <c r="C4856">
        <v>2020</v>
      </c>
      <c r="D4856">
        <v>26.996291213863437</v>
      </c>
      <c r="E4856">
        <v>93.52494018476213</v>
      </c>
    </row>
    <row r="4857" spans="1:5" x14ac:dyDescent="0.2">
      <c r="A4857" s="61">
        <v>43983</v>
      </c>
      <c r="B4857" s="62" t="s">
        <v>86</v>
      </c>
      <c r="C4857">
        <v>2020</v>
      </c>
      <c r="D4857">
        <v>36.9</v>
      </c>
      <c r="E4857">
        <v>96.6</v>
      </c>
    </row>
    <row r="4858" spans="1:5" x14ac:dyDescent="0.2">
      <c r="A4858" s="61">
        <v>43983</v>
      </c>
      <c r="B4858" s="62" t="s">
        <v>89</v>
      </c>
      <c r="C4858">
        <v>2020</v>
      </c>
      <c r="D4858">
        <v>94.6</v>
      </c>
      <c r="E4858">
        <v>15</v>
      </c>
    </row>
    <row r="4859" spans="1:5" x14ac:dyDescent="0.2">
      <c r="A4859" s="61">
        <v>43983</v>
      </c>
      <c r="B4859" s="62" t="s">
        <v>92</v>
      </c>
      <c r="C4859">
        <v>2020</v>
      </c>
      <c r="D4859">
        <v>80.900000000000006</v>
      </c>
      <c r="E4859">
        <v>26.7</v>
      </c>
    </row>
    <row r="4860" spans="1:5" x14ac:dyDescent="0.2">
      <c r="A4860" s="61">
        <v>43983</v>
      </c>
      <c r="B4860" s="62" t="s">
        <v>95</v>
      </c>
      <c r="C4860">
        <v>2020</v>
      </c>
      <c r="D4860">
        <v>102.59999999999998</v>
      </c>
      <c r="E4860">
        <v>46.1</v>
      </c>
    </row>
    <row r="4861" spans="1:5" x14ac:dyDescent="0.2">
      <c r="A4861" s="61">
        <v>43983</v>
      </c>
      <c r="B4861" s="62" t="s">
        <v>98</v>
      </c>
      <c r="C4861">
        <v>2020</v>
      </c>
      <c r="D4861">
        <v>141.1</v>
      </c>
      <c r="E4861">
        <v>16.3</v>
      </c>
    </row>
    <row r="4862" spans="1:5" x14ac:dyDescent="0.2">
      <c r="A4862" s="61">
        <v>44013</v>
      </c>
      <c r="B4862" s="62" t="s">
        <v>71</v>
      </c>
      <c r="C4862">
        <v>2020</v>
      </c>
      <c r="D4862">
        <v>35.5</v>
      </c>
      <c r="E4862">
        <v>20.6</v>
      </c>
    </row>
    <row r="4863" spans="1:5" x14ac:dyDescent="0.2">
      <c r="A4863" s="61">
        <v>44013</v>
      </c>
      <c r="B4863" s="62" t="s">
        <v>2</v>
      </c>
      <c r="C4863">
        <v>2020</v>
      </c>
      <c r="D4863">
        <v>55.644068664486696</v>
      </c>
      <c r="E4863">
        <v>16.237938245975947</v>
      </c>
    </row>
    <row r="4864" spans="1:5" x14ac:dyDescent="0.2">
      <c r="A4864" s="61">
        <v>44013</v>
      </c>
      <c r="B4864" s="62" t="s">
        <v>61</v>
      </c>
      <c r="C4864">
        <v>2020</v>
      </c>
      <c r="D4864">
        <v>16.921261396747816</v>
      </c>
      <c r="E4864">
        <v>39.749890027258196</v>
      </c>
    </row>
    <row r="4865" spans="1:5" x14ac:dyDescent="0.2">
      <c r="A4865" s="61">
        <v>44013</v>
      </c>
      <c r="B4865" s="62" t="s">
        <v>62</v>
      </c>
      <c r="C4865">
        <v>2020</v>
      </c>
      <c r="D4865">
        <v>2.2000000000000002</v>
      </c>
      <c r="E4865">
        <v>90.8</v>
      </c>
    </row>
    <row r="4866" spans="1:5" x14ac:dyDescent="0.2">
      <c r="A4866" s="61">
        <v>44013</v>
      </c>
      <c r="B4866" s="62" t="s">
        <v>63</v>
      </c>
      <c r="C4866">
        <v>2020</v>
      </c>
      <c r="D4866">
        <v>0</v>
      </c>
      <c r="E4866">
        <v>211.12731544045374</v>
      </c>
    </row>
    <row r="4867" spans="1:5" x14ac:dyDescent="0.2">
      <c r="A4867" s="61">
        <v>44013</v>
      </c>
      <c r="B4867" s="62" t="s">
        <v>86</v>
      </c>
      <c r="C4867">
        <v>2020</v>
      </c>
      <c r="D4867">
        <v>0</v>
      </c>
      <c r="E4867">
        <v>193.5</v>
      </c>
    </row>
    <row r="4868" spans="1:5" x14ac:dyDescent="0.2">
      <c r="A4868" s="61">
        <v>44013</v>
      </c>
      <c r="B4868" s="62" t="s">
        <v>89</v>
      </c>
      <c r="C4868">
        <v>2020</v>
      </c>
      <c r="D4868">
        <v>25</v>
      </c>
      <c r="E4868">
        <v>35.4</v>
      </c>
    </row>
    <row r="4869" spans="1:5" x14ac:dyDescent="0.2">
      <c r="A4869" s="61">
        <v>44013</v>
      </c>
      <c r="B4869" s="62" t="s">
        <v>92</v>
      </c>
      <c r="C4869">
        <v>2020</v>
      </c>
      <c r="D4869">
        <v>24.9</v>
      </c>
      <c r="E4869">
        <v>80</v>
      </c>
    </row>
    <row r="4870" spans="1:5" x14ac:dyDescent="0.2">
      <c r="A4870" s="61">
        <v>44013</v>
      </c>
      <c r="B4870" s="62" t="s">
        <v>95</v>
      </c>
      <c r="C4870">
        <v>2020</v>
      </c>
      <c r="D4870">
        <v>31.700000000000003</v>
      </c>
      <c r="E4870">
        <v>59.400000000000006</v>
      </c>
    </row>
    <row r="4871" spans="1:5" x14ac:dyDescent="0.2">
      <c r="A4871" s="61">
        <v>44013</v>
      </c>
      <c r="B4871" s="62" t="s">
        <v>98</v>
      </c>
      <c r="C4871">
        <v>2020</v>
      </c>
      <c r="D4871">
        <v>131.30000000000001</v>
      </c>
      <c r="E4871">
        <v>11.599999999999998</v>
      </c>
    </row>
    <row r="4872" spans="1:5" x14ac:dyDescent="0.2">
      <c r="A4872" s="61">
        <v>44044</v>
      </c>
      <c r="B4872" s="62" t="s">
        <v>71</v>
      </c>
      <c r="C4872">
        <v>2020</v>
      </c>
      <c r="D4872">
        <v>29.200000000000003</v>
      </c>
      <c r="E4872">
        <v>26.700000000000003</v>
      </c>
    </row>
    <row r="4873" spans="1:5" x14ac:dyDescent="0.2">
      <c r="A4873" s="61">
        <v>44044</v>
      </c>
      <c r="B4873" s="62" t="s">
        <v>2</v>
      </c>
      <c r="C4873">
        <v>2020</v>
      </c>
      <c r="D4873">
        <v>70.832023181588767</v>
      </c>
      <c r="E4873">
        <v>29.456205553320299</v>
      </c>
    </row>
    <row r="4874" spans="1:5" x14ac:dyDescent="0.2">
      <c r="A4874" s="61">
        <v>44044</v>
      </c>
      <c r="B4874" s="62" t="s">
        <v>61</v>
      </c>
      <c r="C4874">
        <v>2020</v>
      </c>
      <c r="D4874">
        <v>35.920468089106123</v>
      </c>
      <c r="E4874">
        <v>50.403440172948585</v>
      </c>
    </row>
    <row r="4875" spans="1:5" x14ac:dyDescent="0.2">
      <c r="A4875" s="61">
        <v>44044</v>
      </c>
      <c r="B4875" s="62" t="s">
        <v>62</v>
      </c>
      <c r="C4875">
        <v>2020</v>
      </c>
      <c r="D4875">
        <v>17.2</v>
      </c>
      <c r="E4875">
        <v>58.7</v>
      </c>
    </row>
    <row r="4876" spans="1:5" x14ac:dyDescent="0.2">
      <c r="A4876" s="61">
        <v>44044</v>
      </c>
      <c r="B4876" s="62" t="s">
        <v>63</v>
      </c>
      <c r="C4876">
        <v>2020</v>
      </c>
      <c r="D4876">
        <v>4.5774350709295142</v>
      </c>
      <c r="E4876">
        <v>118.08989495978416</v>
      </c>
    </row>
    <row r="4877" spans="1:5" x14ac:dyDescent="0.2">
      <c r="A4877" s="61">
        <v>44044</v>
      </c>
      <c r="B4877" s="62" t="s">
        <v>86</v>
      </c>
      <c r="C4877">
        <v>2020</v>
      </c>
      <c r="D4877">
        <v>17.5</v>
      </c>
      <c r="E4877">
        <v>99.3</v>
      </c>
    </row>
    <row r="4878" spans="1:5" x14ac:dyDescent="0.2">
      <c r="A4878" s="61">
        <v>44044</v>
      </c>
      <c r="B4878" s="62" t="s">
        <v>89</v>
      </c>
      <c r="C4878">
        <v>2020</v>
      </c>
      <c r="D4878">
        <v>47.6</v>
      </c>
      <c r="E4878">
        <v>23</v>
      </c>
    </row>
    <row r="4879" spans="1:5" x14ac:dyDescent="0.2">
      <c r="A4879" s="61">
        <v>44044</v>
      </c>
      <c r="B4879" s="62" t="s">
        <v>92</v>
      </c>
      <c r="C4879">
        <v>2020</v>
      </c>
      <c r="D4879">
        <v>18.2</v>
      </c>
      <c r="E4879">
        <v>69</v>
      </c>
    </row>
    <row r="4880" spans="1:5" x14ac:dyDescent="0.2">
      <c r="A4880" s="61">
        <v>44044</v>
      </c>
      <c r="B4880" s="62" t="s">
        <v>95</v>
      </c>
      <c r="C4880">
        <v>2020</v>
      </c>
      <c r="D4880">
        <v>23.5</v>
      </c>
      <c r="E4880">
        <v>75.099999999999994</v>
      </c>
    </row>
    <row r="4881" spans="1:5" x14ac:dyDescent="0.2">
      <c r="A4881" s="61">
        <v>44044</v>
      </c>
      <c r="B4881" s="62" t="s">
        <v>98</v>
      </c>
      <c r="C4881">
        <v>2020</v>
      </c>
      <c r="D4881">
        <v>48.7</v>
      </c>
      <c r="E4881">
        <v>29.199999999999996</v>
      </c>
    </row>
    <row r="4882" spans="1:5" x14ac:dyDescent="0.2">
      <c r="A4882" s="61">
        <v>44075</v>
      </c>
      <c r="B4882" s="62" t="s">
        <v>71</v>
      </c>
      <c r="C4882">
        <v>2020</v>
      </c>
      <c r="D4882">
        <v>52.400000000000006</v>
      </c>
      <c r="E4882">
        <v>3.0999999999999996</v>
      </c>
    </row>
    <row r="4883" spans="1:5" x14ac:dyDescent="0.2">
      <c r="A4883" s="61">
        <v>44075</v>
      </c>
      <c r="B4883" s="62" t="s">
        <v>2</v>
      </c>
      <c r="C4883">
        <v>2020</v>
      </c>
      <c r="D4883">
        <v>169.19240708651859</v>
      </c>
      <c r="E4883">
        <v>1.4822811282696517</v>
      </c>
    </row>
    <row r="4884" spans="1:5" x14ac:dyDescent="0.2">
      <c r="A4884" s="61">
        <v>44075</v>
      </c>
      <c r="B4884" s="62" t="s">
        <v>61</v>
      </c>
      <c r="C4884">
        <v>2020</v>
      </c>
      <c r="D4884">
        <v>182.11116082338569</v>
      </c>
      <c r="E4884">
        <v>1.7836789171914653</v>
      </c>
    </row>
    <row r="4885" spans="1:5" x14ac:dyDescent="0.2">
      <c r="A4885" s="61">
        <v>44075</v>
      </c>
      <c r="B4885" s="62" t="s">
        <v>62</v>
      </c>
      <c r="C4885">
        <v>2020</v>
      </c>
      <c r="D4885">
        <v>177.4</v>
      </c>
      <c r="E4885">
        <v>0.5</v>
      </c>
    </row>
    <row r="4886" spans="1:5" x14ac:dyDescent="0.2">
      <c r="A4886" s="61">
        <v>44075</v>
      </c>
      <c r="B4886" s="62" t="s">
        <v>63</v>
      </c>
      <c r="C4886">
        <v>2020</v>
      </c>
      <c r="D4886">
        <v>78.260662378488973</v>
      </c>
      <c r="E4886">
        <v>29.583737966656386</v>
      </c>
    </row>
    <row r="4887" spans="1:5" x14ac:dyDescent="0.2">
      <c r="A4887" s="61">
        <v>44075</v>
      </c>
      <c r="B4887" s="62" t="s">
        <v>86</v>
      </c>
      <c r="C4887">
        <v>2020</v>
      </c>
      <c r="D4887">
        <v>100.2</v>
      </c>
      <c r="E4887">
        <v>10.6</v>
      </c>
    </row>
    <row r="4888" spans="1:5" x14ac:dyDescent="0.2">
      <c r="A4888" s="61">
        <v>44075</v>
      </c>
      <c r="B4888" s="62" t="s">
        <v>89</v>
      </c>
      <c r="C4888">
        <v>2020</v>
      </c>
      <c r="D4888">
        <v>152.69999999999999</v>
      </c>
      <c r="E4888">
        <v>1.2</v>
      </c>
    </row>
    <row r="4889" spans="1:5" x14ac:dyDescent="0.2">
      <c r="A4889" s="61">
        <v>44075</v>
      </c>
      <c r="B4889" s="62" t="s">
        <v>92</v>
      </c>
      <c r="C4889">
        <v>2020</v>
      </c>
      <c r="D4889">
        <v>90.8</v>
      </c>
      <c r="E4889">
        <v>17.100000000000001</v>
      </c>
    </row>
    <row r="4890" spans="1:5" x14ac:dyDescent="0.2">
      <c r="A4890" s="61">
        <v>44075</v>
      </c>
      <c r="B4890" s="62" t="s">
        <v>95</v>
      </c>
      <c r="C4890">
        <v>2020</v>
      </c>
      <c r="D4890">
        <v>113.40000000000002</v>
      </c>
      <c r="E4890">
        <v>21.2</v>
      </c>
    </row>
    <row r="4891" spans="1:5" x14ac:dyDescent="0.2">
      <c r="A4891" s="61">
        <v>44075</v>
      </c>
      <c r="B4891" s="62" t="s">
        <v>98</v>
      </c>
      <c r="C4891">
        <v>2020</v>
      </c>
      <c r="D4891">
        <v>105.4</v>
      </c>
      <c r="E4891">
        <v>11.099999999999998</v>
      </c>
    </row>
    <row r="4892" spans="1:5" x14ac:dyDescent="0.2">
      <c r="A4892" s="61">
        <v>44105</v>
      </c>
      <c r="B4892" s="62" t="s">
        <v>71</v>
      </c>
      <c r="C4892">
        <v>2020</v>
      </c>
      <c r="D4892">
        <v>226.30000000000004</v>
      </c>
      <c r="E4892">
        <v>0</v>
      </c>
    </row>
    <row r="4893" spans="1:5" x14ac:dyDescent="0.2">
      <c r="A4893" s="61">
        <v>44105</v>
      </c>
      <c r="B4893" s="62" t="s">
        <v>2</v>
      </c>
      <c r="C4893">
        <v>2020</v>
      </c>
      <c r="D4893">
        <v>475.38609385613654</v>
      </c>
      <c r="E4893">
        <v>0</v>
      </c>
    </row>
    <row r="4894" spans="1:5" x14ac:dyDescent="0.2">
      <c r="A4894" s="61">
        <v>44105</v>
      </c>
      <c r="B4894" s="62" t="s">
        <v>61</v>
      </c>
      <c r="C4894">
        <v>2020</v>
      </c>
      <c r="D4894">
        <v>504.22068803458973</v>
      </c>
      <c r="E4894">
        <v>0</v>
      </c>
    </row>
    <row r="4895" spans="1:5" x14ac:dyDescent="0.2">
      <c r="A4895" s="61">
        <v>44105</v>
      </c>
      <c r="B4895" s="62" t="s">
        <v>62</v>
      </c>
      <c r="C4895">
        <v>2020</v>
      </c>
      <c r="D4895">
        <v>502.5</v>
      </c>
      <c r="E4895">
        <v>0</v>
      </c>
    </row>
    <row r="4896" spans="1:5" x14ac:dyDescent="0.2">
      <c r="A4896" s="61">
        <v>44105</v>
      </c>
      <c r="B4896" s="62" t="s">
        <v>63</v>
      </c>
      <c r="C4896">
        <v>2020</v>
      </c>
      <c r="D4896">
        <v>279.03245111538769</v>
      </c>
      <c r="E4896">
        <v>0</v>
      </c>
    </row>
    <row r="4897" spans="1:5" x14ac:dyDescent="0.2">
      <c r="A4897" s="61">
        <v>44105</v>
      </c>
      <c r="B4897" s="62" t="s">
        <v>86</v>
      </c>
      <c r="C4897">
        <v>2020</v>
      </c>
      <c r="D4897">
        <v>284.60000000000002</v>
      </c>
      <c r="E4897">
        <v>0</v>
      </c>
    </row>
    <row r="4898" spans="1:5" x14ac:dyDescent="0.2">
      <c r="A4898" s="61">
        <v>44105</v>
      </c>
      <c r="B4898" s="62" t="s">
        <v>89</v>
      </c>
      <c r="C4898">
        <v>2020</v>
      </c>
      <c r="D4898">
        <v>322.8</v>
      </c>
      <c r="E4898">
        <v>0</v>
      </c>
    </row>
    <row r="4899" spans="1:5" x14ac:dyDescent="0.2">
      <c r="A4899" s="61">
        <v>44105</v>
      </c>
      <c r="B4899" s="62" t="s">
        <v>92</v>
      </c>
      <c r="C4899">
        <v>2020</v>
      </c>
      <c r="D4899">
        <v>258.7</v>
      </c>
      <c r="E4899">
        <v>0</v>
      </c>
    </row>
    <row r="4900" spans="1:5" x14ac:dyDescent="0.2">
      <c r="A4900" s="61">
        <v>44105</v>
      </c>
      <c r="B4900" s="62" t="s">
        <v>95</v>
      </c>
      <c r="C4900">
        <v>2020</v>
      </c>
      <c r="D4900">
        <v>281.5</v>
      </c>
      <c r="E4900">
        <v>0</v>
      </c>
    </row>
    <row r="4901" spans="1:5" x14ac:dyDescent="0.2">
      <c r="A4901" s="61">
        <v>44105</v>
      </c>
      <c r="B4901" s="62" t="s">
        <v>98</v>
      </c>
      <c r="C4901">
        <v>2020</v>
      </c>
      <c r="D4901">
        <v>290</v>
      </c>
      <c r="E4901">
        <v>0.59999999999999987</v>
      </c>
    </row>
    <row r="4902" spans="1:5" x14ac:dyDescent="0.2">
      <c r="A4902" s="61">
        <v>44136</v>
      </c>
      <c r="B4902" s="62" t="s">
        <v>71</v>
      </c>
      <c r="C4902">
        <v>2020</v>
      </c>
      <c r="D4902">
        <v>345.1</v>
      </c>
      <c r="E4902">
        <v>0</v>
      </c>
    </row>
    <row r="4903" spans="1:5" x14ac:dyDescent="0.2">
      <c r="A4903" s="61">
        <v>44136</v>
      </c>
      <c r="B4903" s="62" t="s">
        <v>2</v>
      </c>
      <c r="C4903">
        <v>2020</v>
      </c>
      <c r="D4903">
        <v>601.87545200452576</v>
      </c>
      <c r="E4903">
        <v>0</v>
      </c>
    </row>
    <row r="4904" spans="1:5" x14ac:dyDescent="0.2">
      <c r="A4904" s="61">
        <v>44136</v>
      </c>
      <c r="B4904" s="62" t="s">
        <v>61</v>
      </c>
      <c r="C4904">
        <v>2020</v>
      </c>
      <c r="D4904">
        <v>675.55553717454643</v>
      </c>
      <c r="E4904">
        <v>0</v>
      </c>
    </row>
    <row r="4905" spans="1:5" x14ac:dyDescent="0.2">
      <c r="A4905" s="61">
        <v>44136</v>
      </c>
      <c r="B4905" s="62" t="s">
        <v>62</v>
      </c>
      <c r="C4905">
        <v>2020</v>
      </c>
      <c r="D4905">
        <v>596.6</v>
      </c>
      <c r="E4905">
        <v>0</v>
      </c>
    </row>
    <row r="4906" spans="1:5" x14ac:dyDescent="0.2">
      <c r="A4906" s="61">
        <v>44136</v>
      </c>
      <c r="B4906" s="62" t="s">
        <v>63</v>
      </c>
      <c r="C4906">
        <v>2020</v>
      </c>
      <c r="D4906">
        <v>349.34388968604844</v>
      </c>
      <c r="E4906">
        <v>0</v>
      </c>
    </row>
    <row r="4907" spans="1:5" x14ac:dyDescent="0.2">
      <c r="A4907" s="61">
        <v>44136</v>
      </c>
      <c r="B4907" s="62" t="s">
        <v>86</v>
      </c>
      <c r="C4907">
        <v>2020</v>
      </c>
      <c r="D4907">
        <v>400.1</v>
      </c>
      <c r="E4907">
        <v>0</v>
      </c>
    </row>
    <row r="4908" spans="1:5" x14ac:dyDescent="0.2">
      <c r="A4908" s="61">
        <v>44136</v>
      </c>
      <c r="B4908" s="62" t="s">
        <v>89</v>
      </c>
      <c r="C4908">
        <v>2020</v>
      </c>
      <c r="D4908">
        <v>404.7</v>
      </c>
      <c r="E4908">
        <v>0</v>
      </c>
    </row>
    <row r="4909" spans="1:5" x14ac:dyDescent="0.2">
      <c r="A4909" s="61">
        <v>44136</v>
      </c>
      <c r="B4909" s="62" t="s">
        <v>92</v>
      </c>
      <c r="C4909">
        <v>2020</v>
      </c>
      <c r="D4909">
        <v>363.1</v>
      </c>
      <c r="E4909">
        <v>0</v>
      </c>
    </row>
    <row r="4910" spans="1:5" x14ac:dyDescent="0.2">
      <c r="A4910" s="61">
        <v>44136</v>
      </c>
      <c r="B4910" s="62" t="s">
        <v>95</v>
      </c>
      <c r="C4910">
        <v>2020</v>
      </c>
      <c r="D4910">
        <v>380.5</v>
      </c>
      <c r="E4910">
        <v>0</v>
      </c>
    </row>
    <row r="4911" spans="1:5" x14ac:dyDescent="0.2">
      <c r="A4911" s="61">
        <v>44136</v>
      </c>
      <c r="B4911" s="62" t="s">
        <v>98</v>
      </c>
      <c r="C4911">
        <v>2020</v>
      </c>
      <c r="D4911">
        <v>422.4</v>
      </c>
      <c r="E4911">
        <v>0</v>
      </c>
    </row>
    <row r="4912" spans="1:5" x14ac:dyDescent="0.2">
      <c r="A4912" s="61">
        <v>44166</v>
      </c>
      <c r="B4912" s="62" t="s">
        <v>71</v>
      </c>
      <c r="C4912">
        <v>2020</v>
      </c>
      <c r="D4912">
        <v>369.6</v>
      </c>
      <c r="E4912">
        <v>0</v>
      </c>
    </row>
    <row r="4913" spans="1:5" x14ac:dyDescent="0.2">
      <c r="A4913" s="61">
        <v>44166</v>
      </c>
      <c r="B4913" s="62" t="s">
        <v>2</v>
      </c>
      <c r="C4913">
        <v>2020</v>
      </c>
      <c r="D4913">
        <v>698.94169211015947</v>
      </c>
      <c r="E4913">
        <v>0</v>
      </c>
    </row>
    <row r="4914" spans="1:5" x14ac:dyDescent="0.2">
      <c r="A4914" s="61">
        <v>44166</v>
      </c>
      <c r="B4914" s="62" t="s">
        <v>61</v>
      </c>
      <c r="C4914">
        <v>2020</v>
      </c>
      <c r="D4914">
        <v>859.392326346461</v>
      </c>
      <c r="E4914">
        <v>0</v>
      </c>
    </row>
    <row r="4915" spans="1:5" x14ac:dyDescent="0.2">
      <c r="A4915" s="61">
        <v>44166</v>
      </c>
      <c r="B4915" s="62" t="s">
        <v>62</v>
      </c>
      <c r="C4915">
        <v>2020</v>
      </c>
      <c r="D4915">
        <v>817.8</v>
      </c>
      <c r="E4915">
        <v>0</v>
      </c>
    </row>
    <row r="4916" spans="1:5" x14ac:dyDescent="0.2">
      <c r="A4916" s="61">
        <v>44166</v>
      </c>
      <c r="B4916" s="62" t="s">
        <v>63</v>
      </c>
      <c r="C4916">
        <v>2020</v>
      </c>
      <c r="D4916">
        <v>579.4887277389912</v>
      </c>
      <c r="E4916">
        <v>0</v>
      </c>
    </row>
    <row r="4917" spans="1:5" x14ac:dyDescent="0.2">
      <c r="A4917" s="61">
        <v>44166</v>
      </c>
      <c r="B4917" s="62" t="s">
        <v>86</v>
      </c>
      <c r="C4917">
        <v>2020</v>
      </c>
      <c r="D4917">
        <v>617.70000000000005</v>
      </c>
      <c r="E4917">
        <v>0</v>
      </c>
    </row>
    <row r="4918" spans="1:5" x14ac:dyDescent="0.2">
      <c r="A4918" s="61">
        <v>44166</v>
      </c>
      <c r="B4918" s="62" t="s">
        <v>89</v>
      </c>
      <c r="C4918">
        <v>2020</v>
      </c>
      <c r="D4918">
        <v>480.2</v>
      </c>
      <c r="E4918">
        <v>0</v>
      </c>
    </row>
    <row r="4919" spans="1:5" x14ac:dyDescent="0.2">
      <c r="A4919" s="61">
        <v>44166</v>
      </c>
      <c r="B4919" s="62" t="s">
        <v>92</v>
      </c>
      <c r="C4919">
        <v>2020</v>
      </c>
      <c r="D4919">
        <v>415.3</v>
      </c>
      <c r="E4919">
        <v>0</v>
      </c>
    </row>
    <row r="4920" spans="1:5" x14ac:dyDescent="0.2">
      <c r="A4920" s="61">
        <v>44166</v>
      </c>
      <c r="B4920" s="62" t="s">
        <v>95</v>
      </c>
      <c r="C4920">
        <v>2020</v>
      </c>
      <c r="D4920">
        <v>525.6</v>
      </c>
      <c r="E4920">
        <v>0</v>
      </c>
    </row>
    <row r="4921" spans="1:5" x14ac:dyDescent="0.2">
      <c r="A4921" s="61">
        <v>44166</v>
      </c>
      <c r="B4921" s="62" t="s">
        <v>98</v>
      </c>
      <c r="C4921">
        <v>2020</v>
      </c>
      <c r="D4921">
        <v>495.30000000000007</v>
      </c>
      <c r="E4921">
        <v>0</v>
      </c>
    </row>
    <row r="4922" spans="1:5" x14ac:dyDescent="0.2">
      <c r="A4922" s="61">
        <v>44197</v>
      </c>
      <c r="B4922" s="62" t="s">
        <v>71</v>
      </c>
      <c r="C4922">
        <v>2021</v>
      </c>
      <c r="D4922">
        <v>394.7</v>
      </c>
      <c r="E4922">
        <v>0</v>
      </c>
    </row>
    <row r="4923" spans="1:5" x14ac:dyDescent="0.2">
      <c r="A4923" s="61">
        <v>44197</v>
      </c>
      <c r="B4923" s="62" t="s">
        <v>2</v>
      </c>
      <c r="C4923">
        <v>2021</v>
      </c>
      <c r="D4923">
        <v>755.92488159902064</v>
      </c>
      <c r="E4923">
        <v>0</v>
      </c>
    </row>
    <row r="4924" spans="1:5" x14ac:dyDescent="0.2">
      <c r="A4924" s="61">
        <v>44197</v>
      </c>
      <c r="B4924" s="62" t="s">
        <v>61</v>
      </c>
      <c r="C4924">
        <v>2021</v>
      </c>
      <c r="D4924">
        <v>887.91777659385548</v>
      </c>
      <c r="E4924">
        <v>0</v>
      </c>
    </row>
    <row r="4925" spans="1:5" x14ac:dyDescent="0.2">
      <c r="A4925" s="61">
        <v>44197</v>
      </c>
      <c r="B4925" s="62" t="s">
        <v>62</v>
      </c>
      <c r="C4925">
        <v>2021</v>
      </c>
      <c r="D4925">
        <v>879.1</v>
      </c>
      <c r="E4925">
        <v>0</v>
      </c>
    </row>
    <row r="4926" spans="1:5" x14ac:dyDescent="0.2">
      <c r="A4926" s="61">
        <v>44197</v>
      </c>
      <c r="B4926" s="62" t="s">
        <v>63</v>
      </c>
      <c r="C4926">
        <v>2021</v>
      </c>
      <c r="D4926">
        <v>641.92597801841896</v>
      </c>
      <c r="E4926">
        <v>0</v>
      </c>
    </row>
    <row r="4927" spans="1:5" x14ac:dyDescent="0.2">
      <c r="A4927" s="61">
        <v>44197</v>
      </c>
      <c r="B4927" s="62" t="s">
        <v>86</v>
      </c>
      <c r="C4927">
        <v>2021</v>
      </c>
      <c r="D4927">
        <v>757.7</v>
      </c>
      <c r="E4927">
        <v>0</v>
      </c>
    </row>
    <row r="4928" spans="1:5" x14ac:dyDescent="0.2">
      <c r="A4928" s="61">
        <v>44197</v>
      </c>
      <c r="B4928" s="62" t="s">
        <v>89</v>
      </c>
      <c r="C4928">
        <v>2021</v>
      </c>
      <c r="D4928">
        <v>666.9</v>
      </c>
      <c r="E4928">
        <v>0</v>
      </c>
    </row>
    <row r="4929" spans="1:5" x14ac:dyDescent="0.2">
      <c r="A4929" s="61">
        <v>44197</v>
      </c>
      <c r="B4929" s="62" t="s">
        <v>92</v>
      </c>
      <c r="C4929">
        <v>2021</v>
      </c>
      <c r="D4929">
        <v>627.5</v>
      </c>
      <c r="E4929">
        <v>0</v>
      </c>
    </row>
    <row r="4930" spans="1:5" x14ac:dyDescent="0.2">
      <c r="A4930" s="61">
        <v>44197</v>
      </c>
      <c r="B4930" s="62" t="s">
        <v>95</v>
      </c>
      <c r="C4930">
        <v>2021</v>
      </c>
      <c r="D4930">
        <v>659.4</v>
      </c>
      <c r="E4930">
        <v>0</v>
      </c>
    </row>
    <row r="4931" spans="1:5" x14ac:dyDescent="0.2">
      <c r="A4931" s="61">
        <v>44197</v>
      </c>
      <c r="B4931" s="62" t="s">
        <v>98</v>
      </c>
      <c r="C4931">
        <v>2021</v>
      </c>
      <c r="D4931">
        <v>583.1</v>
      </c>
      <c r="E4931">
        <v>0</v>
      </c>
    </row>
    <row r="4932" spans="1:5" x14ac:dyDescent="0.2">
      <c r="A4932" s="61">
        <v>44228</v>
      </c>
      <c r="B4932" s="62" t="s">
        <v>71</v>
      </c>
      <c r="C4932">
        <v>2021</v>
      </c>
      <c r="D4932">
        <v>408.5</v>
      </c>
      <c r="E4932">
        <v>0</v>
      </c>
    </row>
    <row r="4933" spans="1:5" x14ac:dyDescent="0.2">
      <c r="A4933" s="61">
        <v>44228</v>
      </c>
      <c r="B4933" s="62" t="s">
        <v>2</v>
      </c>
      <c r="C4933">
        <v>2021</v>
      </c>
      <c r="D4933">
        <v>850.51447074397106</v>
      </c>
      <c r="E4933">
        <v>0</v>
      </c>
    </row>
    <row r="4934" spans="1:5" x14ac:dyDescent="0.2">
      <c r="A4934" s="61">
        <v>44228</v>
      </c>
      <c r="B4934" s="62" t="s">
        <v>61</v>
      </c>
      <c r="C4934">
        <v>2021</v>
      </c>
      <c r="D4934">
        <v>1041.9294441484637</v>
      </c>
      <c r="E4934">
        <v>0</v>
      </c>
    </row>
    <row r="4935" spans="1:5" x14ac:dyDescent="0.2">
      <c r="A4935" s="61">
        <v>44228</v>
      </c>
      <c r="B4935" s="62" t="s">
        <v>62</v>
      </c>
      <c r="C4935">
        <v>2021</v>
      </c>
      <c r="D4935">
        <v>1004.1</v>
      </c>
      <c r="E4935">
        <v>0</v>
      </c>
    </row>
    <row r="4936" spans="1:5" x14ac:dyDescent="0.2">
      <c r="A4936" s="61">
        <v>44228</v>
      </c>
      <c r="B4936" s="62" t="s">
        <v>63</v>
      </c>
      <c r="C4936">
        <v>2021</v>
      </c>
      <c r="D4936">
        <v>613.6758640621</v>
      </c>
      <c r="E4936">
        <v>0</v>
      </c>
    </row>
    <row r="4937" spans="1:5" x14ac:dyDescent="0.2">
      <c r="A4937" s="61">
        <v>44228</v>
      </c>
      <c r="B4937" s="62" t="s">
        <v>86</v>
      </c>
      <c r="C4937">
        <v>2021</v>
      </c>
      <c r="D4937">
        <v>706.6</v>
      </c>
      <c r="E4937">
        <v>0</v>
      </c>
    </row>
    <row r="4938" spans="1:5" x14ac:dyDescent="0.2">
      <c r="A4938" s="61">
        <v>44228</v>
      </c>
      <c r="B4938" s="62" t="s">
        <v>89</v>
      </c>
      <c r="C4938">
        <v>2021</v>
      </c>
      <c r="D4938">
        <v>664</v>
      </c>
      <c r="E4938">
        <v>0</v>
      </c>
    </row>
    <row r="4939" spans="1:5" x14ac:dyDescent="0.2">
      <c r="A4939" s="61">
        <v>44228</v>
      </c>
      <c r="B4939" s="62" t="s">
        <v>92</v>
      </c>
      <c r="C4939">
        <v>2021</v>
      </c>
      <c r="D4939">
        <v>533</v>
      </c>
      <c r="E4939">
        <v>0</v>
      </c>
    </row>
    <row r="4940" spans="1:5" x14ac:dyDescent="0.2">
      <c r="A4940" s="61">
        <v>44228</v>
      </c>
      <c r="B4940" s="62" t="s">
        <v>95</v>
      </c>
      <c r="C4940">
        <v>2021</v>
      </c>
      <c r="D4940">
        <v>652.5</v>
      </c>
      <c r="E4940">
        <v>0</v>
      </c>
    </row>
    <row r="4941" spans="1:5" x14ac:dyDescent="0.2">
      <c r="A4941" s="61">
        <v>44228</v>
      </c>
      <c r="B4941" s="62" t="s">
        <v>98</v>
      </c>
      <c r="C4941">
        <v>2021</v>
      </c>
      <c r="D4941">
        <v>587.1</v>
      </c>
      <c r="E4941">
        <v>0</v>
      </c>
    </row>
    <row r="4942" spans="1:5" x14ac:dyDescent="0.2">
      <c r="A4942" s="61">
        <v>44256</v>
      </c>
      <c r="B4942" s="62" t="s">
        <v>71</v>
      </c>
      <c r="C4942">
        <v>2021</v>
      </c>
      <c r="D4942">
        <v>328.5</v>
      </c>
      <c r="E4942">
        <v>0</v>
      </c>
    </row>
    <row r="4943" spans="1:5" x14ac:dyDescent="0.2">
      <c r="A4943" s="61">
        <v>44256</v>
      </c>
      <c r="B4943" s="62" t="s">
        <v>2</v>
      </c>
      <c r="C4943">
        <v>2021</v>
      </c>
      <c r="D4943">
        <v>492.9144503632026</v>
      </c>
      <c r="E4943">
        <v>0</v>
      </c>
    </row>
    <row r="4944" spans="1:5" x14ac:dyDescent="0.2">
      <c r="A4944" s="61">
        <v>44256</v>
      </c>
      <c r="B4944" s="62" t="s">
        <v>61</v>
      </c>
      <c r="C4944">
        <v>2021</v>
      </c>
      <c r="D4944">
        <v>597.20959796729642</v>
      </c>
      <c r="E4944">
        <v>0</v>
      </c>
    </row>
    <row r="4945" spans="1:5" x14ac:dyDescent="0.2">
      <c r="A4945" s="61">
        <v>44256</v>
      </c>
      <c r="B4945" s="62" t="s">
        <v>62</v>
      </c>
      <c r="C4945">
        <v>2021</v>
      </c>
      <c r="D4945">
        <v>571.1</v>
      </c>
      <c r="E4945">
        <v>0</v>
      </c>
    </row>
    <row r="4946" spans="1:5" x14ac:dyDescent="0.2">
      <c r="A4946" s="61">
        <v>44256</v>
      </c>
      <c r="B4946" s="62" t="s">
        <v>63</v>
      </c>
      <c r="C4946">
        <v>2021</v>
      </c>
      <c r="D4946">
        <v>478.73469430557947</v>
      </c>
      <c r="E4946">
        <v>0</v>
      </c>
    </row>
    <row r="4947" spans="1:5" x14ac:dyDescent="0.2">
      <c r="A4947" s="61">
        <v>44256</v>
      </c>
      <c r="B4947" s="62" t="s">
        <v>86</v>
      </c>
      <c r="C4947">
        <v>2021</v>
      </c>
      <c r="D4947">
        <v>554.9</v>
      </c>
      <c r="E4947">
        <v>0</v>
      </c>
    </row>
    <row r="4948" spans="1:5" x14ac:dyDescent="0.2">
      <c r="A4948" s="61">
        <v>44256</v>
      </c>
      <c r="B4948" s="62" t="s">
        <v>89</v>
      </c>
      <c r="C4948">
        <v>2021</v>
      </c>
      <c r="D4948">
        <v>580.79999999999995</v>
      </c>
      <c r="E4948">
        <v>0</v>
      </c>
    </row>
    <row r="4949" spans="1:5" x14ac:dyDescent="0.2">
      <c r="A4949" s="61">
        <v>44256</v>
      </c>
      <c r="B4949" s="62" t="s">
        <v>92</v>
      </c>
      <c r="C4949">
        <v>2021</v>
      </c>
      <c r="D4949">
        <v>415.6</v>
      </c>
      <c r="E4949">
        <v>0</v>
      </c>
    </row>
    <row r="4950" spans="1:5" x14ac:dyDescent="0.2">
      <c r="A4950" s="61">
        <v>44256</v>
      </c>
      <c r="B4950" s="62" t="s">
        <v>95</v>
      </c>
      <c r="C4950">
        <v>2021</v>
      </c>
      <c r="D4950">
        <v>599.29999999999995</v>
      </c>
      <c r="E4950">
        <v>0</v>
      </c>
    </row>
    <row r="4951" spans="1:5" x14ac:dyDescent="0.2">
      <c r="A4951" s="61">
        <v>44256</v>
      </c>
      <c r="B4951" s="62" t="s">
        <v>98</v>
      </c>
      <c r="C4951">
        <v>2021</v>
      </c>
      <c r="D4951">
        <v>590.79999999999995</v>
      </c>
      <c r="E4951">
        <v>0</v>
      </c>
    </row>
    <row r="4952" spans="1:5" x14ac:dyDescent="0.2">
      <c r="A4952" s="61">
        <v>44287</v>
      </c>
      <c r="B4952" s="62" t="s">
        <v>71</v>
      </c>
      <c r="C4952">
        <v>2021</v>
      </c>
      <c r="D4952">
        <v>249.1</v>
      </c>
      <c r="E4952">
        <v>0</v>
      </c>
    </row>
    <row r="4953" spans="1:5" x14ac:dyDescent="0.2">
      <c r="A4953" s="61">
        <v>44287</v>
      </c>
      <c r="B4953" s="62" t="s">
        <v>2</v>
      </c>
      <c r="C4953">
        <v>2021</v>
      </c>
      <c r="D4953">
        <v>414.3366253696089</v>
      </c>
      <c r="E4953">
        <v>0</v>
      </c>
    </row>
    <row r="4954" spans="1:5" x14ac:dyDescent="0.2">
      <c r="A4954" s="61">
        <v>44287</v>
      </c>
      <c r="B4954" s="62" t="s">
        <v>61</v>
      </c>
      <c r="C4954">
        <v>2021</v>
      </c>
      <c r="D4954">
        <v>413.38320560632764</v>
      </c>
      <c r="E4954">
        <v>0</v>
      </c>
    </row>
    <row r="4955" spans="1:5" x14ac:dyDescent="0.2">
      <c r="A4955" s="61">
        <v>44287</v>
      </c>
      <c r="B4955" s="62" t="s">
        <v>62</v>
      </c>
      <c r="C4955">
        <v>2021</v>
      </c>
      <c r="D4955">
        <v>442.5</v>
      </c>
      <c r="E4955">
        <v>0</v>
      </c>
    </row>
    <row r="4956" spans="1:5" x14ac:dyDescent="0.2">
      <c r="A4956" s="61">
        <v>44287</v>
      </c>
      <c r="B4956" s="62" t="s">
        <v>63</v>
      </c>
      <c r="C4956">
        <v>2021</v>
      </c>
      <c r="D4956">
        <v>301.30183250797927</v>
      </c>
      <c r="E4956">
        <v>0</v>
      </c>
    </row>
    <row r="4957" spans="1:5" x14ac:dyDescent="0.2">
      <c r="A4957" s="61">
        <v>44287</v>
      </c>
      <c r="B4957" s="62" t="s">
        <v>86</v>
      </c>
      <c r="C4957">
        <v>2021</v>
      </c>
      <c r="D4957">
        <v>279.60000000000002</v>
      </c>
      <c r="E4957">
        <v>0</v>
      </c>
    </row>
    <row r="4958" spans="1:5" x14ac:dyDescent="0.2">
      <c r="A4958" s="61">
        <v>44287</v>
      </c>
      <c r="B4958" s="62" t="s">
        <v>89</v>
      </c>
      <c r="C4958">
        <v>2021</v>
      </c>
      <c r="D4958">
        <v>364.9</v>
      </c>
      <c r="E4958">
        <v>0</v>
      </c>
    </row>
    <row r="4959" spans="1:5" x14ac:dyDescent="0.2">
      <c r="A4959" s="61">
        <v>44287</v>
      </c>
      <c r="B4959" s="62" t="s">
        <v>92</v>
      </c>
      <c r="C4959">
        <v>2021</v>
      </c>
      <c r="D4959">
        <v>266.10000000000002</v>
      </c>
      <c r="E4959">
        <v>0</v>
      </c>
    </row>
    <row r="4960" spans="1:5" x14ac:dyDescent="0.2">
      <c r="A4960" s="61">
        <v>44287</v>
      </c>
      <c r="B4960" s="62" t="s">
        <v>95</v>
      </c>
      <c r="C4960">
        <v>2021</v>
      </c>
      <c r="D4960">
        <v>405.5</v>
      </c>
      <c r="E4960">
        <v>0</v>
      </c>
    </row>
    <row r="4961" spans="1:5" x14ac:dyDescent="0.2">
      <c r="A4961" s="61">
        <v>44287</v>
      </c>
      <c r="B4961" s="62" t="s">
        <v>98</v>
      </c>
      <c r="C4961">
        <v>2021</v>
      </c>
      <c r="D4961">
        <v>424.4</v>
      </c>
      <c r="E4961">
        <v>0</v>
      </c>
    </row>
    <row r="4962" spans="1:5" x14ac:dyDescent="0.2">
      <c r="A4962" s="61">
        <v>44317</v>
      </c>
      <c r="B4962" s="62" t="s">
        <v>71</v>
      </c>
      <c r="C4962">
        <v>2021</v>
      </c>
      <c r="D4962">
        <v>161.6</v>
      </c>
      <c r="E4962">
        <v>0</v>
      </c>
    </row>
    <row r="4963" spans="1:5" x14ac:dyDescent="0.2">
      <c r="A4963" s="61">
        <v>44317</v>
      </c>
      <c r="B4963" s="62" t="s">
        <v>2</v>
      </c>
      <c r="C4963">
        <v>2021</v>
      </c>
      <c r="D4963">
        <v>260.51351105540516</v>
      </c>
      <c r="E4963">
        <v>0.8</v>
      </c>
    </row>
    <row r="4964" spans="1:5" x14ac:dyDescent="0.2">
      <c r="A4964" s="61">
        <v>44317</v>
      </c>
      <c r="B4964" s="62" t="s">
        <v>61</v>
      </c>
      <c r="C4964">
        <v>2021</v>
      </c>
      <c r="D4964">
        <v>253.59291149269836</v>
      </c>
      <c r="E4964">
        <v>6.1107960056281847</v>
      </c>
    </row>
    <row r="4965" spans="1:5" x14ac:dyDescent="0.2">
      <c r="A4965" s="61">
        <v>44317</v>
      </c>
      <c r="B4965" s="62" t="s">
        <v>62</v>
      </c>
      <c r="C4965">
        <v>2021</v>
      </c>
      <c r="D4965">
        <v>238.9</v>
      </c>
      <c r="E4965">
        <v>11.199999999999998</v>
      </c>
    </row>
    <row r="4966" spans="1:5" x14ac:dyDescent="0.2">
      <c r="A4966" s="61">
        <v>44317</v>
      </c>
      <c r="B4966" s="62" t="s">
        <v>63</v>
      </c>
      <c r="C4966">
        <v>2021</v>
      </c>
      <c r="D4966">
        <v>161.22007216624093</v>
      </c>
      <c r="E4966">
        <v>27.358649827877112</v>
      </c>
    </row>
    <row r="4967" spans="1:5" x14ac:dyDescent="0.2">
      <c r="A4967" s="61">
        <v>44317</v>
      </c>
      <c r="B4967" s="62" t="s">
        <v>86</v>
      </c>
      <c r="C4967">
        <v>2021</v>
      </c>
      <c r="D4967">
        <v>137.1</v>
      </c>
      <c r="E4967">
        <v>29.2</v>
      </c>
    </row>
    <row r="4968" spans="1:5" x14ac:dyDescent="0.2">
      <c r="A4968" s="61">
        <v>44317</v>
      </c>
      <c r="B4968" s="62" t="s">
        <v>89</v>
      </c>
      <c r="C4968">
        <v>2021</v>
      </c>
      <c r="D4968">
        <v>242.8</v>
      </c>
      <c r="E4968">
        <v>0</v>
      </c>
    </row>
    <row r="4969" spans="1:5" x14ac:dyDescent="0.2">
      <c r="A4969" s="61">
        <v>44317</v>
      </c>
      <c r="B4969" s="62" t="s">
        <v>92</v>
      </c>
      <c r="C4969">
        <v>2021</v>
      </c>
      <c r="D4969">
        <v>248.3</v>
      </c>
      <c r="E4969">
        <v>0</v>
      </c>
    </row>
    <row r="4970" spans="1:5" x14ac:dyDescent="0.2">
      <c r="A4970" s="61">
        <v>44317</v>
      </c>
      <c r="B4970" s="62" t="s">
        <v>95</v>
      </c>
      <c r="C4970">
        <v>2021</v>
      </c>
      <c r="D4970">
        <v>295.7</v>
      </c>
      <c r="E4970">
        <v>0.7</v>
      </c>
    </row>
    <row r="4971" spans="1:5" x14ac:dyDescent="0.2">
      <c r="A4971" s="61">
        <v>44317</v>
      </c>
      <c r="B4971" s="62" t="s">
        <v>98</v>
      </c>
      <c r="C4971">
        <v>2021</v>
      </c>
      <c r="D4971">
        <v>344.4</v>
      </c>
      <c r="E4971">
        <v>0</v>
      </c>
    </row>
    <row r="4972" spans="1:5" x14ac:dyDescent="0.2">
      <c r="A4972" s="61">
        <v>44348</v>
      </c>
      <c r="B4972" s="62" t="s">
        <v>71</v>
      </c>
      <c r="C4972">
        <v>2021</v>
      </c>
      <c r="D4972">
        <v>48.3</v>
      </c>
      <c r="E4972">
        <v>43.5</v>
      </c>
    </row>
    <row r="4973" spans="1:5" x14ac:dyDescent="0.2">
      <c r="A4973" s="61">
        <v>44348</v>
      </c>
      <c r="B4973" s="62" t="s">
        <v>2</v>
      </c>
      <c r="C4973">
        <v>2021</v>
      </c>
      <c r="D4973">
        <v>72.486488944594853</v>
      </c>
      <c r="E4973">
        <v>42.921599498646373</v>
      </c>
    </row>
    <row r="4974" spans="1:5" x14ac:dyDescent="0.2">
      <c r="A4974" s="61">
        <v>44348</v>
      </c>
      <c r="B4974" s="62" t="s">
        <v>61</v>
      </c>
      <c r="C4974">
        <v>2021</v>
      </c>
      <c r="D4974">
        <v>49.41210469516276</v>
      </c>
      <c r="E4974">
        <v>48.901308689534581</v>
      </c>
    </row>
    <row r="4975" spans="1:5" x14ac:dyDescent="0.2">
      <c r="A4975" s="61">
        <v>44348</v>
      </c>
      <c r="B4975" s="62" t="s">
        <v>62</v>
      </c>
      <c r="C4975">
        <v>2021</v>
      </c>
      <c r="D4975">
        <v>19</v>
      </c>
      <c r="E4975">
        <v>72.900000000000006</v>
      </c>
    </row>
    <row r="4976" spans="1:5" x14ac:dyDescent="0.2">
      <c r="A4976" s="61">
        <v>44348</v>
      </c>
      <c r="B4976" s="62" t="s">
        <v>63</v>
      </c>
      <c r="C4976">
        <v>2021</v>
      </c>
      <c r="D4976">
        <v>8.0517660486958889</v>
      </c>
      <c r="E4976">
        <v>117.01957841646947</v>
      </c>
    </row>
    <row r="4977" spans="1:5" x14ac:dyDescent="0.2">
      <c r="A4977" s="61">
        <v>44348</v>
      </c>
      <c r="B4977" s="62" t="s">
        <v>86</v>
      </c>
      <c r="C4977">
        <v>2021</v>
      </c>
      <c r="D4977">
        <v>9.4</v>
      </c>
      <c r="E4977">
        <v>109.7</v>
      </c>
    </row>
    <row r="4978" spans="1:5" x14ac:dyDescent="0.2">
      <c r="A4978" s="61">
        <v>44348</v>
      </c>
      <c r="B4978" s="62" t="s">
        <v>89</v>
      </c>
      <c r="C4978">
        <v>2021</v>
      </c>
      <c r="D4978">
        <v>71.8</v>
      </c>
      <c r="E4978">
        <v>19.8</v>
      </c>
    </row>
    <row r="4979" spans="1:5" x14ac:dyDescent="0.2">
      <c r="A4979" s="61">
        <v>44348</v>
      </c>
      <c r="B4979" s="62" t="s">
        <v>92</v>
      </c>
      <c r="C4979">
        <v>2021</v>
      </c>
      <c r="D4979">
        <v>46.5</v>
      </c>
      <c r="E4979">
        <v>43.7</v>
      </c>
    </row>
    <row r="4980" spans="1:5" x14ac:dyDescent="0.2">
      <c r="A4980" s="61">
        <v>44348</v>
      </c>
      <c r="B4980" s="62" t="s">
        <v>95</v>
      </c>
      <c r="C4980">
        <v>2021</v>
      </c>
      <c r="D4980">
        <v>51.1</v>
      </c>
      <c r="E4980">
        <v>33.1</v>
      </c>
    </row>
    <row r="4981" spans="1:5" x14ac:dyDescent="0.2">
      <c r="A4981" s="61">
        <v>44348</v>
      </c>
      <c r="B4981" s="62" t="s">
        <v>98</v>
      </c>
      <c r="C4981">
        <v>2021</v>
      </c>
      <c r="D4981">
        <v>140.9</v>
      </c>
      <c r="E4981">
        <v>4.4000000000000004</v>
      </c>
    </row>
    <row r="4982" spans="1:5" x14ac:dyDescent="0.2">
      <c r="A4982" s="61">
        <v>44378</v>
      </c>
      <c r="B4982" s="62" t="s">
        <v>71</v>
      </c>
      <c r="C4982">
        <v>2021</v>
      </c>
      <c r="D4982">
        <v>2.7</v>
      </c>
      <c r="E4982">
        <v>44.6</v>
      </c>
    </row>
    <row r="4983" spans="1:5" x14ac:dyDescent="0.2">
      <c r="A4983" s="61">
        <v>44378</v>
      </c>
      <c r="B4983" s="62" t="s">
        <v>2</v>
      </c>
      <c r="C4983">
        <v>2021</v>
      </c>
      <c r="D4983">
        <v>20.850964402033565</v>
      </c>
      <c r="E4983">
        <v>45.203079819587046</v>
      </c>
    </row>
    <row r="4984" spans="1:5" x14ac:dyDescent="0.2">
      <c r="A4984" s="61">
        <v>44378</v>
      </c>
      <c r="B4984" s="62" t="s">
        <v>61</v>
      </c>
      <c r="C4984">
        <v>2021</v>
      </c>
      <c r="D4984">
        <v>4.1497274701856481</v>
      </c>
      <c r="E4984">
        <v>111.81526713386063</v>
      </c>
    </row>
    <row r="4985" spans="1:5" x14ac:dyDescent="0.2">
      <c r="A4985" s="61">
        <v>44378</v>
      </c>
      <c r="B4985" s="62" t="s">
        <v>62</v>
      </c>
      <c r="C4985">
        <v>2021</v>
      </c>
      <c r="D4985">
        <v>7.9000000000000012</v>
      </c>
      <c r="E4985">
        <v>128.5</v>
      </c>
    </row>
    <row r="4986" spans="1:5" x14ac:dyDescent="0.2">
      <c r="A4986" s="61">
        <v>44378</v>
      </c>
      <c r="B4986" s="62" t="s">
        <v>63</v>
      </c>
      <c r="C4986">
        <v>2021</v>
      </c>
      <c r="D4986">
        <v>6.2096562896679259</v>
      </c>
      <c r="E4986">
        <v>95.946221027722501</v>
      </c>
    </row>
    <row r="4987" spans="1:5" x14ac:dyDescent="0.2">
      <c r="A4987" s="61">
        <v>44378</v>
      </c>
      <c r="B4987" s="62" t="s">
        <v>86</v>
      </c>
      <c r="C4987">
        <v>2021</v>
      </c>
      <c r="D4987">
        <v>6.2</v>
      </c>
      <c r="E4987">
        <v>81.2</v>
      </c>
    </row>
    <row r="4988" spans="1:5" x14ac:dyDescent="0.2">
      <c r="A4988" s="61">
        <v>44378</v>
      </c>
      <c r="B4988" s="62" t="s">
        <v>89</v>
      </c>
      <c r="C4988">
        <v>2021</v>
      </c>
      <c r="D4988">
        <v>51.5</v>
      </c>
      <c r="E4988">
        <v>12.2</v>
      </c>
    </row>
    <row r="4989" spans="1:5" x14ac:dyDescent="0.2">
      <c r="A4989" s="61">
        <v>44378</v>
      </c>
      <c r="B4989" s="62" t="s">
        <v>92</v>
      </c>
      <c r="C4989">
        <v>2021</v>
      </c>
      <c r="D4989">
        <v>24.9</v>
      </c>
      <c r="E4989">
        <v>41.6</v>
      </c>
    </row>
    <row r="4990" spans="1:5" x14ac:dyDescent="0.2">
      <c r="A4990" s="61">
        <v>44378</v>
      </c>
      <c r="B4990" s="62" t="s">
        <v>95</v>
      </c>
      <c r="C4990">
        <v>2021</v>
      </c>
      <c r="D4990">
        <v>40.6</v>
      </c>
      <c r="E4990">
        <v>29</v>
      </c>
    </row>
    <row r="4991" spans="1:5" x14ac:dyDescent="0.2">
      <c r="A4991" s="61">
        <v>44378</v>
      </c>
      <c r="B4991" s="62" t="s">
        <v>98</v>
      </c>
      <c r="C4991">
        <v>2021</v>
      </c>
      <c r="D4991">
        <v>97.700000000000017</v>
      </c>
      <c r="E4991">
        <v>14.099999999999998</v>
      </c>
    </row>
    <row r="4992" spans="1:5" x14ac:dyDescent="0.2">
      <c r="A4992" s="61">
        <v>44409</v>
      </c>
      <c r="B4992" s="62" t="s">
        <v>71</v>
      </c>
      <c r="C4992">
        <v>2021</v>
      </c>
      <c r="D4992">
        <v>17.2</v>
      </c>
      <c r="E4992">
        <v>43.9</v>
      </c>
    </row>
    <row r="4993" spans="1:5" x14ac:dyDescent="0.2">
      <c r="A4993" s="61">
        <v>44409</v>
      </c>
      <c r="B4993" s="62" t="s">
        <v>2</v>
      </c>
      <c r="C4993">
        <v>2021</v>
      </c>
      <c r="D4993">
        <v>75.807926923991019</v>
      </c>
      <c r="E4993">
        <v>31.633939157763081</v>
      </c>
    </row>
    <row r="4994" spans="1:5" x14ac:dyDescent="0.2">
      <c r="A4994" s="61">
        <v>44409</v>
      </c>
      <c r="B4994" s="62" t="s">
        <v>61</v>
      </c>
      <c r="C4994">
        <v>2021</v>
      </c>
      <c r="D4994">
        <v>60.092366433069685</v>
      </c>
      <c r="E4994">
        <v>53.775790609674466</v>
      </c>
    </row>
    <row r="4995" spans="1:5" x14ac:dyDescent="0.2">
      <c r="A4995" s="61">
        <v>44409</v>
      </c>
      <c r="B4995" s="62" t="s">
        <v>62</v>
      </c>
      <c r="C4995">
        <v>2021</v>
      </c>
      <c r="D4995">
        <v>38.799999999999997</v>
      </c>
      <c r="E4995">
        <v>70</v>
      </c>
    </row>
    <row r="4996" spans="1:5" x14ac:dyDescent="0.2">
      <c r="A4996" s="61">
        <v>44409</v>
      </c>
      <c r="B4996" s="62" t="s">
        <v>63</v>
      </c>
      <c r="C4996">
        <v>2021</v>
      </c>
      <c r="D4996">
        <v>0.68055450209733959</v>
      </c>
      <c r="E4996">
        <v>171.92646219565069</v>
      </c>
    </row>
    <row r="4997" spans="1:5" x14ac:dyDescent="0.2">
      <c r="A4997" s="61">
        <v>44409</v>
      </c>
      <c r="B4997" s="62" t="s">
        <v>86</v>
      </c>
      <c r="C4997">
        <v>2021</v>
      </c>
      <c r="D4997">
        <v>1.1000000000000001</v>
      </c>
      <c r="E4997">
        <v>172.2</v>
      </c>
    </row>
    <row r="4998" spans="1:5" x14ac:dyDescent="0.2">
      <c r="A4998" s="61">
        <v>44409</v>
      </c>
      <c r="B4998" s="62" t="s">
        <v>89</v>
      </c>
      <c r="C4998">
        <v>2021</v>
      </c>
      <c r="D4998">
        <v>25.3</v>
      </c>
      <c r="E4998">
        <v>45.7</v>
      </c>
    </row>
    <row r="4999" spans="1:5" x14ac:dyDescent="0.2">
      <c r="A4999" s="61">
        <v>44409</v>
      </c>
      <c r="B4999" s="62" t="s">
        <v>92</v>
      </c>
      <c r="C4999">
        <v>2021</v>
      </c>
      <c r="D4999">
        <v>7.3</v>
      </c>
      <c r="E4999">
        <v>67.400000000000006</v>
      </c>
    </row>
    <row r="5000" spans="1:5" x14ac:dyDescent="0.2">
      <c r="A5000" s="61">
        <v>44409</v>
      </c>
      <c r="B5000" s="62" t="s">
        <v>95</v>
      </c>
      <c r="C5000">
        <v>2021</v>
      </c>
      <c r="D5000">
        <v>12.2</v>
      </c>
      <c r="E5000">
        <v>85.4</v>
      </c>
    </row>
    <row r="5001" spans="1:5" x14ac:dyDescent="0.2">
      <c r="A5001" s="61">
        <v>44409</v>
      </c>
      <c r="B5001" s="62" t="s">
        <v>98</v>
      </c>
      <c r="C5001">
        <v>2021</v>
      </c>
      <c r="D5001">
        <v>61.3</v>
      </c>
      <c r="E5001">
        <v>31.199999999999996</v>
      </c>
    </row>
    <row r="5002" spans="1:5" x14ac:dyDescent="0.2">
      <c r="A5002" s="61">
        <v>44440</v>
      </c>
      <c r="B5002" s="62" t="s">
        <v>71</v>
      </c>
      <c r="C5002">
        <v>2021</v>
      </c>
      <c r="D5002">
        <v>92.7</v>
      </c>
      <c r="E5002">
        <v>5</v>
      </c>
    </row>
    <row r="5003" spans="1:5" x14ac:dyDescent="0.2">
      <c r="A5003" s="61">
        <v>44440</v>
      </c>
      <c r="B5003" s="62" t="s">
        <v>2</v>
      </c>
      <c r="C5003">
        <v>2021</v>
      </c>
      <c r="D5003">
        <v>164.76431393818851</v>
      </c>
      <c r="E5003">
        <v>1.0736443469590169</v>
      </c>
    </row>
    <row r="5004" spans="1:5" x14ac:dyDescent="0.2">
      <c r="A5004" s="61">
        <v>44440</v>
      </c>
      <c r="B5004" s="62" t="s">
        <v>61</v>
      </c>
      <c r="C5004">
        <v>2021</v>
      </c>
      <c r="D5004">
        <v>135.08157042744148</v>
      </c>
      <c r="E5004">
        <v>8.6757906096744666</v>
      </c>
    </row>
    <row r="5005" spans="1:5" x14ac:dyDescent="0.2">
      <c r="A5005" s="61">
        <v>44440</v>
      </c>
      <c r="B5005" s="62" t="s">
        <v>62</v>
      </c>
      <c r="C5005">
        <v>2021</v>
      </c>
      <c r="D5005">
        <v>86.09999999999998</v>
      </c>
      <c r="E5005">
        <v>19.8</v>
      </c>
    </row>
    <row r="5006" spans="1:5" x14ac:dyDescent="0.2">
      <c r="A5006" s="61">
        <v>44440</v>
      </c>
      <c r="B5006" s="62" t="s">
        <v>63</v>
      </c>
      <c r="C5006">
        <v>2021</v>
      </c>
      <c r="D5006">
        <v>40.843363095704504</v>
      </c>
      <c r="E5006">
        <v>21.775636149462212</v>
      </c>
    </row>
    <row r="5007" spans="1:5" x14ac:dyDescent="0.2">
      <c r="A5007" s="61">
        <v>44440</v>
      </c>
      <c r="B5007" s="62" t="s">
        <v>86</v>
      </c>
      <c r="C5007">
        <v>2021</v>
      </c>
      <c r="D5007">
        <v>38.799999999999997</v>
      </c>
      <c r="E5007">
        <v>20.6</v>
      </c>
    </row>
    <row r="5008" spans="1:5" x14ac:dyDescent="0.2">
      <c r="A5008" s="61">
        <v>44440</v>
      </c>
      <c r="B5008" s="62" t="s">
        <v>89</v>
      </c>
      <c r="C5008">
        <v>2021</v>
      </c>
      <c r="D5008">
        <v>99.9</v>
      </c>
      <c r="E5008">
        <v>8.4</v>
      </c>
    </row>
    <row r="5009" spans="1:5" x14ac:dyDescent="0.2">
      <c r="A5009" s="61">
        <v>44440</v>
      </c>
      <c r="B5009" s="62" t="s">
        <v>92</v>
      </c>
      <c r="C5009">
        <v>2021</v>
      </c>
      <c r="D5009">
        <v>62.8</v>
      </c>
      <c r="E5009">
        <v>9.5</v>
      </c>
    </row>
    <row r="5010" spans="1:5" x14ac:dyDescent="0.2">
      <c r="A5010" s="61">
        <v>44440</v>
      </c>
      <c r="B5010" s="62" t="s">
        <v>95</v>
      </c>
      <c r="C5010">
        <v>2021</v>
      </c>
      <c r="D5010">
        <v>68.599999999999994</v>
      </c>
      <c r="E5010">
        <v>10.5</v>
      </c>
    </row>
    <row r="5011" spans="1:5" x14ac:dyDescent="0.2">
      <c r="A5011" s="61">
        <v>44440</v>
      </c>
      <c r="B5011" s="62" t="s">
        <v>98</v>
      </c>
      <c r="C5011">
        <v>2021</v>
      </c>
      <c r="D5011">
        <v>114.20000000000002</v>
      </c>
      <c r="E5011">
        <v>0.29999999999999993</v>
      </c>
    </row>
    <row r="5012" spans="1:5" x14ac:dyDescent="0.2">
      <c r="A5012" s="61">
        <v>44470</v>
      </c>
      <c r="B5012" s="62" t="s">
        <v>71</v>
      </c>
      <c r="C5012">
        <v>2021</v>
      </c>
      <c r="D5012">
        <v>258.39999999999998</v>
      </c>
      <c r="E5012">
        <v>0</v>
      </c>
    </row>
    <row r="5013" spans="1:5" x14ac:dyDescent="0.2">
      <c r="A5013" s="61">
        <v>44470</v>
      </c>
      <c r="B5013" s="62" t="s">
        <v>2</v>
      </c>
      <c r="C5013">
        <v>2021</v>
      </c>
      <c r="D5013">
        <v>406.02219538717492</v>
      </c>
      <c r="E5013">
        <v>0</v>
      </c>
    </row>
    <row r="5014" spans="1:5" x14ac:dyDescent="0.2">
      <c r="A5014" s="61">
        <v>44470</v>
      </c>
      <c r="B5014" s="62" t="s">
        <v>61</v>
      </c>
      <c r="C5014">
        <v>2021</v>
      </c>
      <c r="D5014">
        <v>360.94929306175976</v>
      </c>
      <c r="E5014">
        <v>0</v>
      </c>
    </row>
    <row r="5015" spans="1:5" x14ac:dyDescent="0.2">
      <c r="A5015" s="61">
        <v>44470</v>
      </c>
      <c r="B5015" s="62" t="s">
        <v>62</v>
      </c>
      <c r="C5015">
        <v>2021</v>
      </c>
      <c r="D5015">
        <v>298.89999999999998</v>
      </c>
      <c r="E5015">
        <v>9.5</v>
      </c>
    </row>
    <row r="5016" spans="1:5" x14ac:dyDescent="0.2">
      <c r="A5016" s="61">
        <v>44470</v>
      </c>
      <c r="B5016" s="62" t="s">
        <v>63</v>
      </c>
      <c r="C5016">
        <v>2021</v>
      </c>
      <c r="D5016">
        <v>153.07277821744421</v>
      </c>
      <c r="E5016">
        <v>4.842109759027962</v>
      </c>
    </row>
    <row r="5017" spans="1:5" x14ac:dyDescent="0.2">
      <c r="A5017" s="61">
        <v>44470</v>
      </c>
      <c r="B5017" s="62" t="s">
        <v>86</v>
      </c>
      <c r="C5017">
        <v>2021</v>
      </c>
      <c r="D5017">
        <v>181.3</v>
      </c>
      <c r="E5017">
        <v>1.6</v>
      </c>
    </row>
    <row r="5018" spans="1:5" x14ac:dyDescent="0.2">
      <c r="A5018" s="61">
        <v>44470</v>
      </c>
      <c r="B5018" s="62" t="s">
        <v>89</v>
      </c>
      <c r="C5018">
        <v>2021</v>
      </c>
      <c r="D5018">
        <v>231.7</v>
      </c>
      <c r="E5018">
        <v>0</v>
      </c>
    </row>
    <row r="5019" spans="1:5" x14ac:dyDescent="0.2">
      <c r="A5019" s="61">
        <v>44470</v>
      </c>
      <c r="B5019" s="62" t="s">
        <v>92</v>
      </c>
      <c r="C5019">
        <v>2021</v>
      </c>
      <c r="D5019">
        <v>207.5</v>
      </c>
      <c r="E5019">
        <v>0</v>
      </c>
    </row>
    <row r="5020" spans="1:5" x14ac:dyDescent="0.2">
      <c r="A5020" s="61">
        <v>44470</v>
      </c>
      <c r="B5020" s="62" t="s">
        <v>95</v>
      </c>
      <c r="C5020">
        <v>2021</v>
      </c>
      <c r="D5020">
        <v>235.20000000000002</v>
      </c>
      <c r="E5020">
        <v>0</v>
      </c>
    </row>
    <row r="5021" spans="1:5" x14ac:dyDescent="0.2">
      <c r="A5021" s="61">
        <v>44470</v>
      </c>
      <c r="B5021" s="62" t="s">
        <v>98</v>
      </c>
      <c r="C5021">
        <v>2021</v>
      </c>
      <c r="D5021">
        <v>309.10000000000002</v>
      </c>
      <c r="E5021">
        <v>0</v>
      </c>
    </row>
    <row r="5022" spans="1:5" x14ac:dyDescent="0.2">
      <c r="A5022" s="61">
        <v>44501</v>
      </c>
      <c r="B5022" s="62" t="s">
        <v>71</v>
      </c>
      <c r="C5022">
        <v>2021</v>
      </c>
      <c r="D5022">
        <v>304</v>
      </c>
      <c r="E5022">
        <v>0</v>
      </c>
    </row>
    <row r="5023" spans="1:5" x14ac:dyDescent="0.2">
      <c r="A5023" s="61">
        <v>44501</v>
      </c>
      <c r="B5023" s="62" t="s">
        <v>2</v>
      </c>
      <c r="C5023">
        <v>2021</v>
      </c>
      <c r="D5023">
        <v>555.91336991692356</v>
      </c>
      <c r="E5023">
        <v>0</v>
      </c>
    </row>
    <row r="5024" spans="1:5" x14ac:dyDescent="0.2">
      <c r="A5024" s="61">
        <v>44501</v>
      </c>
      <c r="B5024" s="62" t="s">
        <v>61</v>
      </c>
      <c r="C5024">
        <v>2021</v>
      </c>
      <c r="D5024">
        <v>630.76804912366981</v>
      </c>
      <c r="E5024">
        <v>0</v>
      </c>
    </row>
    <row r="5025" spans="1:5" x14ac:dyDescent="0.2">
      <c r="A5025" s="61">
        <v>44501</v>
      </c>
      <c r="B5025" s="62" t="s">
        <v>62</v>
      </c>
      <c r="C5025">
        <v>2021</v>
      </c>
      <c r="D5025">
        <v>619.5</v>
      </c>
      <c r="E5025">
        <v>0</v>
      </c>
    </row>
    <row r="5026" spans="1:5" x14ac:dyDescent="0.2">
      <c r="A5026" s="61">
        <v>44501</v>
      </c>
      <c r="B5026" s="62" t="s">
        <v>63</v>
      </c>
      <c r="C5026">
        <v>2021</v>
      </c>
      <c r="D5026">
        <v>428.48659327284213</v>
      </c>
      <c r="E5026">
        <v>0</v>
      </c>
    </row>
    <row r="5027" spans="1:5" x14ac:dyDescent="0.2">
      <c r="A5027" s="61">
        <v>44501</v>
      </c>
      <c r="B5027" s="62" t="s">
        <v>86</v>
      </c>
      <c r="C5027">
        <v>2021</v>
      </c>
      <c r="D5027">
        <v>428.4</v>
      </c>
      <c r="E5027">
        <v>0</v>
      </c>
    </row>
    <row r="5028" spans="1:5" x14ac:dyDescent="0.2">
      <c r="A5028" s="61">
        <v>44501</v>
      </c>
      <c r="B5028" s="62" t="s">
        <v>89</v>
      </c>
      <c r="C5028">
        <v>2021</v>
      </c>
      <c r="D5028">
        <v>386.4</v>
      </c>
      <c r="E5028">
        <v>0</v>
      </c>
    </row>
    <row r="5029" spans="1:5" x14ac:dyDescent="0.2">
      <c r="A5029" s="61">
        <v>44501</v>
      </c>
      <c r="B5029" s="62" t="s">
        <v>92</v>
      </c>
      <c r="C5029">
        <v>2021</v>
      </c>
      <c r="D5029">
        <v>403</v>
      </c>
      <c r="E5029">
        <v>0</v>
      </c>
    </row>
    <row r="5030" spans="1:5" x14ac:dyDescent="0.2">
      <c r="A5030" s="61">
        <v>44501</v>
      </c>
      <c r="B5030" s="62" t="s">
        <v>95</v>
      </c>
      <c r="C5030">
        <v>2021</v>
      </c>
      <c r="D5030">
        <v>404.3</v>
      </c>
      <c r="E5030">
        <v>0</v>
      </c>
    </row>
    <row r="5031" spans="1:5" x14ac:dyDescent="0.2">
      <c r="A5031" s="61">
        <v>44501</v>
      </c>
      <c r="B5031" s="62" t="s">
        <v>98</v>
      </c>
      <c r="C5031">
        <v>2021</v>
      </c>
      <c r="D5031">
        <v>385.19999999999993</v>
      </c>
      <c r="E5031">
        <v>0</v>
      </c>
    </row>
    <row r="5032" spans="1:5" x14ac:dyDescent="0.2">
      <c r="A5032" s="61">
        <v>44531</v>
      </c>
      <c r="B5032" s="62" t="s">
        <v>71</v>
      </c>
      <c r="C5032">
        <v>2021</v>
      </c>
      <c r="D5032">
        <v>531.29999999999995</v>
      </c>
      <c r="E5032">
        <v>0</v>
      </c>
    </row>
    <row r="5033" spans="1:5" x14ac:dyDescent="0.2">
      <c r="A5033" s="61">
        <v>44531</v>
      </c>
      <c r="B5033" s="62" t="s">
        <v>2</v>
      </c>
      <c r="C5033">
        <v>2021</v>
      </c>
      <c r="D5033">
        <v>995.13188959598278</v>
      </c>
      <c r="E5033">
        <v>0</v>
      </c>
    </row>
    <row r="5034" spans="1:5" x14ac:dyDescent="0.2">
      <c r="A5034" s="61">
        <v>44531</v>
      </c>
      <c r="B5034" s="62" t="s">
        <v>61</v>
      </c>
      <c r="C5034">
        <v>2021</v>
      </c>
      <c r="D5034">
        <v>1057.2759012608772</v>
      </c>
      <c r="E5034">
        <v>0</v>
      </c>
    </row>
    <row r="5035" spans="1:5" x14ac:dyDescent="0.2">
      <c r="A5035" s="61">
        <v>44531</v>
      </c>
      <c r="B5035" s="62" t="s">
        <v>62</v>
      </c>
      <c r="C5035">
        <v>2021</v>
      </c>
      <c r="D5035">
        <v>959.1</v>
      </c>
      <c r="E5035">
        <v>0</v>
      </c>
    </row>
    <row r="5036" spans="1:5" x14ac:dyDescent="0.2">
      <c r="A5036" s="61">
        <v>44531</v>
      </c>
      <c r="B5036" s="62" t="s">
        <v>63</v>
      </c>
      <c r="C5036">
        <v>2021</v>
      </c>
      <c r="D5036">
        <v>483.98838785632574</v>
      </c>
      <c r="E5036">
        <v>0</v>
      </c>
    </row>
    <row r="5037" spans="1:5" x14ac:dyDescent="0.2">
      <c r="A5037" s="61">
        <v>44531</v>
      </c>
      <c r="B5037" s="62" t="s">
        <v>86</v>
      </c>
      <c r="C5037">
        <v>2021</v>
      </c>
      <c r="D5037">
        <v>652.1</v>
      </c>
      <c r="E5037">
        <v>0</v>
      </c>
    </row>
    <row r="5038" spans="1:5" x14ac:dyDescent="0.2">
      <c r="A5038" s="61">
        <v>44531</v>
      </c>
      <c r="B5038" s="62" t="s">
        <v>89</v>
      </c>
      <c r="C5038">
        <v>2021</v>
      </c>
      <c r="D5038">
        <v>573.1</v>
      </c>
      <c r="E5038">
        <v>0</v>
      </c>
    </row>
    <row r="5039" spans="1:5" x14ac:dyDescent="0.2">
      <c r="A5039" s="61">
        <v>44531</v>
      </c>
      <c r="B5039" s="62" t="s">
        <v>92</v>
      </c>
      <c r="C5039">
        <v>2021</v>
      </c>
      <c r="D5039">
        <v>560.9</v>
      </c>
      <c r="E5039">
        <v>0</v>
      </c>
    </row>
    <row r="5040" spans="1:5" x14ac:dyDescent="0.2">
      <c r="A5040" s="61">
        <v>44531</v>
      </c>
      <c r="B5040" s="62" t="s">
        <v>95</v>
      </c>
      <c r="C5040">
        <v>2021</v>
      </c>
      <c r="D5040">
        <v>604.70000000000005</v>
      </c>
      <c r="E5040">
        <v>0</v>
      </c>
    </row>
    <row r="5041" spans="1:5" x14ac:dyDescent="0.2">
      <c r="A5041" s="61">
        <v>44531</v>
      </c>
      <c r="B5041" s="62" t="s">
        <v>98</v>
      </c>
      <c r="C5041">
        <v>2021</v>
      </c>
      <c r="D5041">
        <v>578.4</v>
      </c>
      <c r="E5041">
        <v>0</v>
      </c>
    </row>
    <row r="5042" spans="1:5" x14ac:dyDescent="0.2">
      <c r="A5042" s="61">
        <v>44562</v>
      </c>
      <c r="B5042" s="62" t="s">
        <v>71</v>
      </c>
      <c r="C5042">
        <v>2022</v>
      </c>
      <c r="D5042">
        <v>432</v>
      </c>
      <c r="E5042">
        <v>0</v>
      </c>
    </row>
    <row r="5043" spans="1:5" x14ac:dyDescent="0.2">
      <c r="A5043" s="61">
        <v>44562</v>
      </c>
      <c r="B5043" s="62" t="s">
        <v>2</v>
      </c>
      <c r="C5043">
        <v>2022</v>
      </c>
      <c r="D5043">
        <v>807.22037494815584</v>
      </c>
      <c r="E5043">
        <v>0</v>
      </c>
    </row>
    <row r="5044" spans="1:5" x14ac:dyDescent="0.2">
      <c r="A5044" s="61">
        <v>44562</v>
      </c>
      <c r="B5044" s="62" t="s">
        <v>61</v>
      </c>
      <c r="C5044">
        <v>2022</v>
      </c>
      <c r="D5044">
        <v>1040.2786312299261</v>
      </c>
      <c r="E5044">
        <v>0</v>
      </c>
    </row>
    <row r="5045" spans="1:5" x14ac:dyDescent="0.2">
      <c r="A5045" s="61">
        <v>44562</v>
      </c>
      <c r="B5045" s="62" t="s">
        <v>62</v>
      </c>
      <c r="C5045">
        <v>2022</v>
      </c>
      <c r="D5045">
        <v>1158.3</v>
      </c>
      <c r="E5045">
        <v>0</v>
      </c>
    </row>
    <row r="5046" spans="1:5" x14ac:dyDescent="0.2">
      <c r="A5046" s="61">
        <v>44562</v>
      </c>
      <c r="B5046" s="62" t="s">
        <v>63</v>
      </c>
      <c r="C5046">
        <v>2022</v>
      </c>
      <c r="D5046">
        <v>780.30651402242563</v>
      </c>
      <c r="E5046">
        <v>0</v>
      </c>
    </row>
    <row r="5047" spans="1:5" x14ac:dyDescent="0.2">
      <c r="A5047" s="61">
        <v>44562</v>
      </c>
      <c r="B5047" s="62" t="s">
        <v>86</v>
      </c>
      <c r="C5047">
        <v>2022</v>
      </c>
      <c r="D5047">
        <v>968.1</v>
      </c>
      <c r="E5047">
        <v>0</v>
      </c>
    </row>
    <row r="5048" spans="1:5" x14ac:dyDescent="0.2">
      <c r="A5048" s="61">
        <v>44562</v>
      </c>
      <c r="B5048" s="62" t="s">
        <v>89</v>
      </c>
      <c r="C5048">
        <v>2022</v>
      </c>
      <c r="D5048">
        <v>840.6</v>
      </c>
      <c r="E5048">
        <v>0</v>
      </c>
    </row>
    <row r="5049" spans="1:5" x14ac:dyDescent="0.2">
      <c r="A5049" s="61">
        <v>44562</v>
      </c>
      <c r="B5049" s="62" t="s">
        <v>92</v>
      </c>
      <c r="C5049">
        <v>2022</v>
      </c>
      <c r="D5049">
        <v>726.6</v>
      </c>
      <c r="E5049">
        <v>0</v>
      </c>
    </row>
    <row r="5050" spans="1:5" x14ac:dyDescent="0.2">
      <c r="A5050" s="61">
        <v>44562</v>
      </c>
      <c r="B5050" s="62" t="s">
        <v>95</v>
      </c>
      <c r="C5050">
        <v>2022</v>
      </c>
      <c r="D5050">
        <v>778.7</v>
      </c>
      <c r="E5050">
        <v>0</v>
      </c>
    </row>
    <row r="5051" spans="1:5" x14ac:dyDescent="0.2">
      <c r="A5051" s="61">
        <v>44562</v>
      </c>
      <c r="B5051" s="62" t="s">
        <v>98</v>
      </c>
      <c r="C5051">
        <v>2022</v>
      </c>
      <c r="D5051">
        <v>605.70000000000005</v>
      </c>
      <c r="E5051">
        <v>0</v>
      </c>
    </row>
    <row r="5052" spans="1:5" x14ac:dyDescent="0.2">
      <c r="A5052" s="61">
        <v>44593</v>
      </c>
      <c r="B5052" s="62" t="s">
        <v>71</v>
      </c>
      <c r="C5052">
        <v>2022</v>
      </c>
      <c r="D5052">
        <v>382</v>
      </c>
      <c r="E5052">
        <v>0</v>
      </c>
    </row>
    <row r="5053" spans="1:5" x14ac:dyDescent="0.2">
      <c r="A5053" s="61">
        <v>44593</v>
      </c>
      <c r="B5053" s="62" t="s">
        <v>2</v>
      </c>
      <c r="C5053">
        <v>2022</v>
      </c>
      <c r="D5053">
        <v>648.52442845223402</v>
      </c>
      <c r="E5053">
        <v>0</v>
      </c>
    </row>
    <row r="5054" spans="1:5" x14ac:dyDescent="0.2">
      <c r="A5054" s="61">
        <v>44593</v>
      </c>
      <c r="B5054" s="62" t="s">
        <v>61</v>
      </c>
      <c r="C5054">
        <v>2022</v>
      </c>
      <c r="D5054">
        <v>949.40350586488887</v>
      </c>
      <c r="E5054">
        <v>0</v>
      </c>
    </row>
    <row r="5055" spans="1:5" x14ac:dyDescent="0.2">
      <c r="A5055" s="61">
        <v>44593</v>
      </c>
      <c r="B5055" s="62" t="s">
        <v>62</v>
      </c>
      <c r="C5055">
        <v>2022</v>
      </c>
      <c r="D5055">
        <v>1054</v>
      </c>
      <c r="E5055">
        <v>0</v>
      </c>
    </row>
    <row r="5056" spans="1:5" x14ac:dyDescent="0.2">
      <c r="A5056" s="61">
        <v>44593</v>
      </c>
      <c r="B5056" s="62" t="s">
        <v>63</v>
      </c>
      <c r="C5056">
        <v>2022</v>
      </c>
      <c r="D5056">
        <v>606.45512197016512</v>
      </c>
      <c r="E5056">
        <v>0</v>
      </c>
    </row>
    <row r="5057" spans="1:5" x14ac:dyDescent="0.2">
      <c r="A5057" s="61">
        <v>44593</v>
      </c>
      <c r="B5057" s="62" t="s">
        <v>86</v>
      </c>
      <c r="C5057">
        <v>2022</v>
      </c>
      <c r="D5057">
        <v>715.5</v>
      </c>
      <c r="E5057">
        <v>0</v>
      </c>
    </row>
    <row r="5058" spans="1:5" x14ac:dyDescent="0.2">
      <c r="A5058" s="61">
        <v>44593</v>
      </c>
      <c r="B5058" s="62" t="s">
        <v>89</v>
      </c>
      <c r="C5058">
        <v>2022</v>
      </c>
      <c r="D5058">
        <v>623</v>
      </c>
      <c r="E5058">
        <v>0</v>
      </c>
    </row>
    <row r="5059" spans="1:5" x14ac:dyDescent="0.2">
      <c r="A5059" s="61">
        <v>44593</v>
      </c>
      <c r="B5059" s="62" t="s">
        <v>92</v>
      </c>
      <c r="C5059">
        <v>2022</v>
      </c>
      <c r="D5059">
        <v>615.1</v>
      </c>
      <c r="E5059">
        <v>0</v>
      </c>
    </row>
    <row r="5060" spans="1:5" x14ac:dyDescent="0.2">
      <c r="A5060" s="61">
        <v>44593</v>
      </c>
      <c r="B5060" s="62" t="s">
        <v>95</v>
      </c>
      <c r="C5060">
        <v>2022</v>
      </c>
      <c r="D5060">
        <v>599.1</v>
      </c>
      <c r="E5060">
        <v>0</v>
      </c>
    </row>
    <row r="5061" spans="1:5" x14ac:dyDescent="0.2">
      <c r="A5061" s="61">
        <v>44593</v>
      </c>
      <c r="B5061" s="62" t="s">
        <v>98</v>
      </c>
      <c r="C5061">
        <v>2022</v>
      </c>
      <c r="D5061">
        <v>527.4</v>
      </c>
      <c r="E5061">
        <v>0</v>
      </c>
    </row>
    <row r="5062" spans="1:5" x14ac:dyDescent="0.2">
      <c r="A5062" s="61">
        <v>44621</v>
      </c>
      <c r="B5062" s="62" t="s">
        <v>71</v>
      </c>
      <c r="C5062">
        <v>2022</v>
      </c>
      <c r="D5062">
        <v>333.4</v>
      </c>
      <c r="E5062">
        <v>0</v>
      </c>
    </row>
    <row r="5063" spans="1:5" x14ac:dyDescent="0.2">
      <c r="A5063" s="61">
        <v>44621</v>
      </c>
      <c r="B5063" s="62" t="s">
        <v>2</v>
      </c>
      <c r="C5063">
        <v>2022</v>
      </c>
      <c r="D5063">
        <v>542.75531510040037</v>
      </c>
      <c r="E5063">
        <v>0</v>
      </c>
    </row>
    <row r="5064" spans="1:5" x14ac:dyDescent="0.2">
      <c r="A5064" s="61">
        <v>44621</v>
      </c>
      <c r="B5064" s="62" t="s">
        <v>61</v>
      </c>
      <c r="C5064">
        <v>2022</v>
      </c>
      <c r="D5064">
        <v>754.09563865381494</v>
      </c>
      <c r="E5064">
        <v>0</v>
      </c>
    </row>
    <row r="5065" spans="1:5" x14ac:dyDescent="0.2">
      <c r="A5065" s="61">
        <v>44621</v>
      </c>
      <c r="B5065" s="62" t="s">
        <v>62</v>
      </c>
      <c r="C5065">
        <v>2022</v>
      </c>
      <c r="D5065">
        <v>817.6</v>
      </c>
      <c r="E5065">
        <v>0</v>
      </c>
    </row>
    <row r="5066" spans="1:5" x14ac:dyDescent="0.2">
      <c r="A5066" s="61">
        <v>44621</v>
      </c>
      <c r="B5066" s="62" t="s">
        <v>63</v>
      </c>
      <c r="C5066">
        <v>2022</v>
      </c>
      <c r="D5066">
        <v>537.36132597683604</v>
      </c>
      <c r="E5066">
        <v>0</v>
      </c>
    </row>
    <row r="5067" spans="1:5" x14ac:dyDescent="0.2">
      <c r="A5067" s="61">
        <v>44621</v>
      </c>
      <c r="B5067" s="62" t="s">
        <v>86</v>
      </c>
      <c r="C5067">
        <v>2022</v>
      </c>
      <c r="D5067">
        <v>589.20000000000005</v>
      </c>
      <c r="E5067">
        <v>0</v>
      </c>
    </row>
    <row r="5068" spans="1:5" x14ac:dyDescent="0.2">
      <c r="A5068" s="61">
        <v>44621</v>
      </c>
      <c r="B5068" s="62" t="s">
        <v>89</v>
      </c>
      <c r="C5068">
        <v>2022</v>
      </c>
      <c r="D5068">
        <v>571.79999999999995</v>
      </c>
      <c r="E5068">
        <v>0</v>
      </c>
    </row>
    <row r="5069" spans="1:5" x14ac:dyDescent="0.2">
      <c r="A5069" s="61">
        <v>44621</v>
      </c>
      <c r="B5069" s="62" t="s">
        <v>92</v>
      </c>
      <c r="C5069">
        <v>2022</v>
      </c>
      <c r="D5069">
        <v>547</v>
      </c>
      <c r="E5069">
        <v>0</v>
      </c>
    </row>
    <row r="5070" spans="1:5" x14ac:dyDescent="0.2">
      <c r="A5070" s="61">
        <v>44621</v>
      </c>
      <c r="B5070" s="62" t="s">
        <v>95</v>
      </c>
      <c r="C5070">
        <v>2022</v>
      </c>
      <c r="D5070">
        <v>596.9</v>
      </c>
      <c r="E5070">
        <v>0</v>
      </c>
    </row>
    <row r="5071" spans="1:5" x14ac:dyDescent="0.2">
      <c r="A5071" s="61">
        <v>44621</v>
      </c>
      <c r="B5071" s="62" t="s">
        <v>98</v>
      </c>
      <c r="C5071">
        <v>2022</v>
      </c>
      <c r="D5071">
        <v>593.29999999999995</v>
      </c>
      <c r="E5071">
        <v>0</v>
      </c>
    </row>
    <row r="5072" spans="1:5" x14ac:dyDescent="0.2">
      <c r="A5072" s="61">
        <v>44652</v>
      </c>
      <c r="B5072" s="62" t="s">
        <v>71</v>
      </c>
      <c r="C5072">
        <v>2022</v>
      </c>
      <c r="D5072">
        <v>291</v>
      </c>
      <c r="E5072">
        <v>0</v>
      </c>
    </row>
    <row r="5073" spans="1:5" x14ac:dyDescent="0.2">
      <c r="A5073" s="61">
        <v>44652</v>
      </c>
      <c r="B5073" s="62" t="s">
        <v>2</v>
      </c>
      <c r="C5073">
        <v>2022</v>
      </c>
      <c r="D5073">
        <v>475.28796546770417</v>
      </c>
      <c r="E5073">
        <v>0</v>
      </c>
    </row>
    <row r="5074" spans="1:5" x14ac:dyDescent="0.2">
      <c r="A5074" s="61">
        <v>44652</v>
      </c>
      <c r="B5074" s="62" t="s">
        <v>61</v>
      </c>
      <c r="C5074">
        <v>2022</v>
      </c>
      <c r="D5074">
        <v>469.85888948274038</v>
      </c>
      <c r="E5074">
        <v>0</v>
      </c>
    </row>
    <row r="5075" spans="1:5" x14ac:dyDescent="0.2">
      <c r="A5075" s="61">
        <v>44652</v>
      </c>
      <c r="B5075" s="62" t="s">
        <v>62</v>
      </c>
      <c r="C5075">
        <v>2022</v>
      </c>
      <c r="D5075">
        <v>549.79999999999995</v>
      </c>
      <c r="E5075">
        <v>0</v>
      </c>
    </row>
    <row r="5076" spans="1:5" x14ac:dyDescent="0.2">
      <c r="A5076" s="61">
        <v>44652</v>
      </c>
      <c r="B5076" s="62" t="s">
        <v>63</v>
      </c>
      <c r="C5076">
        <v>2022</v>
      </c>
      <c r="D5076">
        <v>333.43651310337611</v>
      </c>
      <c r="E5076">
        <v>0</v>
      </c>
    </row>
    <row r="5077" spans="1:5" x14ac:dyDescent="0.2">
      <c r="A5077" s="61">
        <v>44652</v>
      </c>
      <c r="B5077" s="62" t="s">
        <v>86</v>
      </c>
      <c r="C5077">
        <v>2022</v>
      </c>
      <c r="D5077">
        <v>349.5</v>
      </c>
      <c r="E5077">
        <v>0</v>
      </c>
    </row>
    <row r="5078" spans="1:5" x14ac:dyDescent="0.2">
      <c r="A5078" s="61">
        <v>44652</v>
      </c>
      <c r="B5078" s="62" t="s">
        <v>89</v>
      </c>
      <c r="C5078">
        <v>2022</v>
      </c>
      <c r="D5078">
        <v>377.6</v>
      </c>
      <c r="E5078">
        <v>0</v>
      </c>
    </row>
    <row r="5079" spans="1:5" x14ac:dyDescent="0.2">
      <c r="A5079" s="61">
        <v>44652</v>
      </c>
      <c r="B5079" s="62" t="s">
        <v>92</v>
      </c>
      <c r="C5079">
        <v>2022</v>
      </c>
      <c r="D5079">
        <v>376.4</v>
      </c>
      <c r="E5079">
        <v>0</v>
      </c>
    </row>
    <row r="5080" spans="1:5" x14ac:dyDescent="0.2">
      <c r="A5080" s="61">
        <v>44652</v>
      </c>
      <c r="B5080" s="62" t="s">
        <v>95</v>
      </c>
      <c r="C5080">
        <v>2022</v>
      </c>
      <c r="D5080">
        <v>403.2</v>
      </c>
      <c r="E5080">
        <v>0</v>
      </c>
    </row>
    <row r="5081" spans="1:5" x14ac:dyDescent="0.2">
      <c r="A5081" s="61">
        <v>44652</v>
      </c>
      <c r="B5081" s="62" t="s">
        <v>98</v>
      </c>
      <c r="C5081">
        <v>2022</v>
      </c>
      <c r="D5081">
        <v>468.7</v>
      </c>
      <c r="E5081">
        <v>0</v>
      </c>
    </row>
    <row r="5082" spans="1:5" x14ac:dyDescent="0.2">
      <c r="A5082" s="61">
        <v>44682</v>
      </c>
      <c r="B5082" s="62" t="s">
        <v>71</v>
      </c>
      <c r="C5082">
        <v>2022</v>
      </c>
      <c r="D5082">
        <v>195.9</v>
      </c>
      <c r="E5082">
        <v>0</v>
      </c>
    </row>
    <row r="5083" spans="1:5" x14ac:dyDescent="0.2">
      <c r="A5083" s="61">
        <v>44682</v>
      </c>
      <c r="B5083" s="62" t="s">
        <v>2</v>
      </c>
      <c r="C5083">
        <v>2022</v>
      </c>
      <c r="D5083">
        <v>245.56128792875188</v>
      </c>
      <c r="E5083">
        <v>0</v>
      </c>
    </row>
    <row r="5084" spans="1:5" x14ac:dyDescent="0.2">
      <c r="A5084" s="61">
        <v>44682</v>
      </c>
      <c r="B5084" s="62" t="s">
        <v>61</v>
      </c>
      <c r="C5084">
        <v>2022</v>
      </c>
      <c r="D5084">
        <v>213.14494996288894</v>
      </c>
      <c r="E5084">
        <v>0.50690734966667061</v>
      </c>
    </row>
    <row r="5085" spans="1:5" x14ac:dyDescent="0.2">
      <c r="A5085" s="61">
        <v>44682</v>
      </c>
      <c r="B5085" s="62" t="s">
        <v>62</v>
      </c>
      <c r="C5085">
        <v>2022</v>
      </c>
      <c r="D5085">
        <v>212.6</v>
      </c>
      <c r="E5085">
        <v>1.4</v>
      </c>
    </row>
    <row r="5086" spans="1:5" x14ac:dyDescent="0.2">
      <c r="A5086" s="61">
        <v>44682</v>
      </c>
      <c r="B5086" s="62" t="s">
        <v>63</v>
      </c>
      <c r="C5086">
        <v>2022</v>
      </c>
      <c r="D5086">
        <v>100.8364348111315</v>
      </c>
      <c r="E5086">
        <v>33.250765714303292</v>
      </c>
    </row>
    <row r="5087" spans="1:5" x14ac:dyDescent="0.2">
      <c r="A5087" s="61">
        <v>44682</v>
      </c>
      <c r="B5087" s="62" t="s">
        <v>86</v>
      </c>
      <c r="C5087">
        <v>2022</v>
      </c>
      <c r="D5087">
        <v>90.1</v>
      </c>
      <c r="E5087">
        <v>35.9</v>
      </c>
    </row>
    <row r="5088" spans="1:5" x14ac:dyDescent="0.2">
      <c r="A5088" s="61">
        <v>44682</v>
      </c>
      <c r="B5088" s="62" t="s">
        <v>89</v>
      </c>
      <c r="C5088">
        <v>2022</v>
      </c>
      <c r="D5088">
        <v>228.2</v>
      </c>
      <c r="E5088">
        <v>0</v>
      </c>
    </row>
    <row r="5089" spans="1:5" x14ac:dyDescent="0.2">
      <c r="A5089" s="61">
        <v>44682</v>
      </c>
      <c r="B5089" s="62" t="s">
        <v>92</v>
      </c>
      <c r="C5089">
        <v>2022</v>
      </c>
      <c r="D5089">
        <v>222.3</v>
      </c>
      <c r="E5089">
        <v>0.7</v>
      </c>
    </row>
    <row r="5090" spans="1:5" x14ac:dyDescent="0.2">
      <c r="A5090" s="61">
        <v>44682</v>
      </c>
      <c r="B5090" s="62" t="s">
        <v>95</v>
      </c>
      <c r="C5090">
        <v>2022</v>
      </c>
      <c r="D5090">
        <v>246.4</v>
      </c>
      <c r="E5090">
        <v>1.1000000000000001</v>
      </c>
    </row>
    <row r="5091" spans="1:5" x14ac:dyDescent="0.2">
      <c r="A5091" s="61">
        <v>44682</v>
      </c>
      <c r="B5091" s="62" t="s">
        <v>98</v>
      </c>
      <c r="C5091">
        <v>2022</v>
      </c>
      <c r="D5091">
        <v>358.3</v>
      </c>
      <c r="E5091">
        <v>0</v>
      </c>
    </row>
    <row r="5092" spans="1:5" x14ac:dyDescent="0.2">
      <c r="A5092" s="61">
        <v>44713</v>
      </c>
      <c r="B5092" s="62" t="s">
        <v>71</v>
      </c>
      <c r="C5092">
        <v>2022</v>
      </c>
      <c r="D5092">
        <v>74.3</v>
      </c>
      <c r="E5092">
        <v>2.6</v>
      </c>
    </row>
    <row r="5093" spans="1:5" x14ac:dyDescent="0.2">
      <c r="A5093" s="61">
        <v>44713</v>
      </c>
      <c r="B5093" s="62" t="s">
        <v>2</v>
      </c>
      <c r="C5093">
        <v>2022</v>
      </c>
      <c r="D5093">
        <v>106.14296935783257</v>
      </c>
      <c r="E5093">
        <v>0.56265515590138793</v>
      </c>
    </row>
    <row r="5094" spans="1:5" x14ac:dyDescent="0.2">
      <c r="A5094" s="61">
        <v>44713</v>
      </c>
      <c r="B5094" s="62" t="s">
        <v>61</v>
      </c>
      <c r="C5094">
        <v>2022</v>
      </c>
      <c r="D5094">
        <v>75.220826429111156</v>
      </c>
      <c r="E5094">
        <v>16.604465726296251</v>
      </c>
    </row>
    <row r="5095" spans="1:5" x14ac:dyDescent="0.2">
      <c r="A5095" s="61">
        <v>44713</v>
      </c>
      <c r="B5095" s="62" t="s">
        <v>62</v>
      </c>
      <c r="C5095">
        <v>2022</v>
      </c>
      <c r="D5095">
        <v>62.2</v>
      </c>
      <c r="E5095">
        <v>44.4</v>
      </c>
    </row>
    <row r="5096" spans="1:5" x14ac:dyDescent="0.2">
      <c r="A5096" s="61">
        <v>44713</v>
      </c>
      <c r="B5096" s="62" t="s">
        <v>63</v>
      </c>
      <c r="C5096">
        <v>2022</v>
      </c>
      <c r="D5096">
        <v>19.747114088643279</v>
      </c>
      <c r="E5096">
        <v>58.694503776754821</v>
      </c>
    </row>
    <row r="5097" spans="1:5" x14ac:dyDescent="0.2">
      <c r="A5097" s="61">
        <v>44713</v>
      </c>
      <c r="B5097" s="62" t="s">
        <v>86</v>
      </c>
      <c r="C5097">
        <v>2022</v>
      </c>
      <c r="D5097">
        <v>19.399999999999999</v>
      </c>
      <c r="E5097">
        <v>45.6</v>
      </c>
    </row>
    <row r="5098" spans="1:5" x14ac:dyDescent="0.2">
      <c r="A5098" s="61">
        <v>44713</v>
      </c>
      <c r="B5098" s="62" t="s">
        <v>89</v>
      </c>
      <c r="C5098">
        <v>2022</v>
      </c>
      <c r="D5098">
        <v>110</v>
      </c>
      <c r="E5098">
        <v>1.4</v>
      </c>
    </row>
    <row r="5099" spans="1:5" x14ac:dyDescent="0.2">
      <c r="A5099" s="61">
        <v>44713</v>
      </c>
      <c r="B5099" s="62" t="s">
        <v>92</v>
      </c>
      <c r="C5099">
        <v>2022</v>
      </c>
      <c r="D5099">
        <v>73.099999999999994</v>
      </c>
      <c r="E5099">
        <v>4.2</v>
      </c>
    </row>
    <row r="5100" spans="1:5" x14ac:dyDescent="0.2">
      <c r="A5100" s="61">
        <v>44713</v>
      </c>
      <c r="B5100" s="62" t="s">
        <v>95</v>
      </c>
      <c r="C5100">
        <v>2022</v>
      </c>
      <c r="D5100">
        <v>91.9</v>
      </c>
      <c r="E5100">
        <v>13.3</v>
      </c>
    </row>
    <row r="5101" spans="1:5" x14ac:dyDescent="0.2">
      <c r="A5101" s="61">
        <v>44713</v>
      </c>
      <c r="B5101" s="62" t="s">
        <v>98</v>
      </c>
      <c r="C5101">
        <v>2022</v>
      </c>
      <c r="D5101">
        <v>147.4</v>
      </c>
      <c r="E5101">
        <v>18.2</v>
      </c>
    </row>
    <row r="5102" spans="1:5" x14ac:dyDescent="0.2">
      <c r="A5102" s="61">
        <v>44743</v>
      </c>
      <c r="B5102" s="62" t="s">
        <v>71</v>
      </c>
      <c r="C5102">
        <v>2022</v>
      </c>
      <c r="D5102">
        <v>14.5</v>
      </c>
      <c r="E5102">
        <v>41.5</v>
      </c>
    </row>
    <row r="5103" spans="1:5" x14ac:dyDescent="0.2">
      <c r="A5103" s="61">
        <v>44743</v>
      </c>
      <c r="B5103" s="62" t="s">
        <v>2</v>
      </c>
      <c r="C5103">
        <v>2022</v>
      </c>
      <c r="D5103">
        <v>36.21877431330249</v>
      </c>
      <c r="E5103">
        <v>27.857156622105837</v>
      </c>
    </row>
    <row r="5104" spans="1:5" x14ac:dyDescent="0.2">
      <c r="A5104" s="61">
        <v>44743</v>
      </c>
      <c r="B5104" s="62" t="s">
        <v>61</v>
      </c>
      <c r="C5104">
        <v>2022</v>
      </c>
      <c r="D5104">
        <v>22.347182826037056</v>
      </c>
      <c r="E5104">
        <v>62.644845582777776</v>
      </c>
    </row>
    <row r="5105" spans="1:5" x14ac:dyDescent="0.2">
      <c r="A5105" s="61">
        <v>44743</v>
      </c>
      <c r="B5105" s="62" t="s">
        <v>62</v>
      </c>
      <c r="C5105">
        <v>2022</v>
      </c>
      <c r="D5105">
        <v>10.5</v>
      </c>
      <c r="E5105">
        <v>71.099999999999994</v>
      </c>
    </row>
    <row r="5106" spans="1:5" x14ac:dyDescent="0.2">
      <c r="A5106" s="61">
        <v>44743</v>
      </c>
      <c r="B5106" s="62" t="s">
        <v>63</v>
      </c>
      <c r="C5106">
        <v>2022</v>
      </c>
      <c r="D5106">
        <v>7.7542200327396935E-2</v>
      </c>
      <c r="E5106">
        <v>136.66662804608168</v>
      </c>
    </row>
    <row r="5107" spans="1:5" x14ac:dyDescent="0.2">
      <c r="A5107" s="61">
        <v>44743</v>
      </c>
      <c r="B5107" s="62" t="s">
        <v>86</v>
      </c>
      <c r="C5107">
        <v>2022</v>
      </c>
      <c r="D5107">
        <v>1</v>
      </c>
      <c r="E5107">
        <v>135.9</v>
      </c>
    </row>
    <row r="5108" spans="1:5" x14ac:dyDescent="0.2">
      <c r="A5108" s="61">
        <v>44743</v>
      </c>
      <c r="B5108" s="62" t="s">
        <v>89</v>
      </c>
      <c r="C5108">
        <v>2022</v>
      </c>
      <c r="D5108">
        <v>30.3</v>
      </c>
      <c r="E5108">
        <v>24.8</v>
      </c>
    </row>
    <row r="5109" spans="1:5" x14ac:dyDescent="0.2">
      <c r="A5109" s="61">
        <v>44743</v>
      </c>
      <c r="B5109" s="62" t="s">
        <v>92</v>
      </c>
      <c r="C5109">
        <v>2022</v>
      </c>
      <c r="D5109">
        <v>7.5</v>
      </c>
      <c r="E5109">
        <v>72.2</v>
      </c>
    </row>
    <row r="5110" spans="1:5" x14ac:dyDescent="0.2">
      <c r="A5110" s="61">
        <v>44743</v>
      </c>
      <c r="B5110" s="62" t="s">
        <v>95</v>
      </c>
      <c r="C5110">
        <v>2022</v>
      </c>
      <c r="D5110">
        <v>9.4</v>
      </c>
      <c r="E5110">
        <v>74.599999999999994</v>
      </c>
    </row>
    <row r="5111" spans="1:5" x14ac:dyDescent="0.2">
      <c r="A5111" s="61">
        <v>44743</v>
      </c>
      <c r="B5111" s="62" t="s">
        <v>98</v>
      </c>
      <c r="C5111">
        <v>2022</v>
      </c>
      <c r="D5111">
        <v>25.4</v>
      </c>
      <c r="E5111">
        <v>39.5</v>
      </c>
    </row>
    <row r="5112" spans="1:5" x14ac:dyDescent="0.2">
      <c r="A5112" s="61">
        <v>44774</v>
      </c>
      <c r="B5112" s="62" t="s">
        <v>71</v>
      </c>
      <c r="C5112">
        <v>2022</v>
      </c>
      <c r="D5112">
        <v>1.5</v>
      </c>
      <c r="E5112">
        <v>51.8</v>
      </c>
    </row>
    <row r="5113" spans="1:5" x14ac:dyDescent="0.2">
      <c r="A5113" s="61">
        <v>44774</v>
      </c>
      <c r="B5113" s="62" t="s">
        <v>2</v>
      </c>
      <c r="C5113">
        <v>2022</v>
      </c>
      <c r="D5113">
        <v>24.522372074997399</v>
      </c>
      <c r="E5113">
        <v>48.91633999625072</v>
      </c>
    </row>
    <row r="5114" spans="1:5" x14ac:dyDescent="0.2">
      <c r="A5114" s="61">
        <v>44774</v>
      </c>
      <c r="B5114" s="62" t="s">
        <v>61</v>
      </c>
      <c r="C5114">
        <v>2022</v>
      </c>
      <c r="D5114">
        <v>17.387458302407445</v>
      </c>
      <c r="E5114">
        <v>70.209244592925941</v>
      </c>
    </row>
    <row r="5115" spans="1:5" x14ac:dyDescent="0.2">
      <c r="A5115" s="61">
        <v>44774</v>
      </c>
      <c r="B5115" s="62" t="s">
        <v>62</v>
      </c>
      <c r="C5115">
        <v>2022</v>
      </c>
      <c r="D5115">
        <v>19.2</v>
      </c>
      <c r="E5115">
        <v>51.2</v>
      </c>
    </row>
    <row r="5116" spans="1:5" x14ac:dyDescent="0.2">
      <c r="A5116" s="61">
        <v>44774</v>
      </c>
      <c r="B5116" s="62" t="s">
        <v>63</v>
      </c>
      <c r="C5116">
        <v>2022</v>
      </c>
      <c r="D5116">
        <v>0.77542200327396937</v>
      </c>
      <c r="E5116">
        <v>131.76874824313509</v>
      </c>
    </row>
    <row r="5117" spans="1:5" x14ac:dyDescent="0.2">
      <c r="A5117" s="61">
        <v>44774</v>
      </c>
      <c r="B5117" s="62" t="s">
        <v>86</v>
      </c>
      <c r="C5117">
        <v>2022</v>
      </c>
      <c r="D5117">
        <v>3.8</v>
      </c>
      <c r="E5117">
        <v>110</v>
      </c>
    </row>
    <row r="5118" spans="1:5" x14ac:dyDescent="0.2">
      <c r="A5118" s="61">
        <v>44774</v>
      </c>
      <c r="B5118" s="62" t="s">
        <v>89</v>
      </c>
      <c r="C5118">
        <v>2022</v>
      </c>
      <c r="D5118">
        <v>11</v>
      </c>
      <c r="E5118">
        <v>35.6</v>
      </c>
    </row>
    <row r="5119" spans="1:5" x14ac:dyDescent="0.2">
      <c r="A5119" s="61">
        <v>44774</v>
      </c>
      <c r="B5119" s="62" t="s">
        <v>92</v>
      </c>
      <c r="C5119">
        <v>2022</v>
      </c>
      <c r="D5119">
        <v>0.4</v>
      </c>
      <c r="E5119">
        <v>92</v>
      </c>
    </row>
    <row r="5120" spans="1:5" x14ac:dyDescent="0.2">
      <c r="A5120" s="61">
        <v>44774</v>
      </c>
      <c r="B5120" s="62" t="s">
        <v>95</v>
      </c>
      <c r="C5120">
        <v>2022</v>
      </c>
      <c r="D5120">
        <v>6.9</v>
      </c>
      <c r="E5120">
        <v>69.7</v>
      </c>
    </row>
    <row r="5121" spans="1:5" x14ac:dyDescent="0.2">
      <c r="A5121" s="61">
        <v>44774</v>
      </c>
      <c r="B5121" s="62" t="s">
        <v>98</v>
      </c>
      <c r="C5121">
        <v>2022</v>
      </c>
      <c r="D5121">
        <v>22.6</v>
      </c>
      <c r="E5121">
        <v>49.9</v>
      </c>
    </row>
    <row r="5122" spans="1:5" x14ac:dyDescent="0.2">
      <c r="A5122" s="61">
        <v>44805</v>
      </c>
      <c r="B5122" s="62" t="s">
        <v>71</v>
      </c>
      <c r="C5122">
        <v>2022</v>
      </c>
      <c r="D5122">
        <v>59.8</v>
      </c>
      <c r="E5122">
        <v>4.3</v>
      </c>
    </row>
    <row r="5123" spans="1:5" x14ac:dyDescent="0.2">
      <c r="A5123" s="61">
        <v>44805</v>
      </c>
      <c r="B5123" s="62" t="s">
        <v>2</v>
      </c>
      <c r="C5123">
        <v>2022</v>
      </c>
      <c r="D5123">
        <v>135.35148393100147</v>
      </c>
      <c r="E5123">
        <v>11.942639595387794</v>
      </c>
    </row>
    <row r="5124" spans="1:5" x14ac:dyDescent="0.2">
      <c r="A5124" s="61">
        <v>44805</v>
      </c>
      <c r="B5124" s="62" t="s">
        <v>61</v>
      </c>
      <c r="C5124">
        <v>2022</v>
      </c>
      <c r="D5124">
        <v>120.21604756248146</v>
      </c>
      <c r="E5124">
        <v>26.251752932444454</v>
      </c>
    </row>
    <row r="5125" spans="1:5" x14ac:dyDescent="0.2">
      <c r="A5125" s="61">
        <v>44805</v>
      </c>
      <c r="B5125" s="62" t="s">
        <v>62</v>
      </c>
      <c r="C5125">
        <v>2022</v>
      </c>
      <c r="D5125">
        <v>120.6</v>
      </c>
      <c r="E5125">
        <v>10</v>
      </c>
    </row>
    <row r="5126" spans="1:5" x14ac:dyDescent="0.2">
      <c r="A5126" s="61">
        <v>44805</v>
      </c>
      <c r="B5126" s="62" t="s">
        <v>63</v>
      </c>
      <c r="C5126">
        <v>2022</v>
      </c>
      <c r="D5126">
        <v>60.798625155882696</v>
      </c>
      <c r="E5126">
        <v>40.796113497606051</v>
      </c>
    </row>
    <row r="5127" spans="1:5" x14ac:dyDescent="0.2">
      <c r="A5127" s="61">
        <v>44805</v>
      </c>
      <c r="B5127" s="62" t="s">
        <v>86</v>
      </c>
      <c r="C5127">
        <v>2022</v>
      </c>
      <c r="D5127">
        <v>82.5</v>
      </c>
      <c r="E5127">
        <v>25.9</v>
      </c>
    </row>
    <row r="5128" spans="1:5" x14ac:dyDescent="0.2">
      <c r="A5128" s="61">
        <v>44805</v>
      </c>
      <c r="B5128" s="62" t="s">
        <v>89</v>
      </c>
      <c r="C5128">
        <v>2022</v>
      </c>
      <c r="D5128">
        <v>112.2</v>
      </c>
      <c r="E5128">
        <v>3</v>
      </c>
    </row>
    <row r="5129" spans="1:5" x14ac:dyDescent="0.2">
      <c r="A5129" s="61">
        <v>44805</v>
      </c>
      <c r="B5129" s="62" t="s">
        <v>92</v>
      </c>
      <c r="C5129">
        <v>2022</v>
      </c>
      <c r="D5129">
        <v>77.099999999999994</v>
      </c>
      <c r="E5129">
        <v>12.5</v>
      </c>
    </row>
    <row r="5130" spans="1:5" x14ac:dyDescent="0.2">
      <c r="A5130" s="61">
        <v>44805</v>
      </c>
      <c r="B5130" s="62" t="s">
        <v>95</v>
      </c>
      <c r="C5130">
        <v>2022</v>
      </c>
      <c r="D5130">
        <v>101.4</v>
      </c>
      <c r="E5130">
        <v>5.4</v>
      </c>
    </row>
    <row r="5131" spans="1:5" x14ac:dyDescent="0.2">
      <c r="A5131" s="61">
        <v>44805</v>
      </c>
      <c r="B5131" s="62" t="s">
        <v>98</v>
      </c>
      <c r="C5131">
        <v>2022</v>
      </c>
      <c r="D5131">
        <v>113.5</v>
      </c>
      <c r="E5131">
        <v>11</v>
      </c>
    </row>
    <row r="5132" spans="1:5" x14ac:dyDescent="0.2">
      <c r="A5132" s="61">
        <v>44835</v>
      </c>
      <c r="B5132" s="62" t="s">
        <v>71</v>
      </c>
      <c r="C5132">
        <v>2022</v>
      </c>
      <c r="D5132">
        <v>178.6</v>
      </c>
      <c r="E5132">
        <v>0</v>
      </c>
    </row>
    <row r="5133" spans="1:5" x14ac:dyDescent="0.2">
      <c r="A5133" s="61">
        <v>44835</v>
      </c>
      <c r="B5133" s="62" t="s">
        <v>2</v>
      </c>
      <c r="C5133">
        <v>2022</v>
      </c>
      <c r="D5133">
        <v>302.93585163701073</v>
      </c>
      <c r="E5133">
        <v>0</v>
      </c>
    </row>
    <row r="5134" spans="1:5" x14ac:dyDescent="0.2">
      <c r="A5134" s="61">
        <v>44835</v>
      </c>
      <c r="B5134" s="62" t="s">
        <v>61</v>
      </c>
      <c r="C5134">
        <v>2022</v>
      </c>
      <c r="D5134">
        <v>355.50989131399979</v>
      </c>
      <c r="E5134">
        <v>0</v>
      </c>
    </row>
    <row r="5135" spans="1:5" x14ac:dyDescent="0.2">
      <c r="A5135" s="61">
        <v>44835</v>
      </c>
      <c r="B5135" s="62" t="s">
        <v>62</v>
      </c>
      <c r="C5135">
        <v>2022</v>
      </c>
      <c r="D5135">
        <v>359.4</v>
      </c>
      <c r="E5135">
        <v>0</v>
      </c>
    </row>
    <row r="5136" spans="1:5" x14ac:dyDescent="0.2">
      <c r="A5136" s="61">
        <v>44835</v>
      </c>
      <c r="B5136" s="62" t="s">
        <v>63</v>
      </c>
      <c r="C5136">
        <v>2022</v>
      </c>
      <c r="D5136">
        <v>243.22905326756683</v>
      </c>
      <c r="E5136">
        <v>0.16898311986904124</v>
      </c>
    </row>
    <row r="5137" spans="1:5" x14ac:dyDescent="0.2">
      <c r="A5137" s="61">
        <v>44835</v>
      </c>
      <c r="B5137" s="62" t="s">
        <v>86</v>
      </c>
      <c r="C5137">
        <v>2022</v>
      </c>
      <c r="D5137">
        <v>235.1</v>
      </c>
      <c r="E5137">
        <v>1.7</v>
      </c>
    </row>
    <row r="5138" spans="1:5" x14ac:dyDescent="0.2">
      <c r="A5138" s="61">
        <v>44835</v>
      </c>
      <c r="B5138" s="62" t="s">
        <v>89</v>
      </c>
      <c r="C5138">
        <v>2022</v>
      </c>
      <c r="D5138">
        <v>235.8</v>
      </c>
      <c r="E5138">
        <v>0</v>
      </c>
    </row>
    <row r="5139" spans="1:5" x14ac:dyDescent="0.2">
      <c r="A5139" s="61">
        <v>44835</v>
      </c>
      <c r="B5139" s="62" t="s">
        <v>92</v>
      </c>
      <c r="C5139">
        <v>2022</v>
      </c>
      <c r="D5139">
        <v>191.2</v>
      </c>
      <c r="E5139">
        <v>0</v>
      </c>
    </row>
    <row r="5140" spans="1:5" x14ac:dyDescent="0.2">
      <c r="A5140" s="61">
        <v>44835</v>
      </c>
      <c r="B5140" s="62" t="s">
        <v>95</v>
      </c>
      <c r="C5140">
        <v>2022</v>
      </c>
      <c r="D5140">
        <v>177.2</v>
      </c>
      <c r="E5140">
        <v>0</v>
      </c>
    </row>
    <row r="5141" spans="1:5" x14ac:dyDescent="0.2">
      <c r="A5141" s="61">
        <v>44835</v>
      </c>
      <c r="B5141" s="62" t="s">
        <v>98</v>
      </c>
      <c r="C5141">
        <v>2022</v>
      </c>
      <c r="D5141">
        <v>227.6</v>
      </c>
      <c r="E5141">
        <v>0</v>
      </c>
    </row>
    <row r="5142" spans="1:5" x14ac:dyDescent="0.2">
      <c r="A5142" s="61">
        <v>44866</v>
      </c>
      <c r="B5142" s="62" t="s">
        <v>71</v>
      </c>
      <c r="C5142">
        <v>2022</v>
      </c>
      <c r="D5142">
        <v>422</v>
      </c>
      <c r="E5142">
        <v>0</v>
      </c>
    </row>
    <row r="5143" spans="1:5" x14ac:dyDescent="0.2">
      <c r="A5143" s="61">
        <v>44866</v>
      </c>
      <c r="B5143" s="62" t="s">
        <v>2</v>
      </c>
      <c r="C5143">
        <v>2022</v>
      </c>
      <c r="D5143">
        <v>748.96103596887508</v>
      </c>
      <c r="E5143">
        <v>0</v>
      </c>
    </row>
    <row r="5144" spans="1:5" x14ac:dyDescent="0.2">
      <c r="A5144" s="61">
        <v>44866</v>
      </c>
      <c r="B5144" s="62" t="s">
        <v>61</v>
      </c>
      <c r="C5144">
        <v>2022</v>
      </c>
      <c r="D5144">
        <v>678.58389111629754</v>
      </c>
      <c r="E5144">
        <v>0</v>
      </c>
    </row>
    <row r="5145" spans="1:5" x14ac:dyDescent="0.2">
      <c r="A5145" s="61">
        <v>44866</v>
      </c>
      <c r="B5145" s="62" t="s">
        <v>62</v>
      </c>
      <c r="C5145">
        <v>2022</v>
      </c>
      <c r="D5145">
        <v>675.8</v>
      </c>
      <c r="E5145">
        <v>0</v>
      </c>
    </row>
    <row r="5146" spans="1:5" x14ac:dyDescent="0.2">
      <c r="A5146" s="61">
        <v>44866</v>
      </c>
      <c r="B5146" s="62" t="s">
        <v>63</v>
      </c>
      <c r="C5146">
        <v>2022</v>
      </c>
      <c r="D5146">
        <v>387.32693307051346</v>
      </c>
      <c r="E5146">
        <v>0.93101688013095873</v>
      </c>
    </row>
    <row r="5147" spans="1:5" x14ac:dyDescent="0.2">
      <c r="A5147" s="61">
        <v>44866</v>
      </c>
      <c r="B5147" s="62" t="s">
        <v>86</v>
      </c>
      <c r="C5147">
        <v>2022</v>
      </c>
      <c r="D5147">
        <v>409.4</v>
      </c>
      <c r="E5147">
        <v>0.3</v>
      </c>
    </row>
    <row r="5148" spans="1:5" x14ac:dyDescent="0.2">
      <c r="A5148" s="61">
        <v>44866</v>
      </c>
      <c r="B5148" s="62" t="s">
        <v>89</v>
      </c>
      <c r="C5148">
        <v>2022</v>
      </c>
      <c r="D5148">
        <v>425.3</v>
      </c>
      <c r="E5148">
        <v>0</v>
      </c>
    </row>
    <row r="5149" spans="1:5" x14ac:dyDescent="0.2">
      <c r="A5149" s="61">
        <v>44866</v>
      </c>
      <c r="B5149" s="62" t="s">
        <v>92</v>
      </c>
      <c r="C5149">
        <v>2022</v>
      </c>
      <c r="D5149">
        <v>377.6</v>
      </c>
      <c r="E5149">
        <v>0</v>
      </c>
    </row>
    <row r="5150" spans="1:5" x14ac:dyDescent="0.2">
      <c r="A5150" s="61">
        <v>44866</v>
      </c>
      <c r="B5150" s="62" t="s">
        <v>95</v>
      </c>
      <c r="C5150">
        <v>2022</v>
      </c>
      <c r="D5150">
        <v>369.7</v>
      </c>
      <c r="E5150">
        <v>0</v>
      </c>
    </row>
    <row r="5151" spans="1:5" x14ac:dyDescent="0.2">
      <c r="A5151" s="61">
        <v>44866</v>
      </c>
      <c r="B5151" s="62" t="s">
        <v>98</v>
      </c>
      <c r="C5151">
        <v>2022</v>
      </c>
      <c r="D5151">
        <v>446.9</v>
      </c>
      <c r="E5151">
        <v>0</v>
      </c>
    </row>
    <row r="5152" spans="1:5" x14ac:dyDescent="0.2">
      <c r="A5152" s="61">
        <v>44896</v>
      </c>
      <c r="B5152" s="62" t="s">
        <v>71</v>
      </c>
      <c r="C5152">
        <v>2022</v>
      </c>
      <c r="D5152">
        <v>514.4</v>
      </c>
      <c r="E5152">
        <v>0</v>
      </c>
    </row>
    <row r="5153" spans="1:5" x14ac:dyDescent="0.2">
      <c r="A5153" s="61">
        <v>44896</v>
      </c>
      <c r="B5153" s="62" t="s">
        <v>2</v>
      </c>
      <c r="C5153">
        <v>2022</v>
      </c>
      <c r="D5153">
        <v>1013.1163214440778</v>
      </c>
      <c r="E5153">
        <v>0</v>
      </c>
    </row>
    <row r="5154" spans="1:5" x14ac:dyDescent="0.2">
      <c r="A5154" s="61">
        <v>44896</v>
      </c>
      <c r="B5154" s="62" t="s">
        <v>61</v>
      </c>
      <c r="C5154">
        <v>2022</v>
      </c>
      <c r="D5154">
        <v>1116.9753341252595</v>
      </c>
      <c r="E5154">
        <v>0</v>
      </c>
    </row>
    <row r="5155" spans="1:5" x14ac:dyDescent="0.2">
      <c r="A5155" s="61">
        <v>44896</v>
      </c>
      <c r="B5155" s="62" t="s">
        <v>62</v>
      </c>
      <c r="C5155">
        <v>2022</v>
      </c>
      <c r="D5155">
        <v>985.1</v>
      </c>
      <c r="E5155">
        <v>0</v>
      </c>
    </row>
    <row r="5156" spans="1:5" x14ac:dyDescent="0.2">
      <c r="A5156" s="61">
        <v>44896</v>
      </c>
      <c r="B5156" s="62" t="s">
        <v>63</v>
      </c>
      <c r="C5156">
        <v>2022</v>
      </c>
      <c r="D5156">
        <v>586.91582160904409</v>
      </c>
      <c r="E5156">
        <v>0</v>
      </c>
    </row>
    <row r="5157" spans="1:5" x14ac:dyDescent="0.2">
      <c r="A5157" s="61">
        <v>44896</v>
      </c>
      <c r="B5157" s="62" t="s">
        <v>86</v>
      </c>
      <c r="C5157">
        <v>2022</v>
      </c>
      <c r="D5157">
        <v>598.6</v>
      </c>
      <c r="E5157">
        <v>0</v>
      </c>
    </row>
    <row r="5158" spans="1:5" x14ac:dyDescent="0.2">
      <c r="A5158" s="61">
        <v>44896</v>
      </c>
      <c r="B5158" s="62" t="s">
        <v>89</v>
      </c>
      <c r="C5158">
        <v>2022</v>
      </c>
      <c r="D5158">
        <v>565</v>
      </c>
      <c r="E5158">
        <v>0</v>
      </c>
    </row>
    <row r="5159" spans="1:5" x14ac:dyDescent="0.2">
      <c r="A5159" s="61">
        <v>44896</v>
      </c>
      <c r="B5159" s="62" t="s">
        <v>92</v>
      </c>
      <c r="C5159">
        <v>2022</v>
      </c>
      <c r="D5159">
        <v>536.70000000000005</v>
      </c>
      <c r="E5159">
        <v>0</v>
      </c>
    </row>
    <row r="5160" spans="1:5" x14ac:dyDescent="0.2">
      <c r="A5160" s="61">
        <v>44896</v>
      </c>
      <c r="B5160" s="62" t="s">
        <v>95</v>
      </c>
      <c r="C5160">
        <v>2022</v>
      </c>
      <c r="D5160">
        <v>513.5</v>
      </c>
      <c r="E5160">
        <v>0</v>
      </c>
    </row>
    <row r="5161" spans="1:5" x14ac:dyDescent="0.2">
      <c r="A5161" s="61">
        <v>44896</v>
      </c>
      <c r="B5161" s="62" t="s">
        <v>98</v>
      </c>
      <c r="C5161">
        <v>2022</v>
      </c>
      <c r="D5161">
        <v>519.1</v>
      </c>
      <c r="E5161">
        <v>0</v>
      </c>
    </row>
    <row r="5162" spans="1:5" x14ac:dyDescent="0.2">
      <c r="A5162" s="61">
        <v>44927</v>
      </c>
      <c r="B5162" s="62" t="s">
        <v>71</v>
      </c>
      <c r="C5162">
        <v>2023</v>
      </c>
      <c r="D5162">
        <v>391</v>
      </c>
      <c r="E5162">
        <v>0</v>
      </c>
    </row>
    <row r="5163" spans="1:5" x14ac:dyDescent="0.2">
      <c r="A5163" s="61">
        <v>44927</v>
      </c>
      <c r="B5163" s="62" t="s">
        <v>2</v>
      </c>
      <c r="C5163">
        <v>2023</v>
      </c>
      <c r="D5163">
        <v>742.67822842548435</v>
      </c>
      <c r="E5163">
        <v>0</v>
      </c>
    </row>
    <row r="5164" spans="1:5" x14ac:dyDescent="0.2">
      <c r="A5164" s="61">
        <v>44927</v>
      </c>
      <c r="B5164" s="62" t="s">
        <v>61</v>
      </c>
      <c r="C5164">
        <v>2023</v>
      </c>
      <c r="D5164">
        <v>943.74522038521184</v>
      </c>
      <c r="E5164">
        <v>0</v>
      </c>
    </row>
    <row r="5165" spans="1:5" x14ac:dyDescent="0.2">
      <c r="A5165" s="61">
        <v>44927</v>
      </c>
      <c r="B5165" s="62" t="s">
        <v>62</v>
      </c>
      <c r="C5165">
        <v>2023</v>
      </c>
      <c r="D5165">
        <v>989</v>
      </c>
      <c r="E5165">
        <v>0</v>
      </c>
    </row>
    <row r="5166" spans="1:5" x14ac:dyDescent="0.2">
      <c r="A5166" s="61">
        <v>44927</v>
      </c>
      <c r="B5166" s="62" t="s">
        <v>63</v>
      </c>
      <c r="C5166">
        <v>2023</v>
      </c>
      <c r="D5166">
        <v>605.31763326744897</v>
      </c>
      <c r="E5166">
        <v>0</v>
      </c>
    </row>
    <row r="5167" spans="1:5" x14ac:dyDescent="0.2">
      <c r="A5167" s="61">
        <v>44927</v>
      </c>
      <c r="B5167" s="62" t="s">
        <v>86</v>
      </c>
      <c r="C5167">
        <v>2023</v>
      </c>
      <c r="D5167">
        <v>691.4</v>
      </c>
      <c r="E5167">
        <v>0</v>
      </c>
    </row>
    <row r="5168" spans="1:5" x14ac:dyDescent="0.2">
      <c r="A5168" s="61">
        <v>44927</v>
      </c>
      <c r="B5168" s="62" t="s">
        <v>89</v>
      </c>
      <c r="C5168">
        <v>2023</v>
      </c>
      <c r="D5168">
        <v>622.29999999999995</v>
      </c>
      <c r="E5168">
        <v>0</v>
      </c>
    </row>
    <row r="5169" spans="1:5" x14ac:dyDescent="0.2">
      <c r="A5169" s="61">
        <v>44927</v>
      </c>
      <c r="B5169" s="62" t="s">
        <v>92</v>
      </c>
      <c r="C5169">
        <v>2023</v>
      </c>
      <c r="D5169">
        <v>574.29999999999995</v>
      </c>
      <c r="E5169">
        <v>0</v>
      </c>
    </row>
    <row r="5170" spans="1:5" x14ac:dyDescent="0.2">
      <c r="A5170" s="61">
        <v>44927</v>
      </c>
      <c r="B5170" s="62" t="s">
        <v>95</v>
      </c>
      <c r="C5170">
        <v>2023</v>
      </c>
      <c r="D5170">
        <v>622.6</v>
      </c>
      <c r="E5170">
        <v>0</v>
      </c>
    </row>
    <row r="5171" spans="1:5" x14ac:dyDescent="0.2">
      <c r="A5171" s="61">
        <v>44927</v>
      </c>
      <c r="B5171" s="62" t="s">
        <v>98</v>
      </c>
      <c r="C5171">
        <v>2023</v>
      </c>
      <c r="D5171">
        <v>586.70000000000005</v>
      </c>
      <c r="E5171">
        <v>0</v>
      </c>
    </row>
    <row r="5172" spans="1:5" x14ac:dyDescent="0.2">
      <c r="A5172" s="61">
        <v>44958</v>
      </c>
      <c r="B5172" s="62" t="s">
        <v>71</v>
      </c>
      <c r="C5172">
        <v>2023</v>
      </c>
      <c r="D5172">
        <v>387.2</v>
      </c>
      <c r="E5172">
        <v>0</v>
      </c>
    </row>
    <row r="5173" spans="1:5" x14ac:dyDescent="0.2">
      <c r="A5173" s="61">
        <v>44958</v>
      </c>
      <c r="B5173" s="62" t="s">
        <v>2</v>
      </c>
      <c r="C5173">
        <v>2023</v>
      </c>
      <c r="D5173">
        <v>706.06980903762292</v>
      </c>
      <c r="E5173">
        <v>0</v>
      </c>
    </row>
    <row r="5174" spans="1:5" x14ac:dyDescent="0.2">
      <c r="A5174" s="61">
        <v>44958</v>
      </c>
      <c r="B5174" s="62" t="s">
        <v>61</v>
      </c>
      <c r="C5174">
        <v>2023</v>
      </c>
      <c r="D5174">
        <v>857.83396174771553</v>
      </c>
      <c r="E5174">
        <v>0</v>
      </c>
    </row>
    <row r="5175" spans="1:5" x14ac:dyDescent="0.2">
      <c r="A5175" s="61">
        <v>44958</v>
      </c>
      <c r="B5175" s="62" t="s">
        <v>62</v>
      </c>
      <c r="C5175">
        <v>2023</v>
      </c>
      <c r="D5175">
        <v>896.20000000000016</v>
      </c>
      <c r="E5175">
        <v>0</v>
      </c>
    </row>
    <row r="5176" spans="1:5" x14ac:dyDescent="0.2">
      <c r="A5176" s="61">
        <v>44958</v>
      </c>
      <c r="B5176" s="62" t="s">
        <v>63</v>
      </c>
      <c r="C5176">
        <v>2023</v>
      </c>
      <c r="D5176">
        <v>570.74482076930371</v>
      </c>
      <c r="E5176">
        <v>0</v>
      </c>
    </row>
    <row r="5177" spans="1:5" x14ac:dyDescent="0.2">
      <c r="A5177" s="61">
        <v>44958</v>
      </c>
      <c r="B5177" s="62" t="s">
        <v>86</v>
      </c>
      <c r="C5177">
        <v>2023</v>
      </c>
      <c r="D5177">
        <v>690.5</v>
      </c>
      <c r="E5177">
        <v>0</v>
      </c>
    </row>
    <row r="5178" spans="1:5" x14ac:dyDescent="0.2">
      <c r="A5178" s="61">
        <v>44958</v>
      </c>
      <c r="B5178" s="62" t="s">
        <v>89</v>
      </c>
      <c r="C5178">
        <v>2023</v>
      </c>
      <c r="D5178">
        <v>685.9</v>
      </c>
      <c r="E5178">
        <v>0</v>
      </c>
    </row>
    <row r="5179" spans="1:5" x14ac:dyDescent="0.2">
      <c r="A5179" s="61">
        <v>44958</v>
      </c>
      <c r="B5179" s="62" t="s">
        <v>92</v>
      </c>
      <c r="C5179">
        <v>2023</v>
      </c>
      <c r="D5179">
        <v>665.3</v>
      </c>
      <c r="E5179">
        <v>0</v>
      </c>
    </row>
    <row r="5180" spans="1:5" x14ac:dyDescent="0.2">
      <c r="A5180" s="61">
        <v>44958</v>
      </c>
      <c r="B5180" s="62" t="s">
        <v>95</v>
      </c>
      <c r="C5180">
        <v>2023</v>
      </c>
      <c r="D5180">
        <v>713.2</v>
      </c>
      <c r="E5180">
        <v>0</v>
      </c>
    </row>
    <row r="5181" spans="1:5" x14ac:dyDescent="0.2">
      <c r="A5181" s="61">
        <v>44958</v>
      </c>
      <c r="B5181" s="62" t="s">
        <v>98</v>
      </c>
      <c r="C5181">
        <v>2023</v>
      </c>
      <c r="D5181">
        <v>689.7</v>
      </c>
      <c r="E5181">
        <v>0</v>
      </c>
    </row>
    <row r="5182" spans="1:5" x14ac:dyDescent="0.2">
      <c r="A5182" s="61">
        <v>44986</v>
      </c>
      <c r="B5182" s="62" t="s">
        <v>71</v>
      </c>
      <c r="C5182">
        <v>2023</v>
      </c>
      <c r="D5182">
        <v>360.2</v>
      </c>
      <c r="E5182">
        <v>0</v>
      </c>
    </row>
    <row r="5183" spans="1:5" x14ac:dyDescent="0.2">
      <c r="A5183" s="61">
        <v>44986</v>
      </c>
      <c r="B5183" s="62" t="s">
        <v>2</v>
      </c>
      <c r="C5183">
        <v>2023</v>
      </c>
      <c r="D5183">
        <v>791.33512987008976</v>
      </c>
      <c r="E5183">
        <v>0</v>
      </c>
    </row>
    <row r="5184" spans="1:5" x14ac:dyDescent="0.2">
      <c r="A5184" s="61">
        <v>44986</v>
      </c>
      <c r="B5184" s="62" t="s">
        <v>61</v>
      </c>
      <c r="C5184">
        <v>2023</v>
      </c>
      <c r="D5184">
        <v>847.56930405428113</v>
      </c>
      <c r="E5184">
        <v>0</v>
      </c>
    </row>
    <row r="5185" spans="1:5" x14ac:dyDescent="0.2">
      <c r="A5185" s="61">
        <v>44986</v>
      </c>
      <c r="B5185" s="62" t="s">
        <v>62</v>
      </c>
      <c r="C5185">
        <v>2023</v>
      </c>
      <c r="D5185">
        <v>893.79999999999984</v>
      </c>
      <c r="E5185">
        <v>0</v>
      </c>
    </row>
    <row r="5186" spans="1:5" x14ac:dyDescent="0.2">
      <c r="A5186" s="61">
        <v>44986</v>
      </c>
      <c r="B5186" s="62" t="s">
        <v>63</v>
      </c>
      <c r="C5186">
        <v>2023</v>
      </c>
      <c r="D5186">
        <v>540.00718083922436</v>
      </c>
      <c r="E5186">
        <v>0</v>
      </c>
    </row>
    <row r="5187" spans="1:5" x14ac:dyDescent="0.2">
      <c r="A5187" s="61">
        <v>44986</v>
      </c>
      <c r="B5187" s="62" t="s">
        <v>86</v>
      </c>
      <c r="C5187">
        <v>2023</v>
      </c>
      <c r="D5187">
        <v>567.4</v>
      </c>
      <c r="E5187">
        <v>0</v>
      </c>
    </row>
    <row r="5188" spans="1:5" x14ac:dyDescent="0.2">
      <c r="A5188" s="61">
        <v>44986</v>
      </c>
      <c r="B5188" s="62" t="s">
        <v>89</v>
      </c>
      <c r="C5188">
        <v>2023</v>
      </c>
      <c r="D5188">
        <v>531.29999999999995</v>
      </c>
      <c r="E5188">
        <v>0</v>
      </c>
    </row>
    <row r="5189" spans="1:5" x14ac:dyDescent="0.2">
      <c r="A5189" s="61">
        <v>44986</v>
      </c>
      <c r="B5189" s="62" t="s">
        <v>92</v>
      </c>
      <c r="C5189">
        <v>2023</v>
      </c>
      <c r="D5189">
        <v>578.9</v>
      </c>
      <c r="E5189">
        <v>0</v>
      </c>
    </row>
    <row r="5190" spans="1:5" x14ac:dyDescent="0.2">
      <c r="A5190" s="61">
        <v>44986</v>
      </c>
      <c r="B5190" s="62" t="s">
        <v>95</v>
      </c>
      <c r="C5190">
        <v>2023</v>
      </c>
      <c r="D5190">
        <v>579.6</v>
      </c>
      <c r="E5190">
        <v>0</v>
      </c>
    </row>
    <row r="5191" spans="1:5" x14ac:dyDescent="0.2">
      <c r="A5191" s="61">
        <v>44986</v>
      </c>
      <c r="B5191" s="62" t="s">
        <v>98</v>
      </c>
      <c r="C5191">
        <v>2023</v>
      </c>
      <c r="D5191">
        <v>635.1</v>
      </c>
      <c r="E5191">
        <v>0</v>
      </c>
    </row>
    <row r="5192" spans="1:5" x14ac:dyDescent="0.2">
      <c r="A5192" s="61">
        <v>45017</v>
      </c>
      <c r="B5192" s="62" t="s">
        <v>71</v>
      </c>
      <c r="C5192">
        <v>2023</v>
      </c>
      <c r="D5192">
        <v>274.60000000000002</v>
      </c>
      <c r="E5192">
        <v>0</v>
      </c>
    </row>
    <row r="5193" spans="1:5" x14ac:dyDescent="0.2">
      <c r="A5193" s="61">
        <v>45017</v>
      </c>
      <c r="B5193" s="62" t="s">
        <v>2</v>
      </c>
      <c r="C5193">
        <v>2023</v>
      </c>
      <c r="D5193">
        <v>401.43754616399923</v>
      </c>
      <c r="E5193">
        <v>0</v>
      </c>
    </row>
    <row r="5194" spans="1:5" x14ac:dyDescent="0.2">
      <c r="A5194" s="61">
        <v>45017</v>
      </c>
      <c r="B5194" s="62" t="s">
        <v>61</v>
      </c>
      <c r="C5194">
        <v>2023</v>
      </c>
      <c r="D5194">
        <v>512.42403084768716</v>
      </c>
      <c r="E5194">
        <v>0</v>
      </c>
    </row>
    <row r="5195" spans="1:5" x14ac:dyDescent="0.2">
      <c r="A5195" s="61">
        <v>45017</v>
      </c>
      <c r="B5195" s="62" t="s">
        <v>62</v>
      </c>
      <c r="C5195">
        <v>2023</v>
      </c>
      <c r="D5195">
        <v>506.2</v>
      </c>
      <c r="E5195">
        <v>0</v>
      </c>
    </row>
    <row r="5196" spans="1:5" x14ac:dyDescent="0.2">
      <c r="A5196" s="61">
        <v>45017</v>
      </c>
      <c r="B5196" s="62" t="s">
        <v>63</v>
      </c>
      <c r="C5196">
        <v>2023</v>
      </c>
      <c r="D5196">
        <v>281.72522454845466</v>
      </c>
      <c r="E5196">
        <v>6.0059055167767701</v>
      </c>
    </row>
    <row r="5197" spans="1:5" x14ac:dyDescent="0.2">
      <c r="A5197" s="61">
        <v>45017</v>
      </c>
      <c r="B5197" s="62" t="s">
        <v>86</v>
      </c>
      <c r="C5197">
        <v>2023</v>
      </c>
      <c r="D5197">
        <v>302.39999999999998</v>
      </c>
      <c r="E5197">
        <v>0</v>
      </c>
    </row>
    <row r="5198" spans="1:5" x14ac:dyDescent="0.2">
      <c r="A5198" s="61">
        <v>45017</v>
      </c>
      <c r="B5198" s="62" t="s">
        <v>89</v>
      </c>
      <c r="C5198">
        <v>2023</v>
      </c>
      <c r="D5198">
        <v>353.8</v>
      </c>
      <c r="E5198">
        <v>0</v>
      </c>
    </row>
    <row r="5199" spans="1:5" x14ac:dyDescent="0.2">
      <c r="A5199" s="61">
        <v>45017</v>
      </c>
      <c r="B5199" s="62" t="s">
        <v>92</v>
      </c>
      <c r="C5199">
        <v>2023</v>
      </c>
      <c r="D5199">
        <v>372.7</v>
      </c>
      <c r="E5199">
        <v>0</v>
      </c>
    </row>
    <row r="5200" spans="1:5" x14ac:dyDescent="0.2">
      <c r="A5200" s="61">
        <v>45017</v>
      </c>
      <c r="B5200" s="62" t="s">
        <v>95</v>
      </c>
      <c r="C5200">
        <v>2023</v>
      </c>
      <c r="D5200">
        <v>392.5</v>
      </c>
      <c r="E5200">
        <v>0</v>
      </c>
    </row>
    <row r="5201" spans="1:5" x14ac:dyDescent="0.2">
      <c r="A5201" s="61">
        <v>45017</v>
      </c>
      <c r="B5201" s="62" t="s">
        <v>98</v>
      </c>
      <c r="C5201">
        <v>2023</v>
      </c>
      <c r="D5201">
        <v>513.4</v>
      </c>
      <c r="E5201">
        <v>0</v>
      </c>
    </row>
    <row r="5202" spans="1:5" x14ac:dyDescent="0.2">
      <c r="A5202" s="61">
        <v>45047</v>
      </c>
      <c r="B5202" s="62" t="s">
        <v>71</v>
      </c>
      <c r="C5202">
        <v>2023</v>
      </c>
      <c r="D5202">
        <v>97.8</v>
      </c>
      <c r="E5202">
        <v>2.2999999999999998</v>
      </c>
    </row>
    <row r="5203" spans="1:5" x14ac:dyDescent="0.2">
      <c r="A5203" s="61">
        <v>45047</v>
      </c>
      <c r="B5203" s="62" t="s">
        <v>2</v>
      </c>
      <c r="C5203">
        <v>2023</v>
      </c>
      <c r="D5203">
        <v>98.63295774786944</v>
      </c>
      <c r="E5203">
        <v>6.4412331750156273</v>
      </c>
    </row>
    <row r="5204" spans="1:5" x14ac:dyDescent="0.2">
      <c r="A5204" s="61">
        <v>45047</v>
      </c>
      <c r="B5204" s="62" t="s">
        <v>61</v>
      </c>
      <c r="C5204">
        <v>2023</v>
      </c>
      <c r="D5204">
        <v>95.076314412074012</v>
      </c>
      <c r="E5204">
        <v>10.841556021877656</v>
      </c>
    </row>
    <row r="5205" spans="1:5" x14ac:dyDescent="0.2">
      <c r="A5205" s="61">
        <v>45047</v>
      </c>
      <c r="B5205" s="62" t="s">
        <v>62</v>
      </c>
      <c r="C5205">
        <v>2023</v>
      </c>
      <c r="D5205">
        <v>103.59999999999998</v>
      </c>
      <c r="E5205">
        <v>34.299999999999997</v>
      </c>
    </row>
    <row r="5206" spans="1:5" x14ac:dyDescent="0.2">
      <c r="A5206" s="61">
        <v>45047</v>
      </c>
      <c r="B5206" s="62" t="s">
        <v>63</v>
      </c>
      <c r="C5206">
        <v>2023</v>
      </c>
      <c r="D5206">
        <v>156.45802372133883</v>
      </c>
      <c r="E5206">
        <v>13.736397920784441</v>
      </c>
    </row>
    <row r="5207" spans="1:5" x14ac:dyDescent="0.2">
      <c r="A5207" s="61">
        <v>45047</v>
      </c>
      <c r="B5207" s="62" t="s">
        <v>86</v>
      </c>
      <c r="C5207">
        <v>2023</v>
      </c>
      <c r="D5207">
        <v>140.80000000000001</v>
      </c>
      <c r="E5207">
        <v>15.599999999999998</v>
      </c>
    </row>
    <row r="5208" spans="1:5" x14ac:dyDescent="0.2">
      <c r="A5208" s="61">
        <v>45047</v>
      </c>
      <c r="B5208" s="62" t="s">
        <v>89</v>
      </c>
      <c r="C5208">
        <v>2023</v>
      </c>
      <c r="D5208">
        <v>269.8</v>
      </c>
      <c r="E5208">
        <v>0</v>
      </c>
    </row>
    <row r="5209" spans="1:5" x14ac:dyDescent="0.2">
      <c r="A5209" s="61">
        <v>45047</v>
      </c>
      <c r="B5209" s="62" t="s">
        <v>92</v>
      </c>
      <c r="C5209">
        <v>2023</v>
      </c>
      <c r="D5209">
        <v>272.10000000000002</v>
      </c>
      <c r="E5209">
        <v>2.8</v>
      </c>
    </row>
    <row r="5210" spans="1:5" x14ac:dyDescent="0.2">
      <c r="A5210" s="61">
        <v>45047</v>
      </c>
      <c r="B5210" s="62" t="s">
        <v>95</v>
      </c>
      <c r="C5210">
        <v>2023</v>
      </c>
      <c r="D5210">
        <v>293.5</v>
      </c>
      <c r="E5210">
        <v>0</v>
      </c>
    </row>
    <row r="5211" spans="1:5" x14ac:dyDescent="0.2">
      <c r="A5211" s="61">
        <v>45047</v>
      </c>
      <c r="B5211" s="62" t="s">
        <v>98</v>
      </c>
      <c r="C5211">
        <v>2023</v>
      </c>
      <c r="D5211">
        <v>377.3</v>
      </c>
      <c r="E5211">
        <v>0</v>
      </c>
    </row>
    <row r="5212" spans="1:5" x14ac:dyDescent="0.2">
      <c r="A5212" s="61">
        <v>45078</v>
      </c>
      <c r="B5212" s="62" t="s">
        <v>71</v>
      </c>
      <c r="C5212">
        <v>2023</v>
      </c>
      <c r="D5212">
        <v>59.199999999999996</v>
      </c>
      <c r="E5212">
        <v>4.4000000000000004</v>
      </c>
    </row>
    <row r="5213" spans="1:5" x14ac:dyDescent="0.2">
      <c r="A5213" s="61">
        <v>45078</v>
      </c>
      <c r="B5213" s="62" t="s">
        <v>2</v>
      </c>
      <c r="C5213">
        <v>2023</v>
      </c>
      <c r="D5213">
        <v>76.744244132197039</v>
      </c>
      <c r="E5213">
        <v>25.373965571606725</v>
      </c>
    </row>
    <row r="5214" spans="1:5" x14ac:dyDescent="0.2">
      <c r="A5214" s="61">
        <v>45078</v>
      </c>
      <c r="B5214" s="62" t="s">
        <v>61</v>
      </c>
      <c r="C5214">
        <v>2023</v>
      </c>
      <c r="D5214">
        <v>16.448884748546213</v>
      </c>
      <c r="E5214">
        <v>58.271402023539132</v>
      </c>
    </row>
    <row r="5215" spans="1:5" x14ac:dyDescent="0.2">
      <c r="A5215" s="61">
        <v>45078</v>
      </c>
      <c r="B5215" s="62" t="s">
        <v>62</v>
      </c>
      <c r="C5215">
        <v>2023</v>
      </c>
      <c r="D5215">
        <v>11</v>
      </c>
      <c r="E5215">
        <v>99.59999999999998</v>
      </c>
    </row>
    <row r="5216" spans="1:5" x14ac:dyDescent="0.2">
      <c r="A5216" s="61">
        <v>45078</v>
      </c>
      <c r="B5216" s="62" t="s">
        <v>63</v>
      </c>
      <c r="C5216">
        <v>2023</v>
      </c>
      <c r="D5216">
        <v>18.904580224600394</v>
      </c>
      <c r="E5216">
        <v>59.177048907269246</v>
      </c>
    </row>
    <row r="5217" spans="1:5" x14ac:dyDescent="0.2">
      <c r="A5217" s="61">
        <v>45078</v>
      </c>
      <c r="B5217" s="62" t="s">
        <v>86</v>
      </c>
      <c r="C5217">
        <v>2023</v>
      </c>
      <c r="D5217">
        <v>24.7</v>
      </c>
      <c r="E5217">
        <v>71.400000000000006</v>
      </c>
    </row>
    <row r="5218" spans="1:5" x14ac:dyDescent="0.2">
      <c r="A5218" s="61">
        <v>45078</v>
      </c>
      <c r="B5218" s="62" t="s">
        <v>89</v>
      </c>
      <c r="C5218">
        <v>2023</v>
      </c>
      <c r="D5218">
        <v>128.9</v>
      </c>
      <c r="E5218">
        <v>1.3</v>
      </c>
    </row>
    <row r="5219" spans="1:5" x14ac:dyDescent="0.2">
      <c r="A5219" s="61">
        <v>45078</v>
      </c>
      <c r="B5219" s="62" t="s">
        <v>92</v>
      </c>
      <c r="C5219">
        <v>2023</v>
      </c>
      <c r="D5219">
        <v>97.2</v>
      </c>
      <c r="E5219">
        <v>17.8</v>
      </c>
    </row>
    <row r="5220" spans="1:5" x14ac:dyDescent="0.2">
      <c r="A5220" s="61">
        <v>45078</v>
      </c>
      <c r="B5220" s="62" t="s">
        <v>95</v>
      </c>
      <c r="C5220">
        <v>2023</v>
      </c>
      <c r="D5220">
        <v>111.2</v>
      </c>
      <c r="E5220">
        <v>26.1</v>
      </c>
    </row>
    <row r="5221" spans="1:5" x14ac:dyDescent="0.2">
      <c r="A5221" s="61">
        <v>45078</v>
      </c>
      <c r="B5221" s="62" t="s">
        <v>98</v>
      </c>
      <c r="C5221">
        <v>2023</v>
      </c>
      <c r="D5221">
        <v>239.3</v>
      </c>
      <c r="E5221">
        <v>9.6</v>
      </c>
    </row>
    <row r="5222" spans="1:5" x14ac:dyDescent="0.2">
      <c r="A5222" s="61">
        <v>45108</v>
      </c>
      <c r="B5222" s="62" t="s">
        <v>71</v>
      </c>
      <c r="C5222">
        <v>2023</v>
      </c>
      <c r="D5222">
        <v>5.2</v>
      </c>
      <c r="E5222">
        <v>36</v>
      </c>
    </row>
    <row r="5223" spans="1:5" x14ac:dyDescent="0.2">
      <c r="A5223" s="61">
        <v>45108</v>
      </c>
      <c r="B5223" s="62" t="s">
        <v>2</v>
      </c>
      <c r="C5223">
        <v>2023</v>
      </c>
      <c r="D5223">
        <v>51.314215950945986</v>
      </c>
      <c r="E5223">
        <v>26.219643202036803</v>
      </c>
    </row>
    <row r="5224" spans="1:5" x14ac:dyDescent="0.2">
      <c r="A5224" s="61">
        <v>45108</v>
      </c>
      <c r="B5224" s="62" t="s">
        <v>61</v>
      </c>
      <c r="C5224">
        <v>2023</v>
      </c>
      <c r="D5224">
        <v>43.663807749376943</v>
      </c>
      <c r="E5224">
        <v>40.687307502076841</v>
      </c>
    </row>
    <row r="5225" spans="1:5" x14ac:dyDescent="0.2">
      <c r="A5225" s="61">
        <v>45108</v>
      </c>
      <c r="B5225" s="62" t="s">
        <v>62</v>
      </c>
      <c r="C5225">
        <v>2023</v>
      </c>
      <c r="D5225">
        <v>42</v>
      </c>
      <c r="E5225">
        <v>37.29999999999999</v>
      </c>
    </row>
    <row r="5226" spans="1:5" x14ac:dyDescent="0.2">
      <c r="A5226" s="61">
        <v>45108</v>
      </c>
      <c r="B5226" s="62" t="s">
        <v>63</v>
      </c>
      <c r="C5226">
        <v>2023</v>
      </c>
      <c r="D5226">
        <v>0.90917710577704969</v>
      </c>
      <c r="E5226">
        <v>127.12885660950755</v>
      </c>
    </row>
    <row r="5227" spans="1:5" x14ac:dyDescent="0.2">
      <c r="A5227" s="61">
        <v>45108</v>
      </c>
      <c r="B5227" s="62" t="s">
        <v>86</v>
      </c>
      <c r="C5227">
        <v>2023</v>
      </c>
      <c r="D5227">
        <v>2.5</v>
      </c>
      <c r="E5227">
        <v>150.5</v>
      </c>
    </row>
    <row r="5228" spans="1:5" x14ac:dyDescent="0.2">
      <c r="A5228" s="61">
        <v>45108</v>
      </c>
      <c r="B5228" s="62" t="s">
        <v>89</v>
      </c>
      <c r="C5228">
        <v>2023</v>
      </c>
      <c r="D5228">
        <v>4.9000000000000004</v>
      </c>
      <c r="E5228">
        <v>54</v>
      </c>
    </row>
    <row r="5229" spans="1:5" x14ac:dyDescent="0.2">
      <c r="A5229" s="61">
        <v>45108</v>
      </c>
      <c r="B5229" s="62" t="s">
        <v>92</v>
      </c>
      <c r="C5229">
        <v>2023</v>
      </c>
      <c r="D5229">
        <v>0.2</v>
      </c>
      <c r="E5229">
        <v>112.3</v>
      </c>
    </row>
    <row r="5230" spans="1:5" x14ac:dyDescent="0.2">
      <c r="A5230" s="61">
        <v>45108</v>
      </c>
      <c r="B5230" s="62" t="s">
        <v>95</v>
      </c>
      <c r="C5230">
        <v>2023</v>
      </c>
      <c r="D5230">
        <v>0.3</v>
      </c>
      <c r="E5230">
        <v>120.6</v>
      </c>
    </row>
    <row r="5231" spans="1:5" x14ac:dyDescent="0.2">
      <c r="A5231" s="61">
        <v>45108</v>
      </c>
      <c r="B5231" s="62" t="s">
        <v>98</v>
      </c>
      <c r="C5231">
        <v>2023</v>
      </c>
      <c r="D5231">
        <v>24.3</v>
      </c>
      <c r="E5231">
        <v>71.8</v>
      </c>
    </row>
    <row r="5232" spans="1:5" x14ac:dyDescent="0.2">
      <c r="A5232" s="61">
        <v>45139</v>
      </c>
      <c r="B5232" s="62" t="s">
        <v>71</v>
      </c>
      <c r="C5232">
        <v>2023</v>
      </c>
      <c r="D5232">
        <v>18.3</v>
      </c>
      <c r="E5232">
        <v>31.8</v>
      </c>
    </row>
    <row r="5233" spans="1:5" x14ac:dyDescent="0.2">
      <c r="A5233" s="61">
        <v>45139</v>
      </c>
      <c r="B5233" s="62" t="s">
        <v>2</v>
      </c>
      <c r="C5233">
        <v>2023</v>
      </c>
      <c r="D5233">
        <v>54.848525806485448</v>
      </c>
      <c r="E5233">
        <v>24.522654159218206</v>
      </c>
    </row>
    <row r="5234" spans="1:5" x14ac:dyDescent="0.2">
      <c r="A5234" s="61">
        <v>45139</v>
      </c>
      <c r="B5234" s="62" t="s">
        <v>61</v>
      </c>
      <c r="C5234">
        <v>2023</v>
      </c>
      <c r="D5234">
        <v>32.708311204375534</v>
      </c>
      <c r="E5234">
        <v>43.101248025200597</v>
      </c>
    </row>
    <row r="5235" spans="1:5" x14ac:dyDescent="0.2">
      <c r="A5235" s="61">
        <v>45139</v>
      </c>
      <c r="B5235" s="62" t="s">
        <v>62</v>
      </c>
      <c r="C5235">
        <v>2023</v>
      </c>
      <c r="D5235">
        <v>23.899999999999995</v>
      </c>
      <c r="E5235">
        <v>36.6</v>
      </c>
    </row>
    <row r="5236" spans="1:5" x14ac:dyDescent="0.2">
      <c r="A5236" s="61">
        <v>45139</v>
      </c>
      <c r="B5236" s="62" t="s">
        <v>63</v>
      </c>
      <c r="C5236">
        <v>2023</v>
      </c>
      <c r="D5236">
        <v>7.8321281985078084</v>
      </c>
      <c r="E5236">
        <v>64.898053703176103</v>
      </c>
    </row>
    <row r="5237" spans="1:5" x14ac:dyDescent="0.2">
      <c r="A5237" s="61">
        <v>45139</v>
      </c>
      <c r="B5237" s="62" t="s">
        <v>86</v>
      </c>
      <c r="C5237">
        <v>2023</v>
      </c>
      <c r="D5237">
        <v>6.6</v>
      </c>
      <c r="E5237">
        <v>64.400000000000006</v>
      </c>
    </row>
    <row r="5238" spans="1:5" x14ac:dyDescent="0.2">
      <c r="A5238" s="61">
        <v>45139</v>
      </c>
      <c r="B5238" s="62" t="s">
        <v>89</v>
      </c>
      <c r="C5238">
        <v>2023</v>
      </c>
      <c r="D5238">
        <v>40.200000000000003</v>
      </c>
      <c r="E5238">
        <v>11.2</v>
      </c>
    </row>
    <row r="5239" spans="1:5" x14ac:dyDescent="0.2">
      <c r="A5239" s="61">
        <v>45139</v>
      </c>
      <c r="B5239" s="62" t="s">
        <v>92</v>
      </c>
      <c r="C5239">
        <v>2023</v>
      </c>
      <c r="D5239">
        <v>9.5</v>
      </c>
      <c r="E5239">
        <v>25.3</v>
      </c>
    </row>
    <row r="5240" spans="1:5" x14ac:dyDescent="0.2">
      <c r="A5240" s="61">
        <v>45139</v>
      </c>
      <c r="B5240" s="62" t="s">
        <v>95</v>
      </c>
      <c r="C5240">
        <v>2023</v>
      </c>
      <c r="D5240">
        <v>21.3</v>
      </c>
      <c r="E5240">
        <v>22.3</v>
      </c>
    </row>
    <row r="5241" spans="1:5" x14ac:dyDescent="0.2">
      <c r="A5241" s="61">
        <v>45139</v>
      </c>
      <c r="B5241" s="62" t="s">
        <v>98</v>
      </c>
      <c r="C5241">
        <v>2023</v>
      </c>
      <c r="D5241">
        <v>59.6</v>
      </c>
      <c r="E5241">
        <v>6.6</v>
      </c>
    </row>
    <row r="5242" spans="1:5" x14ac:dyDescent="0.2">
      <c r="A5242" s="61">
        <v>45170</v>
      </c>
      <c r="B5242" s="62" t="s">
        <v>71</v>
      </c>
      <c r="C5242">
        <v>2023</v>
      </c>
      <c r="D5242">
        <v>83.1</v>
      </c>
      <c r="E5242">
        <v>1.4</v>
      </c>
    </row>
    <row r="5243" spans="1:5" x14ac:dyDescent="0.2">
      <c r="A5243" s="61">
        <v>45170</v>
      </c>
      <c r="B5243" s="62" t="s">
        <v>2</v>
      </c>
      <c r="C5243">
        <v>2023</v>
      </c>
      <c r="D5243">
        <v>168.12294208064887</v>
      </c>
      <c r="E5243">
        <v>3.2440187809186951</v>
      </c>
    </row>
    <row r="5244" spans="1:5" x14ac:dyDescent="0.2">
      <c r="A5244" s="61">
        <v>45170</v>
      </c>
      <c r="B5244" s="62" t="s">
        <v>61</v>
      </c>
      <c r="C5244">
        <v>2023</v>
      </c>
      <c r="D5244">
        <v>99.039591066463714</v>
      </c>
      <c r="E5244">
        <v>10.909293682082508</v>
      </c>
    </row>
    <row r="5245" spans="1:5" x14ac:dyDescent="0.2">
      <c r="A5245" s="61">
        <v>45170</v>
      </c>
      <c r="B5245" s="62" t="s">
        <v>62</v>
      </c>
      <c r="C5245">
        <v>2023</v>
      </c>
      <c r="D5245">
        <v>81.59999999999998</v>
      </c>
      <c r="E5245">
        <v>27.3</v>
      </c>
    </row>
    <row r="5246" spans="1:5" x14ac:dyDescent="0.2">
      <c r="A5246" s="61">
        <v>45170</v>
      </c>
      <c r="B5246" s="62" t="s">
        <v>63</v>
      </c>
      <c r="C5246">
        <v>2023</v>
      </c>
      <c r="D5246">
        <v>32.117683237177779</v>
      </c>
      <c r="E5246">
        <v>44.904269722276631</v>
      </c>
    </row>
    <row r="5247" spans="1:5" x14ac:dyDescent="0.2">
      <c r="A5247" s="61">
        <v>45170</v>
      </c>
      <c r="B5247" s="62" t="s">
        <v>86</v>
      </c>
      <c r="C5247">
        <v>2023</v>
      </c>
      <c r="D5247">
        <v>37</v>
      </c>
      <c r="E5247">
        <v>47.1</v>
      </c>
    </row>
    <row r="5248" spans="1:5" x14ac:dyDescent="0.2">
      <c r="A5248" s="61">
        <v>45170</v>
      </c>
      <c r="B5248" s="62" t="s">
        <v>89</v>
      </c>
      <c r="C5248">
        <v>2023</v>
      </c>
      <c r="D5248">
        <v>100.1</v>
      </c>
      <c r="E5248">
        <v>17.100000000000001</v>
      </c>
    </row>
    <row r="5249" spans="1:5" x14ac:dyDescent="0.2">
      <c r="A5249" s="61">
        <v>45170</v>
      </c>
      <c r="B5249" s="62" t="s">
        <v>92</v>
      </c>
      <c r="C5249">
        <v>2023</v>
      </c>
      <c r="D5249">
        <v>66</v>
      </c>
      <c r="E5249">
        <v>32.9</v>
      </c>
    </row>
    <row r="5250" spans="1:5" x14ac:dyDescent="0.2">
      <c r="A5250" s="61">
        <v>45170</v>
      </c>
      <c r="B5250" s="62" t="s">
        <v>95</v>
      </c>
      <c r="C5250">
        <v>2023</v>
      </c>
      <c r="D5250">
        <v>67.900000000000006</v>
      </c>
      <c r="E5250">
        <v>27.4</v>
      </c>
    </row>
    <row r="5251" spans="1:5" x14ac:dyDescent="0.2">
      <c r="A5251" s="61">
        <v>45170</v>
      </c>
      <c r="B5251" s="62" t="s">
        <v>98</v>
      </c>
      <c r="C5251">
        <v>2023</v>
      </c>
      <c r="D5251">
        <v>126.3</v>
      </c>
      <c r="E5251">
        <v>15.2</v>
      </c>
    </row>
    <row r="5252" spans="1:5" x14ac:dyDescent="0.2">
      <c r="A5252" s="61">
        <v>45200</v>
      </c>
      <c r="B5252" s="62" t="s">
        <v>71</v>
      </c>
      <c r="C5252">
        <v>2023</v>
      </c>
      <c r="D5252">
        <v>226.29999999999998</v>
      </c>
      <c r="E5252">
        <v>0</v>
      </c>
    </row>
    <row r="5253" spans="1:5" x14ac:dyDescent="0.2">
      <c r="A5253" s="61">
        <v>45200</v>
      </c>
      <c r="B5253" s="62" t="s">
        <v>2</v>
      </c>
      <c r="C5253">
        <v>2023</v>
      </c>
      <c r="D5253">
        <v>414.30661657763483</v>
      </c>
      <c r="E5253">
        <v>0</v>
      </c>
    </row>
    <row r="5254" spans="1:5" x14ac:dyDescent="0.2">
      <c r="A5254" s="61">
        <v>45200</v>
      </c>
      <c r="B5254" s="62" t="s">
        <v>61</v>
      </c>
      <c r="C5254">
        <v>2023</v>
      </c>
      <c r="D5254">
        <v>430.0926712733314</v>
      </c>
      <c r="E5254">
        <v>0</v>
      </c>
    </row>
    <row r="5255" spans="1:5" x14ac:dyDescent="0.2">
      <c r="A5255" s="61">
        <v>45200</v>
      </c>
      <c r="B5255" s="62" t="s">
        <v>62</v>
      </c>
      <c r="C5255">
        <v>2023</v>
      </c>
      <c r="D5255">
        <v>337.5</v>
      </c>
      <c r="E5255">
        <v>2.2999999999999998</v>
      </c>
    </row>
    <row r="5256" spans="1:5" x14ac:dyDescent="0.2">
      <c r="A5256" s="61">
        <v>45200</v>
      </c>
      <c r="B5256" s="62" t="s">
        <v>63</v>
      </c>
      <c r="C5256">
        <v>2023</v>
      </c>
      <c r="D5256">
        <v>194.0547354757623</v>
      </c>
      <c r="E5256">
        <v>20.520988139330591</v>
      </c>
    </row>
    <row r="5257" spans="1:5" x14ac:dyDescent="0.2">
      <c r="A5257" s="61">
        <v>45200</v>
      </c>
      <c r="B5257" s="62" t="s">
        <v>86</v>
      </c>
      <c r="C5257">
        <v>2023</v>
      </c>
      <c r="D5257">
        <v>180.3</v>
      </c>
      <c r="E5257">
        <v>17.8</v>
      </c>
    </row>
    <row r="5258" spans="1:5" x14ac:dyDescent="0.2">
      <c r="A5258" s="61">
        <v>45200</v>
      </c>
      <c r="B5258" s="62" t="s">
        <v>89</v>
      </c>
      <c r="C5258">
        <v>2023</v>
      </c>
      <c r="D5258">
        <v>233.4</v>
      </c>
      <c r="E5258">
        <v>0</v>
      </c>
    </row>
    <row r="5259" spans="1:5" x14ac:dyDescent="0.2">
      <c r="A5259" s="61">
        <v>45200</v>
      </c>
      <c r="B5259" s="62" t="s">
        <v>92</v>
      </c>
      <c r="C5259">
        <v>2023</v>
      </c>
      <c r="D5259">
        <v>200.3</v>
      </c>
      <c r="E5259">
        <v>0</v>
      </c>
    </row>
    <row r="5260" spans="1:5" x14ac:dyDescent="0.2">
      <c r="A5260" s="61">
        <v>45200</v>
      </c>
      <c r="B5260" s="62" t="s">
        <v>95</v>
      </c>
      <c r="C5260">
        <v>2023</v>
      </c>
      <c r="D5260">
        <v>205.1</v>
      </c>
      <c r="E5260">
        <v>0</v>
      </c>
    </row>
    <row r="5261" spans="1:5" x14ac:dyDescent="0.2">
      <c r="A5261" s="61">
        <v>45200</v>
      </c>
      <c r="B5261" s="62" t="s">
        <v>98</v>
      </c>
      <c r="C5261">
        <v>2023</v>
      </c>
      <c r="D5261">
        <v>279.3</v>
      </c>
      <c r="E5261">
        <v>0</v>
      </c>
    </row>
    <row r="5262" spans="1:5" x14ac:dyDescent="0.2">
      <c r="A5262" s="61">
        <v>45231</v>
      </c>
      <c r="B5262" s="62" t="s">
        <v>71</v>
      </c>
      <c r="C5262">
        <v>2023</v>
      </c>
      <c r="D5262">
        <v>330</v>
      </c>
      <c r="E5262">
        <v>0</v>
      </c>
    </row>
    <row r="5263" spans="1:5" x14ac:dyDescent="0.2">
      <c r="A5263" s="61">
        <v>45231</v>
      </c>
      <c r="B5263" s="62" t="s">
        <v>2</v>
      </c>
      <c r="C5263">
        <v>2023</v>
      </c>
      <c r="D5263">
        <v>516.89750231552762</v>
      </c>
      <c r="E5263">
        <v>0</v>
      </c>
    </row>
    <row r="5264" spans="1:5" x14ac:dyDescent="0.2">
      <c r="A5264" s="61">
        <v>45231</v>
      </c>
      <c r="B5264" s="62" t="s">
        <v>61</v>
      </c>
      <c r="C5264">
        <v>2023</v>
      </c>
      <c r="D5264">
        <v>601.4100903245635</v>
      </c>
      <c r="E5264">
        <v>0</v>
      </c>
    </row>
    <row r="5265" spans="1:5" x14ac:dyDescent="0.2">
      <c r="A5265" s="61">
        <v>45231</v>
      </c>
      <c r="B5265" s="62" t="s">
        <v>62</v>
      </c>
      <c r="C5265">
        <v>2023</v>
      </c>
      <c r="D5265">
        <v>582.29999999999995</v>
      </c>
      <c r="E5265">
        <v>0</v>
      </c>
    </row>
    <row r="5266" spans="1:5" x14ac:dyDescent="0.2">
      <c r="A5266" s="61">
        <v>45231</v>
      </c>
      <c r="B5266" s="62" t="s">
        <v>63</v>
      </c>
      <c r="C5266">
        <v>2023</v>
      </c>
      <c r="D5266">
        <v>438.98912047341776</v>
      </c>
      <c r="E5266">
        <v>0</v>
      </c>
    </row>
    <row r="5267" spans="1:5" x14ac:dyDescent="0.2">
      <c r="A5267" s="61">
        <v>45231</v>
      </c>
      <c r="B5267" s="62" t="s">
        <v>86</v>
      </c>
      <c r="C5267">
        <v>2023</v>
      </c>
      <c r="D5267">
        <v>479</v>
      </c>
      <c r="E5267">
        <v>0</v>
      </c>
    </row>
    <row r="5268" spans="1:5" x14ac:dyDescent="0.2">
      <c r="A5268" s="61">
        <v>45231</v>
      </c>
      <c r="B5268" s="62" t="s">
        <v>89</v>
      </c>
      <c r="C5268">
        <v>2023</v>
      </c>
      <c r="D5268">
        <v>533.6</v>
      </c>
      <c r="E5268">
        <v>0</v>
      </c>
    </row>
    <row r="5269" spans="1:5" x14ac:dyDescent="0.2">
      <c r="A5269" s="61">
        <v>45231</v>
      </c>
      <c r="B5269" s="62" t="s">
        <v>92</v>
      </c>
      <c r="C5269">
        <v>2023</v>
      </c>
      <c r="D5269">
        <v>461.3</v>
      </c>
      <c r="E5269">
        <v>0</v>
      </c>
    </row>
    <row r="5270" spans="1:5" x14ac:dyDescent="0.2">
      <c r="A5270" s="61">
        <v>45231</v>
      </c>
      <c r="B5270" s="62" t="s">
        <v>95</v>
      </c>
      <c r="C5270">
        <v>2023</v>
      </c>
      <c r="D5270">
        <v>483.4</v>
      </c>
      <c r="E5270">
        <v>0</v>
      </c>
    </row>
    <row r="5271" spans="1:5" x14ac:dyDescent="0.2">
      <c r="A5271" s="61">
        <v>45231</v>
      </c>
      <c r="B5271" s="62" t="s">
        <v>98</v>
      </c>
      <c r="C5271">
        <v>2023</v>
      </c>
      <c r="D5271">
        <v>489.7</v>
      </c>
      <c r="E5271">
        <v>0</v>
      </c>
    </row>
    <row r="5272" spans="1:5" x14ac:dyDescent="0.2">
      <c r="A5272" s="61">
        <v>45261</v>
      </c>
      <c r="B5272" s="62" t="s">
        <v>71</v>
      </c>
      <c r="C5272">
        <v>2023</v>
      </c>
      <c r="D5272">
        <v>341</v>
      </c>
      <c r="E5272">
        <v>0</v>
      </c>
    </row>
    <row r="5273" spans="1:5" x14ac:dyDescent="0.2">
      <c r="A5273" s="61">
        <v>45261</v>
      </c>
      <c r="B5273" s="62" t="s">
        <v>2</v>
      </c>
      <c r="C5273">
        <v>2023</v>
      </c>
      <c r="D5273">
        <v>612.55663845250569</v>
      </c>
      <c r="E5273">
        <v>0</v>
      </c>
    </row>
    <row r="5274" spans="1:5" x14ac:dyDescent="0.2">
      <c r="A5274" s="61">
        <v>45261</v>
      </c>
      <c r="B5274" s="62" t="s">
        <v>61</v>
      </c>
      <c r="C5274">
        <v>2023</v>
      </c>
      <c r="D5274">
        <v>689.46014338604277</v>
      </c>
      <c r="E5274">
        <v>0</v>
      </c>
    </row>
    <row r="5275" spans="1:5" x14ac:dyDescent="0.2">
      <c r="A5275" s="61">
        <v>45261</v>
      </c>
      <c r="B5275" s="62" t="s">
        <v>62</v>
      </c>
      <c r="C5275">
        <v>2023</v>
      </c>
      <c r="D5275">
        <v>736.4</v>
      </c>
      <c r="E5275">
        <v>0</v>
      </c>
    </row>
    <row r="5276" spans="1:5" x14ac:dyDescent="0.2">
      <c r="A5276" s="61">
        <v>45261</v>
      </c>
      <c r="B5276" s="62" t="s">
        <v>63</v>
      </c>
      <c r="C5276">
        <v>2023</v>
      </c>
      <c r="D5276">
        <v>497.09204824694172</v>
      </c>
      <c r="E5276">
        <v>0</v>
      </c>
    </row>
    <row r="5277" spans="1:5" x14ac:dyDescent="0.2">
      <c r="A5277" s="61">
        <v>45261</v>
      </c>
      <c r="B5277" s="62" t="s">
        <v>86</v>
      </c>
      <c r="C5277">
        <v>2023</v>
      </c>
      <c r="D5277">
        <v>581.6</v>
      </c>
      <c r="E5277">
        <v>0</v>
      </c>
    </row>
    <row r="5278" spans="1:5" x14ac:dyDescent="0.2">
      <c r="A5278" s="61">
        <v>45261</v>
      </c>
      <c r="B5278" s="62" t="s">
        <v>89</v>
      </c>
      <c r="C5278">
        <v>2023</v>
      </c>
      <c r="D5278">
        <v>587.6</v>
      </c>
      <c r="E5278">
        <v>0</v>
      </c>
    </row>
    <row r="5279" spans="1:5" x14ac:dyDescent="0.2">
      <c r="A5279" s="61">
        <v>45261</v>
      </c>
      <c r="B5279" s="62" t="s">
        <v>92</v>
      </c>
      <c r="C5279">
        <v>2023</v>
      </c>
      <c r="D5279">
        <v>542.1</v>
      </c>
      <c r="E5279">
        <v>0</v>
      </c>
    </row>
    <row r="5280" spans="1:5" x14ac:dyDescent="0.2">
      <c r="A5280" s="61">
        <v>45261</v>
      </c>
      <c r="B5280" s="62" t="s">
        <v>95</v>
      </c>
      <c r="C5280">
        <v>2023</v>
      </c>
      <c r="D5280">
        <v>548.4</v>
      </c>
      <c r="E5280">
        <v>0</v>
      </c>
    </row>
    <row r="5281" spans="1:5" x14ac:dyDescent="0.2">
      <c r="A5281" s="61">
        <v>45261</v>
      </c>
      <c r="B5281" s="62" t="s">
        <v>98</v>
      </c>
      <c r="C5281">
        <v>2023</v>
      </c>
      <c r="D5281">
        <v>551.4</v>
      </c>
      <c r="E5281">
        <v>0</v>
      </c>
    </row>
    <row r="5282" spans="1:5" x14ac:dyDescent="0.2">
      <c r="A5282" s="61">
        <v>45292</v>
      </c>
      <c r="B5282" s="62" t="s">
        <v>71</v>
      </c>
      <c r="C5282">
        <v>2024</v>
      </c>
      <c r="D5282">
        <v>411.7</v>
      </c>
      <c r="E5282">
        <v>0</v>
      </c>
    </row>
    <row r="5283" spans="1:5" x14ac:dyDescent="0.2">
      <c r="A5283" s="61">
        <v>45292</v>
      </c>
      <c r="B5283" s="62" t="s">
        <v>2</v>
      </c>
      <c r="C5283">
        <v>2024</v>
      </c>
      <c r="D5283">
        <v>930.50879200216968</v>
      </c>
      <c r="E5283">
        <v>0</v>
      </c>
    </row>
    <row r="5284" spans="1:5" x14ac:dyDescent="0.2">
      <c r="A5284" s="61">
        <v>45292</v>
      </c>
      <c r="B5284" s="62" t="s">
        <v>61</v>
      </c>
      <c r="C5284">
        <v>2024</v>
      </c>
      <c r="D5284">
        <v>994.80518245889994</v>
      </c>
      <c r="E5284">
        <v>0</v>
      </c>
    </row>
    <row r="5285" spans="1:5" x14ac:dyDescent="0.2">
      <c r="A5285" s="61">
        <v>45292</v>
      </c>
      <c r="B5285" s="62" t="s">
        <v>62</v>
      </c>
      <c r="C5285">
        <v>2024</v>
      </c>
      <c r="D5285">
        <v>906.9</v>
      </c>
      <c r="E5285">
        <v>0</v>
      </c>
    </row>
    <row r="5286" spans="1:5" x14ac:dyDescent="0.2">
      <c r="A5286" s="61">
        <v>45292</v>
      </c>
      <c r="B5286" s="62" t="s">
        <v>63</v>
      </c>
      <c r="C5286">
        <v>2024</v>
      </c>
      <c r="D5286">
        <v>642.59738406868212</v>
      </c>
      <c r="E5286">
        <v>0</v>
      </c>
    </row>
    <row r="5287" spans="1:5" x14ac:dyDescent="0.2">
      <c r="A5287" s="61">
        <v>45292</v>
      </c>
      <c r="B5287" s="62" t="s">
        <v>86</v>
      </c>
      <c r="C5287">
        <v>2024</v>
      </c>
      <c r="D5287">
        <v>710.3</v>
      </c>
      <c r="E5287">
        <v>0</v>
      </c>
    </row>
    <row r="5288" spans="1:5" x14ac:dyDescent="0.2">
      <c r="A5288" s="61">
        <v>45292</v>
      </c>
      <c r="B5288" s="62" t="s">
        <v>89</v>
      </c>
      <c r="C5288">
        <v>2024</v>
      </c>
      <c r="D5288">
        <v>699.5</v>
      </c>
      <c r="E5288">
        <v>0</v>
      </c>
    </row>
    <row r="5289" spans="1:5" x14ac:dyDescent="0.2">
      <c r="A5289" s="61">
        <v>45292</v>
      </c>
      <c r="B5289" s="62" t="s">
        <v>92</v>
      </c>
      <c r="C5289">
        <v>2024</v>
      </c>
      <c r="D5289">
        <v>681.6</v>
      </c>
      <c r="E5289">
        <v>0</v>
      </c>
    </row>
    <row r="5290" spans="1:5" x14ac:dyDescent="0.2">
      <c r="A5290" s="61">
        <v>45292</v>
      </c>
      <c r="B5290" s="62" t="s">
        <v>95</v>
      </c>
      <c r="C5290">
        <v>2024</v>
      </c>
      <c r="D5290">
        <v>706.6</v>
      </c>
      <c r="E5290">
        <v>0</v>
      </c>
    </row>
    <row r="5291" spans="1:5" x14ac:dyDescent="0.2">
      <c r="A5291" s="61">
        <v>45292</v>
      </c>
      <c r="B5291" s="62" t="s">
        <v>98</v>
      </c>
      <c r="C5291">
        <v>2024</v>
      </c>
      <c r="D5291">
        <v>695.7</v>
      </c>
      <c r="E5291">
        <v>0</v>
      </c>
    </row>
    <row r="5292" spans="1:5" x14ac:dyDescent="0.2">
      <c r="A5292" s="61">
        <v>45323</v>
      </c>
      <c r="B5292" s="62" t="s">
        <v>71</v>
      </c>
      <c r="C5292">
        <v>2024</v>
      </c>
      <c r="D5292">
        <v>347.5</v>
      </c>
      <c r="E5292">
        <v>0</v>
      </c>
    </row>
    <row r="5293" spans="1:5" x14ac:dyDescent="0.2">
      <c r="A5293" s="61">
        <v>45323</v>
      </c>
      <c r="B5293" s="62" t="s">
        <v>2</v>
      </c>
      <c r="C5293">
        <v>2024</v>
      </c>
      <c r="D5293">
        <v>670.65058956380551</v>
      </c>
      <c r="E5293">
        <v>0</v>
      </c>
    </row>
    <row r="5294" spans="1:5" x14ac:dyDescent="0.2">
      <c r="A5294" s="61">
        <v>45323</v>
      </c>
      <c r="B5294" s="62" t="s">
        <v>61</v>
      </c>
      <c r="C5294">
        <v>2024</v>
      </c>
      <c r="D5294">
        <v>760.54200823145834</v>
      </c>
      <c r="E5294">
        <v>0</v>
      </c>
    </row>
    <row r="5295" spans="1:5" x14ac:dyDescent="0.2">
      <c r="A5295" s="61">
        <v>45323</v>
      </c>
      <c r="B5295" s="62" t="s">
        <v>62</v>
      </c>
      <c r="C5295">
        <v>2024</v>
      </c>
      <c r="D5295">
        <v>707.6</v>
      </c>
      <c r="E5295">
        <v>0</v>
      </c>
    </row>
    <row r="5296" spans="1:5" x14ac:dyDescent="0.2">
      <c r="A5296" s="61">
        <v>45323</v>
      </c>
      <c r="B5296" s="62" t="s">
        <v>63</v>
      </c>
      <c r="C5296">
        <v>2024</v>
      </c>
      <c r="D5296">
        <v>535.35239759184992</v>
      </c>
      <c r="E5296">
        <v>0</v>
      </c>
    </row>
    <row r="5297" spans="1:5" x14ac:dyDescent="0.2">
      <c r="A5297" s="61">
        <v>45323</v>
      </c>
      <c r="B5297" s="62" t="s">
        <v>86</v>
      </c>
      <c r="C5297">
        <v>2024</v>
      </c>
      <c r="D5297">
        <v>612.6</v>
      </c>
      <c r="E5297">
        <v>0</v>
      </c>
    </row>
    <row r="5298" spans="1:5" x14ac:dyDescent="0.2">
      <c r="A5298" s="61">
        <v>45323</v>
      </c>
      <c r="B5298" s="62" t="s">
        <v>89</v>
      </c>
      <c r="C5298">
        <v>2024</v>
      </c>
      <c r="D5298">
        <v>641.6</v>
      </c>
      <c r="E5298">
        <v>0</v>
      </c>
    </row>
    <row r="5299" spans="1:5" x14ac:dyDescent="0.2">
      <c r="A5299" s="61">
        <v>45323</v>
      </c>
      <c r="B5299" s="62" t="s">
        <v>92</v>
      </c>
      <c r="C5299">
        <v>2024</v>
      </c>
      <c r="D5299">
        <v>610.5</v>
      </c>
      <c r="E5299">
        <v>0</v>
      </c>
    </row>
    <row r="5300" spans="1:5" x14ac:dyDescent="0.2">
      <c r="A5300" s="61">
        <v>45323</v>
      </c>
      <c r="B5300" s="62" t="s">
        <v>95</v>
      </c>
      <c r="C5300">
        <v>2024</v>
      </c>
      <c r="D5300">
        <v>596.4</v>
      </c>
      <c r="E5300">
        <v>0</v>
      </c>
    </row>
    <row r="5301" spans="1:5" x14ac:dyDescent="0.2">
      <c r="A5301" s="61">
        <v>45323</v>
      </c>
      <c r="B5301" s="62" t="s">
        <v>98</v>
      </c>
      <c r="C5301">
        <v>2024</v>
      </c>
      <c r="D5301">
        <v>588</v>
      </c>
      <c r="E5301">
        <v>0</v>
      </c>
    </row>
    <row r="5302" spans="1:5" x14ac:dyDescent="0.2">
      <c r="A5302" s="61">
        <v>45352</v>
      </c>
      <c r="B5302" s="62" t="s">
        <v>71</v>
      </c>
      <c r="C5302">
        <v>2024</v>
      </c>
      <c r="D5302">
        <v>322.7</v>
      </c>
      <c r="E5302">
        <v>0</v>
      </c>
    </row>
    <row r="5303" spans="1:5" x14ac:dyDescent="0.2">
      <c r="A5303" s="61">
        <v>45352</v>
      </c>
      <c r="B5303" s="62" t="s">
        <v>2</v>
      </c>
      <c r="C5303">
        <v>2024</v>
      </c>
      <c r="D5303">
        <v>707.78801577892227</v>
      </c>
      <c r="E5303">
        <v>0</v>
      </c>
    </row>
    <row r="5304" spans="1:5" x14ac:dyDescent="0.2">
      <c r="A5304" s="61">
        <v>45352</v>
      </c>
      <c r="B5304" s="62" t="s">
        <v>61</v>
      </c>
      <c r="C5304">
        <v>2024</v>
      </c>
      <c r="D5304">
        <v>817.78529577507811</v>
      </c>
      <c r="E5304">
        <v>0</v>
      </c>
    </row>
    <row r="5305" spans="1:5" x14ac:dyDescent="0.2">
      <c r="A5305" s="61">
        <v>45352</v>
      </c>
      <c r="B5305" s="62" t="s">
        <v>62</v>
      </c>
      <c r="C5305">
        <v>2024</v>
      </c>
      <c r="D5305">
        <v>746.5</v>
      </c>
      <c r="E5305">
        <v>0</v>
      </c>
    </row>
    <row r="5306" spans="1:5" x14ac:dyDescent="0.2">
      <c r="A5306" s="61">
        <v>45352</v>
      </c>
      <c r="B5306" s="62" t="s">
        <v>63</v>
      </c>
      <c r="C5306">
        <v>2024</v>
      </c>
      <c r="D5306">
        <v>452.51471798225435</v>
      </c>
      <c r="E5306">
        <v>0</v>
      </c>
    </row>
    <row r="5307" spans="1:5" x14ac:dyDescent="0.2">
      <c r="A5307" s="61">
        <v>45352</v>
      </c>
      <c r="B5307" s="62" t="s">
        <v>86</v>
      </c>
      <c r="C5307">
        <v>2024</v>
      </c>
      <c r="D5307">
        <v>492.4</v>
      </c>
      <c r="E5307">
        <v>0</v>
      </c>
    </row>
    <row r="5308" spans="1:5" x14ac:dyDescent="0.2">
      <c r="A5308" s="61">
        <v>45352</v>
      </c>
      <c r="B5308" s="62" t="s">
        <v>89</v>
      </c>
      <c r="C5308">
        <v>2024</v>
      </c>
      <c r="D5308">
        <v>519.4</v>
      </c>
      <c r="E5308">
        <v>0</v>
      </c>
    </row>
    <row r="5309" spans="1:5" x14ac:dyDescent="0.2">
      <c r="A5309" s="61">
        <v>45352</v>
      </c>
      <c r="B5309" s="62" t="s">
        <v>92</v>
      </c>
      <c r="C5309">
        <v>2024</v>
      </c>
      <c r="D5309">
        <v>498.1</v>
      </c>
      <c r="E5309">
        <v>0</v>
      </c>
    </row>
    <row r="5310" spans="1:5" x14ac:dyDescent="0.2">
      <c r="A5310" s="61">
        <v>45352</v>
      </c>
      <c r="B5310" s="62" t="s">
        <v>95</v>
      </c>
      <c r="C5310">
        <v>2024</v>
      </c>
      <c r="D5310">
        <v>521.20000000000005</v>
      </c>
      <c r="E5310">
        <v>0</v>
      </c>
    </row>
    <row r="5311" spans="1:5" x14ac:dyDescent="0.2">
      <c r="A5311" s="61">
        <v>45352</v>
      </c>
      <c r="B5311" s="62" t="s">
        <v>98</v>
      </c>
      <c r="C5311">
        <v>2024</v>
      </c>
      <c r="D5311">
        <v>550.70000000000005</v>
      </c>
      <c r="E5311">
        <v>0</v>
      </c>
    </row>
    <row r="5312" spans="1:5" x14ac:dyDescent="0.2">
      <c r="A5312" s="61">
        <v>45383</v>
      </c>
      <c r="B5312" s="62" t="s">
        <v>71</v>
      </c>
      <c r="C5312">
        <v>2024</v>
      </c>
      <c r="D5312">
        <v>247.6</v>
      </c>
      <c r="E5312">
        <v>0</v>
      </c>
    </row>
    <row r="5313" spans="1:5" x14ac:dyDescent="0.2">
      <c r="A5313" s="61">
        <v>45383</v>
      </c>
      <c r="B5313" s="62" t="s">
        <v>2</v>
      </c>
      <c r="C5313">
        <v>2024</v>
      </c>
      <c r="D5313">
        <v>389.80357568572242</v>
      </c>
      <c r="E5313">
        <v>0</v>
      </c>
    </row>
    <row r="5314" spans="1:5" x14ac:dyDescent="0.2">
      <c r="A5314" s="61">
        <v>45383</v>
      </c>
      <c r="B5314" s="62" t="s">
        <v>61</v>
      </c>
      <c r="C5314">
        <v>2024</v>
      </c>
      <c r="D5314">
        <v>335.49417002008232</v>
      </c>
      <c r="E5314">
        <v>0</v>
      </c>
    </row>
    <row r="5315" spans="1:5" x14ac:dyDescent="0.2">
      <c r="A5315" s="61">
        <v>45383</v>
      </c>
      <c r="B5315" s="62" t="s">
        <v>62</v>
      </c>
      <c r="C5315">
        <v>2024</v>
      </c>
      <c r="D5315">
        <v>366.7</v>
      </c>
      <c r="E5315">
        <v>0</v>
      </c>
    </row>
    <row r="5316" spans="1:5" x14ac:dyDescent="0.2">
      <c r="A5316" s="61">
        <v>45383</v>
      </c>
      <c r="B5316" s="62" t="s">
        <v>63</v>
      </c>
      <c r="C5316">
        <v>2024</v>
      </c>
      <c r="D5316">
        <v>290.80197075681889</v>
      </c>
      <c r="E5316">
        <v>0</v>
      </c>
    </row>
    <row r="5317" spans="1:5" x14ac:dyDescent="0.2">
      <c r="A5317" s="61">
        <v>45383</v>
      </c>
      <c r="B5317" s="62" t="s">
        <v>86</v>
      </c>
      <c r="C5317">
        <v>2024</v>
      </c>
      <c r="D5317">
        <v>317.5</v>
      </c>
      <c r="E5317">
        <v>0</v>
      </c>
    </row>
    <row r="5318" spans="1:5" x14ac:dyDescent="0.2">
      <c r="A5318" s="61">
        <v>45383</v>
      </c>
      <c r="B5318" s="62" t="s">
        <v>89</v>
      </c>
      <c r="C5318">
        <v>2024</v>
      </c>
      <c r="D5318">
        <v>410.6</v>
      </c>
      <c r="E5318">
        <v>0</v>
      </c>
    </row>
    <row r="5319" spans="1:5" x14ac:dyDescent="0.2">
      <c r="A5319" s="61">
        <v>45383</v>
      </c>
      <c r="B5319" s="62" t="s">
        <v>92</v>
      </c>
      <c r="C5319">
        <v>2024</v>
      </c>
      <c r="D5319">
        <v>400.9</v>
      </c>
      <c r="E5319">
        <v>0</v>
      </c>
    </row>
    <row r="5320" spans="1:5" x14ac:dyDescent="0.2">
      <c r="A5320" s="61">
        <v>45383</v>
      </c>
      <c r="B5320" s="62" t="s">
        <v>95</v>
      </c>
      <c r="C5320">
        <v>2024</v>
      </c>
      <c r="D5320">
        <v>409.9</v>
      </c>
      <c r="E5320">
        <v>0</v>
      </c>
    </row>
    <row r="5321" spans="1:5" x14ac:dyDescent="0.2">
      <c r="A5321" s="61">
        <v>45383</v>
      </c>
      <c r="B5321" s="62" t="s">
        <v>98</v>
      </c>
      <c r="C5321">
        <v>2024</v>
      </c>
      <c r="D5321">
        <v>448.3</v>
      </c>
      <c r="E5321">
        <v>0</v>
      </c>
    </row>
    <row r="5322" spans="1:5" x14ac:dyDescent="0.2">
      <c r="A5322" s="61">
        <v>45413</v>
      </c>
      <c r="B5322" s="62" t="s">
        <v>71</v>
      </c>
      <c r="C5322">
        <v>2024</v>
      </c>
      <c r="D5322">
        <v>167.5</v>
      </c>
      <c r="E5322">
        <v>0</v>
      </c>
    </row>
    <row r="5323" spans="1:5" x14ac:dyDescent="0.2">
      <c r="A5323" s="61">
        <v>45413</v>
      </c>
      <c r="B5323" s="62" t="s">
        <v>2</v>
      </c>
      <c r="C5323">
        <v>2024</v>
      </c>
      <c r="D5323">
        <v>256.0847249417501</v>
      </c>
      <c r="E5323">
        <v>0</v>
      </c>
    </row>
    <row r="5324" spans="1:5" x14ac:dyDescent="0.2">
      <c r="A5324" s="61">
        <v>45413</v>
      </c>
      <c r="B5324" s="62" t="s">
        <v>61</v>
      </c>
      <c r="C5324">
        <v>2024</v>
      </c>
      <c r="D5324">
        <v>205.57564358854927</v>
      </c>
      <c r="E5324">
        <v>0.33059109200448988</v>
      </c>
    </row>
    <row r="5325" spans="1:5" x14ac:dyDescent="0.2">
      <c r="A5325" s="61">
        <v>45413</v>
      </c>
      <c r="B5325" s="62" t="s">
        <v>62</v>
      </c>
      <c r="C5325">
        <v>2024</v>
      </c>
      <c r="D5325">
        <v>185.9</v>
      </c>
      <c r="E5325">
        <v>0.5</v>
      </c>
    </row>
    <row r="5326" spans="1:5" x14ac:dyDescent="0.2">
      <c r="A5326" s="61">
        <v>45413</v>
      </c>
      <c r="B5326" s="62" t="s">
        <v>63</v>
      </c>
      <c r="C5326">
        <v>2024</v>
      </c>
      <c r="D5326">
        <v>73.281819463029876</v>
      </c>
      <c r="E5326">
        <v>20.200562066710489</v>
      </c>
    </row>
    <row r="5327" spans="1:5" x14ac:dyDescent="0.2">
      <c r="A5327" s="61">
        <v>45413</v>
      </c>
      <c r="B5327" s="62" t="s">
        <v>86</v>
      </c>
      <c r="C5327">
        <v>2024</v>
      </c>
      <c r="D5327">
        <v>81.2</v>
      </c>
      <c r="E5327">
        <v>29.6</v>
      </c>
    </row>
    <row r="5328" spans="1:5" x14ac:dyDescent="0.2">
      <c r="A5328" s="61">
        <v>45413</v>
      </c>
      <c r="B5328" s="62" t="s">
        <v>89</v>
      </c>
      <c r="C5328">
        <v>2024</v>
      </c>
      <c r="D5328">
        <v>222</v>
      </c>
      <c r="E5328">
        <v>0</v>
      </c>
    </row>
    <row r="5329" spans="1:5" x14ac:dyDescent="0.2">
      <c r="A5329" s="61">
        <v>45413</v>
      </c>
      <c r="B5329" s="62" t="s">
        <v>92</v>
      </c>
      <c r="C5329">
        <v>2024</v>
      </c>
      <c r="D5329">
        <v>203.8</v>
      </c>
      <c r="E5329">
        <v>2.7</v>
      </c>
    </row>
    <row r="5330" spans="1:5" x14ac:dyDescent="0.2">
      <c r="A5330" s="61">
        <v>45413</v>
      </c>
      <c r="B5330" s="62" t="s">
        <v>95</v>
      </c>
      <c r="C5330">
        <v>2024</v>
      </c>
      <c r="D5330">
        <v>242</v>
      </c>
      <c r="E5330">
        <v>1.4</v>
      </c>
    </row>
    <row r="5331" spans="1:5" x14ac:dyDescent="0.2">
      <c r="A5331" s="61">
        <v>45413</v>
      </c>
      <c r="B5331" s="62" t="s">
        <v>98</v>
      </c>
      <c r="C5331">
        <v>2024</v>
      </c>
      <c r="D5331">
        <v>370</v>
      </c>
      <c r="E5331">
        <v>0</v>
      </c>
    </row>
    <row r="5332" spans="1:5" x14ac:dyDescent="0.2">
      <c r="A5332" s="61">
        <v>45444</v>
      </c>
      <c r="B5332" s="62" t="s">
        <v>71</v>
      </c>
      <c r="C5332">
        <v>2024</v>
      </c>
      <c r="D5332">
        <v>81.400000000000006</v>
      </c>
      <c r="E5332">
        <v>1.4000000000000001</v>
      </c>
    </row>
    <row r="5333" spans="1:5" x14ac:dyDescent="0.2">
      <c r="A5333" s="61">
        <v>45444</v>
      </c>
      <c r="B5333" s="62" t="s">
        <v>2</v>
      </c>
      <c r="C5333">
        <v>2024</v>
      </c>
      <c r="D5333">
        <v>147.00255406123031</v>
      </c>
      <c r="E5333">
        <v>1.6248722969384839</v>
      </c>
    </row>
    <row r="5334" spans="1:5" x14ac:dyDescent="0.2">
      <c r="A5334" s="61">
        <v>45444</v>
      </c>
      <c r="B5334" s="62" t="s">
        <v>61</v>
      </c>
      <c r="C5334">
        <v>2024</v>
      </c>
      <c r="D5334">
        <v>124.79065584410627</v>
      </c>
      <c r="E5334">
        <v>1.1646963599850337</v>
      </c>
    </row>
    <row r="5335" spans="1:5" x14ac:dyDescent="0.2">
      <c r="A5335" s="61">
        <v>45444</v>
      </c>
      <c r="B5335" s="62" t="s">
        <v>62</v>
      </c>
      <c r="C5335">
        <v>2024</v>
      </c>
      <c r="D5335">
        <v>59</v>
      </c>
      <c r="E5335">
        <v>14.6</v>
      </c>
    </row>
    <row r="5336" spans="1:5" x14ac:dyDescent="0.2">
      <c r="A5336" s="61">
        <v>45444</v>
      </c>
      <c r="B5336" s="62" t="s">
        <v>63</v>
      </c>
      <c r="C5336">
        <v>2024</v>
      </c>
      <c r="D5336">
        <v>22.62127542720998</v>
      </c>
      <c r="E5336">
        <v>79.356699723299414</v>
      </c>
    </row>
    <row r="5337" spans="1:5" x14ac:dyDescent="0.2">
      <c r="A5337" s="61">
        <v>45444</v>
      </c>
      <c r="B5337" s="62" t="s">
        <v>86</v>
      </c>
      <c r="C5337">
        <v>2024</v>
      </c>
      <c r="D5337">
        <v>19.5</v>
      </c>
      <c r="E5337">
        <v>90.7</v>
      </c>
    </row>
    <row r="5338" spans="1:5" x14ac:dyDescent="0.2">
      <c r="A5338" s="61">
        <v>45444</v>
      </c>
      <c r="B5338" s="62" t="s">
        <v>89</v>
      </c>
      <c r="C5338">
        <v>2024</v>
      </c>
      <c r="D5338">
        <v>84</v>
      </c>
      <c r="E5338">
        <v>8.6</v>
      </c>
    </row>
    <row r="5339" spans="1:5" x14ac:dyDescent="0.2">
      <c r="A5339" s="61">
        <v>45444</v>
      </c>
      <c r="B5339" s="62" t="s">
        <v>92</v>
      </c>
      <c r="C5339">
        <v>2024</v>
      </c>
      <c r="D5339">
        <v>59.1</v>
      </c>
      <c r="E5339">
        <v>20.2</v>
      </c>
    </row>
    <row r="5340" spans="1:5" x14ac:dyDescent="0.2">
      <c r="A5340" s="61">
        <v>45444</v>
      </c>
      <c r="B5340" s="62" t="s">
        <v>95</v>
      </c>
      <c r="C5340">
        <v>2024</v>
      </c>
      <c r="D5340">
        <v>75.3</v>
      </c>
      <c r="E5340">
        <v>26.300000000000004</v>
      </c>
    </row>
    <row r="5341" spans="1:5" x14ac:dyDescent="0.2">
      <c r="A5341" s="61">
        <v>45444</v>
      </c>
      <c r="B5341" s="62" t="s">
        <v>98</v>
      </c>
      <c r="C5341">
        <v>2024</v>
      </c>
      <c r="D5341">
        <v>134.9</v>
      </c>
      <c r="E5341">
        <v>5.8</v>
      </c>
    </row>
    <row r="5342" spans="1:5" x14ac:dyDescent="0.2">
      <c r="A5342" s="61">
        <v>45474</v>
      </c>
      <c r="B5342" s="62" t="s">
        <v>71</v>
      </c>
      <c r="C5342">
        <v>2024</v>
      </c>
      <c r="D5342">
        <v>9.9</v>
      </c>
      <c r="E5342">
        <v>31</v>
      </c>
    </row>
    <row r="5343" spans="1:5" x14ac:dyDescent="0.2">
      <c r="A5343" s="61">
        <v>45474</v>
      </c>
      <c r="B5343" s="62" t="s">
        <v>2</v>
      </c>
      <c r="C5343">
        <v>2024</v>
      </c>
      <c r="D5343">
        <v>21.049459745326654</v>
      </c>
      <c r="E5343">
        <v>70.671552017339067</v>
      </c>
    </row>
    <row r="5344" spans="1:5" x14ac:dyDescent="0.2">
      <c r="A5344" s="61">
        <v>45474</v>
      </c>
      <c r="B5344" s="62" t="s">
        <v>61</v>
      </c>
      <c r="C5344">
        <v>2024</v>
      </c>
      <c r="D5344">
        <v>10.135222699887754</v>
      </c>
      <c r="E5344">
        <v>75.048323852139191</v>
      </c>
    </row>
    <row r="5345" spans="1:5" x14ac:dyDescent="0.2">
      <c r="A5345" s="61">
        <v>45474</v>
      </c>
      <c r="B5345" s="62" t="s">
        <v>62</v>
      </c>
      <c r="C5345">
        <v>2024</v>
      </c>
      <c r="D5345">
        <v>7.8</v>
      </c>
      <c r="E5345">
        <v>98.6</v>
      </c>
    </row>
    <row r="5346" spans="1:5" x14ac:dyDescent="0.2">
      <c r="A5346" s="61">
        <v>45474</v>
      </c>
      <c r="B5346" s="62" t="s">
        <v>63</v>
      </c>
      <c r="C5346">
        <v>2024</v>
      </c>
      <c r="D5346">
        <v>0.58444244101215814</v>
      </c>
      <c r="E5346">
        <v>136.41152589089717</v>
      </c>
    </row>
    <row r="5347" spans="1:5" x14ac:dyDescent="0.2">
      <c r="A5347" s="61">
        <v>45474</v>
      </c>
      <c r="B5347" s="62" t="s">
        <v>86</v>
      </c>
      <c r="C5347">
        <v>2024</v>
      </c>
      <c r="D5347">
        <v>0</v>
      </c>
      <c r="E5347">
        <v>161.6</v>
      </c>
    </row>
    <row r="5348" spans="1:5" x14ac:dyDescent="0.2">
      <c r="A5348" s="61">
        <v>45474</v>
      </c>
      <c r="B5348" s="62" t="s">
        <v>89</v>
      </c>
      <c r="C5348">
        <v>2024</v>
      </c>
      <c r="D5348">
        <v>12.6</v>
      </c>
      <c r="E5348">
        <v>30.5</v>
      </c>
    </row>
    <row r="5349" spans="1:5" x14ac:dyDescent="0.2">
      <c r="A5349" s="61">
        <v>45474</v>
      </c>
      <c r="B5349" s="62" t="s">
        <v>92</v>
      </c>
      <c r="C5349">
        <v>2024</v>
      </c>
      <c r="D5349">
        <v>4.9000000000000004</v>
      </c>
      <c r="E5349">
        <v>95.1</v>
      </c>
    </row>
    <row r="5350" spans="1:5" x14ac:dyDescent="0.2">
      <c r="A5350" s="61">
        <v>45474</v>
      </c>
      <c r="B5350" s="62" t="s">
        <v>95</v>
      </c>
      <c r="C5350">
        <v>2024</v>
      </c>
      <c r="D5350">
        <v>2.2999999999999998</v>
      </c>
      <c r="E5350">
        <v>86.8</v>
      </c>
    </row>
    <row r="5351" spans="1:5" x14ac:dyDescent="0.2">
      <c r="A5351" s="61">
        <v>45474</v>
      </c>
      <c r="B5351" s="62" t="s">
        <v>98</v>
      </c>
      <c r="C5351">
        <v>2024</v>
      </c>
      <c r="D5351">
        <v>32.1</v>
      </c>
      <c r="E5351">
        <v>49.5</v>
      </c>
    </row>
    <row r="5352" spans="1:5" x14ac:dyDescent="0.2">
      <c r="A5352" s="61">
        <v>45505</v>
      </c>
      <c r="B5352" s="62" t="s">
        <v>71</v>
      </c>
      <c r="C5352">
        <v>2024</v>
      </c>
      <c r="D5352">
        <v>22.3</v>
      </c>
      <c r="E5352">
        <v>25.099999999999998</v>
      </c>
    </row>
    <row r="5353" spans="1:5" x14ac:dyDescent="0.2">
      <c r="A5353" s="61">
        <v>45505</v>
      </c>
      <c r="B5353" s="62" t="s">
        <v>2</v>
      </c>
      <c r="C5353">
        <v>2024</v>
      </c>
      <c r="D5353">
        <v>44.730550116499757</v>
      </c>
      <c r="E5353">
        <v>13.465815312923226</v>
      </c>
    </row>
    <row r="5354" spans="1:5" x14ac:dyDescent="0.2">
      <c r="A5354" s="61">
        <v>45505</v>
      </c>
      <c r="B5354" s="62" t="s">
        <v>61</v>
      </c>
      <c r="C5354">
        <v>2024</v>
      </c>
      <c r="D5354">
        <v>33.052874519895234</v>
      </c>
      <c r="E5354">
        <v>52.56485824023946</v>
      </c>
    </row>
    <row r="5355" spans="1:5" x14ac:dyDescent="0.2">
      <c r="A5355" s="61">
        <v>45505</v>
      </c>
      <c r="B5355" s="62" t="s">
        <v>62</v>
      </c>
      <c r="C5355">
        <v>2024</v>
      </c>
      <c r="D5355">
        <v>29.4</v>
      </c>
      <c r="E5355">
        <v>56.3</v>
      </c>
    </row>
    <row r="5356" spans="1:5" x14ac:dyDescent="0.2">
      <c r="A5356" s="61">
        <v>45505</v>
      </c>
      <c r="B5356" s="62" t="s">
        <v>63</v>
      </c>
      <c r="C5356">
        <v>2024</v>
      </c>
      <c r="D5356">
        <v>8.3216501383503036</v>
      </c>
      <c r="E5356">
        <v>94.279848706211013</v>
      </c>
    </row>
    <row r="5357" spans="1:5" x14ac:dyDescent="0.2">
      <c r="A5357" s="61">
        <v>45505</v>
      </c>
      <c r="B5357" s="62" t="s">
        <v>86</v>
      </c>
      <c r="C5357">
        <v>2024</v>
      </c>
      <c r="D5357">
        <v>9.1999999999999993</v>
      </c>
      <c r="E5357">
        <v>105</v>
      </c>
    </row>
    <row r="5358" spans="1:5" x14ac:dyDescent="0.2">
      <c r="A5358" s="61">
        <v>45505</v>
      </c>
      <c r="B5358" s="62" t="s">
        <v>89</v>
      </c>
      <c r="C5358">
        <v>2024</v>
      </c>
      <c r="D5358">
        <v>33.1</v>
      </c>
      <c r="E5358">
        <v>18.7</v>
      </c>
    </row>
    <row r="5359" spans="1:5" x14ac:dyDescent="0.2">
      <c r="A5359" s="61">
        <v>45505</v>
      </c>
      <c r="B5359" s="62" t="s">
        <v>92</v>
      </c>
      <c r="C5359">
        <v>2024</v>
      </c>
      <c r="D5359">
        <v>12.3</v>
      </c>
      <c r="E5359">
        <v>58.6</v>
      </c>
    </row>
    <row r="5360" spans="1:5" x14ac:dyDescent="0.2">
      <c r="A5360" s="61">
        <v>45505</v>
      </c>
      <c r="B5360" s="62" t="s">
        <v>95</v>
      </c>
      <c r="C5360">
        <v>2024</v>
      </c>
      <c r="D5360">
        <v>13.3</v>
      </c>
      <c r="E5360">
        <v>76</v>
      </c>
    </row>
    <row r="5361" spans="1:5" x14ac:dyDescent="0.2">
      <c r="A5361" s="61">
        <v>45505</v>
      </c>
      <c r="B5361" s="62" t="s">
        <v>98</v>
      </c>
      <c r="C5361">
        <v>2024</v>
      </c>
      <c r="D5361">
        <v>28.9</v>
      </c>
      <c r="E5361">
        <v>35.799999999999997</v>
      </c>
    </row>
    <row r="5362" spans="1:5" x14ac:dyDescent="0.2">
      <c r="A5362" s="61">
        <v>45536</v>
      </c>
      <c r="B5362" s="62" t="s">
        <v>71</v>
      </c>
      <c r="C5362">
        <v>2024</v>
      </c>
      <c r="D5362">
        <v>83.6</v>
      </c>
      <c r="E5362">
        <v>3.5</v>
      </c>
    </row>
    <row r="5363" spans="1:5" x14ac:dyDescent="0.2">
      <c r="A5363" s="61">
        <v>45536</v>
      </c>
      <c r="B5363" s="62" t="s">
        <v>2</v>
      </c>
      <c r="C5363">
        <v>2024</v>
      </c>
      <c r="D5363">
        <v>133.05383109184547</v>
      </c>
      <c r="E5363">
        <v>13.417377192088702</v>
      </c>
    </row>
    <row r="5364" spans="1:5" x14ac:dyDescent="0.2">
      <c r="A5364" s="61">
        <v>45536</v>
      </c>
      <c r="B5364" s="62" t="s">
        <v>61</v>
      </c>
      <c r="C5364">
        <v>2024</v>
      </c>
      <c r="D5364">
        <v>82.242331991967077</v>
      </c>
      <c r="E5364">
        <v>24.307190232206533</v>
      </c>
    </row>
    <row r="5365" spans="1:5" x14ac:dyDescent="0.2">
      <c r="A5365" s="61">
        <v>45536</v>
      </c>
      <c r="B5365" s="62" t="s">
        <v>62</v>
      </c>
      <c r="C5365">
        <v>2024</v>
      </c>
      <c r="D5365">
        <v>42.6</v>
      </c>
      <c r="E5365">
        <v>35.200000000000003</v>
      </c>
    </row>
    <row r="5366" spans="1:5" x14ac:dyDescent="0.2">
      <c r="A5366" s="61">
        <v>45536</v>
      </c>
      <c r="B5366" s="62" t="s">
        <v>63</v>
      </c>
      <c r="C5366">
        <v>2024</v>
      </c>
      <c r="D5366">
        <v>24.433647941505068</v>
      </c>
      <c r="E5366">
        <v>40.941142164311543</v>
      </c>
    </row>
    <row r="5367" spans="1:5" x14ac:dyDescent="0.2">
      <c r="A5367" s="61">
        <v>45536</v>
      </c>
      <c r="B5367" s="62" t="s">
        <v>86</v>
      </c>
      <c r="C5367">
        <v>2024</v>
      </c>
      <c r="D5367">
        <v>33.4</v>
      </c>
      <c r="E5367">
        <v>40.5</v>
      </c>
    </row>
    <row r="5368" spans="1:5" x14ac:dyDescent="0.2">
      <c r="A5368" s="61">
        <v>45536</v>
      </c>
      <c r="B5368" s="62" t="s">
        <v>89</v>
      </c>
      <c r="C5368">
        <v>2024</v>
      </c>
      <c r="D5368">
        <v>109.9</v>
      </c>
      <c r="E5368">
        <v>0.8</v>
      </c>
    </row>
    <row r="5369" spans="1:5" x14ac:dyDescent="0.2">
      <c r="A5369" s="61">
        <v>45536</v>
      </c>
      <c r="B5369" s="62" t="s">
        <v>92</v>
      </c>
      <c r="C5369">
        <v>2024</v>
      </c>
      <c r="D5369">
        <v>79</v>
      </c>
      <c r="E5369">
        <v>11.7</v>
      </c>
    </row>
    <row r="5370" spans="1:5" x14ac:dyDescent="0.2">
      <c r="A5370" s="61">
        <v>45536</v>
      </c>
      <c r="B5370" s="62" t="s">
        <v>95</v>
      </c>
      <c r="C5370">
        <v>2024</v>
      </c>
      <c r="D5370">
        <v>74.099999999999994</v>
      </c>
      <c r="E5370">
        <v>13.5</v>
      </c>
    </row>
    <row r="5371" spans="1:5" x14ac:dyDescent="0.2">
      <c r="A5371" s="61">
        <v>45536</v>
      </c>
      <c r="B5371" s="62" t="s">
        <v>98</v>
      </c>
      <c r="C5371">
        <v>2024</v>
      </c>
      <c r="D5371">
        <v>124.6</v>
      </c>
      <c r="E5371">
        <v>5.9</v>
      </c>
    </row>
    <row r="5372" spans="1:5" x14ac:dyDescent="0.2">
      <c r="A5372" s="61">
        <v>45566</v>
      </c>
      <c r="B5372" s="62" t="s">
        <v>71</v>
      </c>
      <c r="C5372">
        <v>2024</v>
      </c>
      <c r="D5372">
        <v>223.20000000000002</v>
      </c>
      <c r="E5372">
        <v>0</v>
      </c>
    </row>
    <row r="5373" spans="1:5" x14ac:dyDescent="0.2">
      <c r="A5373" s="61">
        <v>45566</v>
      </c>
      <c r="B5373" s="62" t="s">
        <v>2</v>
      </c>
      <c r="C5373">
        <v>2024</v>
      </c>
      <c r="D5373">
        <v>366.031228007587</v>
      </c>
      <c r="E5373">
        <v>0</v>
      </c>
    </row>
    <row r="5374" spans="1:5" x14ac:dyDescent="0.2">
      <c r="A5374" s="61">
        <v>45566</v>
      </c>
      <c r="B5374" s="62" t="s">
        <v>61</v>
      </c>
      <c r="C5374">
        <v>2024</v>
      </c>
      <c r="D5374">
        <v>365.80910133551208</v>
      </c>
      <c r="E5374">
        <v>0</v>
      </c>
    </row>
    <row r="5375" spans="1:5" x14ac:dyDescent="0.2">
      <c r="A5375" s="61">
        <v>45566</v>
      </c>
      <c r="B5375" s="62" t="s">
        <v>62</v>
      </c>
      <c r="C5375">
        <v>2024</v>
      </c>
      <c r="D5375">
        <v>292.10000000000002</v>
      </c>
      <c r="E5375">
        <v>0</v>
      </c>
    </row>
    <row r="5376" spans="1:5" x14ac:dyDescent="0.2">
      <c r="A5376" s="61">
        <v>45566</v>
      </c>
      <c r="B5376" s="62" t="s">
        <v>63</v>
      </c>
      <c r="C5376">
        <v>2024</v>
      </c>
      <c r="D5376">
        <v>205.51284442655268</v>
      </c>
      <c r="E5376">
        <v>2.7079661350640829</v>
      </c>
    </row>
    <row r="5377" spans="1:5" x14ac:dyDescent="0.2">
      <c r="A5377" s="61">
        <v>45566</v>
      </c>
      <c r="B5377" s="62" t="s">
        <v>86</v>
      </c>
      <c r="C5377">
        <v>2024</v>
      </c>
      <c r="D5377">
        <v>199.7</v>
      </c>
      <c r="E5377">
        <v>3.4</v>
      </c>
    </row>
    <row r="5378" spans="1:5" x14ac:dyDescent="0.2">
      <c r="A5378" s="61">
        <v>45566</v>
      </c>
      <c r="B5378" s="62" t="s">
        <v>89</v>
      </c>
      <c r="C5378">
        <v>2024</v>
      </c>
      <c r="D5378">
        <v>292.5</v>
      </c>
      <c r="E5378">
        <v>0</v>
      </c>
    </row>
    <row r="5379" spans="1:5" x14ac:dyDescent="0.2">
      <c r="A5379" s="61">
        <v>45566</v>
      </c>
      <c r="B5379" s="62" t="s">
        <v>92</v>
      </c>
      <c r="C5379">
        <v>2024</v>
      </c>
      <c r="D5379">
        <v>238.4</v>
      </c>
      <c r="E5379">
        <v>0</v>
      </c>
    </row>
    <row r="5380" spans="1:5" x14ac:dyDescent="0.2">
      <c r="A5380" s="61">
        <v>45566</v>
      </c>
      <c r="B5380" s="62" t="s">
        <v>95</v>
      </c>
      <c r="C5380">
        <v>2024</v>
      </c>
      <c r="D5380">
        <v>239.2</v>
      </c>
      <c r="E5380">
        <v>0</v>
      </c>
    </row>
    <row r="5381" spans="1:5" x14ac:dyDescent="0.2">
      <c r="A5381" s="61">
        <v>45566</v>
      </c>
      <c r="B5381" s="62" t="s">
        <v>98</v>
      </c>
      <c r="C5381">
        <v>2024</v>
      </c>
      <c r="D5381">
        <v>284</v>
      </c>
      <c r="E5381">
        <v>0</v>
      </c>
    </row>
    <row r="5382" spans="1:5" x14ac:dyDescent="0.2">
      <c r="A5382" s="61">
        <v>45597</v>
      </c>
      <c r="B5382" s="62" t="s">
        <v>71</v>
      </c>
      <c r="C5382">
        <v>2024</v>
      </c>
      <c r="D5382">
        <v>302</v>
      </c>
      <c r="E5382">
        <v>0</v>
      </c>
    </row>
    <row r="5383" spans="1:5" x14ac:dyDescent="0.2">
      <c r="A5383" s="61">
        <v>45597</v>
      </c>
      <c r="B5383" s="62" t="s">
        <v>2</v>
      </c>
      <c r="C5383">
        <v>2024</v>
      </c>
      <c r="D5383">
        <v>675.74258364670959</v>
      </c>
      <c r="E5383">
        <v>0</v>
      </c>
    </row>
    <row r="5384" spans="1:5" x14ac:dyDescent="0.2">
      <c r="A5384" s="61">
        <v>45597</v>
      </c>
      <c r="B5384" s="62" t="s">
        <v>61</v>
      </c>
      <c r="C5384">
        <v>2024</v>
      </c>
      <c r="D5384">
        <v>703.92195966738188</v>
      </c>
      <c r="E5384">
        <v>0</v>
      </c>
    </row>
    <row r="5385" spans="1:5" x14ac:dyDescent="0.2">
      <c r="A5385" s="61">
        <v>45597</v>
      </c>
      <c r="B5385" s="62" t="s">
        <v>62</v>
      </c>
      <c r="C5385">
        <v>2024</v>
      </c>
      <c r="D5385">
        <v>565.1</v>
      </c>
      <c r="E5385">
        <v>0</v>
      </c>
    </row>
    <row r="5386" spans="1:5" x14ac:dyDescent="0.2">
      <c r="A5386" s="61">
        <v>45597</v>
      </c>
      <c r="B5386" s="62" t="s">
        <v>63</v>
      </c>
      <c r="C5386">
        <v>2024</v>
      </c>
      <c r="D5386">
        <v>362.29934777883659</v>
      </c>
      <c r="E5386">
        <v>1.4387065418994427</v>
      </c>
    </row>
    <row r="5387" spans="1:5" x14ac:dyDescent="0.2">
      <c r="A5387" s="61">
        <v>45597</v>
      </c>
      <c r="B5387" s="62" t="s">
        <v>86</v>
      </c>
      <c r="C5387">
        <v>2024</v>
      </c>
      <c r="D5387">
        <v>387.8</v>
      </c>
      <c r="E5387">
        <v>0</v>
      </c>
    </row>
    <row r="5388" spans="1:5" x14ac:dyDescent="0.2">
      <c r="A5388" s="61">
        <v>45597</v>
      </c>
      <c r="B5388" s="62" t="s">
        <v>89</v>
      </c>
      <c r="C5388">
        <v>2024</v>
      </c>
      <c r="D5388">
        <v>404.5</v>
      </c>
      <c r="E5388">
        <v>0</v>
      </c>
    </row>
    <row r="5389" spans="1:5" x14ac:dyDescent="0.2">
      <c r="A5389" s="61">
        <v>45597</v>
      </c>
      <c r="B5389" s="62" t="s">
        <v>92</v>
      </c>
      <c r="C5389">
        <v>2024</v>
      </c>
      <c r="D5389">
        <v>377.8</v>
      </c>
      <c r="E5389">
        <v>0</v>
      </c>
    </row>
    <row r="5390" spans="1:5" x14ac:dyDescent="0.2">
      <c r="A5390" s="61">
        <v>45597</v>
      </c>
      <c r="B5390" s="62" t="s">
        <v>95</v>
      </c>
      <c r="C5390">
        <v>2024</v>
      </c>
      <c r="D5390">
        <v>391.30000000000007</v>
      </c>
      <c r="E5390">
        <v>0</v>
      </c>
    </row>
    <row r="5391" spans="1:5" x14ac:dyDescent="0.2">
      <c r="A5391" s="61">
        <v>45597</v>
      </c>
      <c r="B5391" s="62" t="s">
        <v>98</v>
      </c>
      <c r="C5391">
        <v>2024</v>
      </c>
      <c r="D5391">
        <v>372.4</v>
      </c>
      <c r="E5391">
        <v>0</v>
      </c>
    </row>
    <row r="5392" spans="1:5" x14ac:dyDescent="0.2">
      <c r="A5392" s="61">
        <v>45627</v>
      </c>
      <c r="B5392" s="62" t="s">
        <v>71</v>
      </c>
      <c r="C5392">
        <v>2024</v>
      </c>
      <c r="D5392">
        <v>376.09999999999997</v>
      </c>
      <c r="E5392">
        <v>0</v>
      </c>
    </row>
    <row r="5393" spans="1:5" x14ac:dyDescent="0.2">
      <c r="A5393" s="61">
        <v>45627</v>
      </c>
      <c r="B5393" s="62" t="s">
        <v>2</v>
      </c>
      <c r="C5393">
        <v>2024</v>
      </c>
      <c r="D5393">
        <v>715.05069775779202</v>
      </c>
      <c r="E5393">
        <v>0</v>
      </c>
    </row>
    <row r="5394" spans="1:5" x14ac:dyDescent="0.2">
      <c r="A5394" s="61">
        <v>45627</v>
      </c>
      <c r="B5394" s="62" t="s">
        <v>61</v>
      </c>
      <c r="C5394">
        <v>2024</v>
      </c>
      <c r="D5394">
        <v>920.61174089996257</v>
      </c>
      <c r="E5394">
        <v>0</v>
      </c>
    </row>
    <row r="5395" spans="1:5" x14ac:dyDescent="0.2">
      <c r="A5395" s="61">
        <v>45627</v>
      </c>
      <c r="B5395" s="62" t="s">
        <v>62</v>
      </c>
      <c r="C5395">
        <v>2024</v>
      </c>
      <c r="D5395">
        <v>874.8</v>
      </c>
      <c r="E5395">
        <v>0</v>
      </c>
    </row>
    <row r="5396" spans="1:5" x14ac:dyDescent="0.2">
      <c r="A5396" s="61">
        <v>45627</v>
      </c>
      <c r="B5396" s="62" t="s">
        <v>63</v>
      </c>
      <c r="C5396">
        <v>2024</v>
      </c>
      <c r="D5396">
        <v>599.42512678639491</v>
      </c>
      <c r="E5396">
        <v>1.4387065418994427</v>
      </c>
    </row>
    <row r="5397" spans="1:5" x14ac:dyDescent="0.2">
      <c r="A5397" s="61">
        <v>45627</v>
      </c>
      <c r="B5397" s="62" t="s">
        <v>86</v>
      </c>
      <c r="C5397">
        <v>2024</v>
      </c>
      <c r="D5397">
        <v>686.9</v>
      </c>
      <c r="E5397">
        <v>0</v>
      </c>
    </row>
    <row r="5398" spans="1:5" x14ac:dyDescent="0.2">
      <c r="A5398" s="61">
        <v>45627</v>
      </c>
      <c r="B5398" s="62" t="s">
        <v>89</v>
      </c>
      <c r="C5398">
        <v>2024</v>
      </c>
      <c r="D5398">
        <v>655.6</v>
      </c>
      <c r="E5398">
        <v>0</v>
      </c>
    </row>
    <row r="5399" spans="1:5" x14ac:dyDescent="0.2">
      <c r="A5399" s="61">
        <v>45627</v>
      </c>
      <c r="B5399" s="62" t="s">
        <v>92</v>
      </c>
      <c r="C5399">
        <v>2024</v>
      </c>
      <c r="D5399">
        <v>587</v>
      </c>
      <c r="E5399">
        <v>0</v>
      </c>
    </row>
    <row r="5400" spans="1:5" x14ac:dyDescent="0.2">
      <c r="A5400" s="61">
        <v>45627</v>
      </c>
      <c r="B5400" s="62" t="s">
        <v>95</v>
      </c>
      <c r="C5400">
        <v>2024</v>
      </c>
      <c r="D5400">
        <v>594.6</v>
      </c>
      <c r="E5400">
        <v>0</v>
      </c>
    </row>
    <row r="5401" spans="1:5" x14ac:dyDescent="0.2">
      <c r="A5401" s="61">
        <v>45627</v>
      </c>
      <c r="B5401" s="62" t="s">
        <v>98</v>
      </c>
      <c r="C5401">
        <v>2024</v>
      </c>
      <c r="D5401">
        <v>539.4</v>
      </c>
      <c r="E5401">
        <v>0</v>
      </c>
    </row>
    <row r="5402" spans="1:5" x14ac:dyDescent="0.2">
      <c r="A5402" s="61">
        <v>45658</v>
      </c>
      <c r="B5402" s="62" t="s">
        <v>71</v>
      </c>
      <c r="C5402">
        <v>2025</v>
      </c>
      <c r="D5402">
        <v>445.1</v>
      </c>
      <c r="E5402">
        <v>0</v>
      </c>
    </row>
    <row r="5403" spans="1:5" x14ac:dyDescent="0.2">
      <c r="A5403" s="61">
        <v>45658</v>
      </c>
      <c r="B5403" s="62" t="s">
        <v>2</v>
      </c>
      <c r="C5403">
        <v>2025</v>
      </c>
      <c r="D5403">
        <v>737.69020359670412</v>
      </c>
      <c r="E5403">
        <v>0</v>
      </c>
    </row>
    <row r="5404" spans="1:5" x14ac:dyDescent="0.2">
      <c r="A5404" s="61">
        <v>45658</v>
      </c>
      <c r="B5404" s="62" t="s">
        <v>61</v>
      </c>
      <c r="C5404">
        <v>2025</v>
      </c>
      <c r="D5404">
        <v>981.83665729875656</v>
      </c>
      <c r="E5404">
        <v>0</v>
      </c>
    </row>
    <row r="5405" spans="1:5" x14ac:dyDescent="0.2">
      <c r="A5405" s="61">
        <v>45658</v>
      </c>
      <c r="B5405" s="62" t="s">
        <v>62</v>
      </c>
      <c r="C5405">
        <v>2025</v>
      </c>
      <c r="D5405">
        <v>992.3</v>
      </c>
      <c r="E5405">
        <v>0</v>
      </c>
    </row>
    <row r="5406" spans="1:5" x14ac:dyDescent="0.2">
      <c r="A5406" s="61">
        <v>45658</v>
      </c>
      <c r="B5406" s="62" t="s">
        <v>63</v>
      </c>
      <c r="C5406">
        <v>2025</v>
      </c>
      <c r="D5406">
        <v>746.64954721362869</v>
      </c>
      <c r="E5406">
        <v>0</v>
      </c>
    </row>
    <row r="5407" spans="1:5" x14ac:dyDescent="0.2">
      <c r="A5407" s="61">
        <v>45658</v>
      </c>
      <c r="B5407" s="62" t="s">
        <v>86</v>
      </c>
      <c r="C5407">
        <v>2025</v>
      </c>
      <c r="D5407">
        <v>806.1</v>
      </c>
      <c r="E5407">
        <v>0</v>
      </c>
    </row>
    <row r="5408" spans="1:5" x14ac:dyDescent="0.2">
      <c r="A5408" s="61">
        <v>45658</v>
      </c>
      <c r="B5408" s="62" t="s">
        <v>89</v>
      </c>
      <c r="C5408">
        <v>2025</v>
      </c>
      <c r="D5408">
        <v>815.1</v>
      </c>
      <c r="E5408">
        <v>0</v>
      </c>
    </row>
    <row r="5409" spans="1:5" x14ac:dyDescent="0.2">
      <c r="A5409" s="61">
        <v>45658</v>
      </c>
      <c r="B5409" s="62" t="s">
        <v>92</v>
      </c>
      <c r="C5409">
        <v>2025</v>
      </c>
      <c r="D5409">
        <v>720.4</v>
      </c>
      <c r="E5409">
        <v>0</v>
      </c>
    </row>
    <row r="5410" spans="1:5" x14ac:dyDescent="0.2">
      <c r="A5410" s="61">
        <v>45658</v>
      </c>
      <c r="B5410" s="62" t="s">
        <v>95</v>
      </c>
      <c r="C5410">
        <v>2025</v>
      </c>
      <c r="D5410">
        <v>739.8</v>
      </c>
      <c r="E5410">
        <v>0</v>
      </c>
    </row>
    <row r="5411" spans="1:5" x14ac:dyDescent="0.2">
      <c r="A5411" s="61">
        <v>45658</v>
      </c>
      <c r="B5411" s="62" t="s">
        <v>98</v>
      </c>
      <c r="C5411">
        <v>2025</v>
      </c>
      <c r="D5411">
        <v>615.1</v>
      </c>
      <c r="E5411">
        <v>0</v>
      </c>
    </row>
    <row r="5412" spans="1:5" x14ac:dyDescent="0.2">
      <c r="A5412" s="61">
        <v>45689</v>
      </c>
      <c r="B5412" s="62" t="s">
        <v>71</v>
      </c>
      <c r="C5412">
        <v>2025</v>
      </c>
      <c r="D5412">
        <v>424.8</v>
      </c>
      <c r="E5412">
        <v>0</v>
      </c>
    </row>
    <row r="5413" spans="1:5" x14ac:dyDescent="0.2">
      <c r="A5413" s="61">
        <v>45689</v>
      </c>
      <c r="B5413" s="62" t="s">
        <v>2</v>
      </c>
      <c r="C5413">
        <v>2025</v>
      </c>
      <c r="D5413">
        <v>857.46048483206403</v>
      </c>
      <c r="E5413">
        <v>0</v>
      </c>
    </row>
    <row r="5414" spans="1:5" x14ac:dyDescent="0.2">
      <c r="A5414" s="61">
        <v>45689</v>
      </c>
      <c r="B5414" s="62" t="s">
        <v>61</v>
      </c>
      <c r="C5414">
        <v>2025</v>
      </c>
      <c r="D5414">
        <v>1029.1708739632829</v>
      </c>
      <c r="E5414">
        <v>0</v>
      </c>
    </row>
    <row r="5415" spans="1:5" x14ac:dyDescent="0.2">
      <c r="A5415" s="61">
        <v>45689</v>
      </c>
      <c r="B5415" s="62" t="s">
        <v>62</v>
      </c>
      <c r="C5415">
        <v>2025</v>
      </c>
      <c r="D5415">
        <v>950.2</v>
      </c>
      <c r="E5415">
        <v>0</v>
      </c>
    </row>
    <row r="5416" spans="1:5" x14ac:dyDescent="0.2">
      <c r="A5416" s="61">
        <v>45689</v>
      </c>
      <c r="B5416" s="62" t="s">
        <v>63</v>
      </c>
      <c r="C5416">
        <v>2025</v>
      </c>
      <c r="D5416">
        <v>665.06554863727797</v>
      </c>
      <c r="E5416">
        <v>0</v>
      </c>
    </row>
    <row r="5417" spans="1:5" x14ac:dyDescent="0.2">
      <c r="A5417" s="61">
        <v>45689</v>
      </c>
      <c r="B5417" s="62" t="s">
        <v>86</v>
      </c>
      <c r="C5417">
        <v>2025</v>
      </c>
      <c r="D5417">
        <v>735.8</v>
      </c>
      <c r="E5417">
        <v>0</v>
      </c>
    </row>
    <row r="5418" spans="1:5" x14ac:dyDescent="0.2">
      <c r="A5418" s="61">
        <v>45689</v>
      </c>
      <c r="B5418" s="62" t="s">
        <v>89</v>
      </c>
      <c r="C5418">
        <v>2025</v>
      </c>
      <c r="D5418">
        <v>744.8</v>
      </c>
      <c r="E5418">
        <v>0</v>
      </c>
    </row>
    <row r="5419" spans="1:5" x14ac:dyDescent="0.2">
      <c r="A5419" s="61">
        <v>45689</v>
      </c>
      <c r="B5419" s="62" t="s">
        <v>92</v>
      </c>
      <c r="C5419">
        <v>2025</v>
      </c>
      <c r="D5419">
        <v>674.4</v>
      </c>
      <c r="E5419">
        <v>0</v>
      </c>
    </row>
    <row r="5420" spans="1:5" x14ac:dyDescent="0.2">
      <c r="A5420" s="61">
        <v>45689</v>
      </c>
      <c r="B5420" s="62" t="s">
        <v>95</v>
      </c>
      <c r="C5420">
        <v>2025</v>
      </c>
      <c r="D5420">
        <v>623</v>
      </c>
      <c r="E5420">
        <v>0</v>
      </c>
    </row>
    <row r="5421" spans="1:5" x14ac:dyDescent="0.2">
      <c r="A5421" s="61">
        <v>45689</v>
      </c>
      <c r="B5421" s="62" t="s">
        <v>98</v>
      </c>
      <c r="C5421">
        <v>2025</v>
      </c>
      <c r="D5421">
        <v>610</v>
      </c>
      <c r="E5421">
        <v>0</v>
      </c>
    </row>
    <row r="5422" spans="1:5" x14ac:dyDescent="0.2">
      <c r="A5422" s="61">
        <v>45717</v>
      </c>
      <c r="B5422" s="62" t="s">
        <v>71</v>
      </c>
      <c r="C5422">
        <v>2025</v>
      </c>
      <c r="D5422">
        <v>312.2</v>
      </c>
      <c r="E5422">
        <v>0</v>
      </c>
    </row>
    <row r="5423" spans="1:5" x14ac:dyDescent="0.2">
      <c r="A5423" s="61">
        <v>45717</v>
      </c>
      <c r="B5423" s="62" t="s">
        <v>2</v>
      </c>
      <c r="C5423">
        <v>2025</v>
      </c>
      <c r="D5423">
        <v>592.20506297902421</v>
      </c>
      <c r="E5423">
        <v>0</v>
      </c>
    </row>
    <row r="5424" spans="1:5" x14ac:dyDescent="0.2">
      <c r="A5424" s="61">
        <v>45717</v>
      </c>
      <c r="B5424" s="62" t="s">
        <v>61</v>
      </c>
      <c r="C5424">
        <v>2025</v>
      </c>
      <c r="D5424">
        <v>742.70723215592341</v>
      </c>
      <c r="E5424">
        <v>0</v>
      </c>
    </row>
    <row r="5425" spans="1:5" x14ac:dyDescent="0.2">
      <c r="A5425" s="61">
        <v>45717</v>
      </c>
      <c r="B5425" s="62" t="s">
        <v>62</v>
      </c>
      <c r="C5425">
        <v>2025</v>
      </c>
      <c r="D5425">
        <v>705.7</v>
      </c>
      <c r="E5425">
        <v>0</v>
      </c>
    </row>
    <row r="5426" spans="1:5" x14ac:dyDescent="0.2">
      <c r="A5426" s="61">
        <v>45717</v>
      </c>
      <c r="B5426" s="62" t="s">
        <v>63</v>
      </c>
      <c r="C5426">
        <v>2025</v>
      </c>
      <c r="D5426">
        <v>502.87416147795847</v>
      </c>
      <c r="E5426">
        <v>0</v>
      </c>
    </row>
    <row r="5427" spans="1:5" x14ac:dyDescent="0.2">
      <c r="A5427" s="61">
        <v>45717</v>
      </c>
      <c r="B5427" s="62" t="s">
        <v>86</v>
      </c>
      <c r="C5427">
        <v>2025</v>
      </c>
      <c r="D5427">
        <v>541.6</v>
      </c>
      <c r="E5427">
        <v>0</v>
      </c>
    </row>
    <row r="5428" spans="1:5" x14ac:dyDescent="0.2">
      <c r="A5428" s="61">
        <v>45717</v>
      </c>
      <c r="B5428" s="62" t="s">
        <v>89</v>
      </c>
      <c r="C5428">
        <v>2025</v>
      </c>
      <c r="D5428">
        <v>534.20000000000005</v>
      </c>
      <c r="E5428">
        <v>0</v>
      </c>
    </row>
    <row r="5429" spans="1:5" x14ac:dyDescent="0.2">
      <c r="A5429" s="61">
        <v>45717</v>
      </c>
      <c r="B5429" s="62" t="s">
        <v>92</v>
      </c>
      <c r="C5429">
        <v>2025</v>
      </c>
      <c r="D5429">
        <v>520.1</v>
      </c>
      <c r="E5429">
        <v>0</v>
      </c>
    </row>
    <row r="5430" spans="1:5" x14ac:dyDescent="0.2">
      <c r="A5430" s="61">
        <v>45717</v>
      </c>
      <c r="B5430" s="62" t="s">
        <v>95</v>
      </c>
      <c r="C5430">
        <v>2025</v>
      </c>
      <c r="D5430">
        <v>500.4</v>
      </c>
      <c r="E5430">
        <v>0</v>
      </c>
    </row>
    <row r="5431" spans="1:5" x14ac:dyDescent="0.2">
      <c r="A5431" s="61">
        <v>45717</v>
      </c>
      <c r="B5431" s="62" t="s">
        <v>98</v>
      </c>
      <c r="C5431">
        <v>2025</v>
      </c>
      <c r="D5431">
        <v>538.29999999999995</v>
      </c>
      <c r="E5431">
        <v>0</v>
      </c>
    </row>
    <row r="5432" spans="1:5" x14ac:dyDescent="0.2">
      <c r="A5432" s="61">
        <v>45748</v>
      </c>
      <c r="B5432" s="62" t="s">
        <v>71</v>
      </c>
      <c r="C5432">
        <v>2025</v>
      </c>
      <c r="D5432">
        <v>230.6</v>
      </c>
      <c r="E5432">
        <v>0</v>
      </c>
    </row>
    <row r="5433" spans="1:5" x14ac:dyDescent="0.2">
      <c r="A5433" s="61">
        <v>45748</v>
      </c>
      <c r="B5433" s="62" t="s">
        <v>2</v>
      </c>
      <c r="C5433">
        <v>2025</v>
      </c>
      <c r="D5433">
        <v>358.51417533231097</v>
      </c>
      <c r="E5433">
        <v>0</v>
      </c>
    </row>
    <row r="5434" spans="1:5" x14ac:dyDescent="0.2">
      <c r="A5434" s="61">
        <v>45748</v>
      </c>
      <c r="B5434" s="62" t="s">
        <v>61</v>
      </c>
      <c r="C5434">
        <v>2025</v>
      </c>
      <c r="D5434">
        <v>375.28951366510273</v>
      </c>
      <c r="E5434">
        <v>0</v>
      </c>
    </row>
    <row r="5435" spans="1:5" x14ac:dyDescent="0.2">
      <c r="A5435" s="61">
        <v>45748</v>
      </c>
      <c r="B5435" s="62" t="s">
        <v>62</v>
      </c>
      <c r="C5435">
        <v>2025</v>
      </c>
      <c r="D5435">
        <v>390.3</v>
      </c>
      <c r="E5435">
        <v>0</v>
      </c>
    </row>
    <row r="5436" spans="1:5" x14ac:dyDescent="0.2">
      <c r="A5436" s="61">
        <v>45748</v>
      </c>
      <c r="B5436" s="62" t="s">
        <v>63</v>
      </c>
      <c r="C5436">
        <v>2025</v>
      </c>
      <c r="D5436">
        <v>329.9112244213224</v>
      </c>
      <c r="E5436">
        <v>0</v>
      </c>
    </row>
    <row r="5437" spans="1:5" x14ac:dyDescent="0.2">
      <c r="A5437" s="61">
        <v>45748</v>
      </c>
      <c r="B5437" s="62" t="s">
        <v>86</v>
      </c>
      <c r="C5437">
        <v>2025</v>
      </c>
      <c r="D5437">
        <v>303.2</v>
      </c>
      <c r="E5437">
        <v>0</v>
      </c>
    </row>
    <row r="5438" spans="1:5" x14ac:dyDescent="0.2">
      <c r="A5438" s="61">
        <v>45748</v>
      </c>
      <c r="B5438" s="62" t="s">
        <v>89</v>
      </c>
      <c r="C5438">
        <v>2025</v>
      </c>
      <c r="D5438">
        <v>411.6</v>
      </c>
      <c r="E5438">
        <v>0</v>
      </c>
    </row>
    <row r="5439" spans="1:5" x14ac:dyDescent="0.2">
      <c r="A5439" s="61">
        <v>45748</v>
      </c>
      <c r="B5439" s="62" t="s">
        <v>92</v>
      </c>
      <c r="C5439">
        <v>2025</v>
      </c>
      <c r="D5439">
        <v>396.1</v>
      </c>
      <c r="E5439">
        <v>0</v>
      </c>
    </row>
    <row r="5440" spans="1:5" x14ac:dyDescent="0.2">
      <c r="A5440" s="61">
        <v>45748</v>
      </c>
      <c r="B5440" s="62" t="s">
        <v>95</v>
      </c>
      <c r="C5440">
        <v>2025</v>
      </c>
      <c r="D5440">
        <v>426.30000000000007</v>
      </c>
      <c r="E5440">
        <v>0</v>
      </c>
    </row>
    <row r="5441" spans="1:5" x14ac:dyDescent="0.2">
      <c r="A5441" s="61">
        <v>45748</v>
      </c>
      <c r="B5441" s="62" t="s">
        <v>98</v>
      </c>
      <c r="C5441">
        <v>2025</v>
      </c>
      <c r="D5441">
        <v>444.5</v>
      </c>
      <c r="E5441">
        <v>0</v>
      </c>
    </row>
    <row r="5442" spans="1:5" x14ac:dyDescent="0.2">
      <c r="A5442" s="61">
        <v>45778</v>
      </c>
      <c r="B5442" s="62" t="s">
        <v>71</v>
      </c>
      <c r="C5442">
        <v>2025</v>
      </c>
      <c r="D5442">
        <v>127.2</v>
      </c>
      <c r="E5442">
        <v>1.3</v>
      </c>
    </row>
    <row r="5443" spans="1:5" x14ac:dyDescent="0.2">
      <c r="A5443" s="61">
        <v>45778</v>
      </c>
      <c r="B5443" s="62" t="s">
        <v>2</v>
      </c>
      <c r="C5443">
        <v>2025</v>
      </c>
      <c r="D5443">
        <v>160.66797568414211</v>
      </c>
      <c r="E5443">
        <v>8.594164347152546</v>
      </c>
    </row>
    <row r="5444" spans="1:5" x14ac:dyDescent="0.2">
      <c r="A5444" s="61">
        <v>45778</v>
      </c>
      <c r="B5444" s="62" t="s">
        <v>61</v>
      </c>
      <c r="C5444">
        <v>2025</v>
      </c>
      <c r="D5444">
        <v>137.85814440717854</v>
      </c>
      <c r="E5444">
        <v>12.952240234625826</v>
      </c>
    </row>
    <row r="5445" spans="1:5" x14ac:dyDescent="0.2">
      <c r="A5445" s="61">
        <v>45778</v>
      </c>
      <c r="B5445" s="62" t="s">
        <v>62</v>
      </c>
      <c r="C5445">
        <v>2025</v>
      </c>
      <c r="D5445">
        <v>123</v>
      </c>
      <c r="E5445">
        <v>31</v>
      </c>
    </row>
    <row r="5446" spans="1:5" x14ac:dyDescent="0.2">
      <c r="A5446" s="61">
        <v>45778</v>
      </c>
      <c r="B5446" s="62" t="s">
        <v>63</v>
      </c>
      <c r="C5446">
        <v>2025</v>
      </c>
      <c r="D5446">
        <v>153.25690020536683</v>
      </c>
      <c r="E5446">
        <v>4.7699150718783985</v>
      </c>
    </row>
    <row r="5447" spans="1:5" x14ac:dyDescent="0.2">
      <c r="A5447" s="61">
        <v>45778</v>
      </c>
      <c r="B5447" s="62" t="s">
        <v>86</v>
      </c>
      <c r="C5447">
        <v>2025</v>
      </c>
      <c r="D5447">
        <v>123</v>
      </c>
      <c r="E5447">
        <v>15.100000000000001</v>
      </c>
    </row>
    <row r="5448" spans="1:5" x14ac:dyDescent="0.2">
      <c r="A5448" s="61">
        <v>45778</v>
      </c>
      <c r="B5448" s="62" t="s">
        <v>89</v>
      </c>
      <c r="C5448">
        <v>2025</v>
      </c>
      <c r="D5448">
        <v>249.59999999999997</v>
      </c>
      <c r="E5448">
        <v>0</v>
      </c>
    </row>
    <row r="5449" spans="1:5" x14ac:dyDescent="0.2">
      <c r="A5449" s="61">
        <v>45778</v>
      </c>
      <c r="B5449" s="62" t="s">
        <v>92</v>
      </c>
      <c r="C5449">
        <v>2025</v>
      </c>
      <c r="D5449">
        <v>219.7</v>
      </c>
      <c r="E5449">
        <v>4.4000000000000004</v>
      </c>
    </row>
    <row r="5450" spans="1:5" x14ac:dyDescent="0.2">
      <c r="A5450" s="61">
        <v>45778</v>
      </c>
      <c r="B5450" s="62" t="s">
        <v>95</v>
      </c>
      <c r="C5450">
        <v>2025</v>
      </c>
      <c r="D5450">
        <v>237.09999999999997</v>
      </c>
      <c r="E5450">
        <v>3.3</v>
      </c>
    </row>
    <row r="5451" spans="1:5" x14ac:dyDescent="0.2">
      <c r="A5451" s="61">
        <v>45778</v>
      </c>
      <c r="B5451" s="62" t="s">
        <v>98</v>
      </c>
      <c r="C5451">
        <v>2025</v>
      </c>
      <c r="D5451">
        <v>372.1</v>
      </c>
      <c r="E5451">
        <v>0</v>
      </c>
    </row>
    <row r="5452" spans="1:5" x14ac:dyDescent="0.2">
      <c r="A5452" s="61">
        <v>45809</v>
      </c>
      <c r="B5452" s="62" t="s">
        <v>71</v>
      </c>
      <c r="C5452">
        <v>2025</v>
      </c>
      <c r="D5452">
        <v>60.4</v>
      </c>
      <c r="E5452">
        <v>1.7</v>
      </c>
    </row>
    <row r="5453" spans="1:5" x14ac:dyDescent="0.2">
      <c r="A5453" s="61">
        <v>45809</v>
      </c>
      <c r="B5453" s="62" t="s">
        <v>2</v>
      </c>
      <c r="C5453">
        <v>2025</v>
      </c>
      <c r="D5453">
        <v>102.85542185303977</v>
      </c>
      <c r="E5453">
        <v>3.1578709538637519</v>
      </c>
    </row>
    <row r="5454" spans="1:5" x14ac:dyDescent="0.2">
      <c r="A5454" s="61">
        <v>45809</v>
      </c>
      <c r="B5454" s="62" t="s">
        <v>61</v>
      </c>
      <c r="C5454">
        <v>2025</v>
      </c>
      <c r="D5454">
        <v>78.347556379188305</v>
      </c>
      <c r="E5454">
        <v>9.1393072923355376</v>
      </c>
    </row>
    <row r="5455" spans="1:5" x14ac:dyDescent="0.2">
      <c r="A5455" s="61">
        <v>45809</v>
      </c>
      <c r="B5455" s="62" t="s">
        <v>62</v>
      </c>
      <c r="C5455">
        <v>2025</v>
      </c>
      <c r="D5455">
        <v>34</v>
      </c>
      <c r="E5455">
        <v>41.1</v>
      </c>
    </row>
    <row r="5456" spans="1:5" x14ac:dyDescent="0.2">
      <c r="A5456" s="61">
        <v>45809</v>
      </c>
      <c r="B5456" s="62" t="s">
        <v>63</v>
      </c>
      <c r="C5456">
        <v>2025</v>
      </c>
      <c r="D5456">
        <v>15.692172703541649</v>
      </c>
      <c r="E5456">
        <v>93.738697768802098</v>
      </c>
    </row>
    <row r="5457" spans="1:5" x14ac:dyDescent="0.2">
      <c r="A5457" s="61">
        <v>45809</v>
      </c>
      <c r="B5457" s="62" t="s">
        <v>86</v>
      </c>
      <c r="C5457">
        <v>2025</v>
      </c>
      <c r="D5457">
        <v>18.3</v>
      </c>
      <c r="E5457">
        <v>77.8</v>
      </c>
    </row>
    <row r="5458" spans="1:5" x14ac:dyDescent="0.2">
      <c r="A5458" s="61">
        <v>45809</v>
      </c>
      <c r="B5458" s="62" t="s">
        <v>89</v>
      </c>
      <c r="C5458">
        <v>2025</v>
      </c>
      <c r="D5458">
        <v>119.70000000000002</v>
      </c>
      <c r="E5458">
        <v>4.0999999999999996</v>
      </c>
    </row>
    <row r="5459" spans="1:5" x14ac:dyDescent="0.2">
      <c r="A5459" s="61">
        <v>45809</v>
      </c>
      <c r="B5459" s="62" t="s">
        <v>92</v>
      </c>
      <c r="C5459">
        <v>2025</v>
      </c>
      <c r="D5459">
        <v>74.2</v>
      </c>
      <c r="E5459">
        <v>14.9</v>
      </c>
    </row>
    <row r="5460" spans="1:5" x14ac:dyDescent="0.2">
      <c r="A5460" s="61">
        <v>45809</v>
      </c>
      <c r="B5460" s="62" t="s">
        <v>95</v>
      </c>
      <c r="C5460">
        <v>2025</v>
      </c>
      <c r="D5460">
        <v>68.599999999999994</v>
      </c>
      <c r="E5460">
        <v>9.3000000000000007</v>
      </c>
    </row>
    <row r="5461" spans="1:5" x14ac:dyDescent="0.2">
      <c r="A5461" s="61">
        <v>45809</v>
      </c>
      <c r="B5461" s="62" t="s">
        <v>98</v>
      </c>
      <c r="C5461">
        <v>2025</v>
      </c>
      <c r="D5461">
        <v>113.8</v>
      </c>
      <c r="E5461">
        <v>5.4</v>
      </c>
    </row>
    <row r="5462" spans="1:5" x14ac:dyDescent="0.2">
      <c r="A5462" s="61">
        <v>45839</v>
      </c>
      <c r="B5462" s="62" t="s">
        <v>71</v>
      </c>
      <c r="C5462">
        <v>2025</v>
      </c>
      <c r="D5462">
        <v>7.5</v>
      </c>
      <c r="E5462">
        <v>33</v>
      </c>
    </row>
    <row r="5463" spans="1:5" x14ac:dyDescent="0.2">
      <c r="A5463" s="61">
        <v>45839</v>
      </c>
      <c r="B5463" s="62" t="s">
        <v>2</v>
      </c>
      <c r="C5463">
        <v>2025</v>
      </c>
      <c r="D5463">
        <v>81.574351837392456</v>
      </c>
      <c r="E5463">
        <v>20.423883111792694</v>
      </c>
    </row>
    <row r="5464" spans="1:5" x14ac:dyDescent="0.2">
      <c r="A5464" s="61">
        <v>45839</v>
      </c>
      <c r="B5464" s="62" t="s">
        <v>61</v>
      </c>
      <c r="C5464">
        <v>2025</v>
      </c>
      <c r="D5464">
        <v>45.064359632172653</v>
      </c>
      <c r="E5464">
        <v>27.661506252407928</v>
      </c>
    </row>
    <row r="5465" spans="1:5" x14ac:dyDescent="0.2">
      <c r="A5465" s="61">
        <v>45839</v>
      </c>
      <c r="B5465" s="62" t="s">
        <v>62</v>
      </c>
      <c r="C5465">
        <v>2025</v>
      </c>
      <c r="D5465">
        <v>17.5</v>
      </c>
      <c r="E5465">
        <v>59.1</v>
      </c>
    </row>
    <row r="5466" spans="1:5" x14ac:dyDescent="0.2">
      <c r="A5466" s="61">
        <v>45839</v>
      </c>
      <c r="B5466" s="62" t="s">
        <v>63</v>
      </c>
      <c r="C5466">
        <v>2025</v>
      </c>
      <c r="D5466">
        <v>0.69160651606430701</v>
      </c>
      <c r="E5466">
        <v>175.70939838490267</v>
      </c>
    </row>
    <row r="5467" spans="1:5" x14ac:dyDescent="0.2">
      <c r="A5467" s="61">
        <v>45839</v>
      </c>
      <c r="B5467" s="62" t="s">
        <v>86</v>
      </c>
      <c r="C5467">
        <v>2025</v>
      </c>
      <c r="D5467">
        <v>2.1</v>
      </c>
      <c r="E5467">
        <v>159.19999999999999</v>
      </c>
    </row>
    <row r="5468" spans="1:5" x14ac:dyDescent="0.2">
      <c r="A5468" s="61">
        <v>45839</v>
      </c>
      <c r="B5468" s="62" t="s">
        <v>89</v>
      </c>
      <c r="C5468">
        <v>2025</v>
      </c>
      <c r="D5468">
        <v>25.5</v>
      </c>
      <c r="E5468">
        <v>18.7</v>
      </c>
    </row>
    <row r="5469" spans="1:5" x14ac:dyDescent="0.2">
      <c r="A5469" s="61">
        <v>45839</v>
      </c>
      <c r="B5469" s="62" t="s">
        <v>92</v>
      </c>
      <c r="C5469">
        <v>2025</v>
      </c>
      <c r="D5469">
        <v>4.3</v>
      </c>
      <c r="E5469">
        <v>78.8</v>
      </c>
    </row>
    <row r="5470" spans="1:5" x14ac:dyDescent="0.2">
      <c r="A5470" s="61">
        <v>45839</v>
      </c>
      <c r="B5470" s="62" t="s">
        <v>95</v>
      </c>
      <c r="C5470">
        <v>2025</v>
      </c>
      <c r="D5470">
        <v>10.7</v>
      </c>
      <c r="E5470">
        <v>76.7</v>
      </c>
    </row>
    <row r="5471" spans="1:5" x14ac:dyDescent="0.2">
      <c r="A5471" s="61">
        <v>45839</v>
      </c>
      <c r="B5471" s="62" t="s">
        <v>98</v>
      </c>
      <c r="C5471">
        <v>2025</v>
      </c>
      <c r="D5471">
        <v>27</v>
      </c>
      <c r="E5471">
        <v>39.299999999999997</v>
      </c>
    </row>
    <row r="5472" spans="1:5" x14ac:dyDescent="0.2">
      <c r="A5472" s="61">
        <v>45870</v>
      </c>
      <c r="B5472" s="62" t="s">
        <v>71</v>
      </c>
      <c r="C5472">
        <v>2025</v>
      </c>
      <c r="D5472">
        <v>6</v>
      </c>
      <c r="E5472">
        <v>37.299999999999997</v>
      </c>
    </row>
    <row r="5473" spans="1:5" x14ac:dyDescent="0.2">
      <c r="A5473" s="61">
        <v>45870</v>
      </c>
      <c r="B5473" s="62" t="s">
        <v>2</v>
      </c>
      <c r="C5473">
        <v>2025</v>
      </c>
      <c r="D5473">
        <v>38.310987255685795</v>
      </c>
      <c r="E5473">
        <v>20.817164933537807</v>
      </c>
    </row>
    <row r="5474" spans="1:5" x14ac:dyDescent="0.2">
      <c r="A5474" s="61">
        <v>45870</v>
      </c>
      <c r="B5474" s="62" t="s">
        <v>61</v>
      </c>
      <c r="C5474">
        <v>2025</v>
      </c>
      <c r="D5474">
        <v>34.417311718449007</v>
      </c>
      <c r="E5474">
        <v>54.944296227051851</v>
      </c>
    </row>
    <row r="5475" spans="1:5" x14ac:dyDescent="0.2">
      <c r="A5475" s="61">
        <v>45870</v>
      </c>
      <c r="B5475" s="62" t="s">
        <v>62</v>
      </c>
      <c r="C5475">
        <v>2025</v>
      </c>
      <c r="D5475">
        <v>26.2</v>
      </c>
      <c r="E5475">
        <v>59.6</v>
      </c>
    </row>
    <row r="5476" spans="1:5" x14ac:dyDescent="0.2">
      <c r="A5476" s="61">
        <v>45870</v>
      </c>
      <c r="B5476" s="62" t="s">
        <v>63</v>
      </c>
      <c r="C5476">
        <v>2025</v>
      </c>
      <c r="D5476">
        <v>16.818704887048231</v>
      </c>
      <c r="E5476">
        <v>115.38855622193277</v>
      </c>
    </row>
    <row r="5477" spans="1:5" x14ac:dyDescent="0.2">
      <c r="A5477" s="61">
        <v>45870</v>
      </c>
      <c r="B5477" s="62" t="s">
        <v>86</v>
      </c>
      <c r="C5477">
        <v>2025</v>
      </c>
      <c r="D5477">
        <v>10.199999999999999</v>
      </c>
      <c r="E5477">
        <v>108.2</v>
      </c>
    </row>
    <row r="5478" spans="1:5" x14ac:dyDescent="0.2">
      <c r="A5478" s="61">
        <v>45870</v>
      </c>
      <c r="B5478" s="62" t="s">
        <v>89</v>
      </c>
      <c r="C5478">
        <v>2025</v>
      </c>
      <c r="D5478">
        <v>60.199999999999996</v>
      </c>
      <c r="E5478">
        <v>17.399999999999999</v>
      </c>
    </row>
    <row r="5479" spans="1:5" x14ac:dyDescent="0.2">
      <c r="A5479" s="61">
        <v>45870</v>
      </c>
      <c r="B5479" s="62" t="s">
        <v>92</v>
      </c>
      <c r="C5479">
        <v>2025</v>
      </c>
      <c r="D5479">
        <v>13.2</v>
      </c>
      <c r="E5479">
        <v>39.9</v>
      </c>
    </row>
    <row r="5480" spans="1:5" x14ac:dyDescent="0.2">
      <c r="A5480" s="61">
        <v>45870</v>
      </c>
      <c r="B5480" s="62" t="s">
        <v>95</v>
      </c>
      <c r="C5480">
        <v>2025</v>
      </c>
      <c r="D5480">
        <v>35.6</v>
      </c>
      <c r="E5480">
        <v>55.3</v>
      </c>
    </row>
    <row r="5481" spans="1:5" x14ac:dyDescent="0.2">
      <c r="A5481" s="61">
        <v>45870</v>
      </c>
      <c r="B5481" s="62" t="s">
        <v>98</v>
      </c>
      <c r="C5481">
        <v>2025</v>
      </c>
      <c r="D5481">
        <v>74.5</v>
      </c>
      <c r="E5481">
        <v>36.799999999999997</v>
      </c>
    </row>
    <row r="5482" spans="1:5" x14ac:dyDescent="0.2">
      <c r="A5482" s="61">
        <v>45901</v>
      </c>
      <c r="B5482" s="62" t="s">
        <v>71</v>
      </c>
      <c r="C5482">
        <v>2025</v>
      </c>
      <c r="D5482">
        <v>36.700000000000003</v>
      </c>
      <c r="E5482">
        <v>4.5999999999999996</v>
      </c>
    </row>
    <row r="5483" spans="1:5" x14ac:dyDescent="0.2">
      <c r="A5483" s="61">
        <v>45901</v>
      </c>
      <c r="B5483" s="62" t="s">
        <v>2</v>
      </c>
      <c r="C5483">
        <v>2025</v>
      </c>
      <c r="D5483">
        <v>85.121830961765355</v>
      </c>
      <c r="E5483">
        <v>3.7017650508148598</v>
      </c>
    </row>
    <row r="5484" spans="1:5" x14ac:dyDescent="0.2">
      <c r="A5484" s="61">
        <v>45901</v>
      </c>
      <c r="B5484" s="62" t="s">
        <v>61</v>
      </c>
      <c r="C5484">
        <v>2025</v>
      </c>
      <c r="D5484">
        <v>89.482281509179245</v>
      </c>
      <c r="E5484">
        <v>16.17881797085694</v>
      </c>
    </row>
    <row r="5485" spans="1:5" x14ac:dyDescent="0.2">
      <c r="A5485" s="61">
        <v>45901</v>
      </c>
      <c r="B5485" s="62" t="s">
        <v>62</v>
      </c>
      <c r="C5485">
        <v>2025</v>
      </c>
      <c r="D5485">
        <v>80.8</v>
      </c>
      <c r="E5485">
        <v>24.7</v>
      </c>
    </row>
    <row r="5486" spans="1:5" x14ac:dyDescent="0.2">
      <c r="A5486" s="61">
        <v>45901</v>
      </c>
      <c r="B5486" s="62" t="s">
        <v>63</v>
      </c>
      <c r="C5486">
        <v>2025</v>
      </c>
      <c r="D5486">
        <v>26.393021984757652</v>
      </c>
      <c r="E5486">
        <v>30.977459274598079</v>
      </c>
    </row>
    <row r="5487" spans="1:5" x14ac:dyDescent="0.2">
      <c r="A5487" s="61">
        <v>45901</v>
      </c>
      <c r="B5487" s="62" t="s">
        <v>86</v>
      </c>
      <c r="C5487">
        <v>2025</v>
      </c>
      <c r="D5487">
        <v>40.9</v>
      </c>
      <c r="E5487">
        <v>18.8</v>
      </c>
    </row>
    <row r="5488" spans="1:5" x14ac:dyDescent="0.2">
      <c r="A5488" s="61">
        <v>45901</v>
      </c>
      <c r="B5488" s="62" t="s">
        <v>89</v>
      </c>
      <c r="C5488">
        <v>2025</v>
      </c>
      <c r="D5488">
        <v>122.10000000000001</v>
      </c>
      <c r="E5488">
        <v>0.3</v>
      </c>
    </row>
    <row r="5489" spans="1:5" x14ac:dyDescent="0.2">
      <c r="A5489" s="61">
        <v>45901</v>
      </c>
      <c r="B5489" s="62" t="s">
        <v>92</v>
      </c>
      <c r="C5489">
        <v>2025</v>
      </c>
      <c r="D5489">
        <v>69.7</v>
      </c>
      <c r="E5489">
        <v>8.9</v>
      </c>
    </row>
    <row r="5490" spans="1:5" x14ac:dyDescent="0.2">
      <c r="A5490" s="61">
        <v>45901</v>
      </c>
      <c r="B5490" s="62" t="s">
        <v>95</v>
      </c>
      <c r="C5490">
        <v>2025</v>
      </c>
      <c r="D5490">
        <v>80.2</v>
      </c>
      <c r="E5490">
        <v>12.3</v>
      </c>
    </row>
    <row r="5491" spans="1:5" x14ac:dyDescent="0.2">
      <c r="A5491" s="61">
        <v>45901</v>
      </c>
      <c r="B5491" s="62" t="s">
        <v>98</v>
      </c>
      <c r="C5491">
        <v>2025</v>
      </c>
      <c r="D5491">
        <v>143.1</v>
      </c>
      <c r="E5491">
        <v>5.3</v>
      </c>
    </row>
    <row r="5492" spans="1:5" x14ac:dyDescent="0.2">
      <c r="A5492" s="61">
        <v>45931</v>
      </c>
      <c r="B5492" s="62" t="s">
        <v>71</v>
      </c>
      <c r="C5492">
        <v>2025</v>
      </c>
      <c r="D5492">
        <v>236.2</v>
      </c>
      <c r="E5492">
        <v>0</v>
      </c>
    </row>
    <row r="5493" spans="1:5" x14ac:dyDescent="0.2">
      <c r="A5493" s="61">
        <v>45931</v>
      </c>
      <c r="B5493" s="62" t="s">
        <v>2</v>
      </c>
      <c r="C5493">
        <v>2025</v>
      </c>
      <c r="D5493">
        <v>368.36783213453589</v>
      </c>
      <c r="E5493">
        <v>0</v>
      </c>
    </row>
    <row r="5494" spans="1:5" x14ac:dyDescent="0.2">
      <c r="A5494" s="61">
        <v>45931</v>
      </c>
      <c r="B5494" s="62" t="s">
        <v>61</v>
      </c>
      <c r="C5494">
        <v>2025</v>
      </c>
      <c r="D5494">
        <v>357.7642579390797</v>
      </c>
      <c r="E5494">
        <v>0</v>
      </c>
    </row>
    <row r="5495" spans="1:5" x14ac:dyDescent="0.2">
      <c r="A5495" s="61">
        <v>45931</v>
      </c>
      <c r="B5495" s="62" t="s">
        <v>62</v>
      </c>
      <c r="C5495">
        <v>2025</v>
      </c>
      <c r="D5495">
        <v>296.10000000000002</v>
      </c>
      <c r="E5495">
        <v>7.5</v>
      </c>
    </row>
    <row r="5496" spans="1:5" x14ac:dyDescent="0.2">
      <c r="A5496" s="61">
        <v>45931</v>
      </c>
      <c r="B5496" s="62" t="s">
        <v>63</v>
      </c>
      <c r="C5496">
        <v>2025</v>
      </c>
      <c r="D5496">
        <v>211.1662067075124</v>
      </c>
      <c r="E5496">
        <v>9.5699150718784001</v>
      </c>
    </row>
    <row r="5497" spans="1:5" x14ac:dyDescent="0.2">
      <c r="A5497" s="61">
        <v>45931</v>
      </c>
      <c r="B5497" s="62" t="s">
        <v>86</v>
      </c>
      <c r="C5497">
        <v>2025</v>
      </c>
      <c r="D5497">
        <v>205.3</v>
      </c>
      <c r="E5497">
        <v>10.1</v>
      </c>
    </row>
    <row r="5498" spans="1:5" x14ac:dyDescent="0.2">
      <c r="A5498" s="61">
        <v>45931</v>
      </c>
      <c r="B5498" s="62" t="s">
        <v>89</v>
      </c>
      <c r="C5498">
        <v>2025</v>
      </c>
      <c r="D5498">
        <v>278.2</v>
      </c>
      <c r="E5498">
        <v>0</v>
      </c>
    </row>
    <row r="5499" spans="1:5" x14ac:dyDescent="0.2">
      <c r="A5499" s="61">
        <v>45931</v>
      </c>
      <c r="B5499" s="62" t="s">
        <v>92</v>
      </c>
      <c r="C5499">
        <v>2025</v>
      </c>
      <c r="D5499">
        <v>212.9</v>
      </c>
      <c r="E5499">
        <v>3.1</v>
      </c>
    </row>
    <row r="5500" spans="1:5" x14ac:dyDescent="0.2">
      <c r="A5500" s="61">
        <v>45931</v>
      </c>
      <c r="B5500" s="62" t="s">
        <v>95</v>
      </c>
      <c r="C5500">
        <v>2025</v>
      </c>
      <c r="D5500">
        <v>205.90000000000003</v>
      </c>
      <c r="E5500">
        <v>2.5</v>
      </c>
    </row>
    <row r="5501" spans="1:5" x14ac:dyDescent="0.2">
      <c r="A5501" s="61">
        <v>45931</v>
      </c>
      <c r="B5501" s="62" t="s">
        <v>98</v>
      </c>
      <c r="C5501">
        <v>2025</v>
      </c>
      <c r="D5501">
        <v>297.7</v>
      </c>
      <c r="E5501">
        <v>0</v>
      </c>
    </row>
    <row r="5502" spans="1:5" x14ac:dyDescent="0.2">
      <c r="A5502" s="61">
        <v>45962</v>
      </c>
      <c r="B5502" s="62" t="s">
        <v>71</v>
      </c>
      <c r="C5502">
        <v>2025</v>
      </c>
      <c r="D5502">
        <v>304.60000000000002</v>
      </c>
      <c r="E5502">
        <v>0</v>
      </c>
    </row>
    <row r="5503" spans="1:5" x14ac:dyDescent="0.2">
      <c r="A5503" s="61">
        <v>45962</v>
      </c>
      <c r="B5503" s="62" t="s">
        <v>2</v>
      </c>
      <c r="C5503">
        <v>2025</v>
      </c>
      <c r="D5503">
        <v>581.02507396418264</v>
      </c>
      <c r="E5503">
        <v>0</v>
      </c>
    </row>
    <row r="5504" spans="1:5" x14ac:dyDescent="0.2">
      <c r="A5504" s="61">
        <v>45962</v>
      </c>
      <c r="B5504" s="62" t="s">
        <v>61</v>
      </c>
      <c r="C5504">
        <v>2025</v>
      </c>
      <c r="D5504">
        <v>621.74929113493067</v>
      </c>
      <c r="E5504">
        <v>0</v>
      </c>
    </row>
    <row r="5505" spans="1:5" x14ac:dyDescent="0.2">
      <c r="A5505" s="61">
        <v>45962</v>
      </c>
      <c r="B5505" s="62" t="s">
        <v>62</v>
      </c>
      <c r="C5505">
        <v>2025</v>
      </c>
      <c r="D5505">
        <v>572.9</v>
      </c>
      <c r="E5505">
        <v>0</v>
      </c>
    </row>
    <row r="5506" spans="1:5" x14ac:dyDescent="0.2">
      <c r="A5506" s="61">
        <v>45962</v>
      </c>
      <c r="B5506" s="62" t="s">
        <v>63</v>
      </c>
      <c r="C5506">
        <v>2025</v>
      </c>
      <c r="D5506">
        <v>449.89556982840571</v>
      </c>
      <c r="E5506">
        <v>0</v>
      </c>
    </row>
    <row r="5507" spans="1:5" x14ac:dyDescent="0.2">
      <c r="A5507" s="61">
        <v>45962</v>
      </c>
      <c r="B5507" s="62" t="s">
        <v>86</v>
      </c>
      <c r="C5507">
        <v>2025</v>
      </c>
      <c r="D5507">
        <v>493.70000000000005</v>
      </c>
      <c r="E5507">
        <v>0</v>
      </c>
    </row>
    <row r="5508" spans="1:5" x14ac:dyDescent="0.2">
      <c r="A5508" s="61">
        <v>45962</v>
      </c>
      <c r="B5508" s="62" t="s">
        <v>89</v>
      </c>
      <c r="C5508">
        <v>2025</v>
      </c>
      <c r="D5508">
        <v>472.40000000000003</v>
      </c>
      <c r="E5508">
        <v>0</v>
      </c>
    </row>
    <row r="5509" spans="1:5" x14ac:dyDescent="0.2">
      <c r="A5509" s="61">
        <v>45962</v>
      </c>
      <c r="B5509" s="62" t="s">
        <v>92</v>
      </c>
      <c r="C5509">
        <v>2025</v>
      </c>
      <c r="D5509">
        <v>435.6</v>
      </c>
      <c r="E5509">
        <v>0</v>
      </c>
    </row>
    <row r="5510" spans="1:5" x14ac:dyDescent="0.2">
      <c r="A5510" s="61">
        <v>45962</v>
      </c>
      <c r="B5510" s="62" t="s">
        <v>95</v>
      </c>
      <c r="C5510">
        <v>2025</v>
      </c>
      <c r="D5510">
        <v>424.30000000000007</v>
      </c>
      <c r="E5510">
        <v>0</v>
      </c>
    </row>
    <row r="5511" spans="1:5" x14ac:dyDescent="0.2">
      <c r="A5511" s="61">
        <v>45962</v>
      </c>
      <c r="B5511" s="62" t="s">
        <v>98</v>
      </c>
      <c r="C5511">
        <v>2025</v>
      </c>
      <c r="D5511">
        <v>403.7</v>
      </c>
      <c r="E5511">
        <v>0</v>
      </c>
    </row>
    <row r="5512" spans="1:5" x14ac:dyDescent="0.2">
      <c r="A5512" s="61">
        <v>45992</v>
      </c>
      <c r="B5512" s="62" t="s">
        <v>71</v>
      </c>
      <c r="C5512">
        <v>2025</v>
      </c>
      <c r="D5512">
        <v>363.5</v>
      </c>
      <c r="E5512">
        <v>0</v>
      </c>
    </row>
    <row r="5513" spans="1:5" x14ac:dyDescent="0.2">
      <c r="A5513" s="61">
        <v>45992</v>
      </c>
      <c r="B5513" s="62" t="s">
        <v>2</v>
      </c>
      <c r="C5513">
        <v>2025</v>
      </c>
      <c r="D5513">
        <v>892.41439503547917</v>
      </c>
      <c r="E5513">
        <v>0</v>
      </c>
    </row>
    <row r="5514" spans="1:5" x14ac:dyDescent="0.2">
      <c r="A5514" s="61">
        <v>45992</v>
      </c>
      <c r="B5514" s="62" t="s">
        <v>61</v>
      </c>
      <c r="C5514">
        <v>2025</v>
      </c>
      <c r="D5514">
        <v>1038.5913501139382</v>
      </c>
      <c r="E5514">
        <v>0</v>
      </c>
    </row>
    <row r="5515" spans="1:5" x14ac:dyDescent="0.2">
      <c r="A5515" s="61">
        <v>45992</v>
      </c>
      <c r="B5515" s="62" t="s">
        <v>62</v>
      </c>
      <c r="C5515">
        <v>2025</v>
      </c>
      <c r="D5515">
        <v>962.1</v>
      </c>
      <c r="E5515">
        <v>0</v>
      </c>
    </row>
    <row r="5516" spans="1:5" x14ac:dyDescent="0.2">
      <c r="A5516" s="61">
        <v>45992</v>
      </c>
      <c r="B5516" s="62" t="s">
        <v>63</v>
      </c>
      <c r="C5516">
        <v>2025</v>
      </c>
      <c r="D5516">
        <v>809.99590921367098</v>
      </c>
      <c r="E5516">
        <v>0</v>
      </c>
    </row>
    <row r="5517" spans="1:5" x14ac:dyDescent="0.2">
      <c r="A5517" s="61">
        <v>45992</v>
      </c>
      <c r="B5517" s="62" t="s">
        <v>86</v>
      </c>
      <c r="C5517">
        <v>2025</v>
      </c>
      <c r="D5517">
        <v>797.4</v>
      </c>
      <c r="E5517">
        <v>0</v>
      </c>
    </row>
    <row r="5518" spans="1:5" x14ac:dyDescent="0.2">
      <c r="A5518" s="61">
        <v>45992</v>
      </c>
      <c r="B5518" s="62" t="s">
        <v>89</v>
      </c>
      <c r="C5518">
        <v>2025</v>
      </c>
      <c r="D5518">
        <v>715.8</v>
      </c>
      <c r="E5518">
        <v>0</v>
      </c>
    </row>
    <row r="5519" spans="1:5" x14ac:dyDescent="0.2">
      <c r="A5519" s="61">
        <v>45992</v>
      </c>
      <c r="B5519" s="62" t="s">
        <v>92</v>
      </c>
      <c r="C5519">
        <v>2025</v>
      </c>
      <c r="D5519">
        <v>663.4</v>
      </c>
      <c r="E5519">
        <v>0</v>
      </c>
    </row>
    <row r="5520" spans="1:5" x14ac:dyDescent="0.2">
      <c r="A5520" s="61">
        <v>45992</v>
      </c>
      <c r="B5520" s="62" t="s">
        <v>95</v>
      </c>
      <c r="C5520">
        <v>2025</v>
      </c>
      <c r="D5520">
        <v>642.4</v>
      </c>
      <c r="E5520">
        <v>0</v>
      </c>
    </row>
    <row r="5521" spans="1:5" x14ac:dyDescent="0.2">
      <c r="A5521" s="61">
        <v>45992</v>
      </c>
      <c r="B5521" s="62" t="s">
        <v>98</v>
      </c>
      <c r="C5521">
        <v>2025</v>
      </c>
      <c r="D5521">
        <v>578.70000000000005</v>
      </c>
      <c r="E5521">
        <v>0</v>
      </c>
    </row>
    <row r="5522" spans="1:5" x14ac:dyDescent="0.2">
      <c r="A5522" s="61">
        <v>46023</v>
      </c>
      <c r="B5522" s="62" t="s">
        <v>71</v>
      </c>
      <c r="C5522">
        <v>2026</v>
      </c>
      <c r="D5522">
        <v>351.9</v>
      </c>
      <c r="E5522">
        <v>0</v>
      </c>
    </row>
    <row r="5523" spans="1:5" x14ac:dyDescent="0.2">
      <c r="A5523" s="61">
        <v>46023</v>
      </c>
      <c r="B5523" s="62" t="s">
        <v>2</v>
      </c>
      <c r="C5523">
        <v>2026</v>
      </c>
      <c r="D5523">
        <v>720.40625383141412</v>
      </c>
      <c r="E5523">
        <v>0</v>
      </c>
    </row>
    <row r="5524" spans="1:5" x14ac:dyDescent="0.2">
      <c r="A5524" s="61">
        <v>46023</v>
      </c>
      <c r="B5524" s="62" t="s">
        <v>61</v>
      </c>
      <c r="C5524">
        <v>2026</v>
      </c>
      <c r="D5524">
        <v>1002.8799425680417</v>
      </c>
      <c r="E5524">
        <v>0</v>
      </c>
    </row>
    <row r="5525" spans="1:5" x14ac:dyDescent="0.2">
      <c r="A5525" s="61">
        <v>46023</v>
      </c>
      <c r="B5525" s="62" t="s">
        <v>62</v>
      </c>
      <c r="C5525">
        <v>2026</v>
      </c>
      <c r="D5525">
        <v>1099.5</v>
      </c>
      <c r="E5525">
        <v>0</v>
      </c>
    </row>
    <row r="5526" spans="1:5" x14ac:dyDescent="0.2">
      <c r="A5526" s="61">
        <v>46023</v>
      </c>
      <c r="B5526" s="62" t="s">
        <v>63</v>
      </c>
      <c r="C5526">
        <v>2026</v>
      </c>
      <c r="D5526">
        <v>782.68859181316327</v>
      </c>
      <c r="E5526">
        <v>0</v>
      </c>
    </row>
    <row r="5527" spans="1:5" x14ac:dyDescent="0.2">
      <c r="A5527" s="61">
        <v>46023</v>
      </c>
      <c r="B5527" s="62" t="s">
        <v>86</v>
      </c>
      <c r="C5527">
        <v>2026</v>
      </c>
      <c r="D5527">
        <v>848.7</v>
      </c>
      <c r="E5527">
        <v>0</v>
      </c>
    </row>
    <row r="5528" spans="1:5" x14ac:dyDescent="0.2">
      <c r="A5528" s="61">
        <v>46023</v>
      </c>
      <c r="B5528" s="62" t="s">
        <v>89</v>
      </c>
      <c r="C5528">
        <v>2026</v>
      </c>
      <c r="D5528">
        <v>766.4</v>
      </c>
      <c r="E5528">
        <v>0</v>
      </c>
    </row>
    <row r="5529" spans="1:5" x14ac:dyDescent="0.2">
      <c r="A5529" s="61">
        <v>46023</v>
      </c>
      <c r="B5529" s="62" t="s">
        <v>92</v>
      </c>
      <c r="C5529">
        <v>2026</v>
      </c>
      <c r="D5529">
        <v>717.6</v>
      </c>
      <c r="E5529">
        <v>0</v>
      </c>
    </row>
    <row r="5530" spans="1:5" x14ac:dyDescent="0.2">
      <c r="A5530" s="61">
        <v>46023</v>
      </c>
      <c r="B5530" s="62" t="s">
        <v>95</v>
      </c>
      <c r="C5530">
        <v>2026</v>
      </c>
      <c r="D5530">
        <v>715.3</v>
      </c>
      <c r="E5530">
        <v>0</v>
      </c>
    </row>
    <row r="5531" spans="1:5" x14ac:dyDescent="0.2">
      <c r="A5531" s="61">
        <v>46023</v>
      </c>
      <c r="B5531" s="62" t="s">
        <v>98</v>
      </c>
      <c r="C5531">
        <v>2026</v>
      </c>
      <c r="D5531">
        <v>620.20000000000005</v>
      </c>
      <c r="E5531">
        <v>0</v>
      </c>
    </row>
    <row r="5532" spans="1:5" x14ac:dyDescent="0.2">
      <c r="A5532" s="61">
        <v>46054</v>
      </c>
      <c r="B5532" s="62" t="s">
        <v>71</v>
      </c>
      <c r="C5532">
        <v>2026</v>
      </c>
      <c r="D5532">
        <v>332.7</v>
      </c>
      <c r="E5532">
        <v>0</v>
      </c>
    </row>
    <row r="5533" spans="1:5" x14ac:dyDescent="0.2">
      <c r="A5533" s="61">
        <v>46054</v>
      </c>
      <c r="B5533" s="62" t="s">
        <v>2</v>
      </c>
      <c r="C5533">
        <v>2026</v>
      </c>
      <c r="D5533">
        <v>653.07500218937946</v>
      </c>
      <c r="E5533">
        <v>0</v>
      </c>
    </row>
    <row r="5534" spans="1:5" x14ac:dyDescent="0.2">
      <c r="A5534" s="61">
        <v>46054</v>
      </c>
      <c r="B5534" s="62" t="s">
        <v>61</v>
      </c>
      <c r="C5534">
        <v>2026</v>
      </c>
      <c r="D5534">
        <v>737.92322186416436</v>
      </c>
      <c r="E5534">
        <v>0</v>
      </c>
    </row>
    <row r="5535" spans="1:5" x14ac:dyDescent="0.2">
      <c r="A5535" s="61">
        <v>46054</v>
      </c>
      <c r="B5535" s="62" t="s">
        <v>62</v>
      </c>
      <c r="C5535">
        <v>2026</v>
      </c>
      <c r="D5535">
        <v>806.6</v>
      </c>
      <c r="E5535">
        <v>0</v>
      </c>
    </row>
    <row r="5536" spans="1:5" x14ac:dyDescent="0.2">
      <c r="A5536" s="61">
        <v>46054</v>
      </c>
      <c r="B5536" s="62" t="s">
        <v>63</v>
      </c>
      <c r="C5536">
        <v>2026</v>
      </c>
      <c r="D5536">
        <v>661.38277431863912</v>
      </c>
      <c r="E5536">
        <v>0</v>
      </c>
    </row>
    <row r="5537" spans="1:5" x14ac:dyDescent="0.2">
      <c r="A5537" s="61">
        <v>46054</v>
      </c>
      <c r="B5537" s="62" t="s">
        <v>86</v>
      </c>
      <c r="C5537">
        <v>2026</v>
      </c>
      <c r="D5537">
        <v>721.5</v>
      </c>
      <c r="E5537">
        <v>0</v>
      </c>
    </row>
    <row r="5538" spans="1:5" x14ac:dyDescent="0.2">
      <c r="A5538" s="61">
        <v>46054</v>
      </c>
      <c r="B5538" s="62" t="s">
        <v>89</v>
      </c>
      <c r="C5538">
        <v>2026</v>
      </c>
      <c r="D5538">
        <v>702.4</v>
      </c>
      <c r="E5538">
        <v>0</v>
      </c>
    </row>
    <row r="5539" spans="1:5" x14ac:dyDescent="0.2">
      <c r="A5539" s="61">
        <v>46054</v>
      </c>
      <c r="B5539" s="62" t="s">
        <v>92</v>
      </c>
      <c r="C5539">
        <v>2026</v>
      </c>
      <c r="D5539">
        <v>623.6</v>
      </c>
      <c r="E5539">
        <v>0</v>
      </c>
    </row>
    <row r="5540" spans="1:5" x14ac:dyDescent="0.2">
      <c r="A5540" s="61">
        <v>46054</v>
      </c>
      <c r="B5540" s="62" t="s">
        <v>95</v>
      </c>
      <c r="C5540">
        <v>2026</v>
      </c>
      <c r="D5540">
        <v>631.5</v>
      </c>
      <c r="E5540">
        <v>0</v>
      </c>
    </row>
    <row r="5541" spans="1:5" x14ac:dyDescent="0.2">
      <c r="A5541" s="61">
        <v>46054</v>
      </c>
      <c r="B5541" s="62" t="s">
        <v>98</v>
      </c>
      <c r="C5541">
        <v>2026</v>
      </c>
      <c r="D5541">
        <v>566.70000000000005</v>
      </c>
      <c r="E5541">
        <v>0</v>
      </c>
    </row>
  </sheetData>
  <phoneticPr fontId="13"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21893-EF3D-4283-96BA-6CCCA38736A7}">
  <sheetPr codeName="Sheet9"/>
  <dimension ref="A1:C326"/>
  <sheetViews>
    <sheetView topLeftCell="A282" workbookViewId="0">
      <selection activeCell="E7132" sqref="E7132"/>
    </sheetView>
  </sheetViews>
  <sheetFormatPr defaultRowHeight="14.25" x14ac:dyDescent="0.2"/>
  <cols>
    <col min="1" max="1" width="7" bestFit="1" customWidth="1"/>
    <col min="2" max="2" width="24" bestFit="1" customWidth="1"/>
    <col min="3" max="3" width="12.375" bestFit="1" customWidth="1"/>
  </cols>
  <sheetData>
    <row r="1" spans="1:3" x14ac:dyDescent="0.2">
      <c r="A1" t="s">
        <v>65</v>
      </c>
      <c r="B1" t="s">
        <v>67</v>
      </c>
      <c r="C1" t="s">
        <v>68</v>
      </c>
    </row>
    <row r="2" spans="1:3" x14ac:dyDescent="0.2">
      <c r="A2">
        <v>2001</v>
      </c>
      <c r="B2" t="s">
        <v>98</v>
      </c>
      <c r="C2">
        <v>522046</v>
      </c>
    </row>
    <row r="3" spans="1:3" x14ac:dyDescent="0.2">
      <c r="A3">
        <v>2001</v>
      </c>
      <c r="B3" t="s">
        <v>92</v>
      </c>
      <c r="C3">
        <v>932494</v>
      </c>
    </row>
    <row r="4" spans="1:3" x14ac:dyDescent="0.2">
      <c r="A4">
        <v>2001</v>
      </c>
      <c r="B4" t="s">
        <v>89</v>
      </c>
      <c r="C4">
        <v>749820</v>
      </c>
    </row>
    <row r="5" spans="1:3" x14ac:dyDescent="0.2">
      <c r="A5">
        <v>2001</v>
      </c>
      <c r="B5" t="s">
        <v>86</v>
      </c>
      <c r="C5">
        <v>7396456</v>
      </c>
    </row>
    <row r="6" spans="1:3" x14ac:dyDescent="0.2">
      <c r="A6">
        <v>2001</v>
      </c>
      <c r="B6" t="s">
        <v>63</v>
      </c>
      <c r="C6">
        <v>11897534</v>
      </c>
    </row>
    <row r="7" spans="1:3" x14ac:dyDescent="0.2">
      <c r="A7">
        <v>2001</v>
      </c>
      <c r="B7" t="s">
        <v>62</v>
      </c>
      <c r="C7">
        <v>1151454</v>
      </c>
    </row>
    <row r="8" spans="1:3" x14ac:dyDescent="0.2">
      <c r="A8">
        <v>2001</v>
      </c>
      <c r="B8" t="s">
        <v>61</v>
      </c>
      <c r="C8">
        <v>1000239</v>
      </c>
    </row>
    <row r="9" spans="1:3" x14ac:dyDescent="0.2">
      <c r="A9">
        <v>2001</v>
      </c>
      <c r="B9" t="s">
        <v>2</v>
      </c>
      <c r="C9">
        <v>3058108</v>
      </c>
    </row>
    <row r="10" spans="1:3" x14ac:dyDescent="0.2">
      <c r="A10">
        <v>2001</v>
      </c>
      <c r="B10" t="s">
        <v>71</v>
      </c>
      <c r="C10">
        <v>4076950</v>
      </c>
    </row>
    <row r="11" spans="1:3" x14ac:dyDescent="0.2">
      <c r="A11">
        <v>2001</v>
      </c>
      <c r="B11" t="s">
        <v>95</v>
      </c>
      <c r="C11">
        <v>136665</v>
      </c>
    </row>
    <row r="12" spans="1:3" x14ac:dyDescent="0.2">
      <c r="A12">
        <v>2001</v>
      </c>
      <c r="B12" t="s">
        <v>238</v>
      </c>
      <c r="C12">
        <v>30158</v>
      </c>
    </row>
    <row r="13" spans="1:3" x14ac:dyDescent="0.2">
      <c r="A13">
        <v>2001</v>
      </c>
      <c r="B13" t="s">
        <v>240</v>
      </c>
      <c r="C13">
        <v>40845</v>
      </c>
    </row>
    <row r="14" spans="1:3" x14ac:dyDescent="0.2">
      <c r="A14">
        <v>2001</v>
      </c>
      <c r="B14" t="s">
        <v>242</v>
      </c>
      <c r="C14">
        <v>28133</v>
      </c>
    </row>
    <row r="15" spans="1:3" x14ac:dyDescent="0.2">
      <c r="A15">
        <v>2002</v>
      </c>
      <c r="B15" t="s">
        <v>98</v>
      </c>
      <c r="C15">
        <v>519481</v>
      </c>
    </row>
    <row r="16" spans="1:3" x14ac:dyDescent="0.2">
      <c r="A16">
        <v>2002</v>
      </c>
      <c r="B16" t="s">
        <v>92</v>
      </c>
      <c r="C16">
        <v>935179</v>
      </c>
    </row>
    <row r="17" spans="1:3" x14ac:dyDescent="0.2">
      <c r="A17">
        <v>2002</v>
      </c>
      <c r="B17" t="s">
        <v>89</v>
      </c>
      <c r="C17">
        <v>749372</v>
      </c>
    </row>
    <row r="18" spans="1:3" x14ac:dyDescent="0.2">
      <c r="A18">
        <v>2002</v>
      </c>
      <c r="B18" t="s">
        <v>86</v>
      </c>
      <c r="C18">
        <v>7441656</v>
      </c>
    </row>
    <row r="19" spans="1:3" x14ac:dyDescent="0.2">
      <c r="A19">
        <v>2002</v>
      </c>
      <c r="B19" t="s">
        <v>63</v>
      </c>
      <c r="C19">
        <v>12094174</v>
      </c>
    </row>
    <row r="20" spans="1:3" x14ac:dyDescent="0.2">
      <c r="A20">
        <v>2002</v>
      </c>
      <c r="B20" t="s">
        <v>62</v>
      </c>
      <c r="C20">
        <v>1156680</v>
      </c>
    </row>
    <row r="21" spans="1:3" x14ac:dyDescent="0.2">
      <c r="A21">
        <v>2002</v>
      </c>
      <c r="B21" t="s">
        <v>61</v>
      </c>
      <c r="C21">
        <v>996807</v>
      </c>
    </row>
    <row r="22" spans="1:3" x14ac:dyDescent="0.2">
      <c r="A22">
        <v>2002</v>
      </c>
      <c r="B22" t="s">
        <v>2</v>
      </c>
      <c r="C22">
        <v>3128429</v>
      </c>
    </row>
    <row r="23" spans="1:3" x14ac:dyDescent="0.2">
      <c r="A23">
        <v>2002</v>
      </c>
      <c r="B23" t="s">
        <v>71</v>
      </c>
      <c r="C23">
        <v>4100564</v>
      </c>
    </row>
    <row r="24" spans="1:3" x14ac:dyDescent="0.2">
      <c r="A24">
        <v>2002</v>
      </c>
      <c r="B24" t="s">
        <v>95</v>
      </c>
      <c r="C24">
        <v>136880</v>
      </c>
    </row>
    <row r="25" spans="1:3" x14ac:dyDescent="0.2">
      <c r="A25">
        <v>2002</v>
      </c>
      <c r="B25" t="s">
        <v>238</v>
      </c>
      <c r="C25">
        <v>30336</v>
      </c>
    </row>
    <row r="26" spans="1:3" x14ac:dyDescent="0.2">
      <c r="A26">
        <v>2002</v>
      </c>
      <c r="B26" t="s">
        <v>240</v>
      </c>
      <c r="C26">
        <v>41699</v>
      </c>
    </row>
    <row r="27" spans="1:3" x14ac:dyDescent="0.2">
      <c r="A27">
        <v>2002</v>
      </c>
      <c r="B27" t="s">
        <v>242</v>
      </c>
      <c r="C27">
        <v>28822</v>
      </c>
    </row>
    <row r="28" spans="1:3" x14ac:dyDescent="0.2">
      <c r="A28">
        <v>2003</v>
      </c>
      <c r="B28" t="s">
        <v>98</v>
      </c>
      <c r="C28">
        <v>518459</v>
      </c>
    </row>
    <row r="29" spans="1:3" x14ac:dyDescent="0.2">
      <c r="A29">
        <v>2003</v>
      </c>
      <c r="B29" t="s">
        <v>92</v>
      </c>
      <c r="C29">
        <v>937717</v>
      </c>
    </row>
    <row r="30" spans="1:3" x14ac:dyDescent="0.2">
      <c r="A30">
        <v>2003</v>
      </c>
      <c r="B30" t="s">
        <v>89</v>
      </c>
      <c r="C30">
        <v>749441</v>
      </c>
    </row>
    <row r="31" spans="1:3" x14ac:dyDescent="0.2">
      <c r="A31">
        <v>2003</v>
      </c>
      <c r="B31" t="s">
        <v>86</v>
      </c>
      <c r="C31">
        <v>7485753</v>
      </c>
    </row>
    <row r="32" spans="1:3" x14ac:dyDescent="0.2">
      <c r="A32">
        <v>2003</v>
      </c>
      <c r="B32" t="s">
        <v>63</v>
      </c>
      <c r="C32">
        <v>12245039</v>
      </c>
    </row>
    <row r="33" spans="1:3" x14ac:dyDescent="0.2">
      <c r="A33">
        <v>2003</v>
      </c>
      <c r="B33" t="s">
        <v>62</v>
      </c>
      <c r="C33">
        <v>1163596</v>
      </c>
    </row>
    <row r="34" spans="1:3" x14ac:dyDescent="0.2">
      <c r="A34">
        <v>2003</v>
      </c>
      <c r="B34" t="s">
        <v>61</v>
      </c>
      <c r="C34">
        <v>996386</v>
      </c>
    </row>
    <row r="35" spans="1:3" x14ac:dyDescent="0.2">
      <c r="A35">
        <v>2003</v>
      </c>
      <c r="B35" t="s">
        <v>2</v>
      </c>
      <c r="C35">
        <v>3183065</v>
      </c>
    </row>
    <row r="36" spans="1:3" x14ac:dyDescent="0.2">
      <c r="A36">
        <v>2003</v>
      </c>
      <c r="B36" t="s">
        <v>71</v>
      </c>
      <c r="C36">
        <v>4124482</v>
      </c>
    </row>
    <row r="37" spans="1:3" x14ac:dyDescent="0.2">
      <c r="A37">
        <v>2003</v>
      </c>
      <c r="B37" t="s">
        <v>95</v>
      </c>
      <c r="C37">
        <v>137227</v>
      </c>
    </row>
    <row r="38" spans="1:3" x14ac:dyDescent="0.2">
      <c r="A38">
        <v>2003</v>
      </c>
      <c r="B38" t="s">
        <v>238</v>
      </c>
      <c r="C38">
        <v>30941</v>
      </c>
    </row>
    <row r="39" spans="1:3" x14ac:dyDescent="0.2">
      <c r="A39">
        <v>2003</v>
      </c>
      <c r="B39" t="s">
        <v>240</v>
      </c>
      <c r="C39">
        <v>42600</v>
      </c>
    </row>
    <row r="40" spans="1:3" x14ac:dyDescent="0.2">
      <c r="A40">
        <v>2003</v>
      </c>
      <c r="B40" t="s">
        <v>242</v>
      </c>
      <c r="C40">
        <v>29322</v>
      </c>
    </row>
    <row r="41" spans="1:3" x14ac:dyDescent="0.2">
      <c r="A41">
        <v>2004</v>
      </c>
      <c r="B41" t="s">
        <v>98</v>
      </c>
      <c r="C41">
        <v>517423</v>
      </c>
    </row>
    <row r="42" spans="1:3" x14ac:dyDescent="0.2">
      <c r="A42">
        <v>2004</v>
      </c>
      <c r="B42" t="s">
        <v>92</v>
      </c>
      <c r="C42">
        <v>939664</v>
      </c>
    </row>
    <row r="43" spans="1:3" x14ac:dyDescent="0.2">
      <c r="A43">
        <v>2004</v>
      </c>
      <c r="B43" t="s">
        <v>89</v>
      </c>
      <c r="C43">
        <v>749419</v>
      </c>
    </row>
    <row r="44" spans="1:3" x14ac:dyDescent="0.2">
      <c r="A44">
        <v>2004</v>
      </c>
      <c r="B44" t="s">
        <v>86</v>
      </c>
      <c r="C44">
        <v>7535590</v>
      </c>
    </row>
    <row r="45" spans="1:3" x14ac:dyDescent="0.2">
      <c r="A45">
        <v>2004</v>
      </c>
      <c r="B45" t="s">
        <v>63</v>
      </c>
      <c r="C45">
        <v>12391421</v>
      </c>
    </row>
    <row r="46" spans="1:3" x14ac:dyDescent="0.2">
      <c r="A46">
        <v>2004</v>
      </c>
      <c r="B46" t="s">
        <v>62</v>
      </c>
      <c r="C46">
        <v>1173238</v>
      </c>
    </row>
    <row r="47" spans="1:3" x14ac:dyDescent="0.2">
      <c r="A47">
        <v>2004</v>
      </c>
      <c r="B47" t="s">
        <v>61</v>
      </c>
      <c r="C47">
        <v>997283</v>
      </c>
    </row>
    <row r="48" spans="1:3" x14ac:dyDescent="0.2">
      <c r="A48">
        <v>2004</v>
      </c>
      <c r="B48" t="s">
        <v>2</v>
      </c>
      <c r="C48">
        <v>3238668</v>
      </c>
    </row>
    <row r="49" spans="1:3" x14ac:dyDescent="0.2">
      <c r="A49">
        <v>2004</v>
      </c>
      <c r="B49" t="s">
        <v>71</v>
      </c>
      <c r="C49">
        <v>4155651</v>
      </c>
    </row>
    <row r="50" spans="1:3" x14ac:dyDescent="0.2">
      <c r="A50">
        <v>2004</v>
      </c>
      <c r="B50" t="s">
        <v>95</v>
      </c>
      <c r="C50">
        <v>137680</v>
      </c>
    </row>
    <row r="51" spans="1:3" x14ac:dyDescent="0.2">
      <c r="A51">
        <v>2004</v>
      </c>
      <c r="B51" t="s">
        <v>238</v>
      </c>
      <c r="C51">
        <v>31455</v>
      </c>
    </row>
    <row r="52" spans="1:3" x14ac:dyDescent="0.2">
      <c r="A52">
        <v>2004</v>
      </c>
      <c r="B52" t="s">
        <v>240</v>
      </c>
      <c r="C52">
        <v>43306</v>
      </c>
    </row>
    <row r="53" spans="1:3" x14ac:dyDescent="0.2">
      <c r="A53">
        <v>2004</v>
      </c>
      <c r="B53" t="s">
        <v>242</v>
      </c>
      <c r="C53">
        <v>29857</v>
      </c>
    </row>
    <row r="54" spans="1:3" x14ac:dyDescent="0.2">
      <c r="A54">
        <v>2005</v>
      </c>
      <c r="B54" t="s">
        <v>98</v>
      </c>
      <c r="C54">
        <v>514332</v>
      </c>
    </row>
    <row r="55" spans="1:3" x14ac:dyDescent="0.2">
      <c r="A55">
        <v>2005</v>
      </c>
      <c r="B55" t="s">
        <v>92</v>
      </c>
      <c r="C55">
        <v>937926</v>
      </c>
    </row>
    <row r="56" spans="1:3" x14ac:dyDescent="0.2">
      <c r="A56">
        <v>2005</v>
      </c>
      <c r="B56" t="s">
        <v>89</v>
      </c>
      <c r="C56">
        <v>748057</v>
      </c>
    </row>
    <row r="57" spans="1:3" x14ac:dyDescent="0.2">
      <c r="A57">
        <v>2005</v>
      </c>
      <c r="B57" t="s">
        <v>86</v>
      </c>
      <c r="C57">
        <v>7581476</v>
      </c>
    </row>
    <row r="58" spans="1:3" x14ac:dyDescent="0.2">
      <c r="A58">
        <v>2005</v>
      </c>
      <c r="B58" t="s">
        <v>63</v>
      </c>
      <c r="C58">
        <v>12528663</v>
      </c>
    </row>
    <row r="59" spans="1:3" x14ac:dyDescent="0.2">
      <c r="A59">
        <v>2005</v>
      </c>
      <c r="B59" t="s">
        <v>62</v>
      </c>
      <c r="C59">
        <v>1178264</v>
      </c>
    </row>
    <row r="60" spans="1:3" x14ac:dyDescent="0.2">
      <c r="A60">
        <v>2005</v>
      </c>
      <c r="B60" t="s">
        <v>61</v>
      </c>
      <c r="C60">
        <v>993500</v>
      </c>
    </row>
    <row r="61" spans="1:3" x14ac:dyDescent="0.2">
      <c r="A61">
        <v>2005</v>
      </c>
      <c r="B61" t="s">
        <v>2</v>
      </c>
      <c r="C61">
        <v>3321768</v>
      </c>
    </row>
    <row r="62" spans="1:3" x14ac:dyDescent="0.2">
      <c r="A62">
        <v>2005</v>
      </c>
      <c r="B62" t="s">
        <v>71</v>
      </c>
      <c r="C62">
        <v>4196062</v>
      </c>
    </row>
    <row r="63" spans="1:3" x14ac:dyDescent="0.2">
      <c r="A63">
        <v>2005</v>
      </c>
      <c r="B63" t="s">
        <v>95</v>
      </c>
      <c r="C63">
        <v>138064</v>
      </c>
    </row>
    <row r="64" spans="1:3" x14ac:dyDescent="0.2">
      <c r="A64">
        <v>2005</v>
      </c>
      <c r="B64" t="s">
        <v>238</v>
      </c>
      <c r="C64">
        <v>31902</v>
      </c>
    </row>
    <row r="65" spans="1:3" x14ac:dyDescent="0.2">
      <c r="A65">
        <v>2005</v>
      </c>
      <c r="B65" t="s">
        <v>240</v>
      </c>
      <c r="C65">
        <v>43400</v>
      </c>
    </row>
    <row r="66" spans="1:3" x14ac:dyDescent="0.2">
      <c r="A66">
        <v>2005</v>
      </c>
      <c r="B66" t="s">
        <v>242</v>
      </c>
      <c r="C66">
        <v>30339</v>
      </c>
    </row>
    <row r="67" spans="1:3" x14ac:dyDescent="0.2">
      <c r="A67">
        <v>2006</v>
      </c>
      <c r="B67" t="s">
        <v>98</v>
      </c>
      <c r="C67">
        <v>510592</v>
      </c>
    </row>
    <row r="68" spans="1:3" x14ac:dyDescent="0.2">
      <c r="A68">
        <v>2006</v>
      </c>
      <c r="B68" t="s">
        <v>92</v>
      </c>
      <c r="C68">
        <v>937882</v>
      </c>
    </row>
    <row r="69" spans="1:3" x14ac:dyDescent="0.2">
      <c r="A69">
        <v>2006</v>
      </c>
      <c r="B69" t="s">
        <v>89</v>
      </c>
      <c r="C69">
        <v>745621</v>
      </c>
    </row>
    <row r="70" spans="1:3" x14ac:dyDescent="0.2">
      <c r="A70">
        <v>2006</v>
      </c>
      <c r="B70" t="s">
        <v>86</v>
      </c>
      <c r="C70">
        <v>7631966</v>
      </c>
    </row>
    <row r="71" spans="1:3" x14ac:dyDescent="0.2">
      <c r="A71">
        <v>2006</v>
      </c>
      <c r="B71" t="s">
        <v>63</v>
      </c>
      <c r="C71">
        <v>12661878</v>
      </c>
    </row>
    <row r="72" spans="1:3" x14ac:dyDescent="0.2">
      <c r="A72">
        <v>2006</v>
      </c>
      <c r="B72" t="s">
        <v>62</v>
      </c>
      <c r="C72">
        <v>1183562</v>
      </c>
    </row>
    <row r="73" spans="1:3" x14ac:dyDescent="0.2">
      <c r="A73">
        <v>2006</v>
      </c>
      <c r="B73" t="s">
        <v>61</v>
      </c>
      <c r="C73">
        <v>992314</v>
      </c>
    </row>
    <row r="74" spans="1:3" x14ac:dyDescent="0.2">
      <c r="A74">
        <v>2006</v>
      </c>
      <c r="B74" t="s">
        <v>2</v>
      </c>
      <c r="C74">
        <v>3421434</v>
      </c>
    </row>
    <row r="75" spans="1:3" x14ac:dyDescent="0.2">
      <c r="A75">
        <v>2006</v>
      </c>
      <c r="B75" t="s">
        <v>71</v>
      </c>
      <c r="C75">
        <v>4241794</v>
      </c>
    </row>
    <row r="76" spans="1:3" x14ac:dyDescent="0.2">
      <c r="A76">
        <v>2006</v>
      </c>
      <c r="B76" t="s">
        <v>95</v>
      </c>
      <c r="C76">
        <v>137867</v>
      </c>
    </row>
    <row r="77" spans="1:3" x14ac:dyDescent="0.2">
      <c r="A77">
        <v>2006</v>
      </c>
      <c r="B77" t="s">
        <v>238</v>
      </c>
      <c r="C77">
        <v>32272</v>
      </c>
    </row>
    <row r="78" spans="1:3" x14ac:dyDescent="0.2">
      <c r="A78">
        <v>2006</v>
      </c>
      <c r="B78" t="s">
        <v>240</v>
      </c>
      <c r="C78">
        <v>43179</v>
      </c>
    </row>
    <row r="79" spans="1:3" x14ac:dyDescent="0.2">
      <c r="A79">
        <v>2006</v>
      </c>
      <c r="B79" t="s">
        <v>242</v>
      </c>
      <c r="C79">
        <v>30813</v>
      </c>
    </row>
    <row r="80" spans="1:3" x14ac:dyDescent="0.2">
      <c r="A80">
        <v>2007</v>
      </c>
      <c r="B80" t="s">
        <v>98</v>
      </c>
      <c r="C80">
        <v>509055</v>
      </c>
    </row>
    <row r="81" spans="1:3" x14ac:dyDescent="0.2">
      <c r="A81">
        <v>2007</v>
      </c>
      <c r="B81" t="s">
        <v>92</v>
      </c>
      <c r="C81">
        <v>935115</v>
      </c>
    </row>
    <row r="82" spans="1:3" x14ac:dyDescent="0.2">
      <c r="A82">
        <v>2007</v>
      </c>
      <c r="B82" t="s">
        <v>89</v>
      </c>
      <c r="C82">
        <v>745433</v>
      </c>
    </row>
    <row r="83" spans="1:3" x14ac:dyDescent="0.2">
      <c r="A83">
        <v>2007</v>
      </c>
      <c r="B83" t="s">
        <v>86</v>
      </c>
      <c r="C83">
        <v>7692916</v>
      </c>
    </row>
    <row r="84" spans="1:3" x14ac:dyDescent="0.2">
      <c r="A84">
        <v>2007</v>
      </c>
      <c r="B84" t="s">
        <v>63</v>
      </c>
      <c r="C84">
        <v>12764806</v>
      </c>
    </row>
    <row r="85" spans="1:3" x14ac:dyDescent="0.2">
      <c r="A85">
        <v>2007</v>
      </c>
      <c r="B85" t="s">
        <v>62</v>
      </c>
      <c r="C85">
        <v>1189451</v>
      </c>
    </row>
    <row r="86" spans="1:3" x14ac:dyDescent="0.2">
      <c r="A86">
        <v>2007</v>
      </c>
      <c r="B86" t="s">
        <v>61</v>
      </c>
      <c r="C86">
        <v>1002086</v>
      </c>
    </row>
    <row r="87" spans="1:3" x14ac:dyDescent="0.2">
      <c r="A87">
        <v>2007</v>
      </c>
      <c r="B87" t="s">
        <v>2</v>
      </c>
      <c r="C87">
        <v>3514147</v>
      </c>
    </row>
    <row r="88" spans="1:3" x14ac:dyDescent="0.2">
      <c r="A88">
        <v>2007</v>
      </c>
      <c r="B88" t="s">
        <v>71</v>
      </c>
      <c r="C88">
        <v>4290984</v>
      </c>
    </row>
    <row r="89" spans="1:3" x14ac:dyDescent="0.2">
      <c r="A89">
        <v>2007</v>
      </c>
      <c r="B89" t="s">
        <v>95</v>
      </c>
      <c r="C89">
        <v>137711</v>
      </c>
    </row>
    <row r="90" spans="1:3" x14ac:dyDescent="0.2">
      <c r="A90">
        <v>2007</v>
      </c>
      <c r="B90" t="s">
        <v>238</v>
      </c>
      <c r="C90">
        <v>32554</v>
      </c>
    </row>
    <row r="91" spans="1:3" x14ac:dyDescent="0.2">
      <c r="A91">
        <v>2007</v>
      </c>
      <c r="B91" t="s">
        <v>240</v>
      </c>
      <c r="C91">
        <v>43372</v>
      </c>
    </row>
    <row r="92" spans="1:3" x14ac:dyDescent="0.2">
      <c r="A92">
        <v>2007</v>
      </c>
      <c r="B92" t="s">
        <v>242</v>
      </c>
      <c r="C92">
        <v>31395</v>
      </c>
    </row>
    <row r="93" spans="1:3" x14ac:dyDescent="0.2">
      <c r="A93">
        <v>2008</v>
      </c>
      <c r="B93" t="s">
        <v>98</v>
      </c>
      <c r="C93">
        <v>511581</v>
      </c>
    </row>
    <row r="94" spans="1:3" x14ac:dyDescent="0.2">
      <c r="A94">
        <v>2008</v>
      </c>
      <c r="B94" t="s">
        <v>92</v>
      </c>
      <c r="C94">
        <v>935897</v>
      </c>
    </row>
    <row r="95" spans="1:3" x14ac:dyDescent="0.2">
      <c r="A95">
        <v>2008</v>
      </c>
      <c r="B95" t="s">
        <v>89</v>
      </c>
      <c r="C95">
        <v>746877</v>
      </c>
    </row>
    <row r="96" spans="1:3" x14ac:dyDescent="0.2">
      <c r="A96">
        <v>2008</v>
      </c>
      <c r="B96" t="s">
        <v>86</v>
      </c>
      <c r="C96">
        <v>7761725</v>
      </c>
    </row>
    <row r="97" spans="1:3" x14ac:dyDescent="0.2">
      <c r="A97">
        <v>2008</v>
      </c>
      <c r="B97" t="s">
        <v>63</v>
      </c>
      <c r="C97">
        <v>12883583</v>
      </c>
    </row>
    <row r="98" spans="1:3" x14ac:dyDescent="0.2">
      <c r="A98">
        <v>2008</v>
      </c>
      <c r="B98" t="s">
        <v>62</v>
      </c>
      <c r="C98">
        <v>1197775</v>
      </c>
    </row>
    <row r="99" spans="1:3" x14ac:dyDescent="0.2">
      <c r="A99">
        <v>2008</v>
      </c>
      <c r="B99" t="s">
        <v>61</v>
      </c>
      <c r="C99">
        <v>1017404</v>
      </c>
    </row>
    <row r="100" spans="1:3" x14ac:dyDescent="0.2">
      <c r="A100">
        <v>2008</v>
      </c>
      <c r="B100" t="s">
        <v>2</v>
      </c>
      <c r="C100">
        <v>3595856</v>
      </c>
    </row>
    <row r="101" spans="1:3" x14ac:dyDescent="0.2">
      <c r="A101">
        <v>2008</v>
      </c>
      <c r="B101" t="s">
        <v>71</v>
      </c>
      <c r="C101">
        <v>4349336</v>
      </c>
    </row>
    <row r="102" spans="1:3" x14ac:dyDescent="0.2">
      <c r="A102">
        <v>2008</v>
      </c>
      <c r="B102" t="s">
        <v>95</v>
      </c>
      <c r="C102">
        <v>138749</v>
      </c>
    </row>
    <row r="103" spans="1:3" x14ac:dyDescent="0.2">
      <c r="A103">
        <v>2008</v>
      </c>
      <c r="B103" t="s">
        <v>238</v>
      </c>
      <c r="C103">
        <v>33083</v>
      </c>
    </row>
    <row r="104" spans="1:3" x14ac:dyDescent="0.2">
      <c r="A104">
        <v>2008</v>
      </c>
      <c r="B104" t="s">
        <v>240</v>
      </c>
      <c r="C104">
        <v>43360</v>
      </c>
    </row>
    <row r="105" spans="1:3" x14ac:dyDescent="0.2">
      <c r="A105">
        <v>2008</v>
      </c>
      <c r="B105" t="s">
        <v>242</v>
      </c>
      <c r="C105">
        <v>31892</v>
      </c>
    </row>
    <row r="106" spans="1:3" x14ac:dyDescent="0.2">
      <c r="A106">
        <v>2009</v>
      </c>
      <c r="B106" t="s">
        <v>98</v>
      </c>
      <c r="C106">
        <v>516751</v>
      </c>
    </row>
    <row r="107" spans="1:3" x14ac:dyDescent="0.2">
      <c r="A107">
        <v>2009</v>
      </c>
      <c r="B107" t="s">
        <v>92</v>
      </c>
      <c r="C107">
        <v>938208</v>
      </c>
    </row>
    <row r="108" spans="1:3" x14ac:dyDescent="0.2">
      <c r="A108">
        <v>2009</v>
      </c>
      <c r="B108" t="s">
        <v>89</v>
      </c>
      <c r="C108">
        <v>749956</v>
      </c>
    </row>
    <row r="109" spans="1:3" x14ac:dyDescent="0.2">
      <c r="A109">
        <v>2009</v>
      </c>
      <c r="B109" t="s">
        <v>86</v>
      </c>
      <c r="C109">
        <v>7843383</v>
      </c>
    </row>
    <row r="110" spans="1:3" x14ac:dyDescent="0.2">
      <c r="A110">
        <v>2009</v>
      </c>
      <c r="B110" t="s">
        <v>63</v>
      </c>
      <c r="C110">
        <v>12998345</v>
      </c>
    </row>
    <row r="111" spans="1:3" x14ac:dyDescent="0.2">
      <c r="A111">
        <v>2009</v>
      </c>
      <c r="B111" t="s">
        <v>62</v>
      </c>
      <c r="C111">
        <v>1208556</v>
      </c>
    </row>
    <row r="112" spans="1:3" x14ac:dyDescent="0.2">
      <c r="A112">
        <v>2009</v>
      </c>
      <c r="B112" t="s">
        <v>61</v>
      </c>
      <c r="C112">
        <v>1034819</v>
      </c>
    </row>
    <row r="113" spans="1:3" x14ac:dyDescent="0.2">
      <c r="A113">
        <v>2009</v>
      </c>
      <c r="B113" t="s">
        <v>2</v>
      </c>
      <c r="C113">
        <v>3678996</v>
      </c>
    </row>
    <row r="114" spans="1:3" x14ac:dyDescent="0.2">
      <c r="A114">
        <v>2009</v>
      </c>
      <c r="B114" t="s">
        <v>71</v>
      </c>
      <c r="C114">
        <v>4410506</v>
      </c>
    </row>
    <row r="115" spans="1:3" x14ac:dyDescent="0.2">
      <c r="A115">
        <v>2009</v>
      </c>
      <c r="B115" t="s">
        <v>95</v>
      </c>
      <c r="C115">
        <v>139891</v>
      </c>
    </row>
    <row r="116" spans="1:3" x14ac:dyDescent="0.2">
      <c r="A116">
        <v>2009</v>
      </c>
      <c r="B116" t="s">
        <v>238</v>
      </c>
      <c r="C116">
        <v>33731</v>
      </c>
    </row>
    <row r="117" spans="1:3" x14ac:dyDescent="0.2">
      <c r="A117">
        <v>2009</v>
      </c>
      <c r="B117" t="s">
        <v>240</v>
      </c>
      <c r="C117">
        <v>43156</v>
      </c>
    </row>
    <row r="118" spans="1:3" x14ac:dyDescent="0.2">
      <c r="A118">
        <v>2009</v>
      </c>
      <c r="B118" t="s">
        <v>242</v>
      </c>
      <c r="C118">
        <v>32597</v>
      </c>
    </row>
    <row r="119" spans="1:3" x14ac:dyDescent="0.2">
      <c r="A119">
        <v>2010</v>
      </c>
      <c r="B119" t="s">
        <v>98</v>
      </c>
      <c r="C119">
        <v>522009</v>
      </c>
    </row>
    <row r="120" spans="1:3" x14ac:dyDescent="0.2">
      <c r="A120">
        <v>2010</v>
      </c>
      <c r="B120" t="s">
        <v>92</v>
      </c>
      <c r="C120">
        <v>942107</v>
      </c>
    </row>
    <row r="121" spans="1:3" x14ac:dyDescent="0.2">
      <c r="A121">
        <v>2010</v>
      </c>
      <c r="B121" t="s">
        <v>89</v>
      </c>
      <c r="C121">
        <v>753035</v>
      </c>
    </row>
    <row r="122" spans="1:3" x14ac:dyDescent="0.2">
      <c r="A122">
        <v>2010</v>
      </c>
      <c r="B122" t="s">
        <v>86</v>
      </c>
      <c r="C122">
        <v>7929222</v>
      </c>
    </row>
    <row r="123" spans="1:3" x14ac:dyDescent="0.2">
      <c r="A123">
        <v>2010</v>
      </c>
      <c r="B123" t="s">
        <v>63</v>
      </c>
      <c r="C123">
        <v>13135778</v>
      </c>
    </row>
    <row r="124" spans="1:3" x14ac:dyDescent="0.2">
      <c r="A124">
        <v>2010</v>
      </c>
      <c r="B124" t="s">
        <v>62</v>
      </c>
      <c r="C124">
        <v>1220780</v>
      </c>
    </row>
    <row r="125" spans="1:3" x14ac:dyDescent="0.2">
      <c r="A125">
        <v>2010</v>
      </c>
      <c r="B125" t="s">
        <v>61</v>
      </c>
      <c r="C125">
        <v>1051443</v>
      </c>
    </row>
    <row r="126" spans="1:3" x14ac:dyDescent="0.2">
      <c r="A126">
        <v>2010</v>
      </c>
      <c r="B126" t="s">
        <v>2</v>
      </c>
      <c r="C126">
        <v>3732082</v>
      </c>
    </row>
    <row r="127" spans="1:3" x14ac:dyDescent="0.2">
      <c r="A127">
        <v>2010</v>
      </c>
      <c r="B127" t="s">
        <v>71</v>
      </c>
      <c r="C127">
        <v>4465546</v>
      </c>
    </row>
    <row r="128" spans="1:3" x14ac:dyDescent="0.2">
      <c r="A128">
        <v>2010</v>
      </c>
      <c r="B128" t="s">
        <v>95</v>
      </c>
      <c r="C128">
        <v>141654</v>
      </c>
    </row>
    <row r="129" spans="1:3" x14ac:dyDescent="0.2">
      <c r="A129">
        <v>2010</v>
      </c>
      <c r="B129" t="s">
        <v>238</v>
      </c>
      <c r="C129">
        <v>34596</v>
      </c>
    </row>
    <row r="130" spans="1:3" x14ac:dyDescent="0.2">
      <c r="A130">
        <v>2010</v>
      </c>
      <c r="B130" t="s">
        <v>240</v>
      </c>
      <c r="C130">
        <v>43285</v>
      </c>
    </row>
    <row r="131" spans="1:3" x14ac:dyDescent="0.2">
      <c r="A131">
        <v>2010</v>
      </c>
      <c r="B131" t="s">
        <v>242</v>
      </c>
      <c r="C131">
        <v>33352</v>
      </c>
    </row>
    <row r="132" spans="1:3" x14ac:dyDescent="0.2">
      <c r="A132">
        <v>2011</v>
      </c>
      <c r="B132" t="s">
        <v>98</v>
      </c>
      <c r="C132">
        <v>524999</v>
      </c>
    </row>
    <row r="133" spans="1:3" x14ac:dyDescent="0.2">
      <c r="A133">
        <v>2011</v>
      </c>
      <c r="B133" t="s">
        <v>92</v>
      </c>
      <c r="C133">
        <v>944274</v>
      </c>
    </row>
    <row r="134" spans="1:3" x14ac:dyDescent="0.2">
      <c r="A134">
        <v>2011</v>
      </c>
      <c r="B134" t="s">
        <v>89</v>
      </c>
      <c r="C134">
        <v>755705</v>
      </c>
    </row>
    <row r="135" spans="1:3" x14ac:dyDescent="0.2">
      <c r="A135">
        <v>2011</v>
      </c>
      <c r="B135" t="s">
        <v>86</v>
      </c>
      <c r="C135">
        <v>8005090</v>
      </c>
    </row>
    <row r="136" spans="1:3" x14ac:dyDescent="0.2">
      <c r="A136">
        <v>2011</v>
      </c>
      <c r="B136" t="s">
        <v>63</v>
      </c>
      <c r="C136">
        <v>13261381</v>
      </c>
    </row>
    <row r="137" spans="1:3" x14ac:dyDescent="0.2">
      <c r="A137">
        <v>2011</v>
      </c>
      <c r="B137" t="s">
        <v>62</v>
      </c>
      <c r="C137">
        <v>1233649</v>
      </c>
    </row>
    <row r="138" spans="1:3" x14ac:dyDescent="0.2">
      <c r="A138">
        <v>2011</v>
      </c>
      <c r="B138" t="s">
        <v>61</v>
      </c>
      <c r="C138">
        <v>1066026</v>
      </c>
    </row>
    <row r="139" spans="1:3" x14ac:dyDescent="0.2">
      <c r="A139">
        <v>2011</v>
      </c>
      <c r="B139" t="s">
        <v>2</v>
      </c>
      <c r="C139">
        <v>3789030</v>
      </c>
    </row>
    <row r="140" spans="1:3" x14ac:dyDescent="0.2">
      <c r="A140">
        <v>2011</v>
      </c>
      <c r="B140" t="s">
        <v>71</v>
      </c>
      <c r="C140">
        <v>4502104</v>
      </c>
    </row>
    <row r="141" spans="1:3" x14ac:dyDescent="0.2">
      <c r="A141">
        <v>2011</v>
      </c>
      <c r="B141" t="s">
        <v>95</v>
      </c>
      <c r="C141">
        <v>143963</v>
      </c>
    </row>
    <row r="142" spans="1:3" x14ac:dyDescent="0.2">
      <c r="A142">
        <v>2011</v>
      </c>
      <c r="B142" t="s">
        <v>238</v>
      </c>
      <c r="C142">
        <v>35411</v>
      </c>
    </row>
    <row r="143" spans="1:3" x14ac:dyDescent="0.2">
      <c r="A143">
        <v>2011</v>
      </c>
      <c r="B143" t="s">
        <v>240</v>
      </c>
      <c r="C143">
        <v>43504</v>
      </c>
    </row>
    <row r="144" spans="1:3" x14ac:dyDescent="0.2">
      <c r="A144">
        <v>2011</v>
      </c>
      <c r="B144" t="s">
        <v>242</v>
      </c>
      <c r="C144">
        <v>34192</v>
      </c>
    </row>
    <row r="145" spans="1:3" x14ac:dyDescent="0.2">
      <c r="A145">
        <v>2012</v>
      </c>
      <c r="B145" t="s">
        <v>98</v>
      </c>
      <c r="C145">
        <v>526345</v>
      </c>
    </row>
    <row r="146" spans="1:3" x14ac:dyDescent="0.2">
      <c r="A146">
        <v>2012</v>
      </c>
      <c r="B146" t="s">
        <v>92</v>
      </c>
      <c r="C146">
        <v>943635</v>
      </c>
    </row>
    <row r="147" spans="1:3" x14ac:dyDescent="0.2">
      <c r="A147">
        <v>2012</v>
      </c>
      <c r="B147" t="s">
        <v>89</v>
      </c>
      <c r="C147">
        <v>758378</v>
      </c>
    </row>
    <row r="148" spans="1:3" x14ac:dyDescent="0.2">
      <c r="A148">
        <v>2012</v>
      </c>
      <c r="B148" t="s">
        <v>86</v>
      </c>
      <c r="C148">
        <v>8061101</v>
      </c>
    </row>
    <row r="149" spans="1:3" x14ac:dyDescent="0.2">
      <c r="A149">
        <v>2012</v>
      </c>
      <c r="B149" t="s">
        <v>63</v>
      </c>
      <c r="C149">
        <v>13390632</v>
      </c>
    </row>
    <row r="150" spans="1:3" x14ac:dyDescent="0.2">
      <c r="A150">
        <v>2012</v>
      </c>
      <c r="B150" t="s">
        <v>62</v>
      </c>
      <c r="C150">
        <v>1249975</v>
      </c>
    </row>
    <row r="151" spans="1:3" x14ac:dyDescent="0.2">
      <c r="A151">
        <v>2012</v>
      </c>
      <c r="B151" t="s">
        <v>61</v>
      </c>
      <c r="C151">
        <v>1083755</v>
      </c>
    </row>
    <row r="152" spans="1:3" x14ac:dyDescent="0.2">
      <c r="A152">
        <v>2012</v>
      </c>
      <c r="B152" t="s">
        <v>2</v>
      </c>
      <c r="C152">
        <v>3874548</v>
      </c>
    </row>
    <row r="153" spans="1:3" x14ac:dyDescent="0.2">
      <c r="A153">
        <v>2012</v>
      </c>
      <c r="B153" t="s">
        <v>71</v>
      </c>
      <c r="C153">
        <v>4566769</v>
      </c>
    </row>
    <row r="154" spans="1:3" x14ac:dyDescent="0.2">
      <c r="A154">
        <v>2012</v>
      </c>
      <c r="B154" t="s">
        <v>95</v>
      </c>
      <c r="C154">
        <v>144530</v>
      </c>
    </row>
    <row r="155" spans="1:3" x14ac:dyDescent="0.2">
      <c r="A155">
        <v>2012</v>
      </c>
      <c r="B155" t="s">
        <v>238</v>
      </c>
      <c r="C155">
        <v>36234</v>
      </c>
    </row>
    <row r="156" spans="1:3" x14ac:dyDescent="0.2">
      <c r="A156">
        <v>2012</v>
      </c>
      <c r="B156" t="s">
        <v>240</v>
      </c>
      <c r="C156">
        <v>43648</v>
      </c>
    </row>
    <row r="157" spans="1:3" x14ac:dyDescent="0.2">
      <c r="A157">
        <v>2012</v>
      </c>
      <c r="B157" t="s">
        <v>242</v>
      </c>
      <c r="C157">
        <v>34672</v>
      </c>
    </row>
    <row r="158" spans="1:3" x14ac:dyDescent="0.2">
      <c r="A158">
        <v>2013</v>
      </c>
      <c r="B158" t="s">
        <v>98</v>
      </c>
      <c r="C158">
        <v>527114</v>
      </c>
    </row>
    <row r="159" spans="1:3" x14ac:dyDescent="0.2">
      <c r="A159">
        <v>2013</v>
      </c>
      <c r="B159" t="s">
        <v>92</v>
      </c>
      <c r="C159">
        <v>940434</v>
      </c>
    </row>
    <row r="160" spans="1:3" x14ac:dyDescent="0.2">
      <c r="A160">
        <v>2013</v>
      </c>
      <c r="B160" t="s">
        <v>89</v>
      </c>
      <c r="C160">
        <v>758544</v>
      </c>
    </row>
    <row r="161" spans="1:3" x14ac:dyDescent="0.2">
      <c r="A161">
        <v>2013</v>
      </c>
      <c r="B161" t="s">
        <v>86</v>
      </c>
      <c r="C161">
        <v>8110880</v>
      </c>
    </row>
    <row r="162" spans="1:3" x14ac:dyDescent="0.2">
      <c r="A162">
        <v>2013</v>
      </c>
      <c r="B162" t="s">
        <v>63</v>
      </c>
      <c r="C162">
        <v>13510781</v>
      </c>
    </row>
    <row r="163" spans="1:3" x14ac:dyDescent="0.2">
      <c r="A163">
        <v>2013</v>
      </c>
      <c r="B163" t="s">
        <v>62</v>
      </c>
      <c r="C163">
        <v>1264620</v>
      </c>
    </row>
    <row r="164" spans="1:3" x14ac:dyDescent="0.2">
      <c r="A164">
        <v>2013</v>
      </c>
      <c r="B164" t="s">
        <v>61</v>
      </c>
      <c r="C164">
        <v>1099736</v>
      </c>
    </row>
    <row r="165" spans="1:3" x14ac:dyDescent="0.2">
      <c r="A165">
        <v>2013</v>
      </c>
      <c r="B165" t="s">
        <v>2</v>
      </c>
      <c r="C165">
        <v>3981011</v>
      </c>
    </row>
    <row r="166" spans="1:3" x14ac:dyDescent="0.2">
      <c r="A166">
        <v>2013</v>
      </c>
      <c r="B166" t="s">
        <v>71</v>
      </c>
      <c r="C166">
        <v>4630077</v>
      </c>
    </row>
    <row r="167" spans="1:3" x14ac:dyDescent="0.2">
      <c r="A167">
        <v>2013</v>
      </c>
      <c r="B167" t="s">
        <v>95</v>
      </c>
      <c r="C167">
        <v>144094</v>
      </c>
    </row>
    <row r="168" spans="1:3" x14ac:dyDescent="0.2">
      <c r="A168">
        <v>2013</v>
      </c>
      <c r="B168" t="s">
        <v>238</v>
      </c>
      <c r="C168">
        <v>36521</v>
      </c>
    </row>
    <row r="169" spans="1:3" x14ac:dyDescent="0.2">
      <c r="A169">
        <v>2013</v>
      </c>
      <c r="B169" t="s">
        <v>240</v>
      </c>
      <c r="C169">
        <v>43805</v>
      </c>
    </row>
    <row r="170" spans="1:3" x14ac:dyDescent="0.2">
      <c r="A170">
        <v>2013</v>
      </c>
      <c r="B170" t="s">
        <v>242</v>
      </c>
      <c r="C170">
        <v>35337</v>
      </c>
    </row>
    <row r="171" spans="1:3" x14ac:dyDescent="0.2">
      <c r="A171">
        <v>2014</v>
      </c>
      <c r="B171" t="s">
        <v>98</v>
      </c>
      <c r="C171">
        <v>528159</v>
      </c>
    </row>
    <row r="172" spans="1:3" x14ac:dyDescent="0.2">
      <c r="A172">
        <v>2014</v>
      </c>
      <c r="B172" t="s">
        <v>92</v>
      </c>
      <c r="C172">
        <v>938545</v>
      </c>
    </row>
    <row r="173" spans="1:3" x14ac:dyDescent="0.2">
      <c r="A173">
        <v>2014</v>
      </c>
      <c r="B173" t="s">
        <v>89</v>
      </c>
      <c r="C173">
        <v>758976</v>
      </c>
    </row>
    <row r="174" spans="1:3" x14ac:dyDescent="0.2">
      <c r="A174">
        <v>2014</v>
      </c>
      <c r="B174" t="s">
        <v>86</v>
      </c>
      <c r="C174">
        <v>8150183</v>
      </c>
    </row>
    <row r="175" spans="1:3" x14ac:dyDescent="0.2">
      <c r="A175">
        <v>2014</v>
      </c>
      <c r="B175" t="s">
        <v>63</v>
      </c>
      <c r="C175">
        <v>13617553</v>
      </c>
    </row>
    <row r="176" spans="1:3" x14ac:dyDescent="0.2">
      <c r="A176">
        <v>2014</v>
      </c>
      <c r="B176" t="s">
        <v>62</v>
      </c>
      <c r="C176">
        <v>1279014</v>
      </c>
    </row>
    <row r="177" spans="1:3" x14ac:dyDescent="0.2">
      <c r="A177">
        <v>2014</v>
      </c>
      <c r="B177" t="s">
        <v>61</v>
      </c>
      <c r="C177">
        <v>1112979</v>
      </c>
    </row>
    <row r="178" spans="1:3" x14ac:dyDescent="0.2">
      <c r="A178">
        <v>2014</v>
      </c>
      <c r="B178" t="s">
        <v>2</v>
      </c>
      <c r="C178">
        <v>4083648</v>
      </c>
    </row>
    <row r="179" spans="1:3" x14ac:dyDescent="0.2">
      <c r="A179">
        <v>2014</v>
      </c>
      <c r="B179" t="s">
        <v>71</v>
      </c>
      <c r="C179">
        <v>4707103</v>
      </c>
    </row>
    <row r="180" spans="1:3" x14ac:dyDescent="0.2">
      <c r="A180">
        <v>2014</v>
      </c>
      <c r="B180" t="s">
        <v>95</v>
      </c>
      <c r="C180">
        <v>144283</v>
      </c>
    </row>
    <row r="181" spans="1:3" x14ac:dyDescent="0.2">
      <c r="A181">
        <v>2014</v>
      </c>
      <c r="B181" t="s">
        <v>238</v>
      </c>
      <c r="C181">
        <v>37137</v>
      </c>
    </row>
    <row r="182" spans="1:3" x14ac:dyDescent="0.2">
      <c r="A182">
        <v>2014</v>
      </c>
      <c r="B182" t="s">
        <v>240</v>
      </c>
      <c r="C182">
        <v>43884</v>
      </c>
    </row>
    <row r="183" spans="1:3" x14ac:dyDescent="0.2">
      <c r="A183">
        <v>2014</v>
      </c>
      <c r="B183" t="s">
        <v>242</v>
      </c>
      <c r="C183">
        <v>35971</v>
      </c>
    </row>
    <row r="184" spans="1:3" x14ac:dyDescent="0.2">
      <c r="A184">
        <v>2015</v>
      </c>
      <c r="B184" t="s">
        <v>98</v>
      </c>
      <c r="C184">
        <v>528117</v>
      </c>
    </row>
    <row r="185" spans="1:3" x14ac:dyDescent="0.2">
      <c r="A185">
        <v>2015</v>
      </c>
      <c r="B185" t="s">
        <v>92</v>
      </c>
      <c r="C185">
        <v>936525</v>
      </c>
    </row>
    <row r="186" spans="1:3" x14ac:dyDescent="0.2">
      <c r="A186">
        <v>2015</v>
      </c>
      <c r="B186" t="s">
        <v>89</v>
      </c>
      <c r="C186">
        <v>758842</v>
      </c>
    </row>
    <row r="187" spans="1:3" x14ac:dyDescent="0.2">
      <c r="A187">
        <v>2015</v>
      </c>
      <c r="B187" t="s">
        <v>86</v>
      </c>
      <c r="C187">
        <v>8175272</v>
      </c>
    </row>
    <row r="188" spans="1:3" x14ac:dyDescent="0.2">
      <c r="A188">
        <v>2015</v>
      </c>
      <c r="B188" t="s">
        <v>63</v>
      </c>
      <c r="C188">
        <v>13707118</v>
      </c>
    </row>
    <row r="189" spans="1:3" x14ac:dyDescent="0.2">
      <c r="A189">
        <v>2015</v>
      </c>
      <c r="B189" t="s">
        <v>62</v>
      </c>
      <c r="C189">
        <v>1292227</v>
      </c>
    </row>
    <row r="190" spans="1:3" x14ac:dyDescent="0.2">
      <c r="A190">
        <v>2015</v>
      </c>
      <c r="B190" t="s">
        <v>61</v>
      </c>
      <c r="C190">
        <v>1120967</v>
      </c>
    </row>
    <row r="191" spans="1:3" x14ac:dyDescent="0.2">
      <c r="A191">
        <v>2015</v>
      </c>
      <c r="B191" t="s">
        <v>2</v>
      </c>
      <c r="C191">
        <v>4144491</v>
      </c>
    </row>
    <row r="192" spans="1:3" x14ac:dyDescent="0.2">
      <c r="A192">
        <v>2015</v>
      </c>
      <c r="B192" t="s">
        <v>71</v>
      </c>
      <c r="C192">
        <v>4776388</v>
      </c>
    </row>
    <row r="193" spans="1:3" x14ac:dyDescent="0.2">
      <c r="A193">
        <v>2015</v>
      </c>
      <c r="B193" t="s">
        <v>95</v>
      </c>
      <c r="C193">
        <v>144546</v>
      </c>
    </row>
    <row r="194" spans="1:3" x14ac:dyDescent="0.2">
      <c r="A194">
        <v>2015</v>
      </c>
      <c r="B194" t="s">
        <v>238</v>
      </c>
      <c r="C194">
        <v>37690</v>
      </c>
    </row>
    <row r="195" spans="1:3" x14ac:dyDescent="0.2">
      <c r="A195">
        <v>2015</v>
      </c>
      <c r="B195" t="s">
        <v>240</v>
      </c>
      <c r="C195">
        <v>44237</v>
      </c>
    </row>
    <row r="196" spans="1:3" x14ac:dyDescent="0.2">
      <c r="A196">
        <v>2015</v>
      </c>
      <c r="B196" t="s">
        <v>242</v>
      </c>
      <c r="C196">
        <v>36488</v>
      </c>
    </row>
    <row r="197" spans="1:3" x14ac:dyDescent="0.2">
      <c r="A197">
        <v>2016</v>
      </c>
      <c r="B197" t="s">
        <v>98</v>
      </c>
      <c r="C197">
        <v>529426</v>
      </c>
    </row>
    <row r="198" spans="1:3" x14ac:dyDescent="0.2">
      <c r="A198">
        <v>2016</v>
      </c>
      <c r="B198" t="s">
        <v>92</v>
      </c>
      <c r="C198">
        <v>942790</v>
      </c>
    </row>
    <row r="199" spans="1:3" x14ac:dyDescent="0.2">
      <c r="A199">
        <v>2016</v>
      </c>
      <c r="B199" t="s">
        <v>89</v>
      </c>
      <c r="C199">
        <v>763350</v>
      </c>
    </row>
    <row r="200" spans="1:3" x14ac:dyDescent="0.2">
      <c r="A200">
        <v>2016</v>
      </c>
      <c r="B200" t="s">
        <v>86</v>
      </c>
      <c r="C200">
        <v>8225950</v>
      </c>
    </row>
    <row r="201" spans="1:3" x14ac:dyDescent="0.2">
      <c r="A201">
        <v>2016</v>
      </c>
      <c r="B201" t="s">
        <v>63</v>
      </c>
      <c r="C201">
        <v>13875394</v>
      </c>
    </row>
    <row r="202" spans="1:3" x14ac:dyDescent="0.2">
      <c r="A202">
        <v>2016</v>
      </c>
      <c r="B202" t="s">
        <v>62</v>
      </c>
      <c r="C202">
        <v>1314139</v>
      </c>
    </row>
    <row r="203" spans="1:3" x14ac:dyDescent="0.2">
      <c r="A203">
        <v>2016</v>
      </c>
      <c r="B203" t="s">
        <v>61</v>
      </c>
      <c r="C203">
        <v>1135987</v>
      </c>
    </row>
    <row r="204" spans="1:3" x14ac:dyDescent="0.2">
      <c r="A204">
        <v>2016</v>
      </c>
      <c r="B204" t="s">
        <v>2</v>
      </c>
      <c r="C204">
        <v>4196061</v>
      </c>
    </row>
    <row r="205" spans="1:3" x14ac:dyDescent="0.2">
      <c r="A205">
        <v>2016</v>
      </c>
      <c r="B205" t="s">
        <v>71</v>
      </c>
      <c r="C205">
        <v>4859250</v>
      </c>
    </row>
    <row r="206" spans="1:3" x14ac:dyDescent="0.2">
      <c r="A206">
        <v>2016</v>
      </c>
      <c r="B206" t="s">
        <v>95</v>
      </c>
      <c r="C206">
        <v>146969</v>
      </c>
    </row>
    <row r="207" spans="1:3" x14ac:dyDescent="0.2">
      <c r="A207">
        <v>2016</v>
      </c>
      <c r="B207" t="s">
        <v>238</v>
      </c>
      <c r="C207">
        <v>38547</v>
      </c>
    </row>
    <row r="208" spans="1:3" x14ac:dyDescent="0.2">
      <c r="A208">
        <v>2016</v>
      </c>
      <c r="B208" t="s">
        <v>240</v>
      </c>
      <c r="C208">
        <v>44649</v>
      </c>
    </row>
    <row r="209" spans="1:3" x14ac:dyDescent="0.2">
      <c r="A209">
        <v>2016</v>
      </c>
      <c r="B209" t="s">
        <v>242</v>
      </c>
      <c r="C209">
        <v>36975</v>
      </c>
    </row>
    <row r="210" spans="1:3" x14ac:dyDescent="0.2">
      <c r="A210">
        <v>2017</v>
      </c>
      <c r="B210" t="s">
        <v>98</v>
      </c>
      <c r="C210">
        <v>528249</v>
      </c>
    </row>
    <row r="211" spans="1:3" x14ac:dyDescent="0.2">
      <c r="A211">
        <v>2017</v>
      </c>
      <c r="B211" t="s">
        <v>92</v>
      </c>
      <c r="C211">
        <v>950108</v>
      </c>
    </row>
    <row r="212" spans="1:3" x14ac:dyDescent="0.2">
      <c r="A212">
        <v>2017</v>
      </c>
      <c r="B212" t="s">
        <v>89</v>
      </c>
      <c r="C212">
        <v>766621</v>
      </c>
    </row>
    <row r="213" spans="1:3" x14ac:dyDescent="0.2">
      <c r="A213">
        <v>2017</v>
      </c>
      <c r="B213" t="s">
        <v>86</v>
      </c>
      <c r="C213">
        <v>8302063</v>
      </c>
    </row>
    <row r="214" spans="1:3" x14ac:dyDescent="0.2">
      <c r="A214">
        <v>2017</v>
      </c>
      <c r="B214" t="s">
        <v>63</v>
      </c>
      <c r="C214">
        <v>14070141</v>
      </c>
    </row>
    <row r="215" spans="1:3" x14ac:dyDescent="0.2">
      <c r="A215">
        <v>2017</v>
      </c>
      <c r="B215" t="s">
        <v>62</v>
      </c>
      <c r="C215">
        <v>1334790</v>
      </c>
    </row>
    <row r="216" spans="1:3" x14ac:dyDescent="0.2">
      <c r="A216">
        <v>2017</v>
      </c>
      <c r="B216" t="s">
        <v>61</v>
      </c>
      <c r="C216">
        <v>1150331</v>
      </c>
    </row>
    <row r="217" spans="1:3" x14ac:dyDescent="0.2">
      <c r="A217">
        <v>2017</v>
      </c>
      <c r="B217" t="s">
        <v>2</v>
      </c>
      <c r="C217">
        <v>4241100</v>
      </c>
    </row>
    <row r="218" spans="1:3" x14ac:dyDescent="0.2">
      <c r="A218">
        <v>2017</v>
      </c>
      <c r="B218" t="s">
        <v>71</v>
      </c>
      <c r="C218">
        <v>4929384</v>
      </c>
    </row>
    <row r="219" spans="1:3" x14ac:dyDescent="0.2">
      <c r="A219">
        <v>2017</v>
      </c>
      <c r="B219" t="s">
        <v>95</v>
      </c>
      <c r="C219">
        <v>150402</v>
      </c>
    </row>
    <row r="220" spans="1:3" x14ac:dyDescent="0.2">
      <c r="A220">
        <v>2017</v>
      </c>
      <c r="B220" t="s">
        <v>238</v>
      </c>
      <c r="C220">
        <v>39610</v>
      </c>
    </row>
    <row r="221" spans="1:3" x14ac:dyDescent="0.2">
      <c r="A221">
        <v>2017</v>
      </c>
      <c r="B221" t="s">
        <v>240</v>
      </c>
      <c r="C221">
        <v>44891</v>
      </c>
    </row>
    <row r="222" spans="1:3" x14ac:dyDescent="0.2">
      <c r="A222">
        <v>2017</v>
      </c>
      <c r="B222" t="s">
        <v>242</v>
      </c>
      <c r="C222">
        <v>37546</v>
      </c>
    </row>
    <row r="223" spans="1:3" x14ac:dyDescent="0.2">
      <c r="A223">
        <v>2018</v>
      </c>
      <c r="B223" t="s">
        <v>98</v>
      </c>
      <c r="C223">
        <v>525560</v>
      </c>
    </row>
    <row r="224" spans="1:3" x14ac:dyDescent="0.2">
      <c r="A224">
        <v>2018</v>
      </c>
      <c r="B224" t="s">
        <v>92</v>
      </c>
      <c r="C224">
        <v>958406</v>
      </c>
    </row>
    <row r="225" spans="1:3" x14ac:dyDescent="0.2">
      <c r="A225">
        <v>2018</v>
      </c>
      <c r="B225" t="s">
        <v>89</v>
      </c>
      <c r="C225">
        <v>770301</v>
      </c>
    </row>
    <row r="226" spans="1:3" x14ac:dyDescent="0.2">
      <c r="A226">
        <v>2018</v>
      </c>
      <c r="B226" t="s">
        <v>86</v>
      </c>
      <c r="C226">
        <v>8401738</v>
      </c>
    </row>
    <row r="227" spans="1:3" x14ac:dyDescent="0.2">
      <c r="A227">
        <v>2018</v>
      </c>
      <c r="B227" t="s">
        <v>63</v>
      </c>
      <c r="C227">
        <v>14308697</v>
      </c>
    </row>
    <row r="228" spans="1:3" x14ac:dyDescent="0.2">
      <c r="A228">
        <v>2018</v>
      </c>
      <c r="B228" t="s">
        <v>62</v>
      </c>
      <c r="C228">
        <v>1352825</v>
      </c>
    </row>
    <row r="229" spans="1:3" x14ac:dyDescent="0.2">
      <c r="A229">
        <v>2018</v>
      </c>
      <c r="B229" t="s">
        <v>61</v>
      </c>
      <c r="C229">
        <v>1161767</v>
      </c>
    </row>
    <row r="230" spans="1:3" x14ac:dyDescent="0.2">
      <c r="A230">
        <v>2018</v>
      </c>
      <c r="B230" t="s">
        <v>2</v>
      </c>
      <c r="C230">
        <v>4298275</v>
      </c>
    </row>
    <row r="231" spans="1:3" x14ac:dyDescent="0.2">
      <c r="A231">
        <v>2018</v>
      </c>
      <c r="B231" t="s">
        <v>71</v>
      </c>
      <c r="C231">
        <v>5010476</v>
      </c>
    </row>
    <row r="232" spans="1:3" x14ac:dyDescent="0.2">
      <c r="A232">
        <v>2018</v>
      </c>
      <c r="B232" t="s">
        <v>95</v>
      </c>
      <c r="C232">
        <v>153396</v>
      </c>
    </row>
    <row r="233" spans="1:3" x14ac:dyDescent="0.2">
      <c r="A233">
        <v>2018</v>
      </c>
      <c r="B233" t="s">
        <v>238</v>
      </c>
      <c r="C233">
        <v>40519</v>
      </c>
    </row>
    <row r="234" spans="1:3" x14ac:dyDescent="0.2">
      <c r="A234">
        <v>2018</v>
      </c>
      <c r="B234" t="s">
        <v>240</v>
      </c>
      <c r="C234">
        <v>44981</v>
      </c>
    </row>
    <row r="235" spans="1:3" x14ac:dyDescent="0.2">
      <c r="A235">
        <v>2018</v>
      </c>
      <c r="B235" t="s">
        <v>242</v>
      </c>
      <c r="C235">
        <v>38143</v>
      </c>
    </row>
    <row r="236" spans="1:3" x14ac:dyDescent="0.2">
      <c r="A236">
        <v>2019</v>
      </c>
      <c r="B236" t="s">
        <v>98</v>
      </c>
      <c r="C236">
        <v>523427</v>
      </c>
    </row>
    <row r="237" spans="1:3" x14ac:dyDescent="0.2">
      <c r="A237">
        <v>2019</v>
      </c>
      <c r="B237" t="s">
        <v>92</v>
      </c>
      <c r="C237">
        <v>970243</v>
      </c>
    </row>
    <row r="238" spans="1:3" x14ac:dyDescent="0.2">
      <c r="A238">
        <v>2019</v>
      </c>
      <c r="B238" t="s">
        <v>89</v>
      </c>
      <c r="C238">
        <v>777128</v>
      </c>
    </row>
    <row r="239" spans="1:3" x14ac:dyDescent="0.2">
      <c r="A239">
        <v>2019</v>
      </c>
      <c r="B239" t="s">
        <v>86</v>
      </c>
      <c r="C239">
        <v>8503483</v>
      </c>
    </row>
    <row r="240" spans="1:3" x14ac:dyDescent="0.2">
      <c r="A240">
        <v>2019</v>
      </c>
      <c r="B240" t="s">
        <v>63</v>
      </c>
      <c r="C240">
        <v>14544701</v>
      </c>
    </row>
    <row r="241" spans="1:3" x14ac:dyDescent="0.2">
      <c r="A241">
        <v>2019</v>
      </c>
      <c r="B241" t="s">
        <v>62</v>
      </c>
      <c r="C241">
        <v>1369954</v>
      </c>
    </row>
    <row r="242" spans="1:3" x14ac:dyDescent="0.2">
      <c r="A242">
        <v>2019</v>
      </c>
      <c r="B242" t="s">
        <v>61</v>
      </c>
      <c r="C242">
        <v>1172479</v>
      </c>
    </row>
    <row r="243" spans="1:3" x14ac:dyDescent="0.2">
      <c r="A243">
        <v>2019</v>
      </c>
      <c r="B243" t="s">
        <v>2</v>
      </c>
      <c r="C243">
        <v>4362576</v>
      </c>
    </row>
    <row r="244" spans="1:3" x14ac:dyDescent="0.2">
      <c r="A244">
        <v>2019</v>
      </c>
      <c r="B244" t="s">
        <v>71</v>
      </c>
      <c r="C244">
        <v>5094796</v>
      </c>
    </row>
    <row r="245" spans="1:3" x14ac:dyDescent="0.2">
      <c r="A245">
        <v>2019</v>
      </c>
      <c r="B245" t="s">
        <v>95</v>
      </c>
      <c r="C245">
        <v>157419</v>
      </c>
    </row>
    <row r="246" spans="1:3" x14ac:dyDescent="0.2">
      <c r="A246">
        <v>2019</v>
      </c>
      <c r="B246" t="s">
        <v>238</v>
      </c>
      <c r="C246">
        <v>41362</v>
      </c>
    </row>
    <row r="247" spans="1:3" x14ac:dyDescent="0.2">
      <c r="A247">
        <v>2019</v>
      </c>
      <c r="B247" t="s">
        <v>240</v>
      </c>
      <c r="C247">
        <v>45070</v>
      </c>
    </row>
    <row r="248" spans="1:3" x14ac:dyDescent="0.2">
      <c r="A248">
        <v>2019</v>
      </c>
      <c r="B248" t="s">
        <v>242</v>
      </c>
      <c r="C248">
        <v>38592</v>
      </c>
    </row>
    <row r="249" spans="1:3" x14ac:dyDescent="0.2">
      <c r="A249">
        <v>2020</v>
      </c>
      <c r="B249" t="s">
        <v>98</v>
      </c>
      <c r="C249">
        <v>526884</v>
      </c>
    </row>
    <row r="250" spans="1:3" x14ac:dyDescent="0.2">
      <c r="A250">
        <v>2020</v>
      </c>
      <c r="B250" t="s">
        <v>92</v>
      </c>
      <c r="C250">
        <v>989168</v>
      </c>
    </row>
    <row r="251" spans="1:3" x14ac:dyDescent="0.2">
      <c r="A251">
        <v>2020</v>
      </c>
      <c r="B251" t="s">
        <v>89</v>
      </c>
      <c r="C251">
        <v>783432</v>
      </c>
    </row>
    <row r="252" spans="1:3" x14ac:dyDescent="0.2">
      <c r="A252">
        <v>2020</v>
      </c>
      <c r="B252" t="s">
        <v>86</v>
      </c>
      <c r="C252">
        <v>8551095</v>
      </c>
    </row>
    <row r="253" spans="1:3" x14ac:dyDescent="0.2">
      <c r="A253">
        <v>2020</v>
      </c>
      <c r="B253" t="s">
        <v>63</v>
      </c>
      <c r="C253">
        <v>14761811</v>
      </c>
    </row>
    <row r="254" spans="1:3" x14ac:dyDescent="0.2">
      <c r="A254">
        <v>2020</v>
      </c>
      <c r="B254" t="s">
        <v>62</v>
      </c>
      <c r="C254">
        <v>1380132</v>
      </c>
    </row>
    <row r="255" spans="1:3" x14ac:dyDescent="0.2">
      <c r="A255">
        <v>2020</v>
      </c>
      <c r="B255" t="s">
        <v>61</v>
      </c>
      <c r="C255">
        <v>1167386</v>
      </c>
    </row>
    <row r="256" spans="1:3" x14ac:dyDescent="0.2">
      <c r="A256">
        <v>2020</v>
      </c>
      <c r="B256" t="s">
        <v>2</v>
      </c>
      <c r="C256">
        <v>4407495</v>
      </c>
    </row>
    <row r="257" spans="1:3" x14ac:dyDescent="0.2">
      <c r="A257">
        <v>2020</v>
      </c>
      <c r="B257" t="s">
        <v>71</v>
      </c>
      <c r="C257">
        <v>5176101</v>
      </c>
    </row>
    <row r="258" spans="1:3" x14ac:dyDescent="0.2">
      <c r="A258">
        <v>2020</v>
      </c>
      <c r="B258" t="s">
        <v>95</v>
      </c>
      <c r="C258">
        <v>159193</v>
      </c>
    </row>
    <row r="259" spans="1:3" x14ac:dyDescent="0.2">
      <c r="A259">
        <v>2020</v>
      </c>
      <c r="B259" t="s">
        <v>238</v>
      </c>
      <c r="C259">
        <v>41958</v>
      </c>
    </row>
    <row r="260" spans="1:3" x14ac:dyDescent="0.2">
      <c r="A260">
        <v>2020</v>
      </c>
      <c r="B260" t="s">
        <v>240</v>
      </c>
      <c r="C260">
        <v>44504</v>
      </c>
    </row>
    <row r="261" spans="1:3" x14ac:dyDescent="0.2">
      <c r="A261">
        <v>2020</v>
      </c>
      <c r="B261" t="s">
        <v>242</v>
      </c>
      <c r="C261">
        <v>39479</v>
      </c>
    </row>
    <row r="262" spans="1:3" x14ac:dyDescent="0.2">
      <c r="A262">
        <v>2021</v>
      </c>
      <c r="B262" t="s">
        <v>98</v>
      </c>
      <c r="C262">
        <v>527056</v>
      </c>
    </row>
    <row r="263" spans="1:3" x14ac:dyDescent="0.2">
      <c r="A263">
        <v>2022</v>
      </c>
      <c r="B263" t="s">
        <v>98</v>
      </c>
      <c r="C263">
        <v>531257</v>
      </c>
    </row>
    <row r="264" spans="1:3" x14ac:dyDescent="0.2">
      <c r="A264">
        <v>2023</v>
      </c>
      <c r="B264" t="s">
        <v>98</v>
      </c>
      <c r="C264">
        <v>538789</v>
      </c>
    </row>
    <row r="265" spans="1:3" x14ac:dyDescent="0.2">
      <c r="A265">
        <v>2024</v>
      </c>
      <c r="B265" t="s">
        <v>98</v>
      </c>
      <c r="C265">
        <v>546869</v>
      </c>
    </row>
    <row r="266" spans="1:3" x14ac:dyDescent="0.2">
      <c r="A266">
        <v>2025</v>
      </c>
      <c r="B266" t="s">
        <v>98</v>
      </c>
      <c r="C266">
        <v>549911</v>
      </c>
    </row>
    <row r="267" spans="1:3" x14ac:dyDescent="0.2">
      <c r="A267">
        <v>2021</v>
      </c>
      <c r="B267" t="s">
        <v>92</v>
      </c>
      <c r="C267">
        <v>999908</v>
      </c>
    </row>
    <row r="268" spans="1:3" x14ac:dyDescent="0.2">
      <c r="A268">
        <v>2022</v>
      </c>
      <c r="B268" t="s">
        <v>92</v>
      </c>
      <c r="C268">
        <v>1024034</v>
      </c>
    </row>
    <row r="269" spans="1:3" x14ac:dyDescent="0.2">
      <c r="A269">
        <v>2023</v>
      </c>
      <c r="B269" t="s">
        <v>92</v>
      </c>
      <c r="C269">
        <v>1053005</v>
      </c>
    </row>
    <row r="270" spans="1:3" x14ac:dyDescent="0.2">
      <c r="A270">
        <v>2024</v>
      </c>
      <c r="B270" t="s">
        <v>92</v>
      </c>
      <c r="C270">
        <v>1082769</v>
      </c>
    </row>
    <row r="271" spans="1:3" x14ac:dyDescent="0.2">
      <c r="A271">
        <v>2025</v>
      </c>
      <c r="B271" t="s">
        <v>92</v>
      </c>
      <c r="C271">
        <v>1093245</v>
      </c>
    </row>
    <row r="272" spans="1:3" x14ac:dyDescent="0.2">
      <c r="A272">
        <v>2021</v>
      </c>
      <c r="B272" t="s">
        <v>89</v>
      </c>
      <c r="C272">
        <v>790802</v>
      </c>
    </row>
    <row r="273" spans="1:3" x14ac:dyDescent="0.2">
      <c r="A273">
        <v>2022</v>
      </c>
      <c r="B273" t="s">
        <v>89</v>
      </c>
      <c r="C273">
        <v>808869</v>
      </c>
    </row>
    <row r="274" spans="1:3" x14ac:dyDescent="0.2">
      <c r="A274">
        <v>2023</v>
      </c>
      <c r="B274" t="s">
        <v>89</v>
      </c>
      <c r="C274">
        <v>831103</v>
      </c>
    </row>
    <row r="275" spans="1:3" x14ac:dyDescent="0.2">
      <c r="A275">
        <v>2024</v>
      </c>
      <c r="B275" t="s">
        <v>89</v>
      </c>
      <c r="C275">
        <v>858293</v>
      </c>
    </row>
    <row r="276" spans="1:3" x14ac:dyDescent="0.2">
      <c r="A276">
        <v>2025</v>
      </c>
      <c r="B276" t="s">
        <v>89</v>
      </c>
      <c r="C276">
        <v>869682</v>
      </c>
    </row>
    <row r="277" spans="1:3" x14ac:dyDescent="0.2">
      <c r="A277">
        <v>2021</v>
      </c>
      <c r="B277" t="s">
        <v>86</v>
      </c>
      <c r="C277">
        <v>8572020</v>
      </c>
    </row>
    <row r="278" spans="1:3" x14ac:dyDescent="0.2">
      <c r="A278">
        <v>2022</v>
      </c>
      <c r="B278" t="s">
        <v>86</v>
      </c>
      <c r="C278">
        <v>8669963</v>
      </c>
    </row>
    <row r="279" spans="1:3" x14ac:dyDescent="0.2">
      <c r="A279">
        <v>2023</v>
      </c>
      <c r="B279" t="s">
        <v>86</v>
      </c>
      <c r="C279">
        <v>8821696</v>
      </c>
    </row>
    <row r="280" spans="1:3" x14ac:dyDescent="0.2">
      <c r="A280">
        <v>2024</v>
      </c>
      <c r="B280" t="s">
        <v>86</v>
      </c>
      <c r="C280">
        <v>8995474</v>
      </c>
    </row>
    <row r="281" spans="1:3" x14ac:dyDescent="0.2">
      <c r="A281">
        <v>2025</v>
      </c>
      <c r="B281" t="s">
        <v>86</v>
      </c>
      <c r="C281">
        <v>9058297</v>
      </c>
    </row>
    <row r="282" spans="1:3" x14ac:dyDescent="0.2">
      <c r="A282">
        <v>2021</v>
      </c>
      <c r="B282" t="s">
        <v>63</v>
      </c>
      <c r="C282">
        <v>14842488</v>
      </c>
    </row>
    <row r="283" spans="1:3" x14ac:dyDescent="0.2">
      <c r="A283">
        <v>2022</v>
      </c>
      <c r="B283" t="s">
        <v>63</v>
      </c>
      <c r="C283">
        <v>15155836</v>
      </c>
    </row>
    <row r="284" spans="1:3" x14ac:dyDescent="0.2">
      <c r="A284">
        <v>2023</v>
      </c>
      <c r="B284" t="s">
        <v>63</v>
      </c>
      <c r="C284">
        <v>15632481</v>
      </c>
    </row>
    <row r="285" spans="1:3" x14ac:dyDescent="0.2">
      <c r="A285">
        <v>2024</v>
      </c>
      <c r="B285" t="s">
        <v>63</v>
      </c>
      <c r="C285">
        <v>16144797</v>
      </c>
    </row>
    <row r="286" spans="1:3" x14ac:dyDescent="0.2">
      <c r="A286">
        <v>2025</v>
      </c>
      <c r="B286" t="s">
        <v>63</v>
      </c>
      <c r="C286">
        <v>16258260</v>
      </c>
    </row>
    <row r="287" spans="1:3" x14ac:dyDescent="0.2">
      <c r="A287">
        <v>2021</v>
      </c>
      <c r="B287" t="s">
        <v>62</v>
      </c>
      <c r="C287">
        <v>1391924</v>
      </c>
    </row>
    <row r="288" spans="1:3" x14ac:dyDescent="0.2">
      <c r="A288">
        <v>2022</v>
      </c>
      <c r="B288" t="s">
        <v>62</v>
      </c>
      <c r="C288">
        <v>1413498</v>
      </c>
    </row>
    <row r="289" spans="1:3" x14ac:dyDescent="0.2">
      <c r="A289">
        <v>2023</v>
      </c>
      <c r="B289" t="s">
        <v>62</v>
      </c>
      <c r="C289">
        <v>1453202</v>
      </c>
    </row>
    <row r="290" spans="1:3" x14ac:dyDescent="0.2">
      <c r="A290">
        <v>2024</v>
      </c>
      <c r="B290" t="s">
        <v>62</v>
      </c>
      <c r="C290">
        <v>1492144</v>
      </c>
    </row>
    <row r="291" spans="1:3" x14ac:dyDescent="0.2">
      <c r="A291">
        <v>2025</v>
      </c>
      <c r="B291" t="s">
        <v>62</v>
      </c>
      <c r="C291">
        <v>1509702</v>
      </c>
    </row>
    <row r="292" spans="1:3" x14ac:dyDescent="0.2">
      <c r="A292">
        <v>2021</v>
      </c>
      <c r="B292" t="s">
        <v>61</v>
      </c>
      <c r="C292">
        <v>1167711</v>
      </c>
    </row>
    <row r="293" spans="1:3" x14ac:dyDescent="0.2">
      <c r="A293">
        <v>2022</v>
      </c>
      <c r="B293" t="s">
        <v>61</v>
      </c>
      <c r="C293">
        <v>1178796</v>
      </c>
    </row>
    <row r="294" spans="1:3" x14ac:dyDescent="0.2">
      <c r="A294">
        <v>2023</v>
      </c>
      <c r="B294" t="s">
        <v>61</v>
      </c>
      <c r="C294">
        <v>1210257</v>
      </c>
    </row>
    <row r="295" spans="1:3" x14ac:dyDescent="0.2">
      <c r="A295">
        <v>2024</v>
      </c>
      <c r="B295" t="s">
        <v>61</v>
      </c>
      <c r="C295">
        <v>1247868</v>
      </c>
    </row>
    <row r="296" spans="1:3" x14ac:dyDescent="0.2">
      <c r="A296">
        <v>2025</v>
      </c>
      <c r="B296" t="s">
        <v>61</v>
      </c>
      <c r="C296">
        <v>1266959</v>
      </c>
    </row>
    <row r="297" spans="1:3" x14ac:dyDescent="0.2">
      <c r="A297">
        <v>2021</v>
      </c>
      <c r="B297" t="s">
        <v>2</v>
      </c>
      <c r="C297">
        <v>4431531</v>
      </c>
    </row>
    <row r="298" spans="1:3" x14ac:dyDescent="0.2">
      <c r="A298">
        <v>2022</v>
      </c>
      <c r="B298" t="s">
        <v>2</v>
      </c>
      <c r="C298">
        <v>4512731</v>
      </c>
    </row>
    <row r="299" spans="1:3" x14ac:dyDescent="0.2">
      <c r="A299">
        <v>2023</v>
      </c>
      <c r="B299" t="s">
        <v>2</v>
      </c>
      <c r="C299">
        <v>4688576</v>
      </c>
    </row>
    <row r="300" spans="1:3" x14ac:dyDescent="0.2">
      <c r="A300">
        <v>2024</v>
      </c>
      <c r="B300" t="s">
        <v>2</v>
      </c>
      <c r="C300">
        <v>4909030</v>
      </c>
    </row>
    <row r="301" spans="1:3" x14ac:dyDescent="0.2">
      <c r="A301">
        <v>2025</v>
      </c>
      <c r="B301" t="s">
        <v>2</v>
      </c>
      <c r="C301">
        <v>5029346</v>
      </c>
    </row>
    <row r="302" spans="1:3" x14ac:dyDescent="0.2">
      <c r="A302">
        <v>2021</v>
      </c>
      <c r="B302" t="s">
        <v>71</v>
      </c>
      <c r="C302">
        <v>5226665</v>
      </c>
    </row>
    <row r="303" spans="1:3" x14ac:dyDescent="0.2">
      <c r="A303">
        <v>2022</v>
      </c>
      <c r="B303" t="s">
        <v>71</v>
      </c>
      <c r="C303">
        <v>5358845</v>
      </c>
    </row>
    <row r="304" spans="1:3" x14ac:dyDescent="0.2">
      <c r="A304">
        <v>2023</v>
      </c>
      <c r="B304" t="s">
        <v>71</v>
      </c>
      <c r="C304">
        <v>5515296</v>
      </c>
    </row>
    <row r="305" spans="1:3" x14ac:dyDescent="0.2">
      <c r="A305">
        <v>2024</v>
      </c>
      <c r="B305" t="s">
        <v>71</v>
      </c>
      <c r="C305">
        <v>5671114</v>
      </c>
    </row>
    <row r="306" spans="1:3" x14ac:dyDescent="0.2">
      <c r="A306">
        <v>2025</v>
      </c>
      <c r="B306" t="s">
        <v>71</v>
      </c>
      <c r="C306">
        <v>5697536</v>
      </c>
    </row>
    <row r="307" spans="1:3" x14ac:dyDescent="0.2">
      <c r="A307">
        <v>2021</v>
      </c>
      <c r="B307" t="s">
        <v>95</v>
      </c>
      <c r="C307">
        <v>162133</v>
      </c>
    </row>
    <row r="308" spans="1:3" x14ac:dyDescent="0.2">
      <c r="A308">
        <v>2022</v>
      </c>
      <c r="B308" t="s">
        <v>95</v>
      </c>
      <c r="C308">
        <v>167200</v>
      </c>
    </row>
    <row r="309" spans="1:3" x14ac:dyDescent="0.2">
      <c r="A309">
        <v>2023</v>
      </c>
      <c r="B309" t="s">
        <v>95</v>
      </c>
      <c r="C309">
        <v>173734</v>
      </c>
    </row>
    <row r="310" spans="1:3" x14ac:dyDescent="0.2">
      <c r="A310">
        <v>2024</v>
      </c>
      <c r="B310" t="s">
        <v>95</v>
      </c>
      <c r="C310">
        <v>179709</v>
      </c>
    </row>
    <row r="311" spans="1:3" x14ac:dyDescent="0.2">
      <c r="A311">
        <v>2025</v>
      </c>
      <c r="B311" t="s">
        <v>95</v>
      </c>
      <c r="C311">
        <v>182657</v>
      </c>
    </row>
    <row r="312" spans="1:3" x14ac:dyDescent="0.2">
      <c r="A312">
        <v>2021</v>
      </c>
      <c r="B312" t="s">
        <v>238</v>
      </c>
      <c r="C312">
        <v>42961</v>
      </c>
    </row>
    <row r="313" spans="1:3" x14ac:dyDescent="0.2">
      <c r="A313">
        <v>2022</v>
      </c>
      <c r="B313" t="s">
        <v>238</v>
      </c>
      <c r="C313">
        <v>43869</v>
      </c>
    </row>
    <row r="314" spans="1:3" x14ac:dyDescent="0.2">
      <c r="A314">
        <v>2023</v>
      </c>
      <c r="B314" t="s">
        <v>238</v>
      </c>
      <c r="C314">
        <v>45419</v>
      </c>
    </row>
    <row r="315" spans="1:3" x14ac:dyDescent="0.2">
      <c r="A315">
        <v>2024</v>
      </c>
      <c r="B315" t="s">
        <v>238</v>
      </c>
      <c r="C315">
        <v>47595</v>
      </c>
    </row>
    <row r="316" spans="1:3" x14ac:dyDescent="0.2">
      <c r="A316">
        <v>2025</v>
      </c>
      <c r="B316" t="s">
        <v>238</v>
      </c>
      <c r="C316">
        <v>48278</v>
      </c>
    </row>
    <row r="317" spans="1:3" x14ac:dyDescent="0.2">
      <c r="A317">
        <v>2021</v>
      </c>
      <c r="B317" t="s">
        <v>240</v>
      </c>
      <c r="C317">
        <v>44579</v>
      </c>
    </row>
    <row r="318" spans="1:3" x14ac:dyDescent="0.2">
      <c r="A318">
        <v>2022</v>
      </c>
      <c r="B318" t="s">
        <v>240</v>
      </c>
      <c r="C318">
        <v>44631</v>
      </c>
    </row>
    <row r="319" spans="1:3" x14ac:dyDescent="0.2">
      <c r="A319">
        <v>2023</v>
      </c>
      <c r="B319" t="s">
        <v>240</v>
      </c>
      <c r="C319">
        <v>44614</v>
      </c>
    </row>
    <row r="320" spans="1:3" x14ac:dyDescent="0.2">
      <c r="A320">
        <v>2024</v>
      </c>
      <c r="B320" t="s">
        <v>240</v>
      </c>
      <c r="C320">
        <v>45257</v>
      </c>
    </row>
    <row r="321" spans="1:3" x14ac:dyDescent="0.2">
      <c r="A321">
        <v>2025</v>
      </c>
      <c r="B321" t="s">
        <v>240</v>
      </c>
      <c r="C321">
        <v>45950</v>
      </c>
    </row>
    <row r="322" spans="1:3" x14ac:dyDescent="0.2">
      <c r="A322">
        <v>2021</v>
      </c>
      <c r="B322" t="s">
        <v>242</v>
      </c>
      <c r="C322">
        <v>40086</v>
      </c>
    </row>
    <row r="323" spans="1:3" x14ac:dyDescent="0.2">
      <c r="A323">
        <v>2022</v>
      </c>
      <c r="B323" t="s">
        <v>242</v>
      </c>
      <c r="C323">
        <v>40603</v>
      </c>
    </row>
    <row r="324" spans="1:3" x14ac:dyDescent="0.2">
      <c r="A324">
        <v>2023</v>
      </c>
      <c r="B324" t="s">
        <v>242</v>
      </c>
      <c r="C324">
        <v>40916</v>
      </c>
    </row>
    <row r="325" spans="1:3" x14ac:dyDescent="0.2">
      <c r="A325">
        <v>2024</v>
      </c>
      <c r="B325" t="s">
        <v>242</v>
      </c>
      <c r="C325">
        <v>41410</v>
      </c>
    </row>
    <row r="326" spans="1:3" x14ac:dyDescent="0.2">
      <c r="A326">
        <v>2025</v>
      </c>
      <c r="B326" t="s">
        <v>242</v>
      </c>
      <c r="C326">
        <v>41830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E54342539A7E46A302DBC635649DE6" ma:contentTypeVersion="20" ma:contentTypeDescription="Create a new document." ma:contentTypeScope="" ma:versionID="ae67610713b2210fb14b61b8f6ed8509">
  <xsd:schema xmlns:xsd="http://www.w3.org/2001/XMLSchema" xmlns:xs="http://www.w3.org/2001/XMLSchema" xmlns:p="http://schemas.microsoft.com/office/2006/metadata/properties" xmlns:ns2="5705140b-9b01-4298-a46a-33c2e26c5a1f" xmlns:ns3="2e8407ca-09e6-4f2d-a176-6d429e2b3d84" targetNamespace="http://schemas.microsoft.com/office/2006/metadata/properties" ma:root="true" ma:fieldsID="bd448ef115effaebe2f66e1a2b6f6401" ns2:_="" ns3:_="">
    <xsd:import namespace="5705140b-9b01-4298-a46a-33c2e26c5a1f"/>
    <xsd:import namespace="2e8407ca-09e6-4f2d-a176-6d429e2b3d8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05140b-9b01-4298-a46a-33c2e26c5a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05a49af-4ddc-42e0-abe2-01d88c72be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8407ca-09e6-4f2d-a176-6d429e2b3d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b0fe47-d75c-4956-8736-702abd34fa76}" ma:internalName="TaxCatchAll" ma:showField="CatchAllData" ma:web="2e8407ca-09e6-4f2d-a176-6d429e2b3d8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e8407ca-09e6-4f2d-a176-6d429e2b3d84" xsi:nil="true"/>
    <lcf76f155ced4ddcb4097134ff3c332f xmlns="5705140b-9b01-4298-a46a-33c2e26c5a1f">
      <Terms xmlns="http://schemas.microsoft.com/office/infopath/2007/PartnerControls"/>
    </lcf76f155ced4ddcb4097134ff3c332f>
  </documentManagement>
</p:properties>
</file>

<file path=customXml/item4.xml>��< ? x m l   v e r s i o n = " 1 . 0 "   e n c o d i n g = " u t f - 1 6 " ? > < D a t a M a s h u p   s q m i d = " d 1 d 4 7 3 e 1 - 7 d 9 0 - 4 6 6 3 - b 8 8 0 - 4 1 4 9 f 0 d c 9 9 8 9 "   x m l n s = " h t t p : / / s c h e m a s . m i c r o s o f t . c o m / D a t a M a s h u p " > A A A A A I A H A A B Q S w M E F A A C A A g A t r Z w X B g a h i q l A A A A 9 w A A A B I A H A B D b 2 5 m a W c v U G F j a 2 F n Z S 5 4 b W w g o h g A K K A U A A A A A A A A A A A A A A A A A A A A A A A A A A A A h Y 9 N D o I w G E S v Q r q n P x A S Q z 5 K D F t J T E y M 2 6 Z U a I R i a L H c z Y V H 8 g p i F H X n c t 6 8 x c z 9 e o N 8 6 t r g o g a r e 5 M h h i k K l J F 9 p U 2 d o d E d w x X K O W y F P I l a B b N s b D r Z K k O N c + e U E O 8 9 9 j H u h 5 p E l D J y K D c 7 2 a h O o I + s / 8 u h N t Y J I x X i s H + N 4 R F m C c W M J j G m Q B Y K p T Z f I 5 o H P 9 s f C M X Y u n F Q X J m w W A N Z I p D 3 C f 4 A U E s D B B Q A A g A I A L a 2 c 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2 t n B c S m Z C M n k E A A A p F g A A E w A c A E Z v c m 1 1 b G F z L 1 N l Y 3 R p b 2 4 x L m 0 g o h g A K K A U A A A A A A A A A A A A A A A A A A A A A A A A A A A A 3 V j N b u M 2 E L 4 H y D s Q 6 s U p V H W 9 z e b Q w g U E O c 2 6 3 d j b y E V R 2 I b B l S a 2 U I k 0 K M m N Y f i B + h x 9 s Z L 6 s U i J k h 1 s G r T N R d K Q n P l m 5 u P M O D F 4 S U A J c v N n / 7 v L i 8 u L e I 0 Z + G g N O A n I a u l R G o q n D y s G s P T x L k Y D F E J y e Y H 4 n 0 t T 5 g G X O P H W G l I v j Y A k v R + C E C y H k o R / x D 3 D + X b + S w w s n g + B w e / O G p P 5 h M C Q B V t A X y H H H t v D k T 1 G d 7 a L b N e d O C N 7 O p q M 5 2 6 O p N T K j 9 t T e + 7 c 2 e j W m Y w n 9 y M H Z Z I O q J Y X b 4 0 r c z a E M I i C B N j A M A 0 T O T R M I x I P b k x 0 S z z q 8 1 O D m 3 d v 3 v R N 9 H N K E 3 C T X Q i D 6 t U a U w K L K z P 3 + Q v j I 6 M R X / P R e 8 A + d 8 z g A Z j i T 3 x j s V L I e 3 l 4 T D Q r 5 H Y Y u h 4 O M Y s H C U t l l S I q K 6 5 x u t t A p W 7 K M I k f K Y t y x G I x 7 m n s m / u 9 M c Q J c N 8 S v g f 5 / P 1 g o r 3 h J l i k t p Q n 8 J R k c i d I d g 3 h A 6 x 0 e 9 8 P h 6 W M p N E n Y L m G h v R Q e W P 7 P k f n p H F C o 8 o b L s 3 9 6 N X 8 N Z H x G 2 D G n 4 C 9 N R K e W E L Q m 4 n X x V V D M S V + I P z C Y Z F L v R E F B j c i v O 6 X V o J H N B O C B T 9 q 3 H O y M s C h g Z I 1 k O L 7 r z + F A M I Y i p 0 V j g e g j E c + w 5 J x q V 8 h K N a K h V 4 H a P O Y N S l R R 5 R l k q q 8 F K k o Y p / H 7 C C D i u i 2 B Z J Y q R B p 4 J s F K R R 9 B E c t + s S K r K 9 m W R B S 9 a O N H n 1 9 6 h q 2 u Z 5 7 / L S U e f I h i B O L C / n 2 D d 2 k Y R b B Z c w j 6 W F i z M R W D X c y q 2 9 P E y Y 3 C W w F i l F B m 0 w z + h 7 N S k S L n D b S d 8 6 a H E I 7 a 0 6 T p k A r M a U A o 0 K r 8 6 e V N l I W M g U + r 3 j A A p C g j C H m t e V H G h A d U w x x + V X b N Y O 8 P D T T I U 6 1 7 9 f l z 0 Q C w k 8 B 8 a 0 P 8 J h M U l 6 + K / C 3 T x t M R I Q 0 J 4 + e 5 J u y 9 2 O K a 1 6 3 2 d 4 b H 4 9 i I y t 4 z W 2 W v K X 1 2 r T f m i 4 f x A X q t s i R y / Y l A C 5 l o j k 8 0 D 8 k 4 0 L Y v F d y 5 5 i I R F t 2 7 A E R H f F g y u 2 j v t h e d t q r j o z L r J P o e L k P V 5 c X A W l T L s 8 o z f j 8 2 0 Y T T Q a 7 J 5 L r / 9 N E U q R 2 R J K b a 0 v s f P b o o d B d 0 q N y R E H a N c R u G C X b w A t w u M R b Y H g F + m G 2 Y 6 I 8 e 8 Q p A 2 3 8 C s F q z U O z z K t w 1 k R m / H 3 x 5 a x y b / G s 5 l i f a 4 4 m H M m E 0 2 7 i j t F 0 0 6 g Q m V T T B K v W U x X s K r t S J + Y N o + x 4 j X F R y W R 1 x k 2 j n o q x P B m G A p S s Q h f I S o m 8 e l S D y U 4 9 6 n Q e d W p H W 0 a W l u F B i S q P l p 1 T T M m 7 g v L r 0 w T 4 5 j Q B 3 s q 2 H J 0 t p 9 3 W 2 b V b B W X W E l r P j R r w Z 1 R 0 R r c B y S 5 o V T q 1 V 1 Q z Y Z z D 7 v J W V s O I w u n P Z K n q q I K j q y w R n P 8 s K I v S W T V J U 8 u 0 D L r u L E 5 d I 7 U u F 9 1 T 9 b v T b L 1 + + a n 6 r D l W h d m c Y a X Z V e e 3 n j E t M T p 3 c t U e f u 7 w 2 o J A M 7 / q d r 7 c C K v H s T / D 7 m s M s s f 5 o m O O P f 1 P C 2 W A b e n s U t X / p z u 8 V P R f t N O / S C 3 8 L 3 Z s B x P s 4 1 d p 2 I W p 1 + v X n 9 O h / w Z Q S w E C L Q A U A A I A C A C 2 t n B c G B q G K q U A A A D 3 A A A A E g A A A A A A A A A A A A A A A A A A A A A A Q 2 9 u Z m l n L 1 B h Y 2 t h Z 2 U u e G 1 s U E s B A i 0 A F A A C A A g A t r Z w X A / K 6 a u k A A A A 6 Q A A A B M A A A A A A A A A A A A A A A A A 8 Q A A A F t D b 2 5 0 Z W 5 0 X 1 R 5 c G V z X S 5 4 b W x Q S w E C L Q A U A A I A C A C 2 t n B c S m Z C M n k E A A A p F g A A E w A A A A A A A A A A A A A A A A D i A Q A A R m 9 y b X V s Y X M v U 2 V j d G l v b j E u b V B L B Q Y A A A A A A w A D A M I A A A C o 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c R w A A A A A A A L p 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o Z W F 0 a W 5 n X 2 N v b 2 x p b m d f Z G V n c m V l X 2 R h e X 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S E R E X 2 R h e X M i I C 8 + P E V u d H J 5 I F R 5 c G U 9 I k Z p b G x l Z E N v b X B s Z X R l U m V z d W x 0 V G 9 X b 3 J r c 2 h l Z X Q i I F Z h b H V l P S J s M S I g L z 4 8 R W 5 0 c n k g V H l w Z T 0 i U X V l c n l J R C I g V m F s d W U 9 I n N l N D d l Y T E 3 O C 1 m Z W V m L T R i Y z Y t Y j M 0 N S 0 x Y j d l O D E 1 Z G Z j N T Q i I C 8 + P E V u d H J 5 I F R 5 c G U 9 I k Z p b G x M Y X N 0 V X B k Y X R l Z C I g V m F s d W U 9 I m Q y M D I 2 L T A z L T E 3 V D A y O j U z O j Q 0 L j Y 0 N j Y 3 N j l a I i A v P j x F b n R y e S B U e X B l P S J G a W x s R X J y b 3 J D b 3 V u d C I g V m F s d W U 9 I m w w I i A v P j x F b n R y e S B U e X B l P S J G a W x s Q 2 9 s d W 1 u V H l w Z X M i I F Z h b H V l P S J z Q 1 F B R 0 F B W U Z C U U 0 9 I i A v P j x F b n R y e S B U e X B l P S J G a W x s V G F y Z 2 V 0 T m F t Z U N 1 c 3 R v b W l 6 Z W Q i I F Z h b H V l P S J s M S I g L z 4 8 R W 5 0 c n k g V H l w Z T 0 i R m l s b E V y c m 9 y Q 2 9 k Z S I g V m F s d W U 9 I n N V b m t u b 3 d u I i A v P j x F b n R y e S B U e X B l P S J G a W x s Q 2 9 s d W 1 u T m F t Z X M i I F Z h b H V l P S J z W y Z x d W 9 0 O 0 R h d G U m c X V v d D s s J n F 1 b 3 Q 7 W W V h c i Z x d W 9 0 O y w m c X V v d D t T d G F 0 a W 9 u J n F 1 b 3 Q 7 L C Z x d W 9 0 O 0 N p d H k m c X V v d D s s J n F 1 b 3 Q 7 U m V n a W 9 u J n F 1 b 3 Q 7 L C Z x d W 9 0 O 0 h E R C Z x d W 9 0 O y w m c X V v d D t D R E Q m c X V v d D s s J n F 1 b 3 Q 7 U G 9 w d W x h d G l v b i Z x d W 9 0 O 1 0 i I C 8 + P E V u d H J 5 I F R 5 c G U 9 I k Z p b G x D b 3 V u d C I g V m F s d W U 9 I m w 3 M j A y I i A v P j x F b n R y e S B U e X B l P S J G a W x s U 3 R h d H V z I i B W Y W x 1 Z T 0 i c 0 N v b X B s Z X R l 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2 h l Y X R p b m d f Y 2 9 v b G l u Z 1 9 k Z W d y Z W V f Z G F 5 c y 9 B d X R v U m V t b 3 Z l Z E N v b H V t b n M x L n t E Y X R l L D B 9 J n F 1 b 3 Q 7 L C Z x d W 9 0 O 1 N l Y 3 R p b 2 4 x L 2 h l Y X R p b m d f Y 2 9 v b G l u Z 1 9 k Z W d y Z W V f Z G F 5 c y 9 B d X R v U m V t b 3 Z l Z E N v b H V t b n M x L n t Z Z W F y L D F 9 J n F 1 b 3 Q 7 L C Z x d W 9 0 O 1 N l Y 3 R p b 2 4 x L 2 h l Y X R p b m d f Y 2 9 v b G l u Z 1 9 k Z W d y Z W V f Z G F 5 c y 9 B d X R v U m V t b 3 Z l Z E N v b H V t b n M x L n t T d G F 0 a W 9 u L D J 9 J n F 1 b 3 Q 7 L C Z x d W 9 0 O 1 N l Y 3 R p b 2 4 x L 2 h l Y X R p b m d f Y 2 9 v b G l u Z 1 9 k Z W d y Z W V f Z G F 5 c y 9 B d X R v U m V t b 3 Z l Z E N v b H V t b n M x L n t D a X R 5 L D N 9 J n F 1 b 3 Q 7 L C Z x d W 9 0 O 1 N l Y 3 R p b 2 4 x L 2 h l Y X R p b m d f Y 2 9 v b G l u Z 1 9 k Z W d y Z W V f Z G F 5 c y 9 B d X R v U m V t b 3 Z l Z E N v b H V t b n M x L n t S Z W d p b 2 4 s N H 0 m c X V v d D s s J n F 1 b 3 Q 7 U 2 V j d G l v b j E v a G V h d G l u Z 1 9 j b 2 9 s a W 5 n X 2 R l Z 3 J l Z V 9 k Y X l z L 0 F 1 d G 9 S Z W 1 v d m V k Q 2 9 s d W 1 u c z E u e 0 h E R C w 1 f S Z x d W 9 0 O y w m c X V v d D t T Z W N 0 a W 9 u M S 9 o Z W F 0 a W 5 n X 2 N v b 2 x p b m d f Z G V n c m V l X 2 R h e X M v Q X V 0 b 1 J l b W 9 2 Z W R D b 2 x 1 b W 5 z M S 5 7 Q 0 R E L D Z 9 J n F 1 b 3 Q 7 L C Z x d W 9 0 O 1 N l Y 3 R p b 2 4 x L 2 h l Y X R p b m d f Y 2 9 v b G l u Z 1 9 k Z W d y Z W V f Z G F 5 c y 9 B d X R v U m V t b 3 Z l Z E N v b H V t b n M x L n t Q b 3 B 1 b G F 0 a W 9 u L D d 9 J n F 1 b 3 Q 7 X S w m c X V v d D t D b 2 x 1 b W 5 D b 3 V u d C Z x d W 9 0 O z o 4 L C Z x d W 9 0 O 0 t l e U N v b H V t b k 5 h b W V z J n F 1 b 3 Q 7 O l t d L C Z x d W 9 0 O 0 N v b H V t b k l k Z W 5 0 a X R p Z X M m c X V v d D s 6 W y Z x d W 9 0 O 1 N l Y 3 R p b 2 4 x L 2 h l Y X R p b m d f Y 2 9 v b G l u Z 1 9 k Z W d y Z W V f Z G F 5 c y 9 B d X R v U m V t b 3 Z l Z E N v b H V t b n M x L n t E Y X R l L D B 9 J n F 1 b 3 Q 7 L C Z x d W 9 0 O 1 N l Y 3 R p b 2 4 x L 2 h l Y X R p b m d f Y 2 9 v b G l u Z 1 9 k Z W d y Z W V f Z G F 5 c y 9 B d X R v U m V t b 3 Z l Z E N v b H V t b n M x L n t Z Z W F y L D F 9 J n F 1 b 3 Q 7 L C Z x d W 9 0 O 1 N l Y 3 R p b 2 4 x L 2 h l Y X R p b m d f Y 2 9 v b G l u Z 1 9 k Z W d y Z W V f Z G F 5 c y 9 B d X R v U m V t b 3 Z l Z E N v b H V t b n M x L n t T d G F 0 a W 9 u L D J 9 J n F 1 b 3 Q 7 L C Z x d W 9 0 O 1 N l Y 3 R p b 2 4 x L 2 h l Y X R p b m d f Y 2 9 v b G l u Z 1 9 k Z W d y Z W V f Z G F 5 c y 9 B d X R v U m V t b 3 Z l Z E N v b H V t b n M x L n t D a X R 5 L D N 9 J n F 1 b 3 Q 7 L C Z x d W 9 0 O 1 N l Y 3 R p b 2 4 x L 2 h l Y X R p b m d f Y 2 9 v b G l u Z 1 9 k Z W d y Z W V f Z G F 5 c y 9 B d X R v U m V t b 3 Z l Z E N v b H V t b n M x L n t S Z W d p b 2 4 s N H 0 m c X V v d D s s J n F 1 b 3 Q 7 U 2 V j d G l v b j E v a G V h d G l u Z 1 9 j b 2 9 s a W 5 n X 2 R l Z 3 J l Z V 9 k Y X l z L 0 F 1 d G 9 S Z W 1 v d m V k Q 2 9 s d W 1 u c z E u e 0 h E R C w 1 f S Z x d W 9 0 O y w m c X V v d D t T Z W N 0 a W 9 u M S 9 o Z W F 0 a W 5 n X 2 N v b 2 x p b m d f Z G V n c m V l X 2 R h e X M v Q X V 0 b 1 J l b W 9 2 Z W R D b 2 x 1 b W 5 z M S 5 7 Q 0 R E L D Z 9 J n F 1 b 3 Q 7 L C Z x d W 9 0 O 1 N l Y 3 R p b 2 4 x L 2 h l Y X R p b m d f Y 2 9 v b G l u Z 1 9 k Z W d y Z W V f Z G F 5 c y 9 B d X R v U m V t b 3 Z l Z E N v b H V t b n M x L n t Q b 3 B 1 b G F 0 a W 9 u L D d 9 J n F 1 b 3 Q 7 X S w m c X V v d D t S Z W x h d G l v b n N o a X B J b m Z v J n F 1 b 3 Q 7 O l t d f S I g L z 4 8 L 1 N 0 Y W J s Z U V u d H J p Z X M + P C 9 J d G V t P j x J d G V t P j x J d G V t T G 9 j Y X R p b 2 4 + P E l 0 Z W 1 U e X B l P k Z v c m 1 1 b G E 8 L 0 l 0 Z W 1 U e X B l P j x J d G V t U G F 0 a D 5 T Z W N 0 a W 9 u M S 9 o Z W F 0 a W 5 n X 2 N v b 2 x p b m d f Z G V n c m V l X 2 R h e X M v U 2 9 1 c m N l P C 9 J d G V t U G F 0 a D 4 8 L 0 l 0 Z W 1 M b 2 N h d G l v b j 4 8 U 3 R h Y m x l R W 5 0 c m l l c y A v P j w v S X R l b T 4 8 S X R l b T 4 8 S X R l b U x v Y 2 F 0 a W 9 u P j x J d G V t V H l w Z T 5 G b 3 J t d W x h P C 9 J d G V t V H l w Z T 4 8 S X R l b V B h d G g + U 2 V j d G l v b j E v a G V h d G l u Z 1 9 j b 2 9 s a W 5 n X 2 R l Z 3 J l Z V 9 k Y X l z L 1 B y b 2 1 v d G V k J T I w S G V h Z G V y c z w v S X R l b V B h d G g + P C 9 J d G V t T G 9 j Y X R p b 2 4 + P F N 0 Y W J s Z U V u d H J p Z X M g L z 4 8 L 0 l 0 Z W 0 + P E l 0 Z W 0 + P E l 0 Z W 1 M b 2 N h d G l v b j 4 8 S X R l b V R 5 c G U + R m 9 y b X V s Y T w v S X R l b V R 5 c G U + P E l 0 Z W 1 Q Y X R o P l N l Y 3 R p b 2 4 x L 2 h l Y X R p b m d f Y 2 9 v b G l u Z 1 9 k Z W d y Z W V f Z G F 5 c y 9 D a G F u Z 2 V k J T I w V H l w Z T w v S X R l b V B h d G g + P C 9 J d G V t T G 9 j Y X R p b 2 4 + P F N 0 Y W J s Z U V u d H J p Z X M g L z 4 8 L 0 l 0 Z W 0 + P E l 0 Z W 0 + P E l 0 Z W 1 M b 2 N h d G l v b j 4 8 S X R l b V R 5 c G U + R m 9 y b X V s Y T w v S X R l b V R 5 c G U + P E l 0 Z W 1 Q Y X R o P l N l Y 3 R p b 2 4 x L 3 B v c H V s Y X R p b 2 5 f c 3 R h d G N h b 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U Y W J s Z V 9 w b 3 B 1 b G F 0 a W 9 u X 3 N 0 Y X R j Y W 4 i I C 8 + P E V u d H J 5 I F R 5 c G U 9 I k Z p b G x l Z E N v b X B s Z X R l U m V z d W x 0 V G 9 X b 3 J r c 2 h l Z X Q i I F Z h b H V l P S J s M S I g L z 4 8 R W 5 0 c n k g V H l w Z T 0 i U X V l c n l J R C I g V m F s d W U 9 I n N h Y 2 M w M z h i Y y 1 k N T c y L T R l O W Y t O G J j N i 0 w O W M 2 Y T M 2 N j E 2 M z Y i I C 8 + P E V u d H J 5 I F R 5 c G U 9 I k Z p b G x M Y X N 0 V X B k Y X R l Z C I g V m F s d W U 9 I m Q y M D I 2 L T A z L T E 3 V D A y O j U z O j Q 1 L j g y N j c 2 N z l a I i A v P j x F b n R y e S B U e X B l P S J G a W x s R X J y b 3 J D b 3 V u d C I g V m F s d W U 9 I m w w I i A v P j x F b n R y e S B U e X B l P S J G a W x s Q 2 9 s d W 1 u V H l w Z X M i I F Z h b H V l P S J z Q X d Z R 0 F 3 P T 0 i I C 8 + P E V u d H J 5 I F R 5 c G U 9 I k Z p b G x F c n J v c k N v Z G U i I F Z h b H V l P S J z V W 5 r b m 9 3 b i I g L z 4 8 R W 5 0 c n k g V H l w Z T 0 i R m l s b E N v b H V t b k 5 h b W V z I i B W Y W x 1 Z T 0 i c 1 s m c X V v d D t Z Z W F y J n F 1 b 3 Q 7 L C Z x d W 9 0 O 0 N p d H k m c X V v d D s s J n F 1 b 3 Q 7 U m V n a W 9 u J n F 1 b 3 Q 7 L C Z x d W 9 0 O 1 B v c H V s Y X R p b 2 4 m c X V v d D t d I i A v P j x F b n R y e S B U e X B l P S J G a W x s Q 2 9 1 b n Q i I F Z h b H V l P S J s N D I y N S 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w b 3 B 1 b G F 0 a W 9 u X 3 N 0 Y X R j Y W 4 v Q X V 0 b 1 J l b W 9 2 Z W R D b 2 x 1 b W 5 z M S 5 7 W W V h c i w w f S Z x d W 9 0 O y w m c X V v d D t T Z W N 0 a W 9 u M S 9 w b 3 B 1 b G F 0 a W 9 u X 3 N 0 Y X R j Y W 4 v Q X V 0 b 1 J l b W 9 2 Z W R D b 2 x 1 b W 5 z M S 5 7 Q 2 l 0 e S w x f S Z x d W 9 0 O y w m c X V v d D t T Z W N 0 a W 9 u M S 9 w b 3 B 1 b G F 0 a W 9 u X 3 N 0 Y X R j Y W 4 v Q X V 0 b 1 J l b W 9 2 Z W R D b 2 x 1 b W 5 z M S 5 7 U m V n a W 9 u L D J 9 J n F 1 b 3 Q 7 L C Z x d W 9 0 O 1 N l Y 3 R p b 2 4 x L 3 B v c H V s Y X R p b 2 5 f c 3 R h d G N h b i 9 B d X R v U m V t b 3 Z l Z E N v b H V t b n M x L n t Q b 3 B 1 b G F 0 a W 9 u L D N 9 J n F 1 b 3 Q 7 X S w m c X V v d D t D b 2 x 1 b W 5 D b 3 V u d C Z x d W 9 0 O z o 0 L C Z x d W 9 0 O 0 t l e U N v b H V t b k 5 h b W V z J n F 1 b 3 Q 7 O l t d L C Z x d W 9 0 O 0 N v b H V t b k l k Z W 5 0 a X R p Z X M m c X V v d D s 6 W y Z x d W 9 0 O 1 N l Y 3 R p b 2 4 x L 3 B v c H V s Y X R p b 2 5 f c 3 R h d G N h b i 9 B d X R v U m V t b 3 Z l Z E N v b H V t b n M x L n t Z Z W F y L D B 9 J n F 1 b 3 Q 7 L C Z x d W 9 0 O 1 N l Y 3 R p b 2 4 x L 3 B v c H V s Y X R p b 2 5 f c 3 R h d G N h b i 9 B d X R v U m V t b 3 Z l Z E N v b H V t b n M x L n t D a X R 5 L D F 9 J n F 1 b 3 Q 7 L C Z x d W 9 0 O 1 N l Y 3 R p b 2 4 x L 3 B v c H V s Y X R p b 2 5 f c 3 R h d G N h b i 9 B d X R v U m V t b 3 Z l Z E N v b H V t b n M x L n t S Z W d p b 2 4 s M n 0 m c X V v d D s s J n F 1 b 3 Q 7 U 2 V j d G l v b j E v c G 9 w d W x h d G l v b l 9 z d G F 0 Y 2 F u L 0 F 1 d G 9 S Z W 1 v d m V k Q 2 9 s d W 1 u c z E u e 1 B v c H V s Y X R p b 2 4 s M 3 0 m c X V v d D t d L C Z x d W 9 0 O 1 J l b G F 0 a W 9 u c 2 h p c E l u Z m 8 m c X V v d D s 6 W 1 1 9 I i A v P j w v U 3 R h Y m x l R W 5 0 c m l l c z 4 8 L 0 l 0 Z W 0 + P E l 0 Z W 0 + P E l 0 Z W 1 M b 2 N h d G l v b j 4 8 S X R l b V R 5 c G U + R m 9 y b X V s Y T w v S X R l b V R 5 c G U + P E l 0 Z W 1 Q Y X R o P l N l Y 3 R p b 2 4 x L 3 B v c H V s Y X R p b 2 5 f c 3 R h d G N h b i 9 T b 3 V y Y 2 U 8 L 0 l 0 Z W 1 Q Y X R o P j w v S X R l b U x v Y 2 F 0 a W 9 u P j x T d G F i b G V F b n R y a W V z I C 8 + P C 9 J d G V t P j x J d G V t P j x J d G V t T G 9 j Y X R p b 2 4 + P E l 0 Z W 1 U e X B l P k Z v c m 1 1 b G E 8 L 0 l 0 Z W 1 U e X B l P j x J d G V t U G F 0 a D 5 T Z W N 0 a W 9 u M S 9 w b 3 B 1 b G F 0 a W 9 u X 3 N 0 Y X R j Y W 4 v U H J v b W 9 0 Z W Q l M j B I Z W F k Z X J z P C 9 J d G V t U G F 0 a D 4 8 L 0 l 0 Z W 1 M b 2 N h d G l v b j 4 8 U 3 R h Y m x l R W 5 0 c m l l c y A v P j w v S X R l b T 4 8 S X R l b T 4 8 S X R l b U x v Y 2 F 0 a W 9 u P j x J d G V t V H l w Z T 5 G b 3 J t d W x h P C 9 J d G V t V H l w Z T 4 8 S X R l b V B h d G g + U 2 V j d G l v b j E v c G 9 w d W x h d G l v b l 9 z d G F 0 Y 2 F u L 0 N o Y W 5 n Z W Q l M j B U e X B l P C 9 J d G V t U G F 0 a D 4 8 L 0 l 0 Z W 1 M b 2 N h d G l v b j 4 8 U 3 R h Y m x l R W 5 0 c m l l c y A v P j w v S X R l b T 4 8 S X R l b T 4 8 S X R l b U x v Y 2 F 0 a W 9 u P j x J d G V t V H l w Z T 5 G b 3 J t d W x h P C 9 J d G V t V H l w Z T 4 8 S X R l b V B h d G g + U 2 V j d G l v b j E v a G V h d G l u Z 1 9 j b 2 9 s a W 5 n X 2 R l Z 3 J l Z V 9 k Y X l z L 0 F k Z G V k J T I w Q 3 V z d G 9 t P C 9 J d G V t U G F 0 a D 4 8 L 0 l 0 Z W 1 M b 2 N h d G l v b j 4 8 U 3 R h Y m x l R W 5 0 c m l l c y A v P j w v S X R l b T 4 8 S X R l b T 4 8 S X R l b U x v Y 2 F 0 a W 9 u P j x J d G V t V H l w Z T 5 G b 3 J t d W x h P C 9 J d G V t V H l w Z T 4 8 S X R l b V B h d G g + U 2 V j d G l v b j E v a G V h d G l u Z 1 9 j b 2 9 s a W 5 n X 2 R l Z 3 J l Z V 9 k Y X l z L 0 1 l c m d l Z C U y M F F 1 Z X J p Z X M 8 L 0 l 0 Z W 1 Q Y X R o P j w v S X R l b U x v Y 2 F 0 a W 9 u P j x T d G F i b G V F b n R y a W V z I C 8 + P C 9 J d G V t P j x J d G V t P j x J d G V t T G 9 j Y X R p b 2 4 + P E l 0 Z W 1 U e X B l P k Z v c m 1 1 b G E 8 L 0 l 0 Z W 1 U e X B l P j x J d G V t U G F 0 a D 5 T Z W N 0 a W 9 u M S 9 o Z W F 0 a W 5 n X 2 N v b 2 x p b m d f Z G V n c m V l X 2 R h e X M v R X h w Y W 5 k Z W Q l M j B w b 3 B 1 b G F 0 a W 9 u X 3 N 0 Y X R j Y W 4 8 L 0 l 0 Z W 1 Q Y X R o P j w v S X R l b U x v Y 2 F 0 a W 9 u P j x T d G F i b G V F b n R y a W V z I C 8 + P C 9 J d G V t P j x J d G V t P j x J d G V t T G 9 j Y X R p b 2 4 + P E l 0 Z W 1 U e X B l P k Z v c m 1 1 b G E 8 L 0 l 0 Z W 1 U e X B l P j x J d G V t U G F 0 a D 5 T Z W N 0 a W 9 u M S 9 o Z W F 0 a W 5 n X 2 N v b 2 x p b m d f Z G V n c m V l X 2 R h e X M v U m V u Y W 1 l Z C U y M E N v b H V t b n M 8 L 0 l 0 Z W 1 Q Y X R o P j w v S X R l b U x v Y 2 F 0 a W 9 u P j x T d G F i b G V F b n R y a W V z I C 8 + P C 9 J d G V t P j x J d G V t P j x J d G V t T G 9 j Y X R p b 2 4 + P E l 0 Z W 1 U e X B l P k Z v c m 1 1 b G E 8 L 0 l 0 Z W 1 U e X B l P j x J d G V t U G F 0 a D 5 T Z W N 0 a W 9 u M S 9 o Z W F 0 a W 5 n X 2 N v b 2 x p b m d f Z G V n c m V l X 2 R h e X M v U 2 9 y d G V k J T I w U m 9 3 c z w v S X R l b V B h d G g + P C 9 J d G V t T G 9 j Y X R p b 2 4 + P F N 0 Y W J s Z U V u d H J p Z X M g L z 4 8 L 0 l 0 Z W 0 + P E l 0 Z W 0 + P E l 0 Z W 1 M b 2 N h d G l v b j 4 8 S X R l b V R 5 c G U + R m 9 y b X V s Y T w v S X R l b V R 5 c G U + P E l 0 Z W 1 Q Y X R o P l N l Y 3 R p b 2 4 x L 2 h l Y X R p b m d f Y 2 9 v b G l u Z 1 9 k Z W d y Z W V f Z G F 5 c y 9 S Z W 9 y Z G V y Z W Q l M j B D b 2 x 1 b W 5 z P C 9 J d G V t U G F 0 a D 4 8 L 0 l 0 Z W 1 M b 2 N h d G l v b j 4 8 U 3 R h Y m x l R W 5 0 c m l l c y A v P j w v S X R l b T 4 8 S X R l b T 4 8 S X R l b U x v Y 2 F 0 a W 9 u P j x J d G V t V H l w Z T 5 G b 3 J t d W x h P C 9 J d G V t V H l w Z T 4 8 S X R l b V B h d G g + U 2 V j d G l v b j E v a G V h d G l u Z 1 9 j b 2 9 s a W 5 n X 2 R l Z 3 J l Z V 9 k Y X l z L 0 F k Z G V k J T I w Q 3 V z d G 9 t M T w v S X R l b V B h d G g + P C 9 J d G V t T G 9 j Y X R p b 2 4 + P F N 0 Y W J s Z U V u d H J p Z X M g L z 4 8 L 0 l 0 Z W 0 + P E l 0 Z W 0 + P E l 0 Z W 1 M b 2 N h d G l v b j 4 8 S X R l b V R 5 c G U + R m 9 y b X V s Y T w v S X R l b V R 5 c G U + P E l 0 Z W 1 Q Y X R o P l N l Y 3 R p b 2 4 x L 2 h l Y X R p b m d f Y 2 9 v b G l u Z 1 9 k Z W d y Z W V f Z G F 5 c y 9 B Z G R l Z C U y M E N 1 c 3 R v b T I 8 L 0 l 0 Z W 1 Q Y X R o P j w v S X R l b U x v Y 2 F 0 a W 9 u P j x T d G F i b G V F b n R y a W V z I C 8 + P C 9 J d G V t P j x J d G V t P j x J d G V t T G 9 j Y X R p b 2 4 + P E l 0 Z W 1 U e X B l P k Z v c m 1 1 b G E 8 L 0 l 0 Z W 1 U e X B l P j x J d G V t U G F 0 a D 5 T Z W N 0 a W 9 u M S 9 o Z W F 0 a W 5 n X 2 N v b 2 x p b m d f Z G V n c m V l X 2 R h e X M v U m V t b 3 Z l Z C U y M E N v b H V t b n M 8 L 0 l 0 Z W 1 Q Y X R o P j w v S X R l b U x v Y 2 F 0 a W 9 u P j x T d G F i b G V F b n R y a W V z I C 8 + P C 9 J d G V t P j x J d G V t P j x J d G V t T G 9 j Y X R p b 2 4 + P E l 0 Z W 1 U e X B l P k Z v c m 1 1 b G E 8 L 0 l 0 Z W 1 U e X B l P j x J d G V t U G F 0 a D 5 T Z W N 0 a W 9 u M S 9 w c m 9 2 a W 5 j a W F s X 3 B v c H V s Y X R p b 2 4 8 L 0 l 0 Z W 1 Q Y X R o P j w v S X R l b U x v Y 2 F 0 a W 9 u P j x T d G F i b G V F b n R y a W V z 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G F i b G V f c H J v d m l u Y 2 l h b F 9 w b 3 B 1 b G F 0 a W 9 u I i A v P j x F b n R y e S B U e X B l P S J G a W x s Z W R D b 2 1 w b G V 0 Z V J l c 3 V s d F R v V 2 9 y a 3 N o Z W V 0 I i B W Y W x 1 Z T 0 i b D E i I C 8 + P E V u d H J 5 I F R 5 c G U 9 I l F 1 Z X J 5 S U Q i I F Z h b H V l P S J z O G J i M T J j O T Y t N T U 4 M C 0 0 Z T d j L W I 2 Z T I t M j R m Y j U 2 N W I z N G I x I i A v P j x F b n R y e S B U e X B l P S J G a W x s T G F z d F V w Z G F 0 Z W Q i I F Z h b H V l P S J k M j A y N i 0 w M y 0 x N 1 Q w M j o 1 M z o 0 N S 4 5 M z I z M z E 3 W i I g L z 4 8 R W 5 0 c n k g V H l w Z T 0 i R m l s b E V y c m 9 y Q 2 9 1 b n Q i I F Z h b H V l P S J s M C I g L z 4 8 R W 5 0 c n k g V H l w Z T 0 i R m l s b E N v b H V t b l R 5 c G V z I i B W Y W x 1 Z T 0 i c 0 F 3 W U Y i I C 8 + P E V u d H J 5 I F R 5 c G U 9 I k Z p b G x F c n J v c k N v Z G U i I F Z h b H V l P S J z V W 5 r b m 9 3 b i I g L z 4 8 R W 5 0 c n k g V H l w Z T 0 i R m l s b E N v b H V t b k 5 h b W V z I i B W Y W x 1 Z T 0 i c 1 s m c X V v d D t Z Z W F y J n F 1 b 3 Q 7 L C Z x d W 9 0 O 1 J l Z 2 l v b i Z x d W 9 0 O y w m c X V v d D t Q b 3 B 1 b G F 0 a W 9 u J n F 1 b 3 Q 7 X S I g L z 4 8 R W 5 0 c n k g V H l w Z T 0 i R m l s b E N v d W 5 0 I i B W Y W x 1 Z T 0 i b D M y N S I g L z 4 8 R W 5 0 c n k g V H l w Z T 0 i R m l s b F N 0 Y X R 1 c y I g V m F s d W U 9 I n N D b 2 1 w b G V 0 Z S I g L z 4 8 R W 5 0 c n k g V H l w Z T 0 i Q W R k Z W R U b 0 R h d G F N b 2 R l b C I g V m F s d W U 9 I m w w I i A v P j x F b n R y e S B U e X B l P S J S Z W x h d G l v b n N o a X B J b m Z v Q 2 9 u d G F p b m V y I i B W Y W x 1 Z T 0 i c 3 s m c X V v d D t j b 2 x 1 b W 5 D b 3 V u d C Z x d W 9 0 O z o z L C Z x d W 9 0 O 2 t l e U N v b H V t b k 5 h b W V z J n F 1 b 3 Q 7 O l t d L C Z x d W 9 0 O 3 F 1 Z X J 5 U m V s Y X R p b 2 5 z a G l w c y Z x d W 9 0 O z p b X S w m c X V v d D t j b 2 x 1 b W 5 J Z G V u d G l 0 a W V z J n F 1 b 3 Q 7 O l s m c X V v d D t T Z W N 0 a W 9 u M S 9 w c m 9 2 a W 5 j a W F s X 3 B v c H V s Y X R p b 2 4 v Q X V 0 b 1 J l b W 9 2 Z W R D b 2 x 1 b W 5 z M S 5 7 W W V h c i w w f S Z x d W 9 0 O y w m c X V v d D t T Z W N 0 a W 9 u M S 9 w c m 9 2 a W 5 j a W F s X 3 B v c H V s Y X R p b 2 4 v Q X V 0 b 1 J l b W 9 2 Z W R D b 2 x 1 b W 5 z M S 5 7 U m V n a W 9 u L D F 9 J n F 1 b 3 Q 7 L C Z x d W 9 0 O 1 N l Y 3 R p b 2 4 x L 3 B y b 3 Z p b m N p Y W x f c G 9 w d W x h d G l v b i 9 B d X R v U m V t b 3 Z l Z E N v b H V t b n M x L n t Q b 3 B 1 b G F 0 a W 9 u L D J 9 J n F 1 b 3 Q 7 X S w m c X V v d D t D b 2 x 1 b W 5 D b 3 V u d C Z x d W 9 0 O z o z L C Z x d W 9 0 O 0 t l e U N v b H V t b k 5 h b W V z J n F 1 b 3 Q 7 O l t d L C Z x d W 9 0 O 0 N v b H V t b k l k Z W 5 0 a X R p Z X M m c X V v d D s 6 W y Z x d W 9 0 O 1 N l Y 3 R p b 2 4 x L 3 B y b 3 Z p b m N p Y W x f c G 9 w d W x h d G l v b i 9 B d X R v U m V t b 3 Z l Z E N v b H V t b n M x L n t Z Z W F y L D B 9 J n F 1 b 3 Q 7 L C Z x d W 9 0 O 1 N l Y 3 R p b 2 4 x L 3 B y b 3 Z p b m N p Y W x f c G 9 w d W x h d G l v b i 9 B d X R v U m V t b 3 Z l Z E N v b H V t b n M x L n t S Z W d p b 2 4 s M X 0 m c X V v d D s s J n F 1 b 3 Q 7 U 2 V j d G l v b j E v c H J v d m l u Y 2 l h b F 9 w b 3 B 1 b G F 0 a W 9 u L 0 F 1 d G 9 S Z W 1 v d m V k Q 2 9 s d W 1 u c z E u e 1 B v c H V s Y X R p b 2 4 s M n 0 m c X V v d D t d L C Z x d W 9 0 O 1 J l b G F 0 a W 9 u c 2 h p c E l u Z m 8 m c X V v d D s 6 W 1 1 9 I i A v P j w v U 3 R h Y m x l R W 5 0 c m l l c z 4 8 L 0 l 0 Z W 0 + P E l 0 Z W 0 + P E l 0 Z W 1 M b 2 N h d G l v b j 4 8 S X R l b V R 5 c G U + R m 9 y b X V s Y T w v S X R l b V R 5 c G U + P E l 0 Z W 1 Q Y X R o P l N l Y 3 R p b 2 4 x L 3 B y b 3 Z p b m N p Y W x f c G 9 w d W x h d G l v b i 9 T b 3 V y Y 2 U 8 L 0 l 0 Z W 1 Q Y X R o P j w v S X R l b U x v Y 2 F 0 a W 9 u P j x T d G F i b G V F b n R y a W V z I C 8 + P C 9 J d G V t P j x J d G V t P j x J d G V t T G 9 j Y X R p b 2 4 + P E l 0 Z W 1 U e X B l P k Z v c m 1 1 b G E 8 L 0 l 0 Z W 1 U e X B l P j x J d G V t U G F 0 a D 5 T Z W N 0 a W 9 u M S 9 w c m 9 2 a W 5 j a W F s X 3 B v c H V s Y X R p b 2 4 v R 3 J v d X B l Z C U y M F J v d 3 M 8 L 0 l 0 Z W 1 Q Y X R o P j w v S X R l b U x v Y 2 F 0 a W 9 u P j x T d G F i b G V F b n R y a W V z I C 8 + P C 9 J d G V t P j x J d G V t P j x J d G V t T G 9 j Y X R p b 2 4 + P E l 0 Z W 1 U e X B l P k Z v c m 1 1 b G E 8 L 0 l 0 Z W 1 U e X B l P j x J d G V t U G F 0 a D 5 T Z W N 0 a W 9 u M S 9 o Z W F 0 a W 5 n X 2 N v b 2 x p b m d f c H J v b n Z p Y 2 l h b F 9 h d m V y Y W d l c z w v S X R l b V B h d G g + P C 9 J d G V t T G 9 j Y X R p b 2 4 + P F N 0 Y W J s Z U V u d H J p Z X M + 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U Y W J s Z V 9 o Z W F 0 a W 5 n X 2 N v b 2 x p b m d f c H J v b n Z p Y 2 l h b F 9 h d m V y Y W d l c y I g L z 4 8 R W 5 0 c n k g V H l w Z T 0 i R m l s b G V k Q 2 9 t c G x l d G V S Z X N 1 b H R U b 1 d v c m t z a G V l d C I g V m F s d W U 9 I m w x I i A v P j x F b n R y e S B U e X B l P S J R d W V y e U l E I i B W Y W x 1 Z T 0 i c z Z h M m Y 4 M G V k L T c 5 Z G Q t N D J l N i 1 h O D Q 5 L T Y x Z D E 4 Y z k 4 M W Z h M i I g L z 4 8 R W 5 0 c n k g V H l w Z T 0 i R m l s b E V y c m 9 y Q 2 9 1 b n Q i I F Z h b H V l P S J s M C I g L z 4 8 R W 5 0 c n k g V H l w Z T 0 i R m l s b E x h c 3 R V c G R h d G V k I i B W Y W x 1 Z T 0 i Z D I w M j Y t M D M t M T d U M D I 6 N T M 6 N D U u O T A 5 N z g y M 1 o i I C 8 + P E V u d H J 5 I F R 5 c G U 9 I k Z p b G x F c n J v c k N v Z G U i I F Z h b H V l P S J z V W 5 r b m 9 3 b i I g L z 4 8 R W 5 0 c n k g V H l w Z T 0 i R m l s b E N v b H V t b l R 5 c G V z I i B W Y W x 1 Z T 0 i c 0 N R W U Z B Q U E 9 I i A v P j x F b n R y e S B U e X B l P S J G a W x s Q 2 9 s d W 1 u T m F t Z X M i I F Z h b H V l P S J z W y Z x d W 9 0 O 0 R h d G U m c X V v d D s s J n F 1 b 3 Q 7 U m V n a W 9 u J n F 1 b 3 Q 7 L C Z x d W 9 0 O 1 l l Y X I m c X V v d D s s J n F 1 b 3 Q 7 Q X Z l c m F n Z V 9 I R E Q m c X V v d D s s J n F 1 b 3 Q 7 Q X Z l c m F n Z V 9 D R E Q m c X V v d D t d I i A v P j x F b n R y e S B U e X B l P S J G a W x s Q 2 9 1 b n Q i I F Z h b H V l P S J s N T U 0 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o Z W F 0 a W 5 n X 2 N v b 2 x p b m d f c H J v b n Z p Y 2 l h b F 9 h d m V y Y W d l c y 9 B d X R v U m V t b 3 Z l Z E N v b H V t b n M x L n t E Y X R l L D B 9 J n F 1 b 3 Q 7 L C Z x d W 9 0 O 1 N l Y 3 R p b 2 4 x L 2 h l Y X R p b m d f Y 2 9 v b G l u Z 1 9 w c m 9 u d m l j a W F s X 2 F 2 Z X J h Z 2 V z L 0 F 1 d G 9 S Z W 1 v d m V k Q 2 9 s d W 1 u c z E u e 1 J l Z 2 l v b i w x f S Z x d W 9 0 O y w m c X V v d D t T Z W N 0 a W 9 u M S 9 o Z W F 0 a W 5 n X 2 N v b 2 x p b m d f c H J v b n Z p Y 2 l h b F 9 h d m V y Y W d l c y 9 B d X R v U m V t b 3 Z l Z E N v b H V t b n M x L n t Z Z W F y L D J 9 J n F 1 b 3 Q 7 L C Z x d W 9 0 O 1 N l Y 3 R p b 2 4 x L 2 h l Y X R p b m d f Y 2 9 v b G l u Z 1 9 w c m 9 u d m l j a W F s X 2 F 2 Z X J h Z 2 V z L 0 F 1 d G 9 S Z W 1 v d m V k Q 2 9 s d W 1 u c z E u e 0 F 2 Z X J h Z 2 V f S E R E L D N 9 J n F 1 b 3 Q 7 L C Z x d W 9 0 O 1 N l Y 3 R p b 2 4 x L 2 h l Y X R p b m d f Y 2 9 v b G l u Z 1 9 w c m 9 u d m l j a W F s X 2 F 2 Z X J h Z 2 V z L 0 F 1 d G 9 S Z W 1 v d m V k Q 2 9 s d W 1 u c z E u e 0 F 2 Z X J h Z 2 V f Q 0 R E L D R 9 J n F 1 b 3 Q 7 X S w m c X V v d D t D b 2 x 1 b W 5 D b 3 V u d C Z x d W 9 0 O z o 1 L C Z x d W 9 0 O 0 t l e U N v b H V t b k 5 h b W V z J n F 1 b 3 Q 7 O l t d L C Z x d W 9 0 O 0 N v b H V t b k l k Z W 5 0 a X R p Z X M m c X V v d D s 6 W y Z x d W 9 0 O 1 N l Y 3 R p b 2 4 x L 2 h l Y X R p b m d f Y 2 9 v b G l u Z 1 9 w c m 9 u d m l j a W F s X 2 F 2 Z X J h Z 2 V z L 0 F 1 d G 9 S Z W 1 v d m V k Q 2 9 s d W 1 u c z E u e 0 R h d G U s M H 0 m c X V v d D s s J n F 1 b 3 Q 7 U 2 V j d G l v b j E v a G V h d G l u Z 1 9 j b 2 9 s a W 5 n X 3 B y b 2 5 2 a W N p Y W x f Y X Z l c m F n Z X M v Q X V 0 b 1 J l b W 9 2 Z W R D b 2 x 1 b W 5 z M S 5 7 U m V n a W 9 u L D F 9 J n F 1 b 3 Q 7 L C Z x d W 9 0 O 1 N l Y 3 R p b 2 4 x L 2 h l Y X R p b m d f Y 2 9 v b G l u Z 1 9 w c m 9 u d m l j a W F s X 2 F 2 Z X J h Z 2 V z L 0 F 1 d G 9 S Z W 1 v d m V k Q 2 9 s d W 1 u c z E u e 1 l l Y X I s M n 0 m c X V v d D s s J n F 1 b 3 Q 7 U 2 V j d G l v b j E v a G V h d G l u Z 1 9 j b 2 9 s a W 5 n X 3 B y b 2 5 2 a W N p Y W x f Y X Z l c m F n Z X M v Q X V 0 b 1 J l b W 9 2 Z W R D b 2 x 1 b W 5 z M S 5 7 Q X Z l c m F n Z V 9 I R E Q s M 3 0 m c X V v d D s s J n F 1 b 3 Q 7 U 2 V j d G l v b j E v a G V h d G l u Z 1 9 j b 2 9 s a W 5 n X 3 B y b 2 5 2 a W N p Y W x f Y X Z l c m F n Z X M v Q X V 0 b 1 J l b W 9 2 Z W R D b 2 x 1 b W 5 z M S 5 7 Q X Z l c m F n Z V 9 D R E Q s N H 0 m c X V v d D t d L C Z x d W 9 0 O 1 J l b G F 0 a W 9 u c 2 h p c E l u Z m 8 m c X V v d D s 6 W 1 1 9 I i A v P j w v U 3 R h Y m x l R W 5 0 c m l l c z 4 8 L 0 l 0 Z W 0 + P E l 0 Z W 0 + P E l 0 Z W 1 M b 2 N h d G l v b j 4 8 S X R l b V R 5 c G U + R m 9 y b X V s Y T w v S X R l b V R 5 c G U + P E l 0 Z W 1 Q Y X R o P l N l Y 3 R p b 2 4 x L 2 h l Y X R p b m d f Y 2 9 v b G l u Z 1 9 w c m 9 u d m l j a W F s X 2 F 2 Z X J h Z 2 V z L 1 N v d X J j Z T w v S X R l b V B h d G g + P C 9 J d G V t T G 9 j Y X R p b 2 4 + P F N 0 Y W J s Z U V u d H J p Z X M g L z 4 8 L 0 l 0 Z W 0 + P E l 0 Z W 0 + P E l 0 Z W 1 M b 2 N h d G l v b j 4 8 S X R l b V R 5 c G U + R m 9 y b X V s Y T w v S X R l b V R 5 c G U + P E l 0 Z W 1 Q Y X R o P l N l Y 3 R p b 2 4 x L 2 h l Y X R p b m d f Y 2 9 v b G l u Z 1 9 w c m 9 u d m l j a W F s X 2 F 2 Z X J h Z 2 V z L 0 F k Z G V k J T I w Q 3 V z d G 9 t P C 9 J d G V t U G F 0 a D 4 8 L 0 l 0 Z W 1 M b 2 N h d G l v b j 4 8 U 3 R h Y m x l R W 5 0 c m l l c y A v P j w v S X R l b T 4 8 S X R l b T 4 8 S X R l b U x v Y 2 F 0 a W 9 u P j x J d G V t V H l w Z T 5 G b 3 J t d W x h P C 9 J d G V t V H l w Z T 4 8 S X R l b V B h d G g + U 2 V j d G l v b j E v a G V h d G l u Z 1 9 j b 2 9 s a W 5 n X 3 B y b 2 5 2 a W N p Y W x f Y X Z l c m F n Z X M v Q W R k Z W Q l M j B D d X N 0 b 2 0 x P C 9 J d G V t U G F 0 a D 4 8 L 0 l 0 Z W 1 M b 2 N h d G l v b j 4 8 U 3 R h Y m x l R W 5 0 c m l l c y A v P j w v S X R l b T 4 8 S X R l b T 4 8 S X R l b U x v Y 2 F 0 a W 9 u P j x J d G V t V H l w Z T 5 G b 3 J t d W x h P C 9 J d G V t V H l w Z T 4 8 S X R l b V B h d G g + U 2 V j d G l v b j E v a G V h d G l u Z 1 9 j b 2 9 s a W 5 n X 3 B y b 2 5 2 a W N p Y W x f Y X Z l c m F n Z X M v R 3 J v d X B l Z C U y M F J v d 3 M 8 L 0 l 0 Z W 1 Q Y X R o P j w v S X R l b U x v Y 2 F 0 a W 9 u P j x T d G F i b G V F b n R y a W V z I C 8 + P C 9 J d G V t P j x J d G V t P j x J d G V t T G 9 j Y X R p b 2 4 + P E l 0 Z W 1 U e X B l P k Z v c m 1 1 b G E 8 L 0 l 0 Z W 1 U e X B l P j x J d G V t U G F 0 a D 5 T Z W N 0 a W 9 u M S 9 o Z W F 0 a W 5 n X 2 N v b 2 x p b m d f c H J v b n Z p Y 2 l h b F 9 h d m V y Y W d l c y 9 B Z G R l Z C U y M E N 1 c 3 R v b T I 8 L 0 l 0 Z W 1 Q Y X R o P j w v S X R l b U x v Y 2 F 0 a W 9 u P j x T d G F i b G V F b n R y a W V z I C 8 + P C 9 J d G V t P j x J d G V t P j x J d G V t T G 9 j Y X R p b 2 4 + P E l 0 Z W 1 U e X B l P k Z v c m 1 1 b G E 8 L 0 l 0 Z W 1 U e X B l P j x J d G V t U G F 0 a D 5 T Z W N 0 a W 9 u M S 9 o Z W F 0 a W 5 n X 2 N v b 2 x p b m d f c H J v b n Z p Y 2 l h b F 9 h d m V y Y W d l c y 9 B Z G R l Z C U y M E N 1 c 3 R v b T M 8 L 0 l 0 Z W 1 Q Y X R o P j w v S X R l b U x v Y 2 F 0 a W 9 u P j x T d G F i b G V F b n R y a W V z I C 8 + P C 9 J d G V t P j x J d G V t P j x J d G V t T G 9 j Y X R p b 2 4 + P E l 0 Z W 1 U e X B l P k Z v c m 1 1 b G E 8 L 0 l 0 Z W 1 U e X B l P j x J d G V t U G F 0 a D 5 T Z W N 0 a W 9 u M S 9 o Z W F 0 a W 5 n X 2 N v b 2 x p b m d f c H J v b n Z p Y 2 l h b F 9 h d m V y Y W d l c y 9 S Z W 1 v d m V k J T I w Q 2 9 s d W 1 u c z w v S X R l b V B h d G g + P C 9 J d G V t T G 9 j Y X R p b 2 4 + P F N 0 Y W J s Z U V u d H J p Z X M g L z 4 8 L 0 l 0 Z W 0 + P E l 0 Z W 0 + P E l 0 Z W 1 M b 2 N h d G l v b j 4 8 S X R l b V R 5 c G U + R m 9 y b X V s Y T w v S X R l b V R 5 c G U + P E l 0 Z W 1 Q Y X R o P l N l Y 3 R p b 2 4 x L 2 h l Y X R p b m d f Y 2 9 v b G l u Z 1 9 u Y X R p b 2 5 h b F 9 h d m V y Y W d l P C 9 J d G V t U G F 0 a D 4 8 L 0 l 0 Z W 1 M b 2 N h d G l v b j 4 8 U 3 R h Y m x l R W 5 0 c m l l c z 4 8 R W 5 0 c n k g V H l w Z T 0 i R m l s b E V u Y W J s Z W Q i I F Z h b H V l P S J s M S I g L z 4 8 R W 5 0 c n k g V H l w Z T 0 i R m l s b E 9 i a m V j d F R 5 c G U i I F Z h b H V l P S J z V G F i b G U i I C 8 + P E V u d H J 5 I F R 5 c G U 9 I k Z p b G x U b 0 R h d G F N b 2 R l b E V u Y W J s Z W Q i I F Z h b H V l P S J s M C I g L 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R h Y m x l X 2 h l Y X R p b m d f Y 2 9 v b G l u Z 1 9 u Y X R p b 2 5 h b F 9 h d m V y Y W d l I i A v P j x F b n R y e S B U e X B l P S J G a W x s Z W R D b 2 1 w b G V 0 Z V J l c 3 V s d F R v V 2 9 y a 3 N o Z W V 0 I i B W Y W x 1 Z T 0 i b D E i I C 8 + P E V u d H J 5 I F R 5 c G U 9 I l F 1 Z X J 5 S U Q i I F Z h b H V l P S J z N W I 3 N T Y 0 M j Y t Z m Y 0 M y 0 0 Z G Q 5 L W F i Z D E t Z W U z M 2 R m N m E w N j h k I i A v P j x F b n R y e S B U e X B l P S J G a W x s R X J y b 3 J D b 3 V u d C I g V m F s d W U 9 I m w w I i A v P j x F b n R y e S B U e X B l P S J G a W x s T G F z d F V w Z G F 0 Z W Q i I F Z h b H V l P S J k M j A y N i 0 w M y 0 x N 1 Q w M j o 1 M z o 0 N S 4 4 N T c 3 N j c w W i I g L z 4 8 R W 5 0 c n k g V H l w Z T 0 i R m l s b E V y c m 9 y Q 2 9 k Z S I g V m F s d W U 9 I n N V b m t u b 3 d u I i A v P j x F b n R y e S B U e X B l P S J G a W x s Q 2 9 s d W 1 u V H l w Z X M i I F Z h b H V l P S J z Q 1 F V Q U F B P T 0 i I C 8 + P E V u d H J 5 I F R 5 c G U 9 I k Z p b G x D b 2 x 1 b W 5 O Y W 1 l c y I g V m F s d W U 9 I n N b J n F 1 b 3 Q 7 R G F 0 Z S Z x d W 9 0 O y w m c X V v d D t Q b 3 B 1 b G F 0 a W 9 u J n F 1 b 3 Q 7 L C Z x d W 9 0 O 0 N h b m F k Y V 9 I R E Q m c X V v d D s s J n F 1 b 3 Q 7 Q 2 F u Y W R h X 0 N E R C Z x d W 9 0 O 1 0 i I C 8 + P E V u d H J 5 I F R 5 c G U 9 I k Z p b G x D b 3 V u d C I g V m F s d W U 9 I m w 1 N T Q i I C 8 + P E V u d H J 5 I F R 5 c G U 9 I k Z p b G x T d G F 0 d X M i I F Z h b H V l P S J z Q 2 9 t c G x l d G U 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a G V h d G l u Z 1 9 j b 2 9 s a W 5 n X 2 5 h d G l v b m F s X 2 F 2 Z X J h Z 2 U v Q X V 0 b 1 J l b W 9 2 Z W R D b 2 x 1 b W 5 z M S 5 7 R G F 0 Z S w w f S Z x d W 9 0 O y w m c X V v d D t T Z W N 0 a W 9 u M S 9 o Z W F 0 a W 5 n X 2 N v b 2 x p b m d f b m F 0 a W 9 u Y W x f Y X Z l c m F n Z S 9 B d X R v U m V t b 3 Z l Z E N v b H V t b n M x L n t Q b 3 B 1 b G F 0 a W 9 u L D F 9 J n F 1 b 3 Q 7 L C Z x d W 9 0 O 1 N l Y 3 R p b 2 4 x L 2 h l Y X R p b m d f Y 2 9 v b G l u Z 1 9 u Y X R p b 2 5 h b F 9 h d m V y Y W d l L 0 F 1 d G 9 S Z W 1 v d m V k Q 2 9 s d W 1 u c z E u e 0 N h b m F k Y V 9 I R E Q s M n 0 m c X V v d D s s J n F 1 b 3 Q 7 U 2 V j d G l v b j E v a G V h d G l u Z 1 9 j b 2 9 s a W 5 n X 2 5 h d G l v b m F s X 2 F 2 Z X J h Z 2 U v Q X V 0 b 1 J l b W 9 2 Z W R D b 2 x 1 b W 5 z M S 5 7 Q 2 F u Y W R h X 0 N E R C w z f S Z x d W 9 0 O 1 0 s J n F 1 b 3 Q 7 Q 2 9 s d W 1 u Q 2 9 1 b n Q m c X V v d D s 6 N C w m c X V v d D t L Z X l D b 2 x 1 b W 5 O Y W 1 l c y Z x d W 9 0 O z p b X S w m c X V v d D t D b 2 x 1 b W 5 J Z G V u d G l 0 a W V z J n F 1 b 3 Q 7 O l s m c X V v d D t T Z W N 0 a W 9 u M S 9 o Z W F 0 a W 5 n X 2 N v b 2 x p b m d f b m F 0 a W 9 u Y W x f Y X Z l c m F n Z S 9 B d X R v U m V t b 3 Z l Z E N v b H V t b n M x L n t E Y X R l L D B 9 J n F 1 b 3 Q 7 L C Z x d W 9 0 O 1 N l Y 3 R p b 2 4 x L 2 h l Y X R p b m d f Y 2 9 v b G l u Z 1 9 u Y X R p b 2 5 h b F 9 h d m V y Y W d l L 0 F 1 d G 9 S Z W 1 v d m V k Q 2 9 s d W 1 u c z E u e 1 B v c H V s Y X R p b 2 4 s M X 0 m c X V v d D s s J n F 1 b 3 Q 7 U 2 V j d G l v b j E v a G V h d G l u Z 1 9 j b 2 9 s a W 5 n X 2 5 h d G l v b m F s X 2 F 2 Z X J h Z 2 U v Q X V 0 b 1 J l b W 9 2 Z W R D b 2 x 1 b W 5 z M S 5 7 Q 2 F u Y W R h X 0 h E R C w y f S Z x d W 9 0 O y w m c X V v d D t T Z W N 0 a W 9 u M S 9 o Z W F 0 a W 5 n X 2 N v b 2 x p b m d f b m F 0 a W 9 u Y W x f Y X Z l c m F n Z S 9 B d X R v U m V t b 3 Z l Z E N v b H V t b n M x L n t D Y W 5 h Z G F f Q 0 R E L D N 9 J n F 1 b 3 Q 7 X S w m c X V v d D t S Z W x h d G l v b n N o a X B J b m Z v J n F 1 b 3 Q 7 O l t d f S I g L z 4 8 L 1 N 0 Y W J s Z U V u d H J p Z X M + P C 9 J d G V t P j x J d G V t P j x J d G V t T G 9 j Y X R p b 2 4 + P E l 0 Z W 1 U e X B l P k Z v c m 1 1 b G E 8 L 0 l 0 Z W 1 U e X B l P j x J d G V t U G F 0 a D 5 T Z W N 0 a W 9 u M S 9 o Z W F 0 a W 5 n X 2 N v b 2 x p b m d f b m F 0 a W 9 u Y W x f Y X Z l c m F n Z S 9 T b 3 V y Y 2 U 8 L 0 l 0 Z W 1 Q Y X R o P j w v S X R l b U x v Y 2 F 0 a W 9 u P j x T d G F i b G V F b n R y a W V z I C 8 + P C 9 J d G V t P j x J d G V t P j x J d G V t T G 9 j Y X R p b 2 4 + P E l 0 Z W 1 U e X B l P k Z v c m 1 1 b G E 8 L 0 l 0 Z W 1 U e X B l P j x J d G V t U G F 0 a D 5 T Z W N 0 a W 9 u M S 9 o Z W F 0 a W 5 n X 2 N v b 2 x p b m d f b m F 0 a W 9 u Y W x f Y X Z l c m F n Z S 9 N Z X J n Z W Q l M j B R d W V y a W V z P C 9 J d G V t U G F 0 a D 4 8 L 0 l 0 Z W 1 M b 2 N h d G l v b j 4 8 U 3 R h Y m x l R W 5 0 c m l l c y A v P j w v S X R l b T 4 8 S X R l b T 4 8 S X R l b U x v Y 2 F 0 a W 9 u P j x J d G V t V H l w Z T 5 G b 3 J t d W x h P C 9 J d G V t V H l w Z T 4 8 S X R l b V B h d G g + U 2 V j d G l v b j E v a G V h d G l u Z 1 9 j b 2 9 s a W 5 n X 2 5 h d G l v b m F s X 2 F 2 Z X J h Z 2 U v R X h w Y W 5 k Z W Q l M j B w c m 9 2 a W 5 j a W F s X 3 B v c H V s Y X R p b 2 4 8 L 0 l 0 Z W 1 Q Y X R o P j w v S X R l b U x v Y 2 F 0 a W 9 u P j x T d G F i b G V F b n R y a W V z I C 8 + P C 9 J d G V t P j x J d G V t P j x J d G V t T G 9 j Y X R p b 2 4 + P E l 0 Z W 1 U e X B l P k Z v c m 1 1 b G E 8 L 0 l 0 Z W 1 U e X B l P j x J d G V t U G F 0 a D 5 T Z W N 0 a W 9 u M S 9 o Z W F 0 a W 5 n X 2 N v b 2 x p b m d f b m F 0 a W 9 u Y W x f Y X Z l c m F n Z S 9 S Z W 5 h b W V k J T I w Q 2 9 s d W 1 u c z w v S X R l b V B h d G g + P C 9 J d G V t T G 9 j Y X R p b 2 4 + P F N 0 Y W J s Z U V u d H J p Z X M g L z 4 8 L 0 l 0 Z W 0 + P E l 0 Z W 0 + P E l 0 Z W 1 M b 2 N h d G l v b j 4 8 S X R l b V R 5 c G U + R m 9 y b X V s Y T w v S X R l b V R 5 c G U + P E l 0 Z W 1 Q Y X R o P l N l Y 3 R p b 2 4 x L 2 h l Y X R p b m d f Y 2 9 v b G l u Z 1 9 u Y X R p b 2 5 h b F 9 h d m V y Y W d l L 1 N v c n R l Z C U y M F J v d 3 M 8 L 0 l 0 Z W 1 Q Y X R o P j w v S X R l b U x v Y 2 F 0 a W 9 u P j x T d G F i b G V F b n R y a W V z I C 8 + P C 9 J d G V t P j x J d G V t P j x J d G V t T G 9 j Y X R p b 2 4 + P E l 0 Z W 1 U e X B l P k Z v c m 1 1 b G E 8 L 0 l 0 Z W 1 U e X B l P j x J d G V t U G F 0 a D 5 T Z W N 0 a W 9 u M S 9 o Z W F 0 a W 5 n X 2 N v b 2 x p b m d f b m F 0 a W 9 u Y W x f Y X Z l c m F n Z S 9 B Z G R l Z C U y M E N 1 c 3 R v b T w v S X R l b V B h d G g + P C 9 J d G V t T G 9 j Y X R p b 2 4 + P F N 0 Y W J s Z U V u d H J p Z X M g L z 4 8 L 0 l 0 Z W 0 + P E l 0 Z W 0 + P E l 0 Z W 1 M b 2 N h d G l v b j 4 8 S X R l b V R 5 c G U + R m 9 y b X V s Y T w v S X R l b V R 5 c G U + P E l 0 Z W 1 Q Y X R o P l N l Y 3 R p b 2 4 x L 2 h l Y X R p b m d f Y 2 9 v b G l u Z 1 9 u Y X R p b 2 5 h b F 9 h d m V y Y W d l L 0 F k Z G V k J T I w Q 3 V z d G 9 t M T w v S X R l b V B h d G g + P C 9 J d G V t T G 9 j Y X R p b 2 4 + P F N 0 Y W J s Z U V u d H J p Z X M g L z 4 8 L 0 l 0 Z W 0 + P E l 0 Z W 0 + P E l 0 Z W 1 M b 2 N h d G l v b j 4 8 S X R l b V R 5 c G U + R m 9 y b X V s Y T w v S X R l b V R 5 c G U + P E l 0 Z W 1 Q Y X R o P l N l Y 3 R p b 2 4 x L 2 h l Y X R p b m d f Y 2 9 v b G l u Z 1 9 u Y X R p b 2 5 h b F 9 h d m V y Y W d l L 0 d y b 3 V w Z W Q l M j B S b 3 d z P C 9 J d G V t U G F 0 a D 4 8 L 0 l 0 Z W 1 M b 2 N h d G l v b j 4 8 U 3 R h Y m x l R W 5 0 c m l l c y A v P j w v S X R l b T 4 8 S X R l b T 4 8 S X R l b U x v Y 2 F 0 a W 9 u P j x J d G V t V H l w Z T 5 G b 3 J t d W x h P C 9 J d G V t V H l w Z T 4 8 S X R l b V B h d G g + U 2 V j d G l v b j E v a G V h d G l u Z 1 9 j b 2 9 s a W 5 n X 2 5 h d G l v b m F s X 2 F 2 Z X J h Z 2 U v Q W R k Z W Q l M j B D d X N 0 b 2 0 y P C 9 J d G V t U G F 0 a D 4 8 L 0 l 0 Z W 1 M b 2 N h d G l v b j 4 8 U 3 R h Y m x l R W 5 0 c m l l c y A v P j w v S X R l b T 4 8 S X R l b T 4 8 S X R l b U x v Y 2 F 0 a W 9 u P j x J d G V t V H l w Z T 5 G b 3 J t d W x h P C 9 J d G V t V H l w Z T 4 8 S X R l b V B h d G g + U 2 V j d G l v b j E v a G V h d G l u Z 1 9 j b 2 9 s a W 5 n X 2 5 h d G l v b m F s X 2 F 2 Z X J h Z 2 U v Q W R k Z W Q l M j B D d X N 0 b 2 0 z P C 9 J d G V t U G F 0 a D 4 8 L 0 l 0 Z W 1 M b 2 N h d G l v b j 4 8 U 3 R h Y m x l R W 5 0 c m l l c y A v P j w v S X R l b T 4 8 S X R l b T 4 8 S X R l b U x v Y 2 F 0 a W 9 u P j x J d G V t V H l w Z T 5 G b 3 J t d W x h P C 9 J d G V t V H l w Z T 4 8 S X R l b V B h d G g + U 2 V j d G l v b j E v a G V h d G l u Z 1 9 j b 2 9 s a W 5 n X 2 5 h d G l v b m F s X 2 F 2 Z X J h Z 2 U v Q W R k Z W Q l M j B D d X N 0 b 2 0 0 P C 9 J d G V t U G F 0 a D 4 8 L 0 l 0 Z W 1 M b 2 N h d G l v b j 4 8 U 3 R h Y m x l R W 5 0 c m l l c y A v P j w v S X R l b T 4 8 S X R l b T 4 8 S X R l b U x v Y 2 F 0 a W 9 u P j x J d G V t V H l w Z T 5 G b 3 J t d W x h P C 9 J d G V t V H l w Z T 4 8 S X R l b V B h d G g + U 2 V j d G l v b j E v a G V h d G l u Z 1 9 j b 2 9 s a W 5 n X 2 5 h d G l v b m F s X 2 F 2 Z X J h Z 2 U v Q W R k Z W Q l M j B D d X N 0 b 2 0 1 P C 9 J d G V t U G F 0 a D 4 8 L 0 l 0 Z W 1 M b 2 N h d G l v b j 4 8 U 3 R h Y m x l R W 5 0 c m l l c y A v P j w v S X R l b T 4 8 S X R l b T 4 8 S X R l b U x v Y 2 F 0 a W 9 u P j x J d G V t V H l w Z T 5 G b 3 J t d W x h P C 9 J d G V t V H l w Z T 4 8 S X R l b V B h d G g + U 2 V j d G l v b j E v a G V h d G l u Z 1 9 j b 2 9 s a W 5 n X 2 5 h d G l v b m F s X 2 F 2 Z X J h Z 2 U v U m V t b 3 Z l Z C U y M E N v b H V t b n M 8 L 0 l 0 Z W 1 Q Y X R o P j w v S X R l b U x v Y 2 F 0 a W 9 u P j x T d G F i b G V F b n R y a W V z I C 8 + P C 9 J d G V t P j x J d G V t P j x J d G V t T G 9 j Y X R p b 2 4 + P E l 0 Z W 1 U e X B l P k Z v c m 1 1 b G E 8 L 0 l 0 Z W 1 U e X B l P j x J d G V t U G F 0 a D 5 T Z W N 0 a W 9 u M S 9 o Z W F 0 a W 5 n X 2 N v b 2 x p b m d f Z G V n c m V l X 2 R h e X M v Q W R k Z W Q l M j B D b 2 5 k a X R p b 2 5 h b C U y M E N v b H V t b j w v S X R l b V B h d G g + P C 9 J d G V t T G 9 j Y X R p b 2 4 + P F N 0 Y W J s Z U V u d H J p Z X M g L z 4 8 L 0 l 0 Z W 0 + P E l 0 Z W 0 + P E l 0 Z W 1 M b 2 N h d G l v b j 4 8 S X R l b V R 5 c G U + R m 9 y b X V s Y T w v S X R l b V R 5 c G U + P E l 0 Z W 1 Q Y X R o P l N l Y 3 R p b 2 4 x L 2 h l Y X R p b m d f Y 2 9 v b G l u Z 1 9 k Z W d y Z W V f Z G F 5 c y 9 S Z W 9 y Z G V y Z W Q l M j B D b 2 x 1 b W 5 z M T w v S X R l b V B h d G g + P C 9 J d G V t T G 9 j Y X R p b 2 4 + P F N 0 Y W J s Z U V u d H J p Z X M g L z 4 8 L 0 l 0 Z W 0 + P E l 0 Z W 0 + P E l 0 Z W 1 M b 2 N h d G l v b j 4 8 S X R l b V R 5 c G U + R m 9 y b X V s Y T w v S X R l b V R 5 c G U + P E l 0 Z W 1 Q Y X R o P l N l Y 3 R p b 2 4 x L 2 h l Y X R p b m d f Y 2 9 v b G l u Z 1 9 k Z W d y Z W V f Z G F 5 c y 9 S Z W 1 v d m V k J T I w Q 2 9 s d W 1 u c z E 8 L 0 l 0 Z W 1 Q Y X R o P j w v S X R l b U x v Y 2 F 0 a W 9 u P j x T d G F i b G V F b n R y a W V z I C 8 + P C 9 J d G V t P j x J d G V t P j x J d G V t T G 9 j Y X R p b 2 4 + P E l 0 Z W 1 U e X B l P k Z v c m 1 1 b G E 8 L 0 l 0 Z W 1 U e X B l P j x J d G V t U G F 0 a D 5 T Z W N 0 a W 9 u M S 9 o Z W F 0 a W 5 n X 2 N v b 2 x p b m d f Z G V n c m V l X 2 R h e X M v U m V u Y W 1 l Z C U y M E N v b H V t b n M x P C 9 J d G V t U G F 0 a D 4 8 L 0 l 0 Z W 1 M b 2 N h d G l v b j 4 8 U 3 R h Y m x l R W 5 0 c m l l c y A v P j w v S X R l b T 4 8 L 0 l 0 Z W 1 z P j w v T G 9 j Y W x Q Y W N r Y W d l T W V 0 Y W R h d G F G a W x l P h Y A A A B Q S w U G A A A A A A A A A A A A A A A A A A A A A A A A J g E A A A E A A A D Q j J 3 f A R X R E Y x 6 A M B P w p f r A Q A A A H n I T T K h 6 T 5 L l / T I 7 w D R k F I A A A A A A g A A A A A A E G Y A A A A B A A A g A A A A T C / l C u q + 6 h 3 Q 0 6 R n O J E k R T z W C J i t / n a v 5 F i Y + L w 5 6 P o A A A A A D o A A A A A C A A A g A A A A s 7 e D K b 8 E U k H E L 7 U N T 0 I u p 7 6 I W 7 K O M d p x I E O a + E P v I 8 d Q A A A A j 5 y + U 1 4 c Y 8 2 + c x i k W o T 4 y 0 + G B E 7 b N I I 5 P 8 0 q n j 7 f c i 2 c / M Y y 5 7 n W N A R O K L W 6 G W 2 G g t 4 e e L B B C R y n v n H m M K w y O N k n 7 I M H K q a F t 1 9 C 0 U B X W 3 9 A A A A A K E q L 1 3 c P f 5 U Y l p 6 c X o d t y r o H a 3 R F v A 1 s 2 F H f A c R 7 l d a L 3 0 h Y + 7 j D c + / T 8 F m t A k 9 g N p H A q h 9 i 1 6 p e 4 / 3 R / 9 g + k w = = < / D a t a M a s h u p > 
</file>

<file path=customXml/itemProps1.xml><?xml version="1.0" encoding="utf-8"?>
<ds:datastoreItem xmlns:ds="http://schemas.openxmlformats.org/officeDocument/2006/customXml" ds:itemID="{FD24C754-73C9-4C0C-A2C4-86AD19C0B67C}">
  <ds:schemaRefs>
    <ds:schemaRef ds:uri="http://schemas.microsoft.com/sharepoint/v3/contenttype/forms"/>
  </ds:schemaRefs>
</ds:datastoreItem>
</file>

<file path=customXml/itemProps2.xml><?xml version="1.0" encoding="utf-8"?>
<ds:datastoreItem xmlns:ds="http://schemas.openxmlformats.org/officeDocument/2006/customXml" ds:itemID="{92C7DEE2-5133-4E05-B890-DDC6CDE57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05140b-9b01-4298-a46a-33c2e26c5a1f"/>
    <ds:schemaRef ds:uri="2e8407ca-09e6-4f2d-a176-6d429e2b3d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5DB3D3-86B8-4862-A72B-1167E54D8318}">
  <ds:schemaRefs>
    <ds:schemaRef ds:uri="http://www.w3.org/XML/1998/namespace"/>
    <ds:schemaRef ds:uri="http://schemas.microsoft.com/office/infopath/2007/PartnerControls"/>
    <ds:schemaRef ds:uri="http://schemas.openxmlformats.org/package/2006/metadata/core-properties"/>
    <ds:schemaRef ds:uri="2e8407ca-09e6-4f2d-a176-6d429e2b3d84"/>
    <ds:schemaRef ds:uri="5705140b-9b01-4298-a46a-33c2e26c5a1f"/>
    <ds:schemaRef ds:uri="http://schemas.microsoft.com/office/2006/documentManagement/types"/>
    <ds:schemaRef ds:uri="http://schemas.microsoft.com/office/2006/metadata/properties"/>
    <ds:schemaRef ds:uri="http://purl.org/dc/dcmitype/"/>
    <ds:schemaRef ds:uri="http://purl.org/dc/terms/"/>
    <ds:schemaRef ds:uri="http://purl.org/dc/elements/1.1/"/>
  </ds:schemaRefs>
</ds:datastoreItem>
</file>

<file path=customXml/itemProps4.xml><?xml version="1.0" encoding="utf-8"?>
<ds:datastoreItem xmlns:ds="http://schemas.openxmlformats.org/officeDocument/2006/customXml" ds:itemID="{3912E764-8CBB-4D28-8EF2-1FEB5A1B91D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CDD</vt:lpstr>
      <vt:lpstr>Charts</vt:lpstr>
      <vt:lpstr>HDD</vt:lpstr>
      <vt:lpstr>Raw Data ---&gt;</vt:lpstr>
      <vt:lpstr>heating_cooling_degree_days</vt:lpstr>
      <vt:lpstr>population_statcan</vt:lpstr>
      <vt:lpstr>heating_cooling_national</vt:lpstr>
      <vt:lpstr>heating_cooling_provincial</vt:lpstr>
      <vt:lpstr>provincial_population</vt:lpstr>
      <vt:lpstr>CMA city population</vt:lpstr>
      <vt:lpstr>Provincial populations</vt:lpstr>
      <vt:lpstr>Charts!Print_Area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Bryan Gormley</dc:creator>
  <cp:keywords/>
  <dc:description/>
  <cp:lastModifiedBy>Derek Chan</cp:lastModifiedBy>
  <cp:revision/>
  <dcterms:created xsi:type="dcterms:W3CDTF">2014-01-24T16:42:56Z</dcterms:created>
  <dcterms:modified xsi:type="dcterms:W3CDTF">2026-03-17T02:57:04Z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0x010100DEE54342539A7E46A302DBC635649DE6</vt:lpwstr>
  </property>
  <property fmtid="{D5CDD505-2E9C-101B-9397-08002B2CF9AE}" pid="3" name="MediaServiceImageTags">
    <vt:lpwstr/>
  </property>
</Properties>
</file>